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000" activeTab="1"/>
  </bookViews>
  <sheets>
    <sheet name="Instructions" sheetId="1" r:id="rId1"/>
    <sheet name="Order_Data" sheetId="2" r:id="rId2"/>
    <sheet name="Sheet1" sheetId="3" r:id="rId3"/>
  </sheets>
  <externalReferences>
    <externalReference r:id="rId4"/>
    <externalReference r:id="rId5"/>
    <externalReference r:id="rId6"/>
    <externalReference r:id="rId7"/>
    <externalReference r:id="rId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<sst xmlns="http://schemas.openxmlformats.org/spreadsheetml/2006/main" count="1538" uniqueCount="538">
  <si>
    <t>Project Title</t>
  </si>
  <si>
    <t>Google Looker Studio Dashboard: E-Commerce Insights</t>
  </si>
  <si>
    <t>Objective</t>
  </si>
  <si>
    <t>Analyze e-commerce data for business intelligence in Looker Studio</t>
  </si>
  <si>
    <t>Steps</t>
  </si>
  <si>
    <t>1</t>
  </si>
  <si>
    <t>Pull all data from the Customer_Info file into the Main_Ecommerce file on the Order_Data sheet.</t>
  </si>
  <si>
    <t>2</t>
  </si>
  <si>
    <t>Pull data from the Product_Catalog file, but first clean the Stock_Unit column, then transfer all the data along with the key to the Main_Ecommerce file on the Order_Data sheet.</t>
  </si>
  <si>
    <t>3</t>
  </si>
  <si>
    <t>Pull data from the Order_Records file, but you must fill in the Total_Amount column using information from the Product_Catalog file. Then transfer all the data along with the  key into the Main_Ecommerce file on the Order_Data sheet.</t>
  </si>
  <si>
    <t>4</t>
  </si>
  <si>
    <t>Pull data from the Review_Data file, but first clean the Review_Text column based on the Rating, and add an 'Anomaly' column based on whether the review reason is positive or negative but does not match the given rating. The Anomaly column (with content based on your idea) should highlight any semantic mismatch that implies a specific task or issue.</t>
  </si>
  <si>
    <t>5</t>
  </si>
  <si>
    <t>Pull data from the Shipping_Info file based on the key into the Main_Ecommerce file on the Order_Data sheet.</t>
  </si>
  <si>
    <t>ECOM_ID</t>
  </si>
  <si>
    <t>Customer_Name</t>
  </si>
  <si>
    <t>Location</t>
  </si>
  <si>
    <t>Membership_Tier</t>
  </si>
  <si>
    <t>Signup_Year</t>
  </si>
  <si>
    <t>Product_Name</t>
  </si>
  <si>
    <t>Category</t>
  </si>
  <si>
    <t>Unit_Price</t>
  </si>
  <si>
    <t>Stock_Unit</t>
  </si>
  <si>
    <t>Order_ID</t>
  </si>
  <si>
    <t>Order_Date</t>
  </si>
  <si>
    <t>Payment_Type</t>
  </si>
  <si>
    <t>Quantity_Purchased</t>
  </si>
  <si>
    <t>Total_Amount</t>
  </si>
  <si>
    <t>Rating</t>
  </si>
  <si>
    <t>Review_Text</t>
  </si>
  <si>
    <t>Review_Date</t>
  </si>
  <si>
    <t>Reason</t>
  </si>
  <si>
    <t>Anomali</t>
  </si>
  <si>
    <t>Shipping_ID</t>
  </si>
  <si>
    <t>Courier</t>
  </si>
  <si>
    <t>Delivery_Time_Days</t>
  </si>
  <si>
    <t>Status</t>
  </si>
  <si>
    <t>ECOM0001</t>
  </si>
  <si>
    <t>ECOM0002</t>
  </si>
  <si>
    <t>ECOM0003</t>
  </si>
  <si>
    <t>ECOM0004</t>
  </si>
  <si>
    <t>ECOM0005</t>
  </si>
  <si>
    <t>ECOM0006</t>
  </si>
  <si>
    <t>ECOM0007</t>
  </si>
  <si>
    <t>ECOM0008</t>
  </si>
  <si>
    <t>ECOM0009</t>
  </si>
  <si>
    <t>ECOM0010</t>
  </si>
  <si>
    <t>ECOM0011</t>
  </si>
  <si>
    <t>ECOM0012</t>
  </si>
  <si>
    <t>ECOM0013</t>
  </si>
  <si>
    <t>ECOM0014</t>
  </si>
  <si>
    <t>ECOM0015</t>
  </si>
  <si>
    <t>ECOM0016</t>
  </si>
  <si>
    <t>ECOM0017</t>
  </si>
  <si>
    <t>ECOM0018</t>
  </si>
  <si>
    <t>ECOM0019</t>
  </si>
  <si>
    <t>ECOM0020</t>
  </si>
  <si>
    <t>ECOM0021</t>
  </si>
  <si>
    <t>ECOM0022</t>
  </si>
  <si>
    <t>ECOM0023</t>
  </si>
  <si>
    <t>ECOM0024</t>
  </si>
  <si>
    <t>ECOM0025</t>
  </si>
  <si>
    <t>ECOM0026</t>
  </si>
  <si>
    <t>ECOM0027</t>
  </si>
  <si>
    <t>ECOM0028</t>
  </si>
  <si>
    <t>ECOM0029</t>
  </si>
  <si>
    <t>ECOM0030</t>
  </si>
  <si>
    <t>ECOM0031</t>
  </si>
  <si>
    <t>ECOM0032</t>
  </si>
  <si>
    <t>ECOM0033</t>
  </si>
  <si>
    <t>ECOM0034</t>
  </si>
  <si>
    <t>ECOM0035</t>
  </si>
  <si>
    <t>ECOM0036</t>
  </si>
  <si>
    <t>ECOM0037</t>
  </si>
  <si>
    <t>ECOM0038</t>
  </si>
  <si>
    <t>ECOM0039</t>
  </si>
  <si>
    <t>ECOM0040</t>
  </si>
  <si>
    <t>ECOM0041</t>
  </si>
  <si>
    <t>ECOM0042</t>
  </si>
  <si>
    <t>ECOM0043</t>
  </si>
  <si>
    <t>ECOM0044</t>
  </si>
  <si>
    <t>ECOM0045</t>
  </si>
  <si>
    <t>ECOM0046</t>
  </si>
  <si>
    <t>ECOM0047</t>
  </si>
  <si>
    <t>ECOM0048</t>
  </si>
  <si>
    <t>ECOM0049</t>
  </si>
  <si>
    <t>ECOM0050</t>
  </si>
  <si>
    <t>ECOM0051</t>
  </si>
  <si>
    <t>ECOM0052</t>
  </si>
  <si>
    <t>ECOM0053</t>
  </si>
  <si>
    <t>ECOM0054</t>
  </si>
  <si>
    <t>ECOM0055</t>
  </si>
  <si>
    <t>ECOM0056</t>
  </si>
  <si>
    <t>ECOM0057</t>
  </si>
  <si>
    <t>ECOM0058</t>
  </si>
  <si>
    <t>ECOM0059</t>
  </si>
  <si>
    <t>ECOM0060</t>
  </si>
  <si>
    <t>ECOM0061</t>
  </si>
  <si>
    <t>ECOM0062</t>
  </si>
  <si>
    <t>ECOM0063</t>
  </si>
  <si>
    <t>ECOM0064</t>
  </si>
  <si>
    <t>ECOM0065</t>
  </si>
  <si>
    <t>ECOM0066</t>
  </si>
  <si>
    <t>ECOM0067</t>
  </si>
  <si>
    <t>ECOM0068</t>
  </si>
  <si>
    <t>ECOM0069</t>
  </si>
  <si>
    <t>ECOM0070</t>
  </si>
  <si>
    <t>ECOM0071</t>
  </si>
  <si>
    <t>ECOM0072</t>
  </si>
  <si>
    <t>ECOM0073</t>
  </si>
  <si>
    <t>ECOM0074</t>
  </si>
  <si>
    <t>ECOM0075</t>
  </si>
  <si>
    <t>ECOM0076</t>
  </si>
  <si>
    <t>ECOM0077</t>
  </si>
  <si>
    <t>ECOM0078</t>
  </si>
  <si>
    <t>ECOM0079</t>
  </si>
  <si>
    <t>ECOM0080</t>
  </si>
  <si>
    <t>ECOM0081</t>
  </si>
  <si>
    <t>ECOM0082</t>
  </si>
  <si>
    <t>ECOM0083</t>
  </si>
  <si>
    <t>ECOM0084</t>
  </si>
  <si>
    <t>ECOM0085</t>
  </si>
  <si>
    <t>ECOM0086</t>
  </si>
  <si>
    <t>ECOM0087</t>
  </si>
  <si>
    <t>ECOM0088</t>
  </si>
  <si>
    <t>ECOM0089</t>
  </si>
  <si>
    <t>ECOM0090</t>
  </si>
  <si>
    <t>ECOM0091</t>
  </si>
  <si>
    <t>ECOM0092</t>
  </si>
  <si>
    <t>ECOM0093</t>
  </si>
  <si>
    <t>ECOM0094</t>
  </si>
  <si>
    <t>ECOM0095</t>
  </si>
  <si>
    <t>ECOM0096</t>
  </si>
  <si>
    <t>ECOM0097</t>
  </si>
  <si>
    <t>ECOM0098</t>
  </si>
  <si>
    <t>ECOM0099</t>
  </si>
  <si>
    <t>ECOM0100</t>
  </si>
  <si>
    <t>ECOM0101</t>
  </si>
  <si>
    <t>ECOM0102</t>
  </si>
  <si>
    <t>ECOM0103</t>
  </si>
  <si>
    <t>ECOM0104</t>
  </si>
  <si>
    <t>ECOM0105</t>
  </si>
  <si>
    <t>ECOM0106</t>
  </si>
  <si>
    <t>ECOM0107</t>
  </si>
  <si>
    <t>ECOM0108</t>
  </si>
  <si>
    <t>ECOM0109</t>
  </si>
  <si>
    <t>ECOM0110</t>
  </si>
  <si>
    <t>ECOM0111</t>
  </si>
  <si>
    <t>ECOM0112</t>
  </si>
  <si>
    <t>ECOM0113</t>
  </si>
  <si>
    <t>ECOM0114</t>
  </si>
  <si>
    <t>ECOM0115</t>
  </si>
  <si>
    <t>ECOM0116</t>
  </si>
  <si>
    <t>ECOM0117</t>
  </si>
  <si>
    <t>ECOM0118</t>
  </si>
  <si>
    <t>ECOM0119</t>
  </si>
  <si>
    <t>ECOM0120</t>
  </si>
  <si>
    <t>ECOM0121</t>
  </si>
  <si>
    <t>ECOM0122</t>
  </si>
  <si>
    <t>ECOM0123</t>
  </si>
  <si>
    <t>ECOM0124</t>
  </si>
  <si>
    <t>ECOM0125</t>
  </si>
  <si>
    <t>ECOM0126</t>
  </si>
  <si>
    <t>ECOM0127</t>
  </si>
  <si>
    <t>ECOM0128</t>
  </si>
  <si>
    <t>ECOM0129</t>
  </si>
  <si>
    <t>ECOM0130</t>
  </si>
  <si>
    <t>ECOM0131</t>
  </si>
  <si>
    <t>ECOM0132</t>
  </si>
  <si>
    <t>ECOM0133</t>
  </si>
  <si>
    <t>ECOM0134</t>
  </si>
  <si>
    <t>ECOM0135</t>
  </si>
  <si>
    <t>ECOM0136</t>
  </si>
  <si>
    <t>ECOM0137</t>
  </si>
  <si>
    <t>ECOM0138</t>
  </si>
  <si>
    <t>ECOM0139</t>
  </si>
  <si>
    <t>ECOM0140</t>
  </si>
  <si>
    <t>ECOM0141</t>
  </si>
  <si>
    <t>ECOM0142</t>
  </si>
  <si>
    <t>ECOM0143</t>
  </si>
  <si>
    <t>ECOM0144</t>
  </si>
  <si>
    <t>ECOM0145</t>
  </si>
  <si>
    <t>ECOM0146</t>
  </si>
  <si>
    <t>ECOM0147</t>
  </si>
  <si>
    <t>ECOM0148</t>
  </si>
  <si>
    <t>ECOM0149</t>
  </si>
  <si>
    <t>ECOM0150</t>
  </si>
  <si>
    <t>ECOM0151</t>
  </si>
  <si>
    <t>ECOM0152</t>
  </si>
  <si>
    <t>ECOM0153</t>
  </si>
  <si>
    <t>ECOM0154</t>
  </si>
  <si>
    <t>ECOM0155</t>
  </si>
  <si>
    <t>ECOM0156</t>
  </si>
  <si>
    <t>ECOM0157</t>
  </si>
  <si>
    <t>ECOM0158</t>
  </si>
  <si>
    <t>ECOM0159</t>
  </si>
  <si>
    <t>ECOM0160</t>
  </si>
  <si>
    <t>ECOM0161</t>
  </si>
  <si>
    <t>ECOM0162</t>
  </si>
  <si>
    <t>ECOM0163</t>
  </si>
  <si>
    <t>ECOM0164</t>
  </si>
  <si>
    <t>ECOM0165</t>
  </si>
  <si>
    <t>ECOM0166</t>
  </si>
  <si>
    <t>ECOM0167</t>
  </si>
  <si>
    <t>ECOM0168</t>
  </si>
  <si>
    <t>ECOM0169</t>
  </si>
  <si>
    <t>ECOM0170</t>
  </si>
  <si>
    <t>ECOM0171</t>
  </si>
  <si>
    <t>ECOM0172</t>
  </si>
  <si>
    <t>ECOM0173</t>
  </si>
  <si>
    <t>ECOM0174</t>
  </si>
  <si>
    <t>ECOM0175</t>
  </si>
  <si>
    <t>ECOM0176</t>
  </si>
  <si>
    <t>ECOM0177</t>
  </si>
  <si>
    <t>ECOM0178</t>
  </si>
  <si>
    <t>ECOM0179</t>
  </si>
  <si>
    <t>ECOM0180</t>
  </si>
  <si>
    <t>ECOM0181</t>
  </si>
  <si>
    <t>ECOM0182</t>
  </si>
  <si>
    <t>ECOM0183</t>
  </si>
  <si>
    <t>ECOM0184</t>
  </si>
  <si>
    <t>ECOM0185</t>
  </si>
  <si>
    <t>ECOM0186</t>
  </si>
  <si>
    <t>ECOM0187</t>
  </si>
  <si>
    <t>ECOM0188</t>
  </si>
  <si>
    <t>ECOM0189</t>
  </si>
  <si>
    <t>ECOM0190</t>
  </si>
  <si>
    <t>ECOM0191</t>
  </si>
  <si>
    <t>ECOM0192</t>
  </si>
  <si>
    <t>ECOM0193</t>
  </si>
  <si>
    <t>ECOM0194</t>
  </si>
  <si>
    <t>ECOM0195</t>
  </si>
  <si>
    <t>ECOM0196</t>
  </si>
  <si>
    <t>ECOM0197</t>
  </si>
  <si>
    <t>ECOM0198</t>
  </si>
  <si>
    <t>ECOM0199</t>
  </si>
  <si>
    <t>ECOM0200</t>
  </si>
  <si>
    <t>ECOM0201</t>
  </si>
  <si>
    <t>ECOM0202</t>
  </si>
  <si>
    <t>ECOM0203</t>
  </si>
  <si>
    <t>ECOM0204</t>
  </si>
  <si>
    <t>ECOM0205</t>
  </si>
  <si>
    <t>ECOM0206</t>
  </si>
  <si>
    <t>ECOM0207</t>
  </si>
  <si>
    <t>ECOM0208</t>
  </si>
  <si>
    <t>ECOM0209</t>
  </si>
  <si>
    <t>ECOM0210</t>
  </si>
  <si>
    <t>ECOM0211</t>
  </si>
  <si>
    <t>ECOM0212</t>
  </si>
  <si>
    <t>ECOM0213</t>
  </si>
  <si>
    <t>ECOM0214</t>
  </si>
  <si>
    <t>ECOM0215</t>
  </si>
  <si>
    <t>ECOM0216</t>
  </si>
  <si>
    <t>ECOM0217</t>
  </si>
  <si>
    <t>ECOM0218</t>
  </si>
  <si>
    <t>ECOM0219</t>
  </si>
  <si>
    <t>ECOM0220</t>
  </si>
  <si>
    <t>ECOM0221</t>
  </si>
  <si>
    <t>ECOM0222</t>
  </si>
  <si>
    <t>ECOM0223</t>
  </si>
  <si>
    <t>ECOM0224</t>
  </si>
  <si>
    <t>ECOM0225</t>
  </si>
  <si>
    <t>ECOM0226</t>
  </si>
  <si>
    <t>ECOM0227</t>
  </si>
  <si>
    <t>ECOM0228</t>
  </si>
  <si>
    <t>ECOM0229</t>
  </si>
  <si>
    <t>ECOM0230</t>
  </si>
  <si>
    <t>ECOM0231</t>
  </si>
  <si>
    <t>ECOM0232</t>
  </si>
  <si>
    <t>ECOM0233</t>
  </si>
  <si>
    <t>ECOM0234</t>
  </si>
  <si>
    <t>ECOM0235</t>
  </si>
  <si>
    <t>ECOM0236</t>
  </si>
  <si>
    <t>ECOM0237</t>
  </si>
  <si>
    <t>ECOM0238</t>
  </si>
  <si>
    <t>ECOM0239</t>
  </si>
  <si>
    <t>ECOM0240</t>
  </si>
  <si>
    <t>ECOM0241</t>
  </si>
  <si>
    <t>ECOM0242</t>
  </si>
  <si>
    <t>ECOM0243</t>
  </si>
  <si>
    <t>ECOM0244</t>
  </si>
  <si>
    <t>ECOM0245</t>
  </si>
  <si>
    <t>ECOM0246</t>
  </si>
  <si>
    <t>ECOM0247</t>
  </si>
  <si>
    <t>ECOM0248</t>
  </si>
  <si>
    <t>ECOM0249</t>
  </si>
  <si>
    <t>ECOM0250</t>
  </si>
  <si>
    <t>ECOM0251</t>
  </si>
  <si>
    <t>ECOM0252</t>
  </si>
  <si>
    <t>ECOM0253</t>
  </si>
  <si>
    <t>ECOM0254</t>
  </si>
  <si>
    <t>ECOM0255</t>
  </si>
  <si>
    <t>ECOM0256</t>
  </si>
  <si>
    <t>ECOM0257</t>
  </si>
  <si>
    <t>ECOM0258</t>
  </si>
  <si>
    <t>ECOM0259</t>
  </si>
  <si>
    <t>ECOM0260</t>
  </si>
  <si>
    <t>ECOM0261</t>
  </si>
  <si>
    <t>ECOM0262</t>
  </si>
  <si>
    <t>ECOM0263</t>
  </si>
  <si>
    <t>ECOM0264</t>
  </si>
  <si>
    <t>ECOM0265</t>
  </si>
  <si>
    <t>ECOM0266</t>
  </si>
  <si>
    <t>ECOM0267</t>
  </si>
  <si>
    <t>ECOM0268</t>
  </si>
  <si>
    <t>ECOM0269</t>
  </si>
  <si>
    <t>ECOM0270</t>
  </si>
  <si>
    <t>ECOM0271</t>
  </si>
  <si>
    <t>ECOM0272</t>
  </si>
  <si>
    <t>ECOM0273</t>
  </si>
  <si>
    <t>ECOM0274</t>
  </si>
  <si>
    <t>ECOM0275</t>
  </si>
  <si>
    <t>ECOM0276</t>
  </si>
  <si>
    <t>ECOM0277</t>
  </si>
  <si>
    <t>ECOM0278</t>
  </si>
  <si>
    <t>ECOM0279</t>
  </si>
  <si>
    <t>ECOM0280</t>
  </si>
  <si>
    <t>ECOM0281</t>
  </si>
  <si>
    <t>ECOM0282</t>
  </si>
  <si>
    <t>ECOM0283</t>
  </si>
  <si>
    <t>ECOM0284</t>
  </si>
  <si>
    <t>ECOM0285</t>
  </si>
  <si>
    <t>ECOM0286</t>
  </si>
  <si>
    <t>ECOM0287</t>
  </si>
  <si>
    <t>ECOM0288</t>
  </si>
  <si>
    <t>ECOM0289</t>
  </si>
  <si>
    <t>ECOM0290</t>
  </si>
  <si>
    <t>ECOM0291</t>
  </si>
  <si>
    <t>ECOM0292</t>
  </si>
  <si>
    <t>ECOM0293</t>
  </si>
  <si>
    <t>ECOM0294</t>
  </si>
  <si>
    <t>ECOM0295</t>
  </si>
  <si>
    <t>ECOM0296</t>
  </si>
  <si>
    <t>ECOM0297</t>
  </si>
  <si>
    <t>ECOM0298</t>
  </si>
  <si>
    <t>ECOM0299</t>
  </si>
  <si>
    <t>ECOM0300</t>
  </si>
  <si>
    <t>ECOM0301</t>
  </si>
  <si>
    <t>ECOM0302</t>
  </si>
  <si>
    <t>ECOM0303</t>
  </si>
  <si>
    <t>ECOM0304</t>
  </si>
  <si>
    <t>ECOM0305</t>
  </si>
  <si>
    <t>ECOM0306</t>
  </si>
  <si>
    <t>ECOM0307</t>
  </si>
  <si>
    <t>ECOM0308</t>
  </si>
  <si>
    <t>ECOM0309</t>
  </si>
  <si>
    <t>ECOM0310</t>
  </si>
  <si>
    <t>ECOM0311</t>
  </si>
  <si>
    <t>ECOM0312</t>
  </si>
  <si>
    <t>ECOM0313</t>
  </si>
  <si>
    <t>ECOM0314</t>
  </si>
  <si>
    <t>ECOM0315</t>
  </si>
  <si>
    <t>ECOM0316</t>
  </si>
  <si>
    <t>ECOM0317</t>
  </si>
  <si>
    <t>ECOM0318</t>
  </si>
  <si>
    <t>ECOM0319</t>
  </si>
  <si>
    <t>ECOM0320</t>
  </si>
  <si>
    <t>ECOM0321</t>
  </si>
  <si>
    <t>ECOM0322</t>
  </si>
  <si>
    <t>ECOM0323</t>
  </si>
  <si>
    <t>ECOM0324</t>
  </si>
  <si>
    <t>ECOM0325</t>
  </si>
  <si>
    <t>ECOM0326</t>
  </si>
  <si>
    <t>ECOM0327</t>
  </si>
  <si>
    <t>ECOM0328</t>
  </si>
  <si>
    <t>ECOM0329</t>
  </si>
  <si>
    <t>ECOM0330</t>
  </si>
  <si>
    <t>ECOM0331</t>
  </si>
  <si>
    <t>ECOM0332</t>
  </si>
  <si>
    <t>ECOM0333</t>
  </si>
  <si>
    <t>ECOM0334</t>
  </si>
  <si>
    <t>ECOM0335</t>
  </si>
  <si>
    <t>ECOM0336</t>
  </si>
  <si>
    <t>ECOM0337</t>
  </si>
  <si>
    <t>ECOM0338</t>
  </si>
  <si>
    <t>ECOM0339</t>
  </si>
  <si>
    <t>ECOM0340</t>
  </si>
  <si>
    <t>ECOM0341</t>
  </si>
  <si>
    <t>ECOM0342</t>
  </si>
  <si>
    <t>ECOM0343</t>
  </si>
  <si>
    <t>ECOM0344</t>
  </si>
  <si>
    <t>ECOM0345</t>
  </si>
  <si>
    <t>ECOM0346</t>
  </si>
  <si>
    <t>ECOM0347</t>
  </si>
  <si>
    <t>ECOM0348</t>
  </si>
  <si>
    <t>ECOM0349</t>
  </si>
  <si>
    <t>ECOM0350</t>
  </si>
  <si>
    <t>ECOM0351</t>
  </si>
  <si>
    <t>ECOM0352</t>
  </si>
  <si>
    <t>ECOM0353</t>
  </si>
  <si>
    <t>ECOM0354</t>
  </si>
  <si>
    <t>ECOM0355</t>
  </si>
  <si>
    <t>ECOM0356</t>
  </si>
  <si>
    <t>ECOM0357</t>
  </si>
  <si>
    <t>ECOM0358</t>
  </si>
  <si>
    <t>ECOM0359</t>
  </si>
  <si>
    <t>ECOM0360</t>
  </si>
  <si>
    <t>ECOM0361</t>
  </si>
  <si>
    <t>ECOM0362</t>
  </si>
  <si>
    <t>ECOM0363</t>
  </si>
  <si>
    <t>ECOM0364</t>
  </si>
  <si>
    <t>ECOM0365</t>
  </si>
  <si>
    <t>ECOM0366</t>
  </si>
  <si>
    <t>ECOM0367</t>
  </si>
  <si>
    <t>ECOM0368</t>
  </si>
  <si>
    <t>ECOM0369</t>
  </si>
  <si>
    <t>ECOM0370</t>
  </si>
  <si>
    <t>ECOM0371</t>
  </si>
  <si>
    <t>ECOM0372</t>
  </si>
  <si>
    <t>ECOM0373</t>
  </si>
  <si>
    <t>ECOM0374</t>
  </si>
  <si>
    <t>ECOM0375</t>
  </si>
  <si>
    <t>ECOM0376</t>
  </si>
  <si>
    <t>ECOM0377</t>
  </si>
  <si>
    <t>ECOM0378</t>
  </si>
  <si>
    <t>ECOM0379</t>
  </si>
  <si>
    <t>ECOM0380</t>
  </si>
  <si>
    <t>ECOM0381</t>
  </si>
  <si>
    <t>ECOM0382</t>
  </si>
  <si>
    <t>ECOM0383</t>
  </si>
  <si>
    <t>ECOM0384</t>
  </si>
  <si>
    <t>ECOM0385</t>
  </si>
  <si>
    <t>ECOM0386</t>
  </si>
  <si>
    <t>ECOM0387</t>
  </si>
  <si>
    <t>ECOM0388</t>
  </si>
  <si>
    <t>ECOM0389</t>
  </si>
  <si>
    <t>ECOM0390</t>
  </si>
  <si>
    <t>ECOM0391</t>
  </si>
  <si>
    <t>ECOM0392</t>
  </si>
  <si>
    <t>ECOM0393</t>
  </si>
  <si>
    <t>ECOM0394</t>
  </si>
  <si>
    <t>ECOM0395</t>
  </si>
  <si>
    <t>ECOM0396</t>
  </si>
  <si>
    <t>ECOM0397</t>
  </si>
  <si>
    <t>ECOM0398</t>
  </si>
  <si>
    <t>ECOM0399</t>
  </si>
  <si>
    <t>ECOM0400</t>
  </si>
  <si>
    <t>ECOM0401</t>
  </si>
  <si>
    <t>ECOM0402</t>
  </si>
  <si>
    <t>ECOM0403</t>
  </si>
  <si>
    <t>ECOM0404</t>
  </si>
  <si>
    <t>ECOM0405</t>
  </si>
  <si>
    <t>ECOM0406</t>
  </si>
  <si>
    <t>ECOM0407</t>
  </si>
  <si>
    <t>ECOM0408</t>
  </si>
  <si>
    <t>ECOM0409</t>
  </si>
  <si>
    <t>ECOM0410</t>
  </si>
  <si>
    <t>ECOM0411</t>
  </si>
  <si>
    <t>ECOM0412</t>
  </si>
  <si>
    <t>ECOM0413</t>
  </si>
  <si>
    <t>ECOM0414</t>
  </si>
  <si>
    <t>ECOM0415</t>
  </si>
  <si>
    <t>ECOM0416</t>
  </si>
  <si>
    <t>ECOM0417</t>
  </si>
  <si>
    <t>ECOM0418</t>
  </si>
  <si>
    <t>ECOM0419</t>
  </si>
  <si>
    <t>ECOM0420</t>
  </si>
  <si>
    <t>ECOM0421</t>
  </si>
  <si>
    <t>ECOM0422</t>
  </si>
  <si>
    <t>ECOM0423</t>
  </si>
  <si>
    <t>ECOM0424</t>
  </si>
  <si>
    <t>ECOM0425</t>
  </si>
  <si>
    <t>ECOM0426</t>
  </si>
  <si>
    <t>ECOM0427</t>
  </si>
  <si>
    <t>ECOM0428</t>
  </si>
  <si>
    <t>ECOM0429</t>
  </si>
  <si>
    <t>ECOM0430</t>
  </si>
  <si>
    <t>ECOM0431</t>
  </si>
  <si>
    <t>ECOM0432</t>
  </si>
  <si>
    <t>ECOM0433</t>
  </si>
  <si>
    <t>ECOM0434</t>
  </si>
  <si>
    <t>ECOM0435</t>
  </si>
  <si>
    <t>ECOM0436</t>
  </si>
  <si>
    <t>ECOM0437</t>
  </si>
  <si>
    <t>ECOM0438</t>
  </si>
  <si>
    <t>ECOM0439</t>
  </si>
  <si>
    <t>ECOM0440</t>
  </si>
  <si>
    <t>ECOM0441</t>
  </si>
  <si>
    <t>ECOM0442</t>
  </si>
  <si>
    <t>ECOM0443</t>
  </si>
  <si>
    <t>ECOM0444</t>
  </si>
  <si>
    <t>ECOM0445</t>
  </si>
  <si>
    <t>ECOM0446</t>
  </si>
  <si>
    <t>ECOM0447</t>
  </si>
  <si>
    <t>ECOM0448</t>
  </si>
  <si>
    <t>ECOM0449</t>
  </si>
  <si>
    <t>ECOM0450</t>
  </si>
  <si>
    <t>ECOM0451</t>
  </si>
  <si>
    <t>ECOM0452</t>
  </si>
  <si>
    <t>ECOM0453</t>
  </si>
  <si>
    <t>ECOM0454</t>
  </si>
  <si>
    <t>ECOM0455</t>
  </si>
  <si>
    <t>ECOM0456</t>
  </si>
  <si>
    <t>ECOM0457</t>
  </si>
  <si>
    <t>ECOM0458</t>
  </si>
  <si>
    <t>ECOM0459</t>
  </si>
  <si>
    <t>ECOM0460</t>
  </si>
  <si>
    <t>ECOM0461</t>
  </si>
  <si>
    <t>ECOM0462</t>
  </si>
  <si>
    <t>ECOM0463</t>
  </si>
  <si>
    <t>ECOM0464</t>
  </si>
  <si>
    <t>ECOM0465</t>
  </si>
  <si>
    <t>ECOM0466</t>
  </si>
  <si>
    <t>ECOM0467</t>
  </si>
  <si>
    <t>ECOM0468</t>
  </si>
  <si>
    <t>ECOM0469</t>
  </si>
  <si>
    <t>ECOM0470</t>
  </si>
  <si>
    <t>ECOM0471</t>
  </si>
  <si>
    <t>ECOM0472</t>
  </si>
  <si>
    <t>ECOM0473</t>
  </si>
  <si>
    <t>ECOM0474</t>
  </si>
  <si>
    <t>ECOM0475</t>
  </si>
  <si>
    <t>ECOM0476</t>
  </si>
  <si>
    <t>ECOM0477</t>
  </si>
  <si>
    <t>ECOM0478</t>
  </si>
  <si>
    <t>ECOM0479</t>
  </si>
  <si>
    <t>ECOM0480</t>
  </si>
  <si>
    <t>ECOM0481</t>
  </si>
  <si>
    <t>ECOM0482</t>
  </si>
  <si>
    <t>ECOM0483</t>
  </si>
  <si>
    <t>ECOM0484</t>
  </si>
  <si>
    <t>ECOM0485</t>
  </si>
  <si>
    <t>ECOM0486</t>
  </si>
  <si>
    <t>ECOM0487</t>
  </si>
  <si>
    <t>ECOM0488</t>
  </si>
  <si>
    <t>ECOM0489</t>
  </si>
  <si>
    <t>ECOM0490</t>
  </si>
  <si>
    <t>ECOM0491</t>
  </si>
  <si>
    <t>ECOM0492</t>
  </si>
  <si>
    <t>ECOM0493</t>
  </si>
  <si>
    <t>ECOM0494</t>
  </si>
  <si>
    <t>ECOM0495</t>
  </si>
  <si>
    <t>ECOM0496</t>
  </si>
  <si>
    <t>ECOM0497</t>
  </si>
  <si>
    <t>ECOM0498</t>
  </si>
  <si>
    <t>ECOM0499</t>
  </si>
  <si>
    <t>ECOM0500</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</si>
</sst>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0.00_);_(* \(#,##0.00\);_(* &quot;-&quot;??_);_(@_)"/>
    <numFmt numFmtId="177" formatCode="_-&quot;Rp&quot;* #,##0.00_-;\-&quot;Rp&quot;* #,##0.00_-;_-&quot;Rp&quot;* &quot;-&quot;??_-;_-@_-"/>
    <numFmt numFmtId="178" formatCode="_(* #,##0_);_(* \(#,##0\);_(* &quot;-&quot;_);_(@_)"/>
    <numFmt numFmtId="179" formatCode="_-&quot;Rp&quot;* #,##0_-;\-&quot;Rp&quot;* #,##0_-;_-&quot;Rp&quot;* &quot;-&quot;??_-;_-@_-"/>
    <numFmt numFmtId="180" formatCode="dd/mm/yyyy;@"/>
  </numFmts>
  <fonts count="21">
    <font>
      <sz val="11"/>
      <color theme="1"/>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3"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4" applyNumberFormat="0" applyFill="0" applyAlignment="0" applyProtection="0">
      <alignment vertical="center"/>
    </xf>
    <xf numFmtId="0" fontId="8" fillId="0" borderId="4" applyNumberFormat="0" applyFill="0" applyAlignment="0" applyProtection="0">
      <alignment vertical="center"/>
    </xf>
    <xf numFmtId="0" fontId="9" fillId="0" borderId="5" applyNumberFormat="0" applyFill="0" applyAlignment="0" applyProtection="0">
      <alignment vertical="center"/>
    </xf>
    <xf numFmtId="0" fontId="9" fillId="0" borderId="0" applyNumberFormat="0" applyFill="0" applyBorder="0" applyAlignment="0" applyProtection="0">
      <alignment vertical="center"/>
    </xf>
    <xf numFmtId="0" fontId="10" fillId="3" borderId="6" applyNumberFormat="0" applyAlignment="0" applyProtection="0">
      <alignment vertical="center"/>
    </xf>
    <xf numFmtId="0" fontId="11" fillId="4" borderId="7" applyNumberFormat="0" applyAlignment="0" applyProtection="0">
      <alignment vertical="center"/>
    </xf>
    <xf numFmtId="0" fontId="12" fillId="4" borderId="6" applyNumberFormat="0" applyAlignment="0" applyProtection="0">
      <alignment vertical="center"/>
    </xf>
    <xf numFmtId="0" fontId="13" fillId="5" borderId="8" applyNumberFormat="0" applyAlignment="0" applyProtection="0">
      <alignment vertical="center"/>
    </xf>
    <xf numFmtId="0" fontId="14" fillId="0" borderId="9" applyNumberFormat="0" applyFill="0" applyAlignment="0" applyProtection="0">
      <alignment vertical="center"/>
    </xf>
    <xf numFmtId="0" fontId="15" fillId="0" borderId="10"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7">
    <xf numFmtId="0" fontId="0" fillId="0" borderId="0" xfId="0"/>
    <xf numFmtId="0" fontId="0" fillId="0" borderId="0" xfId="0" applyAlignment="1">
      <alignment wrapText="1"/>
    </xf>
    <xf numFmtId="180" fontId="0" fillId="0" borderId="0" xfId="0" applyNumberFormat="1"/>
    <xf numFmtId="0" fontId="1" fillId="0" borderId="1" xfId="0" applyFont="1" applyBorder="1" applyAlignment="1">
      <alignment horizontal="center" vertical="top"/>
    </xf>
    <xf numFmtId="180" fontId="1" fillId="0" borderId="1" xfId="0" applyNumberFormat="1" applyFont="1" applyBorder="1" applyAlignment="1">
      <alignment horizontal="center" vertical="top"/>
    </xf>
    <xf numFmtId="0" fontId="1" fillId="0" borderId="2" xfId="0" applyFont="1" applyFill="1" applyBorder="1" applyAlignment="1">
      <alignment horizontal="center" vertical="top"/>
    </xf>
    <xf numFmtId="0" fontId="1"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stomer_Inf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rder_Record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eview_Dat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ipping_Info.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roduct_Catalog%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ow r="2">
          <cell r="A2" t="str">
            <v>ECOM0001</v>
          </cell>
          <cell r="B2" t="str">
            <v>Customer_1</v>
          </cell>
          <cell r="C2" t="str">
            <v>Surabaya</v>
          </cell>
          <cell r="D2" t="str">
            <v>Silver</v>
          </cell>
          <cell r="E2">
            <v>2022</v>
          </cell>
        </row>
        <row r="3">
          <cell r="A3" t="str">
            <v>ECOM0002</v>
          </cell>
          <cell r="B3" t="str">
            <v>Customer_2</v>
          </cell>
          <cell r="C3" t="str">
            <v>Jakarta</v>
          </cell>
          <cell r="D3" t="str">
            <v>Gold</v>
          </cell>
          <cell r="E3">
            <v>2022</v>
          </cell>
        </row>
        <row r="4">
          <cell r="A4" t="str">
            <v>ECOM0003</v>
          </cell>
          <cell r="B4" t="str">
            <v>Customer_3</v>
          </cell>
          <cell r="C4" t="str">
            <v>Bandung</v>
          </cell>
          <cell r="D4" t="str">
            <v>Gold</v>
          </cell>
          <cell r="E4">
            <v>2022</v>
          </cell>
        </row>
        <row r="5">
          <cell r="A5" t="str">
            <v>ECOM0004</v>
          </cell>
          <cell r="B5" t="str">
            <v>Customer_4</v>
          </cell>
          <cell r="C5" t="str">
            <v>Surabaya</v>
          </cell>
          <cell r="D5" t="str">
            <v>Platinum</v>
          </cell>
          <cell r="E5">
            <v>2024</v>
          </cell>
        </row>
        <row r="6">
          <cell r="A6" t="str">
            <v>ECOM0005</v>
          </cell>
          <cell r="B6" t="str">
            <v>Customer_5</v>
          </cell>
          <cell r="C6" t="str">
            <v>Bali</v>
          </cell>
          <cell r="D6" t="str">
            <v>Platinum</v>
          </cell>
          <cell r="E6">
            <v>2019</v>
          </cell>
        </row>
        <row r="7">
          <cell r="A7" t="str">
            <v>ECOM0006</v>
          </cell>
          <cell r="B7" t="str">
            <v>Customer_6</v>
          </cell>
          <cell r="C7" t="str">
            <v>Surabaya</v>
          </cell>
          <cell r="D7" t="str">
            <v>Silver</v>
          </cell>
          <cell r="E7">
            <v>2024</v>
          </cell>
        </row>
        <row r="8">
          <cell r="A8" t="str">
            <v>ECOM0007</v>
          </cell>
          <cell r="B8" t="str">
            <v>Customer_7</v>
          </cell>
          <cell r="C8" t="str">
            <v>Jakarta</v>
          </cell>
          <cell r="D8" t="str">
            <v>Platinum</v>
          </cell>
          <cell r="E8">
            <v>2024</v>
          </cell>
        </row>
        <row r="9">
          <cell r="A9" t="str">
            <v>ECOM0008</v>
          </cell>
          <cell r="B9" t="str">
            <v>Customer_8</v>
          </cell>
          <cell r="C9" t="str">
            <v>Bali</v>
          </cell>
          <cell r="D9" t="str">
            <v>Gold</v>
          </cell>
          <cell r="E9">
            <v>2020</v>
          </cell>
        </row>
        <row r="10">
          <cell r="A10" t="str">
            <v>ECOM0009</v>
          </cell>
          <cell r="B10" t="str">
            <v>Customer_9</v>
          </cell>
          <cell r="C10" t="str">
            <v>Surabaya</v>
          </cell>
          <cell r="D10" t="str">
            <v>Silver</v>
          </cell>
          <cell r="E10">
            <v>2019</v>
          </cell>
        </row>
        <row r="11">
          <cell r="A11" t="str">
            <v>ECOM0010</v>
          </cell>
          <cell r="B11" t="str">
            <v>Customer_10</v>
          </cell>
          <cell r="C11" t="str">
            <v>Surabaya</v>
          </cell>
          <cell r="D11" t="str">
            <v>Silver</v>
          </cell>
          <cell r="E11">
            <v>2023</v>
          </cell>
        </row>
        <row r="12">
          <cell r="A12" t="str">
            <v>ECOM0011</v>
          </cell>
          <cell r="B12" t="str">
            <v>Customer_11</v>
          </cell>
          <cell r="C12" t="str">
            <v>Bali</v>
          </cell>
          <cell r="D12" t="str">
            <v>Silver</v>
          </cell>
          <cell r="E12">
            <v>2021</v>
          </cell>
        </row>
        <row r="13">
          <cell r="A13" t="str">
            <v>ECOM0012</v>
          </cell>
          <cell r="B13" t="str">
            <v>Customer_12</v>
          </cell>
          <cell r="C13" t="str">
            <v>Surabaya</v>
          </cell>
          <cell r="D13" t="str">
            <v>Silver</v>
          </cell>
          <cell r="E13">
            <v>2023</v>
          </cell>
        </row>
        <row r="14">
          <cell r="A14" t="str">
            <v>ECOM0013</v>
          </cell>
          <cell r="B14" t="str">
            <v>Customer_13</v>
          </cell>
          <cell r="C14" t="str">
            <v>Bandung</v>
          </cell>
          <cell r="D14" t="str">
            <v>Platinum</v>
          </cell>
          <cell r="E14">
            <v>2017</v>
          </cell>
        </row>
        <row r="15">
          <cell r="A15" t="str">
            <v>ECOM0014</v>
          </cell>
          <cell r="B15" t="str">
            <v>Customer_14</v>
          </cell>
          <cell r="C15" t="str">
            <v>Bandung</v>
          </cell>
          <cell r="D15" t="str">
            <v>Silver</v>
          </cell>
          <cell r="E15">
            <v>2018</v>
          </cell>
        </row>
        <row r="16">
          <cell r="A16" t="str">
            <v>ECOM0015</v>
          </cell>
          <cell r="B16" t="str">
            <v>Customer_15</v>
          </cell>
          <cell r="C16" t="str">
            <v>Jakarta</v>
          </cell>
          <cell r="D16" t="str">
            <v>Silver</v>
          </cell>
          <cell r="E16">
            <v>2024</v>
          </cell>
        </row>
        <row r="17">
          <cell r="A17" t="str">
            <v>ECOM0016</v>
          </cell>
          <cell r="B17" t="str">
            <v>Customer_16</v>
          </cell>
          <cell r="C17" t="str">
            <v>Bandung</v>
          </cell>
          <cell r="D17" t="str">
            <v>Gold</v>
          </cell>
          <cell r="E17">
            <v>2022</v>
          </cell>
        </row>
        <row r="18">
          <cell r="A18" t="str">
            <v>ECOM0017</v>
          </cell>
          <cell r="B18" t="str">
            <v>Customer_17</v>
          </cell>
          <cell r="C18" t="str">
            <v>Bali</v>
          </cell>
          <cell r="D18" t="str">
            <v>Platinum</v>
          </cell>
          <cell r="E18">
            <v>2018</v>
          </cell>
        </row>
        <row r="19">
          <cell r="A19" t="str">
            <v>ECOM0018</v>
          </cell>
          <cell r="B19" t="str">
            <v>Customer_18</v>
          </cell>
          <cell r="C19" t="str">
            <v>Surabaya</v>
          </cell>
          <cell r="D19" t="str">
            <v>Platinum</v>
          </cell>
          <cell r="E19">
            <v>2020</v>
          </cell>
        </row>
        <row r="20">
          <cell r="A20" t="str">
            <v>ECOM0019</v>
          </cell>
          <cell r="B20" t="str">
            <v>Customer_19</v>
          </cell>
          <cell r="C20" t="str">
            <v>Surabaya</v>
          </cell>
          <cell r="D20" t="str">
            <v>Silver</v>
          </cell>
          <cell r="E20">
            <v>2022</v>
          </cell>
        </row>
        <row r="21">
          <cell r="A21" t="str">
            <v>ECOM0020</v>
          </cell>
          <cell r="B21" t="str">
            <v>Customer_20</v>
          </cell>
          <cell r="C21" t="str">
            <v>Jakarta</v>
          </cell>
          <cell r="D21" t="str">
            <v>Silver</v>
          </cell>
          <cell r="E21">
            <v>2021</v>
          </cell>
        </row>
        <row r="22">
          <cell r="A22" t="str">
            <v>ECOM0021</v>
          </cell>
          <cell r="B22" t="str">
            <v>Customer_21</v>
          </cell>
          <cell r="C22" t="str">
            <v>Surabaya</v>
          </cell>
          <cell r="D22" t="str">
            <v>Silver</v>
          </cell>
          <cell r="E22">
            <v>2021</v>
          </cell>
        </row>
        <row r="23">
          <cell r="A23" t="str">
            <v>ECOM0022</v>
          </cell>
          <cell r="B23" t="str">
            <v>Customer_22</v>
          </cell>
          <cell r="C23" t="str">
            <v>Surabaya</v>
          </cell>
          <cell r="D23" t="str">
            <v>Silver</v>
          </cell>
          <cell r="E23">
            <v>2022</v>
          </cell>
        </row>
        <row r="24">
          <cell r="A24" t="str">
            <v>ECOM0023</v>
          </cell>
          <cell r="B24" t="str">
            <v>Customer_23</v>
          </cell>
          <cell r="C24" t="str">
            <v>Bandung</v>
          </cell>
          <cell r="D24" t="str">
            <v>Platinum</v>
          </cell>
          <cell r="E24">
            <v>2024</v>
          </cell>
        </row>
        <row r="25">
          <cell r="A25" t="str">
            <v>ECOM0024</v>
          </cell>
          <cell r="B25" t="str">
            <v>Customer_24</v>
          </cell>
          <cell r="C25" t="str">
            <v>Jakarta</v>
          </cell>
          <cell r="D25" t="str">
            <v>Gold</v>
          </cell>
          <cell r="E25">
            <v>2024</v>
          </cell>
        </row>
        <row r="26">
          <cell r="A26" t="str">
            <v>ECOM0025</v>
          </cell>
          <cell r="B26" t="str">
            <v>Customer_25</v>
          </cell>
          <cell r="C26" t="str">
            <v>Surabaya</v>
          </cell>
          <cell r="D26" t="str">
            <v>Gold</v>
          </cell>
          <cell r="E26">
            <v>2017</v>
          </cell>
        </row>
        <row r="27">
          <cell r="A27" t="str">
            <v>ECOM0026</v>
          </cell>
          <cell r="B27" t="str">
            <v>Customer_26</v>
          </cell>
          <cell r="C27" t="str">
            <v>Surabaya</v>
          </cell>
          <cell r="D27" t="str">
            <v>Silver</v>
          </cell>
          <cell r="E27">
            <v>2019</v>
          </cell>
        </row>
        <row r="28">
          <cell r="A28" t="str">
            <v>ECOM0027</v>
          </cell>
          <cell r="B28" t="str">
            <v>Customer_27</v>
          </cell>
          <cell r="C28" t="str">
            <v>Bali</v>
          </cell>
          <cell r="D28" t="str">
            <v>Platinum</v>
          </cell>
          <cell r="E28">
            <v>2019</v>
          </cell>
        </row>
        <row r="29">
          <cell r="A29" t="str">
            <v>ECOM0028</v>
          </cell>
          <cell r="B29" t="str">
            <v>Customer_28</v>
          </cell>
          <cell r="C29" t="str">
            <v>Bali</v>
          </cell>
          <cell r="D29" t="str">
            <v>Silver</v>
          </cell>
          <cell r="E29">
            <v>2022</v>
          </cell>
        </row>
        <row r="30">
          <cell r="A30" t="str">
            <v>ECOM0029</v>
          </cell>
          <cell r="B30" t="str">
            <v>Customer_29</v>
          </cell>
          <cell r="C30" t="str">
            <v>Bandung</v>
          </cell>
          <cell r="D30" t="str">
            <v>Gold</v>
          </cell>
          <cell r="E30">
            <v>2023</v>
          </cell>
        </row>
        <row r="31">
          <cell r="A31" t="str">
            <v>ECOM0030</v>
          </cell>
          <cell r="B31" t="str">
            <v>Customer_30</v>
          </cell>
          <cell r="C31" t="str">
            <v>Bandung</v>
          </cell>
          <cell r="D31" t="str">
            <v>Platinum</v>
          </cell>
          <cell r="E31">
            <v>2023</v>
          </cell>
        </row>
        <row r="32">
          <cell r="A32" t="str">
            <v>ECOM0031</v>
          </cell>
          <cell r="B32" t="str">
            <v>Customer_31</v>
          </cell>
          <cell r="C32" t="str">
            <v>Surabaya</v>
          </cell>
          <cell r="D32" t="str">
            <v>Platinum</v>
          </cell>
          <cell r="E32">
            <v>2017</v>
          </cell>
        </row>
        <row r="33">
          <cell r="A33" t="str">
            <v>ECOM0032</v>
          </cell>
          <cell r="B33" t="str">
            <v>Customer_32</v>
          </cell>
          <cell r="C33" t="str">
            <v>Surabaya</v>
          </cell>
          <cell r="D33" t="str">
            <v>Silver</v>
          </cell>
          <cell r="E33">
            <v>2021</v>
          </cell>
        </row>
        <row r="34">
          <cell r="A34" t="str">
            <v>ECOM0033</v>
          </cell>
          <cell r="B34" t="str">
            <v>Customer_33</v>
          </cell>
          <cell r="C34" t="str">
            <v>Jakarta</v>
          </cell>
          <cell r="D34" t="str">
            <v>Platinum</v>
          </cell>
          <cell r="E34">
            <v>2024</v>
          </cell>
        </row>
        <row r="35">
          <cell r="A35" t="str">
            <v>ECOM0034</v>
          </cell>
          <cell r="B35" t="str">
            <v>Customer_34</v>
          </cell>
          <cell r="C35" t="str">
            <v>Bandung</v>
          </cell>
          <cell r="D35" t="str">
            <v>Platinum</v>
          </cell>
          <cell r="E35">
            <v>2020</v>
          </cell>
        </row>
        <row r="36">
          <cell r="A36" t="str">
            <v>ECOM0035</v>
          </cell>
          <cell r="B36" t="str">
            <v>Customer_35</v>
          </cell>
          <cell r="C36" t="str">
            <v>Surabaya</v>
          </cell>
          <cell r="D36" t="str">
            <v>Silver</v>
          </cell>
          <cell r="E36">
            <v>2023</v>
          </cell>
        </row>
        <row r="37">
          <cell r="A37" t="str">
            <v>ECOM0036</v>
          </cell>
          <cell r="B37" t="str">
            <v>Customer_36</v>
          </cell>
          <cell r="C37" t="str">
            <v>Bandung</v>
          </cell>
          <cell r="D37" t="str">
            <v>Gold</v>
          </cell>
          <cell r="E37">
            <v>2019</v>
          </cell>
        </row>
        <row r="38">
          <cell r="A38" t="str">
            <v>ECOM0037</v>
          </cell>
          <cell r="B38" t="str">
            <v>Customer_37</v>
          </cell>
          <cell r="C38" t="str">
            <v>Jakarta</v>
          </cell>
          <cell r="D38" t="str">
            <v>Silver</v>
          </cell>
          <cell r="E38">
            <v>2023</v>
          </cell>
        </row>
        <row r="39">
          <cell r="A39" t="str">
            <v>ECOM0038</v>
          </cell>
          <cell r="B39" t="str">
            <v>Customer_38</v>
          </cell>
          <cell r="C39" t="str">
            <v>Bandung</v>
          </cell>
          <cell r="D39" t="str">
            <v>Gold</v>
          </cell>
          <cell r="E39">
            <v>2018</v>
          </cell>
        </row>
        <row r="40">
          <cell r="A40" t="str">
            <v>ECOM0039</v>
          </cell>
          <cell r="B40" t="str">
            <v>Customer_39</v>
          </cell>
          <cell r="C40" t="str">
            <v>Bandung</v>
          </cell>
          <cell r="D40" t="str">
            <v>Platinum</v>
          </cell>
          <cell r="E40">
            <v>2018</v>
          </cell>
        </row>
        <row r="41">
          <cell r="A41" t="str">
            <v>ECOM0040</v>
          </cell>
          <cell r="B41" t="str">
            <v>Customer_40</v>
          </cell>
          <cell r="C41" t="str">
            <v>Jakarta</v>
          </cell>
          <cell r="D41" t="str">
            <v>Gold</v>
          </cell>
          <cell r="E41">
            <v>2023</v>
          </cell>
        </row>
        <row r="42">
          <cell r="A42" t="str">
            <v>ECOM0041</v>
          </cell>
          <cell r="B42" t="str">
            <v>Customer_41</v>
          </cell>
          <cell r="C42" t="str">
            <v>Jakarta</v>
          </cell>
          <cell r="D42" t="str">
            <v>Silver</v>
          </cell>
          <cell r="E42">
            <v>2020</v>
          </cell>
        </row>
        <row r="43">
          <cell r="A43" t="str">
            <v>ECOM0042</v>
          </cell>
          <cell r="B43" t="str">
            <v>Customer_42</v>
          </cell>
          <cell r="C43" t="str">
            <v>Bandung</v>
          </cell>
          <cell r="D43" t="str">
            <v>Gold</v>
          </cell>
          <cell r="E43">
            <v>2020</v>
          </cell>
        </row>
        <row r="44">
          <cell r="A44" t="str">
            <v>ECOM0043</v>
          </cell>
          <cell r="B44" t="str">
            <v>Customer_43</v>
          </cell>
          <cell r="C44" t="str">
            <v>Jakarta</v>
          </cell>
          <cell r="D44" t="str">
            <v>Silver</v>
          </cell>
          <cell r="E44">
            <v>2018</v>
          </cell>
        </row>
        <row r="45">
          <cell r="A45" t="str">
            <v>ECOM0044</v>
          </cell>
          <cell r="B45" t="str">
            <v>Customer_44</v>
          </cell>
          <cell r="C45" t="str">
            <v>Bali</v>
          </cell>
          <cell r="D45" t="str">
            <v>Platinum</v>
          </cell>
          <cell r="E45">
            <v>2021</v>
          </cell>
        </row>
        <row r="46">
          <cell r="A46" t="str">
            <v>ECOM0045</v>
          </cell>
          <cell r="B46" t="str">
            <v>Customer_45</v>
          </cell>
          <cell r="C46" t="str">
            <v>Jakarta</v>
          </cell>
          <cell r="D46" t="str">
            <v>Gold</v>
          </cell>
          <cell r="E46">
            <v>2019</v>
          </cell>
        </row>
        <row r="47">
          <cell r="A47" t="str">
            <v>ECOM0046</v>
          </cell>
          <cell r="B47" t="str">
            <v>Customer_46</v>
          </cell>
          <cell r="C47" t="str">
            <v>Surabaya</v>
          </cell>
          <cell r="D47" t="str">
            <v>Gold</v>
          </cell>
          <cell r="E47">
            <v>2019</v>
          </cell>
        </row>
        <row r="48">
          <cell r="A48" t="str">
            <v>ECOM0047</v>
          </cell>
          <cell r="B48" t="str">
            <v>Customer_47</v>
          </cell>
          <cell r="C48" t="str">
            <v>Bandung</v>
          </cell>
          <cell r="D48" t="str">
            <v>Silver</v>
          </cell>
          <cell r="E48">
            <v>2023</v>
          </cell>
        </row>
        <row r="49">
          <cell r="A49" t="str">
            <v>ECOM0048</v>
          </cell>
          <cell r="B49" t="str">
            <v>Customer_48</v>
          </cell>
          <cell r="C49" t="str">
            <v>Surabaya</v>
          </cell>
          <cell r="D49" t="str">
            <v>Silver</v>
          </cell>
          <cell r="E49">
            <v>2023</v>
          </cell>
        </row>
        <row r="50">
          <cell r="A50" t="str">
            <v>ECOM0049</v>
          </cell>
          <cell r="B50" t="str">
            <v>Customer_49</v>
          </cell>
          <cell r="C50" t="str">
            <v>Bali</v>
          </cell>
          <cell r="D50" t="str">
            <v>Gold</v>
          </cell>
          <cell r="E50">
            <v>2022</v>
          </cell>
        </row>
        <row r="51">
          <cell r="A51" t="str">
            <v>ECOM0050</v>
          </cell>
          <cell r="B51" t="str">
            <v>Customer_50</v>
          </cell>
          <cell r="C51" t="str">
            <v>Bali</v>
          </cell>
          <cell r="D51" t="str">
            <v>Silver</v>
          </cell>
          <cell r="E51">
            <v>2020</v>
          </cell>
        </row>
        <row r="52">
          <cell r="A52" t="str">
            <v>ECOM0051</v>
          </cell>
          <cell r="B52" t="str">
            <v>Customer_51</v>
          </cell>
          <cell r="C52" t="str">
            <v>Bandung</v>
          </cell>
          <cell r="D52" t="str">
            <v>Silver</v>
          </cell>
          <cell r="E52">
            <v>2023</v>
          </cell>
        </row>
        <row r="53">
          <cell r="A53" t="str">
            <v>ECOM0052</v>
          </cell>
          <cell r="B53" t="str">
            <v>Customer_52</v>
          </cell>
          <cell r="C53" t="str">
            <v>Bali</v>
          </cell>
          <cell r="D53" t="str">
            <v>Gold</v>
          </cell>
          <cell r="E53">
            <v>2021</v>
          </cell>
        </row>
        <row r="54">
          <cell r="A54" t="str">
            <v>ECOM0053</v>
          </cell>
          <cell r="B54" t="str">
            <v>Customer_53</v>
          </cell>
          <cell r="C54" t="str">
            <v>Surabaya</v>
          </cell>
          <cell r="D54" t="str">
            <v>Gold</v>
          </cell>
          <cell r="E54">
            <v>2022</v>
          </cell>
        </row>
        <row r="55">
          <cell r="A55" t="str">
            <v>ECOM0054</v>
          </cell>
          <cell r="B55" t="str">
            <v>Customer_54</v>
          </cell>
          <cell r="C55" t="str">
            <v>Jakarta</v>
          </cell>
          <cell r="D55" t="str">
            <v>Platinum</v>
          </cell>
          <cell r="E55">
            <v>2022</v>
          </cell>
        </row>
        <row r="56">
          <cell r="A56" t="str">
            <v>ECOM0055</v>
          </cell>
          <cell r="B56" t="str">
            <v>Customer_55</v>
          </cell>
          <cell r="C56" t="str">
            <v>Jakarta</v>
          </cell>
          <cell r="D56" t="str">
            <v>Gold</v>
          </cell>
          <cell r="E56">
            <v>2018</v>
          </cell>
        </row>
        <row r="57">
          <cell r="A57" t="str">
            <v>ECOM0056</v>
          </cell>
          <cell r="B57" t="str">
            <v>Customer_56</v>
          </cell>
          <cell r="C57" t="str">
            <v>Bali</v>
          </cell>
          <cell r="D57" t="str">
            <v>Gold</v>
          </cell>
          <cell r="E57">
            <v>2022</v>
          </cell>
        </row>
        <row r="58">
          <cell r="A58" t="str">
            <v>ECOM0057</v>
          </cell>
          <cell r="B58" t="str">
            <v>Customer_57</v>
          </cell>
          <cell r="C58" t="str">
            <v>Bali</v>
          </cell>
          <cell r="D58" t="str">
            <v>Silver</v>
          </cell>
          <cell r="E58">
            <v>2023</v>
          </cell>
        </row>
        <row r="59">
          <cell r="A59" t="str">
            <v>ECOM0058</v>
          </cell>
          <cell r="B59" t="str">
            <v>Customer_58</v>
          </cell>
          <cell r="C59" t="str">
            <v>Bali</v>
          </cell>
          <cell r="D59" t="str">
            <v>Gold</v>
          </cell>
          <cell r="E59">
            <v>2020</v>
          </cell>
        </row>
        <row r="60">
          <cell r="A60" t="str">
            <v>ECOM0059</v>
          </cell>
          <cell r="B60" t="str">
            <v>Customer_59</v>
          </cell>
          <cell r="C60" t="str">
            <v>Surabaya</v>
          </cell>
          <cell r="D60" t="str">
            <v>Gold</v>
          </cell>
          <cell r="E60">
            <v>2023</v>
          </cell>
        </row>
        <row r="61">
          <cell r="A61" t="str">
            <v>ECOM0060</v>
          </cell>
          <cell r="B61" t="str">
            <v>Customer_60</v>
          </cell>
          <cell r="C61" t="str">
            <v>Jakarta</v>
          </cell>
          <cell r="D61" t="str">
            <v>Platinum</v>
          </cell>
          <cell r="E61">
            <v>2024</v>
          </cell>
        </row>
        <row r="62">
          <cell r="A62" t="str">
            <v>ECOM0061</v>
          </cell>
          <cell r="B62" t="str">
            <v>Customer_61</v>
          </cell>
          <cell r="C62" t="str">
            <v>Bandung</v>
          </cell>
          <cell r="D62" t="str">
            <v>Gold</v>
          </cell>
          <cell r="E62">
            <v>2024</v>
          </cell>
        </row>
        <row r="63">
          <cell r="A63" t="str">
            <v>ECOM0062</v>
          </cell>
          <cell r="B63" t="str">
            <v>Customer_62</v>
          </cell>
          <cell r="C63" t="str">
            <v>Surabaya</v>
          </cell>
          <cell r="D63" t="str">
            <v>Gold</v>
          </cell>
          <cell r="E63">
            <v>2021</v>
          </cell>
        </row>
        <row r="64">
          <cell r="A64" t="str">
            <v>ECOM0063</v>
          </cell>
          <cell r="B64" t="str">
            <v>Customer_63</v>
          </cell>
          <cell r="C64" t="str">
            <v>Jakarta</v>
          </cell>
          <cell r="D64" t="str">
            <v>Platinum</v>
          </cell>
          <cell r="E64">
            <v>2024</v>
          </cell>
        </row>
        <row r="65">
          <cell r="A65" t="str">
            <v>ECOM0064</v>
          </cell>
          <cell r="B65" t="str">
            <v>Customer_64</v>
          </cell>
          <cell r="C65" t="str">
            <v>Surabaya</v>
          </cell>
          <cell r="D65" t="str">
            <v>Platinum</v>
          </cell>
          <cell r="E65">
            <v>2019</v>
          </cell>
        </row>
        <row r="66">
          <cell r="A66" t="str">
            <v>ECOM0065</v>
          </cell>
          <cell r="B66" t="str">
            <v>Customer_65</v>
          </cell>
          <cell r="C66" t="str">
            <v>Jakarta</v>
          </cell>
          <cell r="D66" t="str">
            <v>Gold</v>
          </cell>
          <cell r="E66">
            <v>2019</v>
          </cell>
        </row>
        <row r="67">
          <cell r="A67" t="str">
            <v>ECOM0066</v>
          </cell>
          <cell r="B67" t="str">
            <v>Customer_66</v>
          </cell>
          <cell r="C67" t="str">
            <v>Bandung</v>
          </cell>
          <cell r="D67" t="str">
            <v>Platinum</v>
          </cell>
          <cell r="E67">
            <v>2023</v>
          </cell>
        </row>
        <row r="68">
          <cell r="A68" t="str">
            <v>ECOM0067</v>
          </cell>
          <cell r="B68" t="str">
            <v>Customer_67</v>
          </cell>
          <cell r="C68" t="str">
            <v>Jakarta</v>
          </cell>
          <cell r="D68" t="str">
            <v>Platinum</v>
          </cell>
          <cell r="E68">
            <v>2021</v>
          </cell>
        </row>
        <row r="69">
          <cell r="A69" t="str">
            <v>ECOM0068</v>
          </cell>
          <cell r="B69" t="str">
            <v>Customer_68</v>
          </cell>
          <cell r="C69" t="str">
            <v>Surabaya</v>
          </cell>
          <cell r="D69" t="str">
            <v>Silver</v>
          </cell>
          <cell r="E69">
            <v>2017</v>
          </cell>
        </row>
        <row r="70">
          <cell r="A70" t="str">
            <v>ECOM0069</v>
          </cell>
          <cell r="B70" t="str">
            <v>Customer_69</v>
          </cell>
          <cell r="C70" t="str">
            <v>Bandung</v>
          </cell>
          <cell r="D70" t="str">
            <v>Silver</v>
          </cell>
          <cell r="E70">
            <v>2022</v>
          </cell>
        </row>
        <row r="71">
          <cell r="A71" t="str">
            <v>ECOM0070</v>
          </cell>
          <cell r="B71" t="str">
            <v>Customer_70</v>
          </cell>
          <cell r="C71" t="str">
            <v>Surabaya</v>
          </cell>
          <cell r="D71" t="str">
            <v>Platinum</v>
          </cell>
          <cell r="E71">
            <v>2024</v>
          </cell>
        </row>
        <row r="72">
          <cell r="A72" t="str">
            <v>ECOM0071</v>
          </cell>
          <cell r="B72" t="str">
            <v>Customer_71</v>
          </cell>
          <cell r="C72" t="str">
            <v>Surabaya</v>
          </cell>
          <cell r="D72" t="str">
            <v>Gold</v>
          </cell>
          <cell r="E72">
            <v>2019</v>
          </cell>
        </row>
        <row r="73">
          <cell r="A73" t="str">
            <v>ECOM0072</v>
          </cell>
          <cell r="B73" t="str">
            <v>Customer_72</v>
          </cell>
          <cell r="C73" t="str">
            <v>Bali</v>
          </cell>
          <cell r="D73" t="str">
            <v>Silver</v>
          </cell>
          <cell r="E73">
            <v>2018</v>
          </cell>
        </row>
        <row r="74">
          <cell r="A74" t="str">
            <v>ECOM0073</v>
          </cell>
          <cell r="B74" t="str">
            <v>Customer_73</v>
          </cell>
          <cell r="C74" t="str">
            <v>Jakarta</v>
          </cell>
          <cell r="D74" t="str">
            <v>Platinum</v>
          </cell>
          <cell r="E74">
            <v>2023</v>
          </cell>
        </row>
        <row r="75">
          <cell r="A75" t="str">
            <v>ECOM0074</v>
          </cell>
          <cell r="B75" t="str">
            <v>Customer_74</v>
          </cell>
          <cell r="C75" t="str">
            <v>Surabaya</v>
          </cell>
          <cell r="D75" t="str">
            <v>Platinum</v>
          </cell>
          <cell r="E75">
            <v>2023</v>
          </cell>
        </row>
        <row r="76">
          <cell r="A76" t="str">
            <v>ECOM0075</v>
          </cell>
          <cell r="B76" t="str">
            <v>Customer_75</v>
          </cell>
          <cell r="C76" t="str">
            <v>Jakarta</v>
          </cell>
          <cell r="D76" t="str">
            <v>Silver</v>
          </cell>
          <cell r="E76">
            <v>2023</v>
          </cell>
        </row>
        <row r="77">
          <cell r="A77" t="str">
            <v>ECOM0076</v>
          </cell>
          <cell r="B77" t="str">
            <v>Customer_76</v>
          </cell>
          <cell r="C77" t="str">
            <v>Bali</v>
          </cell>
          <cell r="D77" t="str">
            <v>Platinum</v>
          </cell>
          <cell r="E77">
            <v>2023</v>
          </cell>
        </row>
        <row r="78">
          <cell r="A78" t="str">
            <v>ECOM0077</v>
          </cell>
          <cell r="B78" t="str">
            <v>Customer_77</v>
          </cell>
          <cell r="C78" t="str">
            <v>Jakarta</v>
          </cell>
          <cell r="D78" t="str">
            <v>Gold</v>
          </cell>
          <cell r="E78">
            <v>2020</v>
          </cell>
        </row>
        <row r="79">
          <cell r="A79" t="str">
            <v>ECOM0078</v>
          </cell>
          <cell r="B79" t="str">
            <v>Customer_78</v>
          </cell>
          <cell r="C79" t="str">
            <v>Surabaya</v>
          </cell>
          <cell r="D79" t="str">
            <v>Gold</v>
          </cell>
          <cell r="E79">
            <v>2017</v>
          </cell>
        </row>
        <row r="80">
          <cell r="A80" t="str">
            <v>ECOM0079</v>
          </cell>
          <cell r="B80" t="str">
            <v>Customer_79</v>
          </cell>
          <cell r="C80" t="str">
            <v>Bandung</v>
          </cell>
          <cell r="D80" t="str">
            <v>Platinum</v>
          </cell>
          <cell r="E80">
            <v>2020</v>
          </cell>
        </row>
        <row r="81">
          <cell r="A81" t="str">
            <v>ECOM0080</v>
          </cell>
          <cell r="B81" t="str">
            <v>Customer_80</v>
          </cell>
          <cell r="C81" t="str">
            <v>Jakarta</v>
          </cell>
          <cell r="D81" t="str">
            <v>Platinum</v>
          </cell>
          <cell r="E81">
            <v>2019</v>
          </cell>
        </row>
        <row r="82">
          <cell r="A82" t="str">
            <v>ECOM0081</v>
          </cell>
          <cell r="B82" t="str">
            <v>Customer_81</v>
          </cell>
          <cell r="C82" t="str">
            <v>Jakarta</v>
          </cell>
          <cell r="D82" t="str">
            <v>Gold</v>
          </cell>
          <cell r="E82">
            <v>2018</v>
          </cell>
        </row>
        <row r="83">
          <cell r="A83" t="str">
            <v>ECOM0082</v>
          </cell>
          <cell r="B83" t="str">
            <v>Customer_82</v>
          </cell>
          <cell r="C83" t="str">
            <v>Bandung</v>
          </cell>
          <cell r="D83" t="str">
            <v>Silver</v>
          </cell>
          <cell r="E83">
            <v>2023</v>
          </cell>
        </row>
        <row r="84">
          <cell r="A84" t="str">
            <v>ECOM0083</v>
          </cell>
          <cell r="B84" t="str">
            <v>Customer_83</v>
          </cell>
          <cell r="C84" t="str">
            <v>Bandung</v>
          </cell>
          <cell r="D84" t="str">
            <v>Gold</v>
          </cell>
          <cell r="E84">
            <v>2017</v>
          </cell>
        </row>
        <row r="85">
          <cell r="A85" t="str">
            <v>ECOM0084</v>
          </cell>
          <cell r="B85" t="str">
            <v>Customer_84</v>
          </cell>
          <cell r="C85" t="str">
            <v>Bali</v>
          </cell>
          <cell r="D85" t="str">
            <v>Platinum</v>
          </cell>
          <cell r="E85">
            <v>2022</v>
          </cell>
        </row>
        <row r="86">
          <cell r="A86" t="str">
            <v>ECOM0085</v>
          </cell>
          <cell r="B86" t="str">
            <v>Customer_85</v>
          </cell>
          <cell r="C86" t="str">
            <v>Bandung</v>
          </cell>
          <cell r="D86" t="str">
            <v>Platinum</v>
          </cell>
          <cell r="E86">
            <v>2020</v>
          </cell>
        </row>
        <row r="87">
          <cell r="A87" t="str">
            <v>ECOM0086</v>
          </cell>
          <cell r="B87" t="str">
            <v>Customer_86</v>
          </cell>
          <cell r="C87" t="str">
            <v>Bandung</v>
          </cell>
          <cell r="D87" t="str">
            <v>Platinum</v>
          </cell>
          <cell r="E87">
            <v>2019</v>
          </cell>
        </row>
        <row r="88">
          <cell r="A88" t="str">
            <v>ECOM0087</v>
          </cell>
          <cell r="B88" t="str">
            <v>Customer_87</v>
          </cell>
          <cell r="C88" t="str">
            <v>Surabaya</v>
          </cell>
          <cell r="D88" t="str">
            <v>Platinum</v>
          </cell>
          <cell r="E88">
            <v>2024</v>
          </cell>
        </row>
        <row r="89">
          <cell r="A89" t="str">
            <v>ECOM0088</v>
          </cell>
          <cell r="B89" t="str">
            <v>Customer_88</v>
          </cell>
          <cell r="C89" t="str">
            <v>Bali</v>
          </cell>
          <cell r="D89" t="str">
            <v>Gold</v>
          </cell>
          <cell r="E89">
            <v>2018</v>
          </cell>
        </row>
        <row r="90">
          <cell r="A90" t="str">
            <v>ECOM0089</v>
          </cell>
          <cell r="B90" t="str">
            <v>Customer_89</v>
          </cell>
          <cell r="C90" t="str">
            <v>Bandung</v>
          </cell>
          <cell r="D90" t="str">
            <v>Silver</v>
          </cell>
          <cell r="E90">
            <v>2022</v>
          </cell>
        </row>
        <row r="91">
          <cell r="A91" t="str">
            <v>ECOM0090</v>
          </cell>
          <cell r="B91" t="str">
            <v>Customer_90</v>
          </cell>
          <cell r="C91" t="str">
            <v>Bali</v>
          </cell>
          <cell r="D91" t="str">
            <v>Platinum</v>
          </cell>
          <cell r="E91">
            <v>2017</v>
          </cell>
        </row>
        <row r="92">
          <cell r="A92" t="str">
            <v>ECOM0091</v>
          </cell>
          <cell r="B92" t="str">
            <v>Customer_91</v>
          </cell>
          <cell r="C92" t="str">
            <v>Bandung</v>
          </cell>
          <cell r="D92" t="str">
            <v>Silver</v>
          </cell>
          <cell r="E92">
            <v>2023</v>
          </cell>
        </row>
        <row r="93">
          <cell r="A93" t="str">
            <v>ECOM0092</v>
          </cell>
          <cell r="B93" t="str">
            <v>Customer_92</v>
          </cell>
          <cell r="C93" t="str">
            <v>Bali</v>
          </cell>
          <cell r="D93" t="str">
            <v>Gold</v>
          </cell>
          <cell r="E93">
            <v>2020</v>
          </cell>
        </row>
        <row r="94">
          <cell r="A94" t="str">
            <v>ECOM0093</v>
          </cell>
          <cell r="B94" t="str">
            <v>Customer_93</v>
          </cell>
          <cell r="C94" t="str">
            <v>Surabaya</v>
          </cell>
          <cell r="D94" t="str">
            <v>Silver</v>
          </cell>
          <cell r="E94">
            <v>2019</v>
          </cell>
        </row>
        <row r="95">
          <cell r="A95" t="str">
            <v>ECOM0094</v>
          </cell>
          <cell r="B95" t="str">
            <v>Customer_94</v>
          </cell>
          <cell r="C95" t="str">
            <v>Bandung</v>
          </cell>
          <cell r="D95" t="str">
            <v>Gold</v>
          </cell>
          <cell r="E95">
            <v>2024</v>
          </cell>
        </row>
        <row r="96">
          <cell r="A96" t="str">
            <v>ECOM0095</v>
          </cell>
          <cell r="B96" t="str">
            <v>Customer_95</v>
          </cell>
          <cell r="C96" t="str">
            <v>Bandung</v>
          </cell>
          <cell r="D96" t="str">
            <v>Gold</v>
          </cell>
          <cell r="E96">
            <v>2022</v>
          </cell>
        </row>
        <row r="97">
          <cell r="A97" t="str">
            <v>ECOM0096</v>
          </cell>
          <cell r="B97" t="str">
            <v>Customer_96</v>
          </cell>
          <cell r="C97" t="str">
            <v>Jakarta</v>
          </cell>
          <cell r="D97" t="str">
            <v>Silver</v>
          </cell>
          <cell r="E97">
            <v>2020</v>
          </cell>
        </row>
        <row r="98">
          <cell r="A98" t="str">
            <v>ECOM0097</v>
          </cell>
          <cell r="B98" t="str">
            <v>Customer_97</v>
          </cell>
          <cell r="C98" t="str">
            <v>Bandung</v>
          </cell>
          <cell r="D98" t="str">
            <v>Silver</v>
          </cell>
          <cell r="E98">
            <v>2019</v>
          </cell>
        </row>
        <row r="99">
          <cell r="A99" t="str">
            <v>ECOM0098</v>
          </cell>
          <cell r="B99" t="str">
            <v>Customer_98</v>
          </cell>
          <cell r="C99" t="str">
            <v>Jakarta</v>
          </cell>
          <cell r="D99" t="str">
            <v>Platinum</v>
          </cell>
          <cell r="E99">
            <v>2024</v>
          </cell>
        </row>
        <row r="100">
          <cell r="A100" t="str">
            <v>ECOM0099</v>
          </cell>
          <cell r="B100" t="str">
            <v>Customer_99</v>
          </cell>
          <cell r="C100" t="str">
            <v>Bali</v>
          </cell>
          <cell r="D100" t="str">
            <v>Platinum</v>
          </cell>
          <cell r="E100">
            <v>2020</v>
          </cell>
        </row>
        <row r="101">
          <cell r="A101" t="str">
            <v>ECOM0100</v>
          </cell>
          <cell r="B101" t="str">
            <v>Customer_100</v>
          </cell>
          <cell r="C101" t="str">
            <v>Jakarta</v>
          </cell>
          <cell r="D101" t="str">
            <v>Platinum</v>
          </cell>
          <cell r="E101">
            <v>2022</v>
          </cell>
        </row>
        <row r="102">
          <cell r="A102" t="str">
            <v>ECOM0101</v>
          </cell>
          <cell r="B102" t="str">
            <v>Customer_101</v>
          </cell>
          <cell r="C102" t="str">
            <v>Bali</v>
          </cell>
          <cell r="D102" t="str">
            <v>Silver</v>
          </cell>
          <cell r="E102">
            <v>2019</v>
          </cell>
        </row>
        <row r="103">
          <cell r="A103" t="str">
            <v>ECOM0102</v>
          </cell>
          <cell r="B103" t="str">
            <v>Customer_102</v>
          </cell>
          <cell r="C103" t="str">
            <v>Bandung</v>
          </cell>
          <cell r="D103" t="str">
            <v>Gold</v>
          </cell>
          <cell r="E103">
            <v>2021</v>
          </cell>
        </row>
        <row r="104">
          <cell r="A104" t="str">
            <v>ECOM0103</v>
          </cell>
          <cell r="B104" t="str">
            <v>Customer_103</v>
          </cell>
          <cell r="C104" t="str">
            <v>Bandung</v>
          </cell>
          <cell r="D104" t="str">
            <v>Silver</v>
          </cell>
          <cell r="E104">
            <v>2018</v>
          </cell>
        </row>
        <row r="105">
          <cell r="A105" t="str">
            <v>ECOM0104</v>
          </cell>
          <cell r="B105" t="str">
            <v>Customer_104</v>
          </cell>
          <cell r="C105" t="str">
            <v>Jakarta</v>
          </cell>
          <cell r="D105" t="str">
            <v>Gold</v>
          </cell>
          <cell r="E105">
            <v>2017</v>
          </cell>
        </row>
        <row r="106">
          <cell r="A106" t="str">
            <v>ECOM0105</v>
          </cell>
          <cell r="B106" t="str">
            <v>Customer_105</v>
          </cell>
          <cell r="C106" t="str">
            <v>Bali</v>
          </cell>
          <cell r="D106" t="str">
            <v>Platinum</v>
          </cell>
          <cell r="E106">
            <v>2020</v>
          </cell>
        </row>
        <row r="107">
          <cell r="A107" t="str">
            <v>ECOM0106</v>
          </cell>
          <cell r="B107" t="str">
            <v>Customer_106</v>
          </cell>
          <cell r="C107" t="str">
            <v>Surabaya</v>
          </cell>
          <cell r="D107" t="str">
            <v>Gold</v>
          </cell>
          <cell r="E107">
            <v>2024</v>
          </cell>
        </row>
        <row r="108">
          <cell r="A108" t="str">
            <v>ECOM0107</v>
          </cell>
          <cell r="B108" t="str">
            <v>Customer_107</v>
          </cell>
          <cell r="C108" t="str">
            <v>Bali</v>
          </cell>
          <cell r="D108" t="str">
            <v>Gold</v>
          </cell>
          <cell r="E108">
            <v>2024</v>
          </cell>
        </row>
        <row r="109">
          <cell r="A109" t="str">
            <v>ECOM0108</v>
          </cell>
          <cell r="B109" t="str">
            <v>Customer_108</v>
          </cell>
          <cell r="C109" t="str">
            <v>Bandung</v>
          </cell>
          <cell r="D109" t="str">
            <v>Platinum</v>
          </cell>
          <cell r="E109">
            <v>2020</v>
          </cell>
        </row>
        <row r="110">
          <cell r="A110" t="str">
            <v>ECOM0109</v>
          </cell>
          <cell r="B110" t="str">
            <v>Customer_109</v>
          </cell>
          <cell r="C110" t="str">
            <v>Surabaya</v>
          </cell>
          <cell r="D110" t="str">
            <v>Gold</v>
          </cell>
          <cell r="E110">
            <v>2024</v>
          </cell>
        </row>
        <row r="111">
          <cell r="A111" t="str">
            <v>ECOM0110</v>
          </cell>
          <cell r="B111" t="str">
            <v>Customer_110</v>
          </cell>
          <cell r="C111" t="str">
            <v>Bali</v>
          </cell>
          <cell r="D111" t="str">
            <v>Platinum</v>
          </cell>
          <cell r="E111">
            <v>2020</v>
          </cell>
        </row>
        <row r="112">
          <cell r="A112" t="str">
            <v>ECOM0111</v>
          </cell>
          <cell r="B112" t="str">
            <v>Customer_111</v>
          </cell>
          <cell r="C112" t="str">
            <v>Bandung</v>
          </cell>
          <cell r="D112" t="str">
            <v>Platinum</v>
          </cell>
          <cell r="E112">
            <v>2019</v>
          </cell>
        </row>
        <row r="113">
          <cell r="A113" t="str">
            <v>ECOM0112</v>
          </cell>
          <cell r="B113" t="str">
            <v>Customer_112</v>
          </cell>
          <cell r="C113" t="str">
            <v>Surabaya</v>
          </cell>
          <cell r="D113" t="str">
            <v>Silver</v>
          </cell>
          <cell r="E113">
            <v>2024</v>
          </cell>
        </row>
        <row r="114">
          <cell r="A114" t="str">
            <v>ECOM0113</v>
          </cell>
          <cell r="B114" t="str">
            <v>Customer_113</v>
          </cell>
          <cell r="C114" t="str">
            <v>Bandung</v>
          </cell>
          <cell r="D114" t="str">
            <v>Gold</v>
          </cell>
          <cell r="E114">
            <v>2018</v>
          </cell>
        </row>
        <row r="115">
          <cell r="A115" t="str">
            <v>ECOM0114</v>
          </cell>
          <cell r="B115" t="str">
            <v>Customer_114</v>
          </cell>
          <cell r="C115" t="str">
            <v>Surabaya</v>
          </cell>
          <cell r="D115" t="str">
            <v>Platinum</v>
          </cell>
          <cell r="E115">
            <v>2022</v>
          </cell>
        </row>
        <row r="116">
          <cell r="A116" t="str">
            <v>ECOM0115</v>
          </cell>
          <cell r="B116" t="str">
            <v>Customer_115</v>
          </cell>
          <cell r="C116" t="str">
            <v>Bali</v>
          </cell>
          <cell r="D116" t="str">
            <v>Silver</v>
          </cell>
          <cell r="E116">
            <v>2019</v>
          </cell>
        </row>
        <row r="117">
          <cell r="A117" t="str">
            <v>ECOM0116</v>
          </cell>
          <cell r="B117" t="str">
            <v>Customer_116</v>
          </cell>
          <cell r="C117" t="str">
            <v>Bali</v>
          </cell>
          <cell r="D117" t="str">
            <v>Platinum</v>
          </cell>
          <cell r="E117">
            <v>2020</v>
          </cell>
        </row>
        <row r="118">
          <cell r="A118" t="str">
            <v>ECOM0117</v>
          </cell>
          <cell r="B118" t="str">
            <v>Customer_117</v>
          </cell>
          <cell r="C118" t="str">
            <v>Bali</v>
          </cell>
          <cell r="D118" t="str">
            <v>Gold</v>
          </cell>
          <cell r="E118">
            <v>2024</v>
          </cell>
        </row>
        <row r="119">
          <cell r="A119" t="str">
            <v>ECOM0118</v>
          </cell>
          <cell r="B119" t="str">
            <v>Customer_118</v>
          </cell>
          <cell r="C119" t="str">
            <v>Surabaya</v>
          </cell>
          <cell r="D119" t="str">
            <v>Silver</v>
          </cell>
          <cell r="E119">
            <v>2018</v>
          </cell>
        </row>
        <row r="120">
          <cell r="A120" t="str">
            <v>ECOM0119</v>
          </cell>
          <cell r="B120" t="str">
            <v>Customer_119</v>
          </cell>
          <cell r="C120" t="str">
            <v>Bali</v>
          </cell>
          <cell r="D120" t="str">
            <v>Silver</v>
          </cell>
          <cell r="E120">
            <v>2017</v>
          </cell>
        </row>
        <row r="121">
          <cell r="A121" t="str">
            <v>ECOM0120</v>
          </cell>
          <cell r="B121" t="str">
            <v>Customer_120</v>
          </cell>
          <cell r="C121" t="str">
            <v>Surabaya</v>
          </cell>
          <cell r="D121" t="str">
            <v>Gold</v>
          </cell>
          <cell r="E121">
            <v>2017</v>
          </cell>
        </row>
        <row r="122">
          <cell r="A122" t="str">
            <v>ECOM0121</v>
          </cell>
          <cell r="B122" t="str">
            <v>Customer_121</v>
          </cell>
          <cell r="C122" t="str">
            <v>Jakarta</v>
          </cell>
          <cell r="D122" t="str">
            <v>Gold</v>
          </cell>
          <cell r="E122">
            <v>2023</v>
          </cell>
        </row>
        <row r="123">
          <cell r="A123" t="str">
            <v>ECOM0122</v>
          </cell>
          <cell r="B123" t="str">
            <v>Customer_122</v>
          </cell>
          <cell r="C123" t="str">
            <v>Bandung</v>
          </cell>
          <cell r="D123" t="str">
            <v>Gold</v>
          </cell>
          <cell r="E123">
            <v>2024</v>
          </cell>
        </row>
        <row r="124">
          <cell r="A124" t="str">
            <v>ECOM0123</v>
          </cell>
          <cell r="B124" t="str">
            <v>Customer_123</v>
          </cell>
          <cell r="C124" t="str">
            <v>Jakarta</v>
          </cell>
          <cell r="D124" t="str">
            <v>Gold</v>
          </cell>
          <cell r="E124">
            <v>2023</v>
          </cell>
        </row>
        <row r="125">
          <cell r="A125" t="str">
            <v>ECOM0124</v>
          </cell>
          <cell r="B125" t="str">
            <v>Customer_124</v>
          </cell>
          <cell r="C125" t="str">
            <v>Surabaya</v>
          </cell>
          <cell r="D125" t="str">
            <v>Platinum</v>
          </cell>
          <cell r="E125">
            <v>2018</v>
          </cell>
        </row>
        <row r="126">
          <cell r="A126" t="str">
            <v>ECOM0125</v>
          </cell>
          <cell r="B126" t="str">
            <v>Customer_125</v>
          </cell>
          <cell r="C126" t="str">
            <v>Bali</v>
          </cell>
          <cell r="D126" t="str">
            <v>Silver</v>
          </cell>
          <cell r="E126">
            <v>2023</v>
          </cell>
        </row>
        <row r="127">
          <cell r="A127" t="str">
            <v>ECOM0126</v>
          </cell>
          <cell r="B127" t="str">
            <v>Customer_126</v>
          </cell>
          <cell r="C127" t="str">
            <v>Bali</v>
          </cell>
          <cell r="D127" t="str">
            <v>Silver</v>
          </cell>
          <cell r="E127">
            <v>2021</v>
          </cell>
        </row>
        <row r="128">
          <cell r="A128" t="str">
            <v>ECOM0127</v>
          </cell>
          <cell r="B128" t="str">
            <v>Customer_127</v>
          </cell>
          <cell r="C128" t="str">
            <v>Surabaya</v>
          </cell>
          <cell r="D128" t="str">
            <v>Gold</v>
          </cell>
          <cell r="E128">
            <v>2018</v>
          </cell>
        </row>
        <row r="129">
          <cell r="A129" t="str">
            <v>ECOM0128</v>
          </cell>
          <cell r="B129" t="str">
            <v>Customer_128</v>
          </cell>
          <cell r="C129" t="str">
            <v>Bandung</v>
          </cell>
          <cell r="D129" t="str">
            <v>Gold</v>
          </cell>
          <cell r="E129">
            <v>2017</v>
          </cell>
        </row>
        <row r="130">
          <cell r="A130" t="str">
            <v>ECOM0129</v>
          </cell>
          <cell r="B130" t="str">
            <v>Customer_129</v>
          </cell>
          <cell r="C130" t="str">
            <v>Bali</v>
          </cell>
          <cell r="D130" t="str">
            <v>Silver</v>
          </cell>
          <cell r="E130">
            <v>2024</v>
          </cell>
        </row>
        <row r="131">
          <cell r="A131" t="str">
            <v>ECOM0130</v>
          </cell>
          <cell r="B131" t="str">
            <v>Customer_130</v>
          </cell>
          <cell r="C131" t="str">
            <v>Jakarta</v>
          </cell>
          <cell r="D131" t="str">
            <v>Gold</v>
          </cell>
          <cell r="E131">
            <v>2024</v>
          </cell>
        </row>
        <row r="132">
          <cell r="A132" t="str">
            <v>ECOM0131</v>
          </cell>
          <cell r="B132" t="str">
            <v>Customer_131</v>
          </cell>
          <cell r="C132" t="str">
            <v>Bandung</v>
          </cell>
          <cell r="D132" t="str">
            <v>Platinum</v>
          </cell>
          <cell r="E132">
            <v>2017</v>
          </cell>
        </row>
        <row r="133">
          <cell r="A133" t="str">
            <v>ECOM0132</v>
          </cell>
          <cell r="B133" t="str">
            <v>Customer_132</v>
          </cell>
          <cell r="C133" t="str">
            <v>Bali</v>
          </cell>
          <cell r="D133" t="str">
            <v>Silver</v>
          </cell>
          <cell r="E133">
            <v>2021</v>
          </cell>
        </row>
        <row r="134">
          <cell r="A134" t="str">
            <v>ECOM0133</v>
          </cell>
          <cell r="B134" t="str">
            <v>Customer_133</v>
          </cell>
          <cell r="C134" t="str">
            <v>Surabaya</v>
          </cell>
          <cell r="D134" t="str">
            <v>Silver</v>
          </cell>
          <cell r="E134">
            <v>2023</v>
          </cell>
        </row>
        <row r="135">
          <cell r="A135" t="str">
            <v>ECOM0134</v>
          </cell>
          <cell r="B135" t="str">
            <v>Customer_134</v>
          </cell>
          <cell r="C135" t="str">
            <v>Jakarta</v>
          </cell>
          <cell r="D135" t="str">
            <v>Gold</v>
          </cell>
          <cell r="E135">
            <v>2017</v>
          </cell>
        </row>
        <row r="136">
          <cell r="A136" t="str">
            <v>ECOM0135</v>
          </cell>
          <cell r="B136" t="str">
            <v>Customer_135</v>
          </cell>
          <cell r="C136" t="str">
            <v>Surabaya</v>
          </cell>
          <cell r="D136" t="str">
            <v>Platinum</v>
          </cell>
          <cell r="E136">
            <v>2022</v>
          </cell>
        </row>
        <row r="137">
          <cell r="A137" t="str">
            <v>ECOM0136</v>
          </cell>
          <cell r="B137" t="str">
            <v>Customer_136</v>
          </cell>
          <cell r="C137" t="str">
            <v>Bali</v>
          </cell>
          <cell r="D137" t="str">
            <v>Gold</v>
          </cell>
          <cell r="E137">
            <v>2023</v>
          </cell>
        </row>
        <row r="138">
          <cell r="A138" t="str">
            <v>ECOM0137</v>
          </cell>
          <cell r="B138" t="str">
            <v>Customer_137</v>
          </cell>
          <cell r="C138" t="str">
            <v>Bandung</v>
          </cell>
          <cell r="D138" t="str">
            <v>Platinum</v>
          </cell>
          <cell r="E138">
            <v>2024</v>
          </cell>
        </row>
        <row r="139">
          <cell r="A139" t="str">
            <v>ECOM0138</v>
          </cell>
          <cell r="B139" t="str">
            <v>Customer_138</v>
          </cell>
          <cell r="C139" t="str">
            <v>Bali</v>
          </cell>
          <cell r="D139" t="str">
            <v>Platinum</v>
          </cell>
          <cell r="E139">
            <v>2023</v>
          </cell>
        </row>
        <row r="140">
          <cell r="A140" t="str">
            <v>ECOM0139</v>
          </cell>
          <cell r="B140" t="str">
            <v>Customer_139</v>
          </cell>
          <cell r="C140" t="str">
            <v>Bali</v>
          </cell>
          <cell r="D140" t="str">
            <v>Platinum</v>
          </cell>
          <cell r="E140">
            <v>2018</v>
          </cell>
        </row>
        <row r="141">
          <cell r="A141" t="str">
            <v>ECOM0140</v>
          </cell>
          <cell r="B141" t="str">
            <v>Customer_140</v>
          </cell>
          <cell r="C141" t="str">
            <v>Bali</v>
          </cell>
          <cell r="D141" t="str">
            <v>Gold</v>
          </cell>
          <cell r="E141">
            <v>2018</v>
          </cell>
        </row>
        <row r="142">
          <cell r="A142" t="str">
            <v>ECOM0141</v>
          </cell>
          <cell r="B142" t="str">
            <v>Customer_141</v>
          </cell>
          <cell r="C142" t="str">
            <v>Bandung</v>
          </cell>
          <cell r="D142" t="str">
            <v>Platinum</v>
          </cell>
          <cell r="E142">
            <v>2019</v>
          </cell>
        </row>
        <row r="143">
          <cell r="A143" t="str">
            <v>ECOM0142</v>
          </cell>
          <cell r="B143" t="str">
            <v>Customer_142</v>
          </cell>
          <cell r="C143" t="str">
            <v>Jakarta</v>
          </cell>
          <cell r="D143" t="str">
            <v>Gold</v>
          </cell>
          <cell r="E143">
            <v>2021</v>
          </cell>
        </row>
        <row r="144">
          <cell r="A144" t="str">
            <v>ECOM0143</v>
          </cell>
          <cell r="B144" t="str">
            <v>Customer_143</v>
          </cell>
          <cell r="C144" t="str">
            <v>Surabaya</v>
          </cell>
          <cell r="D144" t="str">
            <v>Gold</v>
          </cell>
          <cell r="E144">
            <v>2018</v>
          </cell>
        </row>
        <row r="145">
          <cell r="A145" t="str">
            <v>ECOM0144</v>
          </cell>
          <cell r="B145" t="str">
            <v>Customer_144</v>
          </cell>
          <cell r="C145" t="str">
            <v>Surabaya</v>
          </cell>
          <cell r="D145" t="str">
            <v>Silver</v>
          </cell>
          <cell r="E145">
            <v>2019</v>
          </cell>
        </row>
        <row r="146">
          <cell r="A146" t="str">
            <v>ECOM0145</v>
          </cell>
          <cell r="B146" t="str">
            <v>Customer_145</v>
          </cell>
          <cell r="C146" t="str">
            <v>Bandung</v>
          </cell>
          <cell r="D146" t="str">
            <v>Gold</v>
          </cell>
          <cell r="E146">
            <v>2022</v>
          </cell>
        </row>
        <row r="147">
          <cell r="A147" t="str">
            <v>ECOM0146</v>
          </cell>
          <cell r="B147" t="str">
            <v>Customer_146</v>
          </cell>
          <cell r="C147" t="str">
            <v>Bali</v>
          </cell>
          <cell r="D147" t="str">
            <v>Platinum</v>
          </cell>
          <cell r="E147">
            <v>2023</v>
          </cell>
        </row>
        <row r="148">
          <cell r="A148" t="str">
            <v>ECOM0147</v>
          </cell>
          <cell r="B148" t="str">
            <v>Customer_147</v>
          </cell>
          <cell r="C148" t="str">
            <v>Jakarta</v>
          </cell>
          <cell r="D148" t="str">
            <v>Gold</v>
          </cell>
          <cell r="E148">
            <v>2022</v>
          </cell>
        </row>
        <row r="149">
          <cell r="A149" t="str">
            <v>ECOM0148</v>
          </cell>
          <cell r="B149" t="str">
            <v>Customer_148</v>
          </cell>
          <cell r="C149" t="str">
            <v>Surabaya</v>
          </cell>
          <cell r="D149" t="str">
            <v>Platinum</v>
          </cell>
          <cell r="E149">
            <v>2019</v>
          </cell>
        </row>
        <row r="150">
          <cell r="A150" t="str">
            <v>ECOM0149</v>
          </cell>
          <cell r="B150" t="str">
            <v>Customer_149</v>
          </cell>
          <cell r="C150" t="str">
            <v>Surabaya</v>
          </cell>
          <cell r="D150" t="str">
            <v>Gold</v>
          </cell>
          <cell r="E150">
            <v>2020</v>
          </cell>
        </row>
        <row r="151">
          <cell r="A151" t="str">
            <v>ECOM0150</v>
          </cell>
          <cell r="B151" t="str">
            <v>Customer_150</v>
          </cell>
          <cell r="C151" t="str">
            <v>Surabaya</v>
          </cell>
          <cell r="D151" t="str">
            <v>Gold</v>
          </cell>
          <cell r="E151">
            <v>2024</v>
          </cell>
        </row>
        <row r="152">
          <cell r="A152" t="str">
            <v>ECOM0151</v>
          </cell>
          <cell r="B152" t="str">
            <v>Customer_151</v>
          </cell>
          <cell r="C152" t="str">
            <v>Bali</v>
          </cell>
          <cell r="D152" t="str">
            <v>Platinum</v>
          </cell>
          <cell r="E152">
            <v>2020</v>
          </cell>
        </row>
        <row r="153">
          <cell r="A153" t="str">
            <v>ECOM0152</v>
          </cell>
          <cell r="B153" t="str">
            <v>Customer_152</v>
          </cell>
          <cell r="C153" t="str">
            <v>Bali</v>
          </cell>
          <cell r="D153" t="str">
            <v>Gold</v>
          </cell>
          <cell r="E153">
            <v>2021</v>
          </cell>
        </row>
        <row r="154">
          <cell r="A154" t="str">
            <v>ECOM0153</v>
          </cell>
          <cell r="B154" t="str">
            <v>Customer_153</v>
          </cell>
          <cell r="C154" t="str">
            <v>Bali</v>
          </cell>
          <cell r="D154" t="str">
            <v>Gold</v>
          </cell>
          <cell r="E154">
            <v>2018</v>
          </cell>
        </row>
        <row r="155">
          <cell r="A155" t="str">
            <v>ECOM0154</v>
          </cell>
          <cell r="B155" t="str">
            <v>Customer_154</v>
          </cell>
          <cell r="C155" t="str">
            <v>Bali</v>
          </cell>
          <cell r="D155" t="str">
            <v>Silver</v>
          </cell>
          <cell r="E155">
            <v>2022</v>
          </cell>
        </row>
        <row r="156">
          <cell r="A156" t="str">
            <v>ECOM0155</v>
          </cell>
          <cell r="B156" t="str">
            <v>Customer_155</v>
          </cell>
          <cell r="C156" t="str">
            <v>Bali</v>
          </cell>
          <cell r="D156" t="str">
            <v>Silver</v>
          </cell>
          <cell r="E156">
            <v>2018</v>
          </cell>
        </row>
        <row r="157">
          <cell r="A157" t="str">
            <v>ECOM0156</v>
          </cell>
          <cell r="B157" t="str">
            <v>Customer_156</v>
          </cell>
          <cell r="C157" t="str">
            <v>Surabaya</v>
          </cell>
          <cell r="D157" t="str">
            <v>Platinum</v>
          </cell>
          <cell r="E157">
            <v>2024</v>
          </cell>
        </row>
        <row r="158">
          <cell r="A158" t="str">
            <v>ECOM0157</v>
          </cell>
          <cell r="B158" t="str">
            <v>Customer_157</v>
          </cell>
          <cell r="C158" t="str">
            <v>Jakarta</v>
          </cell>
          <cell r="D158" t="str">
            <v>Silver</v>
          </cell>
          <cell r="E158">
            <v>2024</v>
          </cell>
        </row>
        <row r="159">
          <cell r="A159" t="str">
            <v>ECOM0158</v>
          </cell>
          <cell r="B159" t="str">
            <v>Customer_158</v>
          </cell>
          <cell r="C159" t="str">
            <v>Surabaya</v>
          </cell>
          <cell r="D159" t="str">
            <v>Gold</v>
          </cell>
          <cell r="E159">
            <v>2020</v>
          </cell>
        </row>
        <row r="160">
          <cell r="A160" t="str">
            <v>ECOM0159</v>
          </cell>
          <cell r="B160" t="str">
            <v>Customer_159</v>
          </cell>
          <cell r="C160" t="str">
            <v>Bali</v>
          </cell>
          <cell r="D160" t="str">
            <v>Gold</v>
          </cell>
          <cell r="E160">
            <v>2021</v>
          </cell>
        </row>
        <row r="161">
          <cell r="A161" t="str">
            <v>ECOM0160</v>
          </cell>
          <cell r="B161" t="str">
            <v>Customer_160</v>
          </cell>
          <cell r="C161" t="str">
            <v>Bandung</v>
          </cell>
          <cell r="D161" t="str">
            <v>Gold</v>
          </cell>
          <cell r="E161">
            <v>2022</v>
          </cell>
        </row>
        <row r="162">
          <cell r="A162" t="str">
            <v>ECOM0161</v>
          </cell>
          <cell r="B162" t="str">
            <v>Customer_161</v>
          </cell>
          <cell r="C162" t="str">
            <v>Surabaya</v>
          </cell>
          <cell r="D162" t="str">
            <v>Platinum</v>
          </cell>
          <cell r="E162">
            <v>2021</v>
          </cell>
        </row>
        <row r="163">
          <cell r="A163" t="str">
            <v>ECOM0162</v>
          </cell>
          <cell r="B163" t="str">
            <v>Customer_162</v>
          </cell>
          <cell r="C163" t="str">
            <v>Jakarta</v>
          </cell>
          <cell r="D163" t="str">
            <v>Gold</v>
          </cell>
          <cell r="E163">
            <v>2024</v>
          </cell>
        </row>
        <row r="164">
          <cell r="A164" t="str">
            <v>ECOM0163</v>
          </cell>
          <cell r="B164" t="str">
            <v>Customer_163</v>
          </cell>
          <cell r="C164" t="str">
            <v>Surabaya</v>
          </cell>
          <cell r="D164" t="str">
            <v>Platinum</v>
          </cell>
          <cell r="E164">
            <v>2022</v>
          </cell>
        </row>
        <row r="165">
          <cell r="A165" t="str">
            <v>ECOM0164</v>
          </cell>
          <cell r="B165" t="str">
            <v>Customer_164</v>
          </cell>
          <cell r="C165" t="str">
            <v>Bali</v>
          </cell>
          <cell r="D165" t="str">
            <v>Silver</v>
          </cell>
          <cell r="E165">
            <v>2024</v>
          </cell>
        </row>
        <row r="166">
          <cell r="A166" t="str">
            <v>ECOM0165</v>
          </cell>
          <cell r="B166" t="str">
            <v>Customer_165</v>
          </cell>
          <cell r="C166" t="str">
            <v>Bali</v>
          </cell>
          <cell r="D166" t="str">
            <v>Silver</v>
          </cell>
          <cell r="E166">
            <v>2021</v>
          </cell>
        </row>
        <row r="167">
          <cell r="A167" t="str">
            <v>ECOM0166</v>
          </cell>
          <cell r="B167" t="str">
            <v>Customer_166</v>
          </cell>
          <cell r="C167" t="str">
            <v>Bandung</v>
          </cell>
          <cell r="D167" t="str">
            <v>Platinum</v>
          </cell>
          <cell r="E167">
            <v>2021</v>
          </cell>
        </row>
        <row r="168">
          <cell r="A168" t="str">
            <v>ECOM0167</v>
          </cell>
          <cell r="B168" t="str">
            <v>Customer_167</v>
          </cell>
          <cell r="C168" t="str">
            <v>Bandung</v>
          </cell>
          <cell r="D168" t="str">
            <v>Silver</v>
          </cell>
          <cell r="E168">
            <v>2017</v>
          </cell>
        </row>
        <row r="169">
          <cell r="A169" t="str">
            <v>ECOM0168</v>
          </cell>
          <cell r="B169" t="str">
            <v>Customer_168</v>
          </cell>
          <cell r="C169" t="str">
            <v>Bandung</v>
          </cell>
          <cell r="D169" t="str">
            <v>Gold</v>
          </cell>
          <cell r="E169">
            <v>2019</v>
          </cell>
        </row>
        <row r="170">
          <cell r="A170" t="str">
            <v>ECOM0169</v>
          </cell>
          <cell r="B170" t="str">
            <v>Customer_169</v>
          </cell>
          <cell r="C170" t="str">
            <v>Jakarta</v>
          </cell>
          <cell r="D170" t="str">
            <v>Platinum</v>
          </cell>
          <cell r="E170">
            <v>2019</v>
          </cell>
        </row>
        <row r="171">
          <cell r="A171" t="str">
            <v>ECOM0170</v>
          </cell>
          <cell r="B171" t="str">
            <v>Customer_170</v>
          </cell>
          <cell r="C171" t="str">
            <v>Surabaya</v>
          </cell>
          <cell r="D171" t="str">
            <v>Platinum</v>
          </cell>
          <cell r="E171">
            <v>2021</v>
          </cell>
        </row>
        <row r="172">
          <cell r="A172" t="str">
            <v>ECOM0171</v>
          </cell>
          <cell r="B172" t="str">
            <v>Customer_171</v>
          </cell>
          <cell r="C172" t="str">
            <v>Bandung</v>
          </cell>
          <cell r="D172" t="str">
            <v>Platinum</v>
          </cell>
          <cell r="E172">
            <v>2017</v>
          </cell>
        </row>
        <row r="173">
          <cell r="A173" t="str">
            <v>ECOM0172</v>
          </cell>
          <cell r="B173" t="str">
            <v>Customer_172</v>
          </cell>
          <cell r="C173" t="str">
            <v>Jakarta</v>
          </cell>
          <cell r="D173" t="str">
            <v>Silver</v>
          </cell>
          <cell r="E173">
            <v>2020</v>
          </cell>
        </row>
        <row r="174">
          <cell r="A174" t="str">
            <v>ECOM0173</v>
          </cell>
          <cell r="B174" t="str">
            <v>Customer_173</v>
          </cell>
          <cell r="C174" t="str">
            <v>Jakarta</v>
          </cell>
          <cell r="D174" t="str">
            <v>Platinum</v>
          </cell>
          <cell r="E174">
            <v>2022</v>
          </cell>
        </row>
        <row r="175">
          <cell r="A175" t="str">
            <v>ECOM0174</v>
          </cell>
          <cell r="B175" t="str">
            <v>Customer_174</v>
          </cell>
          <cell r="C175" t="str">
            <v>Bali</v>
          </cell>
          <cell r="D175" t="str">
            <v>Silver</v>
          </cell>
          <cell r="E175">
            <v>2022</v>
          </cell>
        </row>
        <row r="176">
          <cell r="A176" t="str">
            <v>ECOM0175</v>
          </cell>
          <cell r="B176" t="str">
            <v>Customer_175</v>
          </cell>
          <cell r="C176" t="str">
            <v>Jakarta</v>
          </cell>
          <cell r="D176" t="str">
            <v>Silver</v>
          </cell>
          <cell r="E176">
            <v>2021</v>
          </cell>
        </row>
        <row r="177">
          <cell r="A177" t="str">
            <v>ECOM0176</v>
          </cell>
          <cell r="B177" t="str">
            <v>Customer_176</v>
          </cell>
          <cell r="C177" t="str">
            <v>Surabaya</v>
          </cell>
          <cell r="D177" t="str">
            <v>Platinum</v>
          </cell>
          <cell r="E177">
            <v>2021</v>
          </cell>
        </row>
        <row r="178">
          <cell r="A178" t="str">
            <v>ECOM0177</v>
          </cell>
          <cell r="B178" t="str">
            <v>Customer_177</v>
          </cell>
          <cell r="C178" t="str">
            <v>Surabaya</v>
          </cell>
          <cell r="D178" t="str">
            <v>Gold</v>
          </cell>
          <cell r="E178">
            <v>2019</v>
          </cell>
        </row>
        <row r="179">
          <cell r="A179" t="str">
            <v>ECOM0178</v>
          </cell>
          <cell r="B179" t="str">
            <v>Customer_178</v>
          </cell>
          <cell r="C179" t="str">
            <v>Jakarta</v>
          </cell>
          <cell r="D179" t="str">
            <v>Silver</v>
          </cell>
          <cell r="E179">
            <v>2021</v>
          </cell>
        </row>
        <row r="180">
          <cell r="A180" t="str">
            <v>ECOM0179</v>
          </cell>
          <cell r="B180" t="str">
            <v>Customer_179</v>
          </cell>
          <cell r="C180" t="str">
            <v>Jakarta</v>
          </cell>
          <cell r="D180" t="str">
            <v>Silver</v>
          </cell>
          <cell r="E180">
            <v>2024</v>
          </cell>
        </row>
        <row r="181">
          <cell r="A181" t="str">
            <v>ECOM0180</v>
          </cell>
          <cell r="B181" t="str">
            <v>Customer_180</v>
          </cell>
          <cell r="C181" t="str">
            <v>Bandung</v>
          </cell>
          <cell r="D181" t="str">
            <v>Gold</v>
          </cell>
          <cell r="E181">
            <v>2024</v>
          </cell>
        </row>
        <row r="182">
          <cell r="A182" t="str">
            <v>ECOM0181</v>
          </cell>
          <cell r="B182" t="str">
            <v>Customer_181</v>
          </cell>
          <cell r="C182" t="str">
            <v>Surabaya</v>
          </cell>
          <cell r="D182" t="str">
            <v>Silver</v>
          </cell>
          <cell r="E182">
            <v>2021</v>
          </cell>
        </row>
        <row r="183">
          <cell r="A183" t="str">
            <v>ECOM0182</v>
          </cell>
          <cell r="B183" t="str">
            <v>Customer_182</v>
          </cell>
          <cell r="C183" t="str">
            <v>Bandung</v>
          </cell>
          <cell r="D183" t="str">
            <v>Gold</v>
          </cell>
          <cell r="E183">
            <v>2019</v>
          </cell>
        </row>
        <row r="184">
          <cell r="A184" t="str">
            <v>ECOM0183</v>
          </cell>
          <cell r="B184" t="str">
            <v>Customer_183</v>
          </cell>
          <cell r="C184" t="str">
            <v>Bandung</v>
          </cell>
          <cell r="D184" t="str">
            <v>Gold</v>
          </cell>
          <cell r="E184">
            <v>2019</v>
          </cell>
        </row>
        <row r="185">
          <cell r="A185" t="str">
            <v>ECOM0184</v>
          </cell>
          <cell r="B185" t="str">
            <v>Customer_184</v>
          </cell>
          <cell r="C185" t="str">
            <v>Bali</v>
          </cell>
          <cell r="D185" t="str">
            <v>Gold</v>
          </cell>
          <cell r="E185">
            <v>2019</v>
          </cell>
        </row>
        <row r="186">
          <cell r="A186" t="str">
            <v>ECOM0185</v>
          </cell>
          <cell r="B186" t="str">
            <v>Customer_185</v>
          </cell>
          <cell r="C186" t="str">
            <v>Bandung</v>
          </cell>
          <cell r="D186" t="str">
            <v>Silver</v>
          </cell>
          <cell r="E186">
            <v>2021</v>
          </cell>
        </row>
        <row r="187">
          <cell r="A187" t="str">
            <v>ECOM0186</v>
          </cell>
          <cell r="B187" t="str">
            <v>Customer_186</v>
          </cell>
          <cell r="C187" t="str">
            <v>Surabaya</v>
          </cell>
          <cell r="D187" t="str">
            <v>Gold</v>
          </cell>
          <cell r="E187">
            <v>2023</v>
          </cell>
        </row>
        <row r="188">
          <cell r="A188" t="str">
            <v>ECOM0187</v>
          </cell>
          <cell r="B188" t="str">
            <v>Customer_187</v>
          </cell>
          <cell r="C188" t="str">
            <v>Bandung</v>
          </cell>
          <cell r="D188" t="str">
            <v>Silver</v>
          </cell>
          <cell r="E188">
            <v>2021</v>
          </cell>
        </row>
        <row r="189">
          <cell r="A189" t="str">
            <v>ECOM0188</v>
          </cell>
          <cell r="B189" t="str">
            <v>Customer_188</v>
          </cell>
          <cell r="C189" t="str">
            <v>Surabaya</v>
          </cell>
          <cell r="D189" t="str">
            <v>Platinum</v>
          </cell>
          <cell r="E189">
            <v>2020</v>
          </cell>
        </row>
        <row r="190">
          <cell r="A190" t="str">
            <v>ECOM0189</v>
          </cell>
          <cell r="B190" t="str">
            <v>Customer_189</v>
          </cell>
          <cell r="C190" t="str">
            <v>Surabaya</v>
          </cell>
          <cell r="D190" t="str">
            <v>Silver</v>
          </cell>
          <cell r="E190">
            <v>2017</v>
          </cell>
        </row>
        <row r="191">
          <cell r="A191" t="str">
            <v>ECOM0190</v>
          </cell>
          <cell r="B191" t="str">
            <v>Customer_190</v>
          </cell>
          <cell r="C191" t="str">
            <v>Bali</v>
          </cell>
          <cell r="D191" t="str">
            <v>Silver</v>
          </cell>
          <cell r="E191">
            <v>2020</v>
          </cell>
        </row>
        <row r="192">
          <cell r="A192" t="str">
            <v>ECOM0191</v>
          </cell>
          <cell r="B192" t="str">
            <v>Customer_191</v>
          </cell>
          <cell r="C192" t="str">
            <v>Bandung</v>
          </cell>
          <cell r="D192" t="str">
            <v>Silver</v>
          </cell>
          <cell r="E192">
            <v>2021</v>
          </cell>
        </row>
        <row r="193">
          <cell r="A193" t="str">
            <v>ECOM0192</v>
          </cell>
          <cell r="B193" t="str">
            <v>Customer_192</v>
          </cell>
          <cell r="C193" t="str">
            <v>Bandung</v>
          </cell>
          <cell r="D193" t="str">
            <v>Gold</v>
          </cell>
          <cell r="E193">
            <v>2019</v>
          </cell>
        </row>
        <row r="194">
          <cell r="A194" t="str">
            <v>ECOM0193</v>
          </cell>
          <cell r="B194" t="str">
            <v>Customer_193</v>
          </cell>
          <cell r="C194" t="str">
            <v>Jakarta</v>
          </cell>
          <cell r="D194" t="str">
            <v>Gold</v>
          </cell>
          <cell r="E194">
            <v>2017</v>
          </cell>
        </row>
        <row r="195">
          <cell r="A195" t="str">
            <v>ECOM0194</v>
          </cell>
          <cell r="B195" t="str">
            <v>Customer_194</v>
          </cell>
          <cell r="C195" t="str">
            <v>Jakarta</v>
          </cell>
          <cell r="D195" t="str">
            <v>Silver</v>
          </cell>
          <cell r="E195">
            <v>2021</v>
          </cell>
        </row>
        <row r="196">
          <cell r="A196" t="str">
            <v>ECOM0195</v>
          </cell>
          <cell r="B196" t="str">
            <v>Customer_195</v>
          </cell>
          <cell r="C196" t="str">
            <v>Jakarta</v>
          </cell>
          <cell r="D196" t="str">
            <v>Silver</v>
          </cell>
          <cell r="E196">
            <v>2022</v>
          </cell>
        </row>
        <row r="197">
          <cell r="A197" t="str">
            <v>ECOM0196</v>
          </cell>
          <cell r="B197" t="str">
            <v>Customer_196</v>
          </cell>
          <cell r="C197" t="str">
            <v>Jakarta</v>
          </cell>
          <cell r="D197" t="str">
            <v>Silver</v>
          </cell>
          <cell r="E197">
            <v>2023</v>
          </cell>
        </row>
        <row r="198">
          <cell r="A198" t="str">
            <v>ECOM0197</v>
          </cell>
          <cell r="B198" t="str">
            <v>Customer_197</v>
          </cell>
          <cell r="C198" t="str">
            <v>Bali</v>
          </cell>
          <cell r="D198" t="str">
            <v>Silver</v>
          </cell>
          <cell r="E198">
            <v>2024</v>
          </cell>
        </row>
        <row r="199">
          <cell r="A199" t="str">
            <v>ECOM0198</v>
          </cell>
          <cell r="B199" t="str">
            <v>Customer_198</v>
          </cell>
          <cell r="C199" t="str">
            <v>Bali</v>
          </cell>
          <cell r="D199" t="str">
            <v>Gold</v>
          </cell>
          <cell r="E199">
            <v>2019</v>
          </cell>
        </row>
        <row r="200">
          <cell r="A200" t="str">
            <v>ECOM0199</v>
          </cell>
          <cell r="B200" t="str">
            <v>Customer_199</v>
          </cell>
          <cell r="C200" t="str">
            <v>Jakarta</v>
          </cell>
          <cell r="D200" t="str">
            <v>Silver</v>
          </cell>
          <cell r="E200">
            <v>2022</v>
          </cell>
        </row>
        <row r="201">
          <cell r="A201" t="str">
            <v>ECOM0200</v>
          </cell>
          <cell r="B201" t="str">
            <v>Customer_200</v>
          </cell>
          <cell r="C201" t="str">
            <v>Bandung</v>
          </cell>
          <cell r="D201" t="str">
            <v>Platinum</v>
          </cell>
          <cell r="E201">
            <v>2019</v>
          </cell>
        </row>
        <row r="202">
          <cell r="A202" t="str">
            <v>ECOM0201</v>
          </cell>
          <cell r="B202" t="str">
            <v>Customer_201</v>
          </cell>
          <cell r="C202" t="str">
            <v>Surabaya</v>
          </cell>
          <cell r="D202" t="str">
            <v>Silver</v>
          </cell>
          <cell r="E202">
            <v>2022</v>
          </cell>
        </row>
        <row r="203">
          <cell r="A203" t="str">
            <v>ECOM0202</v>
          </cell>
          <cell r="B203" t="str">
            <v>Customer_202</v>
          </cell>
          <cell r="C203" t="str">
            <v>Surabaya</v>
          </cell>
          <cell r="D203" t="str">
            <v>Silver</v>
          </cell>
          <cell r="E203">
            <v>2022</v>
          </cell>
        </row>
        <row r="204">
          <cell r="A204" t="str">
            <v>ECOM0203</v>
          </cell>
          <cell r="B204" t="str">
            <v>Customer_203</v>
          </cell>
          <cell r="C204" t="str">
            <v>Jakarta</v>
          </cell>
          <cell r="D204" t="str">
            <v>Platinum</v>
          </cell>
          <cell r="E204">
            <v>2023</v>
          </cell>
        </row>
        <row r="205">
          <cell r="A205" t="str">
            <v>ECOM0204</v>
          </cell>
          <cell r="B205" t="str">
            <v>Customer_204</v>
          </cell>
          <cell r="C205" t="str">
            <v>Bandung</v>
          </cell>
          <cell r="D205" t="str">
            <v>Platinum</v>
          </cell>
          <cell r="E205">
            <v>2024</v>
          </cell>
        </row>
        <row r="206">
          <cell r="A206" t="str">
            <v>ECOM0205</v>
          </cell>
          <cell r="B206" t="str">
            <v>Customer_205</v>
          </cell>
          <cell r="C206" t="str">
            <v>Bandung</v>
          </cell>
          <cell r="D206" t="str">
            <v>Gold</v>
          </cell>
          <cell r="E206">
            <v>2019</v>
          </cell>
        </row>
        <row r="207">
          <cell r="A207" t="str">
            <v>ECOM0206</v>
          </cell>
          <cell r="B207" t="str">
            <v>Customer_206</v>
          </cell>
          <cell r="C207" t="str">
            <v>Jakarta</v>
          </cell>
          <cell r="D207" t="str">
            <v>Silver</v>
          </cell>
          <cell r="E207">
            <v>2024</v>
          </cell>
        </row>
        <row r="208">
          <cell r="A208" t="str">
            <v>ECOM0207</v>
          </cell>
          <cell r="B208" t="str">
            <v>Customer_207</v>
          </cell>
          <cell r="C208" t="str">
            <v>Surabaya</v>
          </cell>
          <cell r="D208" t="str">
            <v>Gold</v>
          </cell>
          <cell r="E208">
            <v>2019</v>
          </cell>
        </row>
        <row r="209">
          <cell r="A209" t="str">
            <v>ECOM0208</v>
          </cell>
          <cell r="B209" t="str">
            <v>Customer_208</v>
          </cell>
          <cell r="C209" t="str">
            <v>Jakarta</v>
          </cell>
          <cell r="D209" t="str">
            <v>Silver</v>
          </cell>
          <cell r="E209">
            <v>2024</v>
          </cell>
        </row>
        <row r="210">
          <cell r="A210" t="str">
            <v>ECOM0209</v>
          </cell>
          <cell r="B210" t="str">
            <v>Customer_209</v>
          </cell>
          <cell r="C210" t="str">
            <v>Bali</v>
          </cell>
          <cell r="D210" t="str">
            <v>Gold</v>
          </cell>
          <cell r="E210">
            <v>2023</v>
          </cell>
        </row>
        <row r="211">
          <cell r="A211" t="str">
            <v>ECOM0210</v>
          </cell>
          <cell r="B211" t="str">
            <v>Customer_210</v>
          </cell>
          <cell r="C211" t="str">
            <v>Bali</v>
          </cell>
          <cell r="D211" t="str">
            <v>Silver</v>
          </cell>
          <cell r="E211">
            <v>2017</v>
          </cell>
        </row>
        <row r="212">
          <cell r="A212" t="str">
            <v>ECOM0211</v>
          </cell>
          <cell r="B212" t="str">
            <v>Customer_211</v>
          </cell>
          <cell r="C212" t="str">
            <v>Bandung</v>
          </cell>
          <cell r="D212" t="str">
            <v>Gold</v>
          </cell>
          <cell r="E212">
            <v>2018</v>
          </cell>
        </row>
        <row r="213">
          <cell r="A213" t="str">
            <v>ECOM0212</v>
          </cell>
          <cell r="B213" t="str">
            <v>Customer_212</v>
          </cell>
          <cell r="C213" t="str">
            <v>Surabaya</v>
          </cell>
          <cell r="D213" t="str">
            <v>Platinum</v>
          </cell>
          <cell r="E213">
            <v>2022</v>
          </cell>
        </row>
        <row r="214">
          <cell r="A214" t="str">
            <v>ECOM0213</v>
          </cell>
          <cell r="B214" t="str">
            <v>Customer_213</v>
          </cell>
          <cell r="C214" t="str">
            <v>Jakarta</v>
          </cell>
          <cell r="D214" t="str">
            <v>Platinum</v>
          </cell>
          <cell r="E214">
            <v>2020</v>
          </cell>
        </row>
        <row r="215">
          <cell r="A215" t="str">
            <v>ECOM0214</v>
          </cell>
          <cell r="B215" t="str">
            <v>Customer_214</v>
          </cell>
          <cell r="C215" t="str">
            <v>Jakarta</v>
          </cell>
          <cell r="D215" t="str">
            <v>Gold</v>
          </cell>
          <cell r="E215">
            <v>2021</v>
          </cell>
        </row>
        <row r="216">
          <cell r="A216" t="str">
            <v>ECOM0215</v>
          </cell>
          <cell r="B216" t="str">
            <v>Customer_215</v>
          </cell>
          <cell r="C216" t="str">
            <v>Jakarta</v>
          </cell>
          <cell r="D216" t="str">
            <v>Platinum</v>
          </cell>
          <cell r="E216">
            <v>2020</v>
          </cell>
        </row>
        <row r="217">
          <cell r="A217" t="str">
            <v>ECOM0216</v>
          </cell>
          <cell r="B217" t="str">
            <v>Customer_216</v>
          </cell>
          <cell r="C217" t="str">
            <v>Bali</v>
          </cell>
          <cell r="D217" t="str">
            <v>Silver</v>
          </cell>
          <cell r="E217">
            <v>2020</v>
          </cell>
        </row>
        <row r="218">
          <cell r="A218" t="str">
            <v>ECOM0217</v>
          </cell>
          <cell r="B218" t="str">
            <v>Customer_217</v>
          </cell>
          <cell r="C218" t="str">
            <v>Jakarta</v>
          </cell>
          <cell r="D218" t="str">
            <v>Gold</v>
          </cell>
          <cell r="E218">
            <v>2019</v>
          </cell>
        </row>
        <row r="219">
          <cell r="A219" t="str">
            <v>ECOM0218</v>
          </cell>
          <cell r="B219" t="str">
            <v>Customer_218</v>
          </cell>
          <cell r="C219" t="str">
            <v>Jakarta</v>
          </cell>
          <cell r="D219" t="str">
            <v>Platinum</v>
          </cell>
          <cell r="E219">
            <v>2021</v>
          </cell>
        </row>
        <row r="220">
          <cell r="A220" t="str">
            <v>ECOM0219</v>
          </cell>
          <cell r="B220" t="str">
            <v>Customer_219</v>
          </cell>
          <cell r="C220" t="str">
            <v>Bandung</v>
          </cell>
          <cell r="D220" t="str">
            <v>Gold</v>
          </cell>
          <cell r="E220">
            <v>2018</v>
          </cell>
        </row>
        <row r="221">
          <cell r="A221" t="str">
            <v>ECOM0220</v>
          </cell>
          <cell r="B221" t="str">
            <v>Customer_220</v>
          </cell>
          <cell r="C221" t="str">
            <v>Jakarta</v>
          </cell>
          <cell r="D221" t="str">
            <v>Gold</v>
          </cell>
          <cell r="E221">
            <v>2020</v>
          </cell>
        </row>
        <row r="222">
          <cell r="A222" t="str">
            <v>ECOM0221</v>
          </cell>
          <cell r="B222" t="str">
            <v>Customer_221</v>
          </cell>
          <cell r="C222" t="str">
            <v>Bali</v>
          </cell>
          <cell r="D222" t="str">
            <v>Platinum</v>
          </cell>
          <cell r="E222">
            <v>2022</v>
          </cell>
        </row>
        <row r="223">
          <cell r="A223" t="str">
            <v>ECOM0222</v>
          </cell>
          <cell r="B223" t="str">
            <v>Customer_222</v>
          </cell>
          <cell r="C223" t="str">
            <v>Bandung</v>
          </cell>
          <cell r="D223" t="str">
            <v>Silver</v>
          </cell>
          <cell r="E223">
            <v>2024</v>
          </cell>
        </row>
        <row r="224">
          <cell r="A224" t="str">
            <v>ECOM0223</v>
          </cell>
          <cell r="B224" t="str">
            <v>Customer_223</v>
          </cell>
          <cell r="C224" t="str">
            <v>Surabaya</v>
          </cell>
          <cell r="D224" t="str">
            <v>Silver</v>
          </cell>
          <cell r="E224">
            <v>2024</v>
          </cell>
        </row>
        <row r="225">
          <cell r="A225" t="str">
            <v>ECOM0224</v>
          </cell>
          <cell r="B225" t="str">
            <v>Customer_224</v>
          </cell>
          <cell r="C225" t="str">
            <v>Surabaya</v>
          </cell>
          <cell r="D225" t="str">
            <v>Gold</v>
          </cell>
          <cell r="E225">
            <v>2017</v>
          </cell>
        </row>
        <row r="226">
          <cell r="A226" t="str">
            <v>ECOM0225</v>
          </cell>
          <cell r="B226" t="str">
            <v>Customer_225</v>
          </cell>
          <cell r="C226" t="str">
            <v>Bali</v>
          </cell>
          <cell r="D226" t="str">
            <v>Silver</v>
          </cell>
          <cell r="E226">
            <v>2020</v>
          </cell>
        </row>
        <row r="227">
          <cell r="A227" t="str">
            <v>ECOM0226</v>
          </cell>
          <cell r="B227" t="str">
            <v>Customer_226</v>
          </cell>
          <cell r="C227" t="str">
            <v>Jakarta</v>
          </cell>
          <cell r="D227" t="str">
            <v>Gold</v>
          </cell>
          <cell r="E227">
            <v>2020</v>
          </cell>
        </row>
        <row r="228">
          <cell r="A228" t="str">
            <v>ECOM0227</v>
          </cell>
          <cell r="B228" t="str">
            <v>Customer_227</v>
          </cell>
          <cell r="C228" t="str">
            <v>Surabaya</v>
          </cell>
          <cell r="D228" t="str">
            <v>Silver</v>
          </cell>
          <cell r="E228">
            <v>2022</v>
          </cell>
        </row>
        <row r="229">
          <cell r="A229" t="str">
            <v>ECOM0228</v>
          </cell>
          <cell r="B229" t="str">
            <v>Customer_228</v>
          </cell>
          <cell r="C229" t="str">
            <v>Surabaya</v>
          </cell>
          <cell r="D229" t="str">
            <v>Gold</v>
          </cell>
          <cell r="E229">
            <v>2017</v>
          </cell>
        </row>
        <row r="230">
          <cell r="A230" t="str">
            <v>ECOM0229</v>
          </cell>
          <cell r="B230" t="str">
            <v>Customer_229</v>
          </cell>
          <cell r="C230" t="str">
            <v>Bali</v>
          </cell>
          <cell r="D230" t="str">
            <v>Gold</v>
          </cell>
          <cell r="E230">
            <v>2023</v>
          </cell>
        </row>
        <row r="231">
          <cell r="A231" t="str">
            <v>ECOM0230</v>
          </cell>
          <cell r="B231" t="str">
            <v>Customer_230</v>
          </cell>
          <cell r="C231" t="str">
            <v>Bandung</v>
          </cell>
          <cell r="D231" t="str">
            <v>Gold</v>
          </cell>
          <cell r="E231">
            <v>2018</v>
          </cell>
        </row>
        <row r="232">
          <cell r="A232" t="str">
            <v>ECOM0231</v>
          </cell>
          <cell r="B232" t="str">
            <v>Customer_231</v>
          </cell>
          <cell r="C232" t="str">
            <v>Jakarta</v>
          </cell>
          <cell r="D232" t="str">
            <v>Platinum</v>
          </cell>
          <cell r="E232">
            <v>2022</v>
          </cell>
        </row>
        <row r="233">
          <cell r="A233" t="str">
            <v>ECOM0232</v>
          </cell>
          <cell r="B233" t="str">
            <v>Customer_232</v>
          </cell>
          <cell r="C233" t="str">
            <v>Surabaya</v>
          </cell>
          <cell r="D233" t="str">
            <v>Platinum</v>
          </cell>
          <cell r="E233">
            <v>2018</v>
          </cell>
        </row>
        <row r="234">
          <cell r="A234" t="str">
            <v>ECOM0233</v>
          </cell>
          <cell r="B234" t="str">
            <v>Customer_233</v>
          </cell>
          <cell r="C234" t="str">
            <v>Bali</v>
          </cell>
          <cell r="D234" t="str">
            <v>Gold</v>
          </cell>
          <cell r="E234">
            <v>2021</v>
          </cell>
        </row>
        <row r="235">
          <cell r="A235" t="str">
            <v>ECOM0234</v>
          </cell>
          <cell r="B235" t="str">
            <v>Customer_234</v>
          </cell>
          <cell r="C235" t="str">
            <v>Bali</v>
          </cell>
          <cell r="D235" t="str">
            <v>Platinum</v>
          </cell>
          <cell r="E235">
            <v>2018</v>
          </cell>
        </row>
        <row r="236">
          <cell r="A236" t="str">
            <v>ECOM0235</v>
          </cell>
          <cell r="B236" t="str">
            <v>Customer_235</v>
          </cell>
          <cell r="C236" t="str">
            <v>Surabaya</v>
          </cell>
          <cell r="D236" t="str">
            <v>Gold</v>
          </cell>
          <cell r="E236">
            <v>2017</v>
          </cell>
        </row>
        <row r="237">
          <cell r="A237" t="str">
            <v>ECOM0236</v>
          </cell>
          <cell r="B237" t="str">
            <v>Customer_236</v>
          </cell>
          <cell r="C237" t="str">
            <v>Bali</v>
          </cell>
          <cell r="D237" t="str">
            <v>Platinum</v>
          </cell>
          <cell r="E237">
            <v>2024</v>
          </cell>
        </row>
        <row r="238">
          <cell r="A238" t="str">
            <v>ECOM0237</v>
          </cell>
          <cell r="B238" t="str">
            <v>Customer_237</v>
          </cell>
          <cell r="C238" t="str">
            <v>Jakarta</v>
          </cell>
          <cell r="D238" t="str">
            <v>Silver</v>
          </cell>
          <cell r="E238">
            <v>2020</v>
          </cell>
        </row>
        <row r="239">
          <cell r="A239" t="str">
            <v>ECOM0238</v>
          </cell>
          <cell r="B239" t="str">
            <v>Customer_238</v>
          </cell>
          <cell r="C239" t="str">
            <v>Bandung</v>
          </cell>
          <cell r="D239" t="str">
            <v>Gold</v>
          </cell>
          <cell r="E239">
            <v>2020</v>
          </cell>
        </row>
        <row r="240">
          <cell r="A240" t="str">
            <v>ECOM0239</v>
          </cell>
          <cell r="B240" t="str">
            <v>Customer_239</v>
          </cell>
          <cell r="C240" t="str">
            <v>Bali</v>
          </cell>
          <cell r="D240" t="str">
            <v>Gold</v>
          </cell>
          <cell r="E240">
            <v>2021</v>
          </cell>
        </row>
        <row r="241">
          <cell r="A241" t="str">
            <v>ECOM0240</v>
          </cell>
          <cell r="B241" t="str">
            <v>Customer_240</v>
          </cell>
          <cell r="C241" t="str">
            <v>Surabaya</v>
          </cell>
          <cell r="D241" t="str">
            <v>Platinum</v>
          </cell>
          <cell r="E241">
            <v>2019</v>
          </cell>
        </row>
        <row r="242">
          <cell r="A242" t="str">
            <v>ECOM0241</v>
          </cell>
          <cell r="B242" t="str">
            <v>Customer_241</v>
          </cell>
          <cell r="C242" t="str">
            <v>Bali</v>
          </cell>
          <cell r="D242" t="str">
            <v>Platinum</v>
          </cell>
          <cell r="E242">
            <v>2020</v>
          </cell>
        </row>
        <row r="243">
          <cell r="A243" t="str">
            <v>ECOM0242</v>
          </cell>
          <cell r="B243" t="str">
            <v>Customer_242</v>
          </cell>
          <cell r="C243" t="str">
            <v>Surabaya</v>
          </cell>
          <cell r="D243" t="str">
            <v>Platinum</v>
          </cell>
          <cell r="E243">
            <v>2020</v>
          </cell>
        </row>
        <row r="244">
          <cell r="A244" t="str">
            <v>ECOM0243</v>
          </cell>
          <cell r="B244" t="str">
            <v>Customer_243</v>
          </cell>
          <cell r="C244" t="str">
            <v>Bandung</v>
          </cell>
          <cell r="D244" t="str">
            <v>Silver</v>
          </cell>
          <cell r="E244">
            <v>2024</v>
          </cell>
        </row>
        <row r="245">
          <cell r="A245" t="str">
            <v>ECOM0244</v>
          </cell>
          <cell r="B245" t="str">
            <v>Customer_244</v>
          </cell>
          <cell r="C245" t="str">
            <v>Bali</v>
          </cell>
          <cell r="D245" t="str">
            <v>Silver</v>
          </cell>
          <cell r="E245">
            <v>2019</v>
          </cell>
        </row>
        <row r="246">
          <cell r="A246" t="str">
            <v>ECOM0245</v>
          </cell>
          <cell r="B246" t="str">
            <v>Customer_245</v>
          </cell>
          <cell r="C246" t="str">
            <v>Jakarta</v>
          </cell>
          <cell r="D246" t="str">
            <v>Platinum</v>
          </cell>
          <cell r="E246">
            <v>2017</v>
          </cell>
        </row>
        <row r="247">
          <cell r="A247" t="str">
            <v>ECOM0246</v>
          </cell>
          <cell r="B247" t="str">
            <v>Customer_246</v>
          </cell>
          <cell r="C247" t="str">
            <v>Bali</v>
          </cell>
          <cell r="D247" t="str">
            <v>Silver</v>
          </cell>
          <cell r="E247">
            <v>2021</v>
          </cell>
        </row>
        <row r="248">
          <cell r="A248" t="str">
            <v>ECOM0247</v>
          </cell>
          <cell r="B248" t="str">
            <v>Customer_247</v>
          </cell>
          <cell r="C248" t="str">
            <v>Bali</v>
          </cell>
          <cell r="D248" t="str">
            <v>Silver</v>
          </cell>
          <cell r="E248">
            <v>2021</v>
          </cell>
        </row>
        <row r="249">
          <cell r="A249" t="str">
            <v>ECOM0248</v>
          </cell>
          <cell r="B249" t="str">
            <v>Customer_248</v>
          </cell>
          <cell r="C249" t="str">
            <v>Surabaya</v>
          </cell>
          <cell r="D249" t="str">
            <v>Gold</v>
          </cell>
          <cell r="E249">
            <v>2018</v>
          </cell>
        </row>
        <row r="250">
          <cell r="A250" t="str">
            <v>ECOM0249</v>
          </cell>
          <cell r="B250" t="str">
            <v>Customer_249</v>
          </cell>
          <cell r="C250" t="str">
            <v>Jakarta</v>
          </cell>
          <cell r="D250" t="str">
            <v>Gold</v>
          </cell>
          <cell r="E250">
            <v>2020</v>
          </cell>
        </row>
        <row r="251">
          <cell r="A251" t="str">
            <v>ECOM0250</v>
          </cell>
          <cell r="B251" t="str">
            <v>Customer_250</v>
          </cell>
          <cell r="C251" t="str">
            <v>Bali</v>
          </cell>
          <cell r="D251" t="str">
            <v>Gold</v>
          </cell>
          <cell r="E251">
            <v>2018</v>
          </cell>
        </row>
        <row r="252">
          <cell r="A252" t="str">
            <v>ECOM0251</v>
          </cell>
          <cell r="B252" t="str">
            <v>Customer_251</v>
          </cell>
          <cell r="C252" t="str">
            <v>Bandung</v>
          </cell>
          <cell r="D252" t="str">
            <v>Platinum</v>
          </cell>
          <cell r="E252">
            <v>2019</v>
          </cell>
        </row>
        <row r="253">
          <cell r="A253" t="str">
            <v>ECOM0252</v>
          </cell>
          <cell r="B253" t="str">
            <v>Customer_252</v>
          </cell>
          <cell r="C253" t="str">
            <v>Jakarta</v>
          </cell>
          <cell r="D253" t="str">
            <v>Silver</v>
          </cell>
          <cell r="E253">
            <v>2021</v>
          </cell>
        </row>
        <row r="254">
          <cell r="A254" t="str">
            <v>ECOM0253</v>
          </cell>
          <cell r="B254" t="str">
            <v>Customer_253</v>
          </cell>
          <cell r="C254" t="str">
            <v>Bali</v>
          </cell>
          <cell r="D254" t="str">
            <v>Platinum</v>
          </cell>
          <cell r="E254">
            <v>2017</v>
          </cell>
        </row>
        <row r="255">
          <cell r="A255" t="str">
            <v>ECOM0254</v>
          </cell>
          <cell r="B255" t="str">
            <v>Customer_254</v>
          </cell>
          <cell r="C255" t="str">
            <v>Bandung</v>
          </cell>
          <cell r="D255" t="str">
            <v>Platinum</v>
          </cell>
          <cell r="E255">
            <v>2020</v>
          </cell>
        </row>
        <row r="256">
          <cell r="A256" t="str">
            <v>ECOM0255</v>
          </cell>
          <cell r="B256" t="str">
            <v>Customer_255</v>
          </cell>
          <cell r="C256" t="str">
            <v>Bali</v>
          </cell>
          <cell r="D256" t="str">
            <v>Gold</v>
          </cell>
          <cell r="E256">
            <v>2020</v>
          </cell>
        </row>
        <row r="257">
          <cell r="A257" t="str">
            <v>ECOM0256</v>
          </cell>
          <cell r="B257" t="str">
            <v>Customer_256</v>
          </cell>
          <cell r="C257" t="str">
            <v>Surabaya</v>
          </cell>
          <cell r="D257" t="str">
            <v>Silver</v>
          </cell>
          <cell r="E257">
            <v>2020</v>
          </cell>
        </row>
        <row r="258">
          <cell r="A258" t="str">
            <v>ECOM0257</v>
          </cell>
          <cell r="B258" t="str">
            <v>Customer_257</v>
          </cell>
          <cell r="C258" t="str">
            <v>Bali</v>
          </cell>
          <cell r="D258" t="str">
            <v>Platinum</v>
          </cell>
          <cell r="E258">
            <v>2024</v>
          </cell>
        </row>
        <row r="259">
          <cell r="A259" t="str">
            <v>ECOM0258</v>
          </cell>
          <cell r="B259" t="str">
            <v>Customer_258</v>
          </cell>
          <cell r="C259" t="str">
            <v>Jakarta</v>
          </cell>
          <cell r="D259" t="str">
            <v>Silver</v>
          </cell>
          <cell r="E259">
            <v>2024</v>
          </cell>
        </row>
        <row r="260">
          <cell r="A260" t="str">
            <v>ECOM0259</v>
          </cell>
          <cell r="B260" t="str">
            <v>Customer_259</v>
          </cell>
          <cell r="C260" t="str">
            <v>Surabaya</v>
          </cell>
          <cell r="D260" t="str">
            <v>Silver</v>
          </cell>
          <cell r="E260">
            <v>2018</v>
          </cell>
        </row>
        <row r="261">
          <cell r="A261" t="str">
            <v>ECOM0260</v>
          </cell>
          <cell r="B261" t="str">
            <v>Customer_260</v>
          </cell>
          <cell r="C261" t="str">
            <v>Surabaya</v>
          </cell>
          <cell r="D261" t="str">
            <v>Gold</v>
          </cell>
          <cell r="E261">
            <v>2017</v>
          </cell>
        </row>
        <row r="262">
          <cell r="A262" t="str">
            <v>ECOM0261</v>
          </cell>
          <cell r="B262" t="str">
            <v>Customer_261</v>
          </cell>
          <cell r="C262" t="str">
            <v>Bandung</v>
          </cell>
          <cell r="D262" t="str">
            <v>Silver</v>
          </cell>
          <cell r="E262">
            <v>2022</v>
          </cell>
        </row>
        <row r="263">
          <cell r="A263" t="str">
            <v>ECOM0262</v>
          </cell>
          <cell r="B263" t="str">
            <v>Customer_262</v>
          </cell>
          <cell r="C263" t="str">
            <v>Jakarta</v>
          </cell>
          <cell r="D263" t="str">
            <v>Silver</v>
          </cell>
          <cell r="E263">
            <v>2018</v>
          </cell>
        </row>
        <row r="264">
          <cell r="A264" t="str">
            <v>ECOM0263</v>
          </cell>
          <cell r="B264" t="str">
            <v>Customer_263</v>
          </cell>
          <cell r="C264" t="str">
            <v>Jakarta</v>
          </cell>
          <cell r="D264" t="str">
            <v>Silver</v>
          </cell>
          <cell r="E264">
            <v>2020</v>
          </cell>
        </row>
        <row r="265">
          <cell r="A265" t="str">
            <v>ECOM0264</v>
          </cell>
          <cell r="B265" t="str">
            <v>Customer_264</v>
          </cell>
          <cell r="C265" t="str">
            <v>Bandung</v>
          </cell>
          <cell r="D265" t="str">
            <v>Gold</v>
          </cell>
          <cell r="E265">
            <v>2024</v>
          </cell>
        </row>
        <row r="266">
          <cell r="A266" t="str">
            <v>ECOM0265</v>
          </cell>
          <cell r="B266" t="str">
            <v>Customer_265</v>
          </cell>
          <cell r="C266" t="str">
            <v>Bandung</v>
          </cell>
          <cell r="D266" t="str">
            <v>Gold</v>
          </cell>
          <cell r="E266">
            <v>2018</v>
          </cell>
        </row>
        <row r="267">
          <cell r="A267" t="str">
            <v>ECOM0266</v>
          </cell>
          <cell r="B267" t="str">
            <v>Customer_266</v>
          </cell>
          <cell r="C267" t="str">
            <v>Bali</v>
          </cell>
          <cell r="D267" t="str">
            <v>Silver</v>
          </cell>
          <cell r="E267">
            <v>2024</v>
          </cell>
        </row>
        <row r="268">
          <cell r="A268" t="str">
            <v>ECOM0267</v>
          </cell>
          <cell r="B268" t="str">
            <v>Customer_267</v>
          </cell>
          <cell r="C268" t="str">
            <v>Bandung</v>
          </cell>
          <cell r="D268" t="str">
            <v>Gold</v>
          </cell>
          <cell r="E268">
            <v>2018</v>
          </cell>
        </row>
        <row r="269">
          <cell r="A269" t="str">
            <v>ECOM0268</v>
          </cell>
          <cell r="B269" t="str">
            <v>Customer_268</v>
          </cell>
          <cell r="C269" t="str">
            <v>Jakarta</v>
          </cell>
          <cell r="D269" t="str">
            <v>Gold</v>
          </cell>
          <cell r="E269">
            <v>2024</v>
          </cell>
        </row>
        <row r="270">
          <cell r="A270" t="str">
            <v>ECOM0269</v>
          </cell>
          <cell r="B270" t="str">
            <v>Customer_269</v>
          </cell>
          <cell r="C270" t="str">
            <v>Bandung</v>
          </cell>
          <cell r="D270" t="str">
            <v>Platinum</v>
          </cell>
          <cell r="E270">
            <v>2020</v>
          </cell>
        </row>
        <row r="271">
          <cell r="A271" t="str">
            <v>ECOM0270</v>
          </cell>
          <cell r="B271" t="str">
            <v>Customer_270</v>
          </cell>
          <cell r="C271" t="str">
            <v>Bali</v>
          </cell>
          <cell r="D271" t="str">
            <v>Silver</v>
          </cell>
          <cell r="E271">
            <v>2018</v>
          </cell>
        </row>
        <row r="272">
          <cell r="A272" t="str">
            <v>ECOM0271</v>
          </cell>
          <cell r="B272" t="str">
            <v>Customer_271</v>
          </cell>
          <cell r="C272" t="str">
            <v>Bali</v>
          </cell>
          <cell r="D272" t="str">
            <v>Gold</v>
          </cell>
          <cell r="E272">
            <v>2020</v>
          </cell>
        </row>
        <row r="273">
          <cell r="A273" t="str">
            <v>ECOM0272</v>
          </cell>
          <cell r="B273" t="str">
            <v>Customer_272</v>
          </cell>
          <cell r="C273" t="str">
            <v>Bandung</v>
          </cell>
          <cell r="D273" t="str">
            <v>Silver</v>
          </cell>
          <cell r="E273">
            <v>2024</v>
          </cell>
        </row>
        <row r="274">
          <cell r="A274" t="str">
            <v>ECOM0273</v>
          </cell>
          <cell r="B274" t="str">
            <v>Customer_273</v>
          </cell>
          <cell r="C274" t="str">
            <v>Jakarta</v>
          </cell>
          <cell r="D274" t="str">
            <v>Gold</v>
          </cell>
          <cell r="E274">
            <v>2021</v>
          </cell>
        </row>
        <row r="275">
          <cell r="A275" t="str">
            <v>ECOM0274</v>
          </cell>
          <cell r="B275" t="str">
            <v>Customer_274</v>
          </cell>
          <cell r="C275" t="str">
            <v>Bali</v>
          </cell>
          <cell r="D275" t="str">
            <v>Gold</v>
          </cell>
          <cell r="E275">
            <v>2017</v>
          </cell>
        </row>
        <row r="276">
          <cell r="A276" t="str">
            <v>ECOM0275</v>
          </cell>
          <cell r="B276" t="str">
            <v>Customer_275</v>
          </cell>
          <cell r="C276" t="str">
            <v>Surabaya</v>
          </cell>
          <cell r="D276" t="str">
            <v>Gold</v>
          </cell>
          <cell r="E276">
            <v>2023</v>
          </cell>
        </row>
        <row r="277">
          <cell r="A277" t="str">
            <v>ECOM0276</v>
          </cell>
          <cell r="B277" t="str">
            <v>Customer_276</v>
          </cell>
          <cell r="C277" t="str">
            <v>Bali</v>
          </cell>
          <cell r="D277" t="str">
            <v>Platinum</v>
          </cell>
          <cell r="E277">
            <v>2018</v>
          </cell>
        </row>
        <row r="278">
          <cell r="A278" t="str">
            <v>ECOM0277</v>
          </cell>
          <cell r="B278" t="str">
            <v>Customer_277</v>
          </cell>
          <cell r="C278" t="str">
            <v>Surabaya</v>
          </cell>
          <cell r="D278" t="str">
            <v>Gold</v>
          </cell>
          <cell r="E278">
            <v>2024</v>
          </cell>
        </row>
        <row r="279">
          <cell r="A279" t="str">
            <v>ECOM0278</v>
          </cell>
          <cell r="B279" t="str">
            <v>Customer_278</v>
          </cell>
          <cell r="C279" t="str">
            <v>Surabaya</v>
          </cell>
          <cell r="D279" t="str">
            <v>Silver</v>
          </cell>
          <cell r="E279">
            <v>2020</v>
          </cell>
        </row>
        <row r="280">
          <cell r="A280" t="str">
            <v>ECOM0279</v>
          </cell>
          <cell r="B280" t="str">
            <v>Customer_279</v>
          </cell>
          <cell r="C280" t="str">
            <v>Bandung</v>
          </cell>
          <cell r="D280" t="str">
            <v>Gold</v>
          </cell>
          <cell r="E280">
            <v>2024</v>
          </cell>
        </row>
        <row r="281">
          <cell r="A281" t="str">
            <v>ECOM0280</v>
          </cell>
          <cell r="B281" t="str">
            <v>Customer_280</v>
          </cell>
          <cell r="C281" t="str">
            <v>Jakarta</v>
          </cell>
          <cell r="D281" t="str">
            <v>Gold</v>
          </cell>
          <cell r="E281">
            <v>2017</v>
          </cell>
        </row>
        <row r="282">
          <cell r="A282" t="str">
            <v>ECOM0281</v>
          </cell>
          <cell r="B282" t="str">
            <v>Customer_281</v>
          </cell>
          <cell r="C282" t="str">
            <v>Surabaya</v>
          </cell>
          <cell r="D282" t="str">
            <v>Silver</v>
          </cell>
          <cell r="E282">
            <v>2021</v>
          </cell>
        </row>
        <row r="283">
          <cell r="A283" t="str">
            <v>ECOM0282</v>
          </cell>
          <cell r="B283" t="str">
            <v>Customer_282</v>
          </cell>
          <cell r="C283" t="str">
            <v>Bali</v>
          </cell>
          <cell r="D283" t="str">
            <v>Silver</v>
          </cell>
          <cell r="E283">
            <v>2023</v>
          </cell>
        </row>
        <row r="284">
          <cell r="A284" t="str">
            <v>ECOM0283</v>
          </cell>
          <cell r="B284" t="str">
            <v>Customer_283</v>
          </cell>
          <cell r="C284" t="str">
            <v>Jakarta</v>
          </cell>
          <cell r="D284" t="str">
            <v>Gold</v>
          </cell>
          <cell r="E284">
            <v>2021</v>
          </cell>
        </row>
        <row r="285">
          <cell r="A285" t="str">
            <v>ECOM0284</v>
          </cell>
          <cell r="B285" t="str">
            <v>Customer_284</v>
          </cell>
          <cell r="C285" t="str">
            <v>Surabaya</v>
          </cell>
          <cell r="D285" t="str">
            <v>Platinum</v>
          </cell>
          <cell r="E285">
            <v>2024</v>
          </cell>
        </row>
        <row r="286">
          <cell r="A286" t="str">
            <v>ECOM0285</v>
          </cell>
          <cell r="B286" t="str">
            <v>Customer_285</v>
          </cell>
          <cell r="C286" t="str">
            <v>Bandung</v>
          </cell>
          <cell r="D286" t="str">
            <v>Platinum</v>
          </cell>
          <cell r="E286">
            <v>2019</v>
          </cell>
        </row>
        <row r="287">
          <cell r="A287" t="str">
            <v>ECOM0286</v>
          </cell>
          <cell r="B287" t="str">
            <v>Customer_286</v>
          </cell>
          <cell r="C287" t="str">
            <v>Bali</v>
          </cell>
          <cell r="D287" t="str">
            <v>Silver</v>
          </cell>
          <cell r="E287">
            <v>2022</v>
          </cell>
        </row>
        <row r="288">
          <cell r="A288" t="str">
            <v>ECOM0287</v>
          </cell>
          <cell r="B288" t="str">
            <v>Customer_287</v>
          </cell>
          <cell r="C288" t="str">
            <v>Bali</v>
          </cell>
          <cell r="D288" t="str">
            <v>Gold</v>
          </cell>
          <cell r="E288">
            <v>2024</v>
          </cell>
        </row>
        <row r="289">
          <cell r="A289" t="str">
            <v>ECOM0288</v>
          </cell>
          <cell r="B289" t="str">
            <v>Customer_288</v>
          </cell>
          <cell r="C289" t="str">
            <v>Surabaya</v>
          </cell>
          <cell r="D289" t="str">
            <v>Silver</v>
          </cell>
          <cell r="E289">
            <v>2021</v>
          </cell>
        </row>
        <row r="290">
          <cell r="A290" t="str">
            <v>ECOM0289</v>
          </cell>
          <cell r="B290" t="str">
            <v>Customer_289</v>
          </cell>
          <cell r="C290" t="str">
            <v>Bandung</v>
          </cell>
          <cell r="D290" t="str">
            <v>Gold</v>
          </cell>
          <cell r="E290">
            <v>2021</v>
          </cell>
        </row>
        <row r="291">
          <cell r="A291" t="str">
            <v>ECOM0290</v>
          </cell>
          <cell r="B291" t="str">
            <v>Customer_290</v>
          </cell>
          <cell r="C291" t="str">
            <v>Surabaya</v>
          </cell>
          <cell r="D291" t="str">
            <v>Platinum</v>
          </cell>
          <cell r="E291">
            <v>2021</v>
          </cell>
        </row>
        <row r="292">
          <cell r="A292" t="str">
            <v>ECOM0291</v>
          </cell>
          <cell r="B292" t="str">
            <v>Customer_291</v>
          </cell>
          <cell r="C292" t="str">
            <v>Bali</v>
          </cell>
          <cell r="D292" t="str">
            <v>Platinum</v>
          </cell>
          <cell r="E292">
            <v>2020</v>
          </cell>
        </row>
        <row r="293">
          <cell r="A293" t="str">
            <v>ECOM0292</v>
          </cell>
          <cell r="B293" t="str">
            <v>Customer_292</v>
          </cell>
          <cell r="C293" t="str">
            <v>Bali</v>
          </cell>
          <cell r="D293" t="str">
            <v>Silver</v>
          </cell>
          <cell r="E293">
            <v>2022</v>
          </cell>
        </row>
        <row r="294">
          <cell r="A294" t="str">
            <v>ECOM0293</v>
          </cell>
          <cell r="B294" t="str">
            <v>Customer_293</v>
          </cell>
          <cell r="C294" t="str">
            <v>Jakarta</v>
          </cell>
          <cell r="D294" t="str">
            <v>Platinum</v>
          </cell>
          <cell r="E294">
            <v>2021</v>
          </cell>
        </row>
        <row r="295">
          <cell r="A295" t="str">
            <v>ECOM0294</v>
          </cell>
          <cell r="B295" t="str">
            <v>Customer_294</v>
          </cell>
          <cell r="C295" t="str">
            <v>Jakarta</v>
          </cell>
          <cell r="D295" t="str">
            <v>Gold</v>
          </cell>
          <cell r="E295">
            <v>2021</v>
          </cell>
        </row>
        <row r="296">
          <cell r="A296" t="str">
            <v>ECOM0295</v>
          </cell>
          <cell r="B296" t="str">
            <v>Customer_295</v>
          </cell>
          <cell r="C296" t="str">
            <v>Bali</v>
          </cell>
          <cell r="D296" t="str">
            <v>Silver</v>
          </cell>
          <cell r="E296">
            <v>2024</v>
          </cell>
        </row>
        <row r="297">
          <cell r="A297" t="str">
            <v>ECOM0296</v>
          </cell>
          <cell r="B297" t="str">
            <v>Customer_296</v>
          </cell>
          <cell r="C297" t="str">
            <v>Jakarta</v>
          </cell>
          <cell r="D297" t="str">
            <v>Silver</v>
          </cell>
          <cell r="E297">
            <v>2018</v>
          </cell>
        </row>
        <row r="298">
          <cell r="A298" t="str">
            <v>ECOM0297</v>
          </cell>
          <cell r="B298" t="str">
            <v>Customer_297</v>
          </cell>
          <cell r="C298" t="str">
            <v>Bali</v>
          </cell>
          <cell r="D298" t="str">
            <v>Gold</v>
          </cell>
          <cell r="E298">
            <v>2019</v>
          </cell>
        </row>
        <row r="299">
          <cell r="A299" t="str">
            <v>ECOM0298</v>
          </cell>
          <cell r="B299" t="str">
            <v>Customer_298</v>
          </cell>
          <cell r="C299" t="str">
            <v>Bandung</v>
          </cell>
          <cell r="D299" t="str">
            <v>Silver</v>
          </cell>
          <cell r="E299">
            <v>2024</v>
          </cell>
        </row>
        <row r="300">
          <cell r="A300" t="str">
            <v>ECOM0299</v>
          </cell>
          <cell r="B300" t="str">
            <v>Customer_299</v>
          </cell>
          <cell r="C300" t="str">
            <v>Jakarta</v>
          </cell>
          <cell r="D300" t="str">
            <v>Platinum</v>
          </cell>
          <cell r="E300">
            <v>2017</v>
          </cell>
        </row>
        <row r="301">
          <cell r="A301" t="str">
            <v>ECOM0300</v>
          </cell>
          <cell r="B301" t="str">
            <v>Customer_300</v>
          </cell>
          <cell r="C301" t="str">
            <v>Bandung</v>
          </cell>
          <cell r="D301" t="str">
            <v>Platinum</v>
          </cell>
          <cell r="E301">
            <v>2022</v>
          </cell>
        </row>
        <row r="302">
          <cell r="A302" t="str">
            <v>ECOM0301</v>
          </cell>
          <cell r="B302" t="str">
            <v>Customer_301</v>
          </cell>
          <cell r="C302" t="str">
            <v>Jakarta</v>
          </cell>
          <cell r="D302" t="str">
            <v>Gold</v>
          </cell>
          <cell r="E302">
            <v>2024</v>
          </cell>
        </row>
        <row r="303">
          <cell r="A303" t="str">
            <v>ECOM0302</v>
          </cell>
          <cell r="B303" t="str">
            <v>Customer_302</v>
          </cell>
          <cell r="C303" t="str">
            <v>Bandung</v>
          </cell>
          <cell r="D303" t="str">
            <v>Platinum</v>
          </cell>
          <cell r="E303">
            <v>2024</v>
          </cell>
        </row>
        <row r="304">
          <cell r="A304" t="str">
            <v>ECOM0303</v>
          </cell>
          <cell r="B304" t="str">
            <v>Customer_303</v>
          </cell>
          <cell r="C304" t="str">
            <v>Bandung</v>
          </cell>
          <cell r="D304" t="str">
            <v>Gold</v>
          </cell>
          <cell r="E304">
            <v>2019</v>
          </cell>
        </row>
        <row r="305">
          <cell r="A305" t="str">
            <v>ECOM0304</v>
          </cell>
          <cell r="B305" t="str">
            <v>Customer_304</v>
          </cell>
          <cell r="C305" t="str">
            <v>Bali</v>
          </cell>
          <cell r="D305" t="str">
            <v>Silver</v>
          </cell>
          <cell r="E305">
            <v>2019</v>
          </cell>
        </row>
        <row r="306">
          <cell r="A306" t="str">
            <v>ECOM0305</v>
          </cell>
          <cell r="B306" t="str">
            <v>Customer_305</v>
          </cell>
          <cell r="C306" t="str">
            <v>Jakarta</v>
          </cell>
          <cell r="D306" t="str">
            <v>Gold</v>
          </cell>
          <cell r="E306">
            <v>2018</v>
          </cell>
        </row>
        <row r="307">
          <cell r="A307" t="str">
            <v>ECOM0306</v>
          </cell>
          <cell r="B307" t="str">
            <v>Customer_306</v>
          </cell>
          <cell r="C307" t="str">
            <v>Jakarta</v>
          </cell>
          <cell r="D307" t="str">
            <v>Platinum</v>
          </cell>
          <cell r="E307">
            <v>2023</v>
          </cell>
        </row>
        <row r="308">
          <cell r="A308" t="str">
            <v>ECOM0307</v>
          </cell>
          <cell r="B308" t="str">
            <v>Customer_307</v>
          </cell>
          <cell r="C308" t="str">
            <v>Bali</v>
          </cell>
          <cell r="D308" t="str">
            <v>Platinum</v>
          </cell>
          <cell r="E308">
            <v>2021</v>
          </cell>
        </row>
        <row r="309">
          <cell r="A309" t="str">
            <v>ECOM0308</v>
          </cell>
          <cell r="B309" t="str">
            <v>Customer_308</v>
          </cell>
          <cell r="C309" t="str">
            <v>Bali</v>
          </cell>
          <cell r="D309" t="str">
            <v>Gold</v>
          </cell>
          <cell r="E309">
            <v>2018</v>
          </cell>
        </row>
        <row r="310">
          <cell r="A310" t="str">
            <v>ECOM0309</v>
          </cell>
          <cell r="B310" t="str">
            <v>Customer_309</v>
          </cell>
          <cell r="C310" t="str">
            <v>Bandung</v>
          </cell>
          <cell r="D310" t="str">
            <v>Gold</v>
          </cell>
          <cell r="E310">
            <v>2024</v>
          </cell>
        </row>
        <row r="311">
          <cell r="A311" t="str">
            <v>ECOM0310</v>
          </cell>
          <cell r="B311" t="str">
            <v>Customer_310</v>
          </cell>
          <cell r="C311" t="str">
            <v>Bali</v>
          </cell>
          <cell r="D311" t="str">
            <v>Silver</v>
          </cell>
          <cell r="E311">
            <v>2022</v>
          </cell>
        </row>
        <row r="312">
          <cell r="A312" t="str">
            <v>ECOM0311</v>
          </cell>
          <cell r="B312" t="str">
            <v>Customer_311</v>
          </cell>
          <cell r="C312" t="str">
            <v>Bandung</v>
          </cell>
          <cell r="D312" t="str">
            <v>Gold</v>
          </cell>
          <cell r="E312">
            <v>2019</v>
          </cell>
        </row>
        <row r="313">
          <cell r="A313" t="str">
            <v>ECOM0312</v>
          </cell>
          <cell r="B313" t="str">
            <v>Customer_312</v>
          </cell>
          <cell r="C313" t="str">
            <v>Bali</v>
          </cell>
          <cell r="D313" t="str">
            <v>Gold</v>
          </cell>
          <cell r="E313">
            <v>2020</v>
          </cell>
        </row>
        <row r="314">
          <cell r="A314" t="str">
            <v>ECOM0313</v>
          </cell>
          <cell r="B314" t="str">
            <v>Customer_313</v>
          </cell>
          <cell r="C314" t="str">
            <v>Bali</v>
          </cell>
          <cell r="D314" t="str">
            <v>Gold</v>
          </cell>
          <cell r="E314">
            <v>2018</v>
          </cell>
        </row>
        <row r="315">
          <cell r="A315" t="str">
            <v>ECOM0314</v>
          </cell>
          <cell r="B315" t="str">
            <v>Customer_314</v>
          </cell>
          <cell r="C315" t="str">
            <v>Jakarta</v>
          </cell>
          <cell r="D315" t="str">
            <v>Platinum</v>
          </cell>
          <cell r="E315">
            <v>2020</v>
          </cell>
        </row>
        <row r="316">
          <cell r="A316" t="str">
            <v>ECOM0315</v>
          </cell>
          <cell r="B316" t="str">
            <v>Customer_315</v>
          </cell>
          <cell r="C316" t="str">
            <v>Surabaya</v>
          </cell>
          <cell r="D316" t="str">
            <v>Platinum</v>
          </cell>
          <cell r="E316">
            <v>2020</v>
          </cell>
        </row>
        <row r="317">
          <cell r="A317" t="str">
            <v>ECOM0316</v>
          </cell>
          <cell r="B317" t="str">
            <v>Customer_316</v>
          </cell>
          <cell r="C317" t="str">
            <v>Jakarta</v>
          </cell>
          <cell r="D317" t="str">
            <v>Silver</v>
          </cell>
          <cell r="E317">
            <v>2021</v>
          </cell>
        </row>
        <row r="318">
          <cell r="A318" t="str">
            <v>ECOM0317</v>
          </cell>
          <cell r="B318" t="str">
            <v>Customer_317</v>
          </cell>
          <cell r="C318" t="str">
            <v>Bali</v>
          </cell>
          <cell r="D318" t="str">
            <v>Platinum</v>
          </cell>
          <cell r="E318">
            <v>2021</v>
          </cell>
        </row>
        <row r="319">
          <cell r="A319" t="str">
            <v>ECOM0318</v>
          </cell>
          <cell r="B319" t="str">
            <v>Customer_318</v>
          </cell>
          <cell r="C319" t="str">
            <v>Surabaya</v>
          </cell>
          <cell r="D319" t="str">
            <v>Gold</v>
          </cell>
          <cell r="E319">
            <v>2022</v>
          </cell>
        </row>
        <row r="320">
          <cell r="A320" t="str">
            <v>ECOM0319</v>
          </cell>
          <cell r="B320" t="str">
            <v>Customer_319</v>
          </cell>
          <cell r="C320" t="str">
            <v>Surabaya</v>
          </cell>
          <cell r="D320" t="str">
            <v>Platinum</v>
          </cell>
          <cell r="E320">
            <v>2024</v>
          </cell>
        </row>
        <row r="321">
          <cell r="A321" t="str">
            <v>ECOM0320</v>
          </cell>
          <cell r="B321" t="str">
            <v>Customer_320</v>
          </cell>
          <cell r="C321" t="str">
            <v>Surabaya</v>
          </cell>
          <cell r="D321" t="str">
            <v>Gold</v>
          </cell>
          <cell r="E321">
            <v>2018</v>
          </cell>
        </row>
        <row r="322">
          <cell r="A322" t="str">
            <v>ECOM0321</v>
          </cell>
          <cell r="B322" t="str">
            <v>Customer_321</v>
          </cell>
          <cell r="C322" t="str">
            <v>Surabaya</v>
          </cell>
          <cell r="D322" t="str">
            <v>Gold</v>
          </cell>
          <cell r="E322">
            <v>2021</v>
          </cell>
        </row>
        <row r="323">
          <cell r="A323" t="str">
            <v>ECOM0322</v>
          </cell>
          <cell r="B323" t="str">
            <v>Customer_322</v>
          </cell>
          <cell r="C323" t="str">
            <v>Bandung</v>
          </cell>
          <cell r="D323" t="str">
            <v>Platinum</v>
          </cell>
          <cell r="E323">
            <v>2020</v>
          </cell>
        </row>
        <row r="324">
          <cell r="A324" t="str">
            <v>ECOM0323</v>
          </cell>
          <cell r="B324" t="str">
            <v>Customer_323</v>
          </cell>
          <cell r="C324" t="str">
            <v>Bandung</v>
          </cell>
          <cell r="D324" t="str">
            <v>Gold</v>
          </cell>
          <cell r="E324">
            <v>2019</v>
          </cell>
        </row>
        <row r="325">
          <cell r="A325" t="str">
            <v>ECOM0324</v>
          </cell>
          <cell r="B325" t="str">
            <v>Customer_324</v>
          </cell>
          <cell r="C325" t="str">
            <v>Surabaya</v>
          </cell>
          <cell r="D325" t="str">
            <v>Platinum</v>
          </cell>
          <cell r="E325">
            <v>2022</v>
          </cell>
        </row>
        <row r="326">
          <cell r="A326" t="str">
            <v>ECOM0325</v>
          </cell>
          <cell r="B326" t="str">
            <v>Customer_325</v>
          </cell>
          <cell r="C326" t="str">
            <v>Bandung</v>
          </cell>
          <cell r="D326" t="str">
            <v>Gold</v>
          </cell>
          <cell r="E326">
            <v>2019</v>
          </cell>
        </row>
        <row r="327">
          <cell r="A327" t="str">
            <v>ECOM0326</v>
          </cell>
          <cell r="B327" t="str">
            <v>Customer_326</v>
          </cell>
          <cell r="C327" t="str">
            <v>Surabaya</v>
          </cell>
          <cell r="D327" t="str">
            <v>Silver</v>
          </cell>
          <cell r="E327">
            <v>2020</v>
          </cell>
        </row>
        <row r="328">
          <cell r="A328" t="str">
            <v>ECOM0327</v>
          </cell>
          <cell r="B328" t="str">
            <v>Customer_327</v>
          </cell>
          <cell r="C328" t="str">
            <v>Surabaya</v>
          </cell>
          <cell r="D328" t="str">
            <v>Silver</v>
          </cell>
          <cell r="E328">
            <v>2023</v>
          </cell>
        </row>
        <row r="329">
          <cell r="A329" t="str">
            <v>ECOM0328</v>
          </cell>
          <cell r="B329" t="str">
            <v>Customer_328</v>
          </cell>
          <cell r="C329" t="str">
            <v>Bali</v>
          </cell>
          <cell r="D329" t="str">
            <v>Gold</v>
          </cell>
          <cell r="E329">
            <v>2019</v>
          </cell>
        </row>
        <row r="330">
          <cell r="A330" t="str">
            <v>ECOM0329</v>
          </cell>
          <cell r="B330" t="str">
            <v>Customer_329</v>
          </cell>
          <cell r="C330" t="str">
            <v>Bali</v>
          </cell>
          <cell r="D330" t="str">
            <v>Platinum</v>
          </cell>
          <cell r="E330">
            <v>2019</v>
          </cell>
        </row>
        <row r="331">
          <cell r="A331" t="str">
            <v>ECOM0330</v>
          </cell>
          <cell r="B331" t="str">
            <v>Customer_330</v>
          </cell>
          <cell r="C331" t="str">
            <v>Bandung</v>
          </cell>
          <cell r="D331" t="str">
            <v>Gold</v>
          </cell>
          <cell r="E331">
            <v>2019</v>
          </cell>
        </row>
        <row r="332">
          <cell r="A332" t="str">
            <v>ECOM0331</v>
          </cell>
          <cell r="B332" t="str">
            <v>Customer_331</v>
          </cell>
          <cell r="C332" t="str">
            <v>Surabaya</v>
          </cell>
          <cell r="D332" t="str">
            <v>Platinum</v>
          </cell>
          <cell r="E332">
            <v>2022</v>
          </cell>
        </row>
        <row r="333">
          <cell r="A333" t="str">
            <v>ECOM0332</v>
          </cell>
          <cell r="B333" t="str">
            <v>Customer_332</v>
          </cell>
          <cell r="C333" t="str">
            <v>Bandung</v>
          </cell>
          <cell r="D333" t="str">
            <v>Silver</v>
          </cell>
          <cell r="E333">
            <v>2024</v>
          </cell>
        </row>
        <row r="334">
          <cell r="A334" t="str">
            <v>ECOM0333</v>
          </cell>
          <cell r="B334" t="str">
            <v>Customer_333</v>
          </cell>
          <cell r="C334" t="str">
            <v>Bandung</v>
          </cell>
          <cell r="D334" t="str">
            <v>Silver</v>
          </cell>
          <cell r="E334">
            <v>2023</v>
          </cell>
        </row>
        <row r="335">
          <cell r="A335" t="str">
            <v>ECOM0334</v>
          </cell>
          <cell r="B335" t="str">
            <v>Customer_334</v>
          </cell>
          <cell r="C335" t="str">
            <v>Bali</v>
          </cell>
          <cell r="D335" t="str">
            <v>Silver</v>
          </cell>
          <cell r="E335">
            <v>2021</v>
          </cell>
        </row>
        <row r="336">
          <cell r="A336" t="str">
            <v>ECOM0335</v>
          </cell>
          <cell r="B336" t="str">
            <v>Customer_335</v>
          </cell>
          <cell r="C336" t="str">
            <v>Jakarta</v>
          </cell>
          <cell r="D336" t="str">
            <v>Gold</v>
          </cell>
          <cell r="E336">
            <v>2020</v>
          </cell>
        </row>
        <row r="337">
          <cell r="A337" t="str">
            <v>ECOM0336</v>
          </cell>
          <cell r="B337" t="str">
            <v>Customer_336</v>
          </cell>
          <cell r="C337" t="str">
            <v>Surabaya</v>
          </cell>
          <cell r="D337" t="str">
            <v>Platinum</v>
          </cell>
          <cell r="E337">
            <v>2021</v>
          </cell>
        </row>
        <row r="338">
          <cell r="A338" t="str">
            <v>ECOM0337</v>
          </cell>
          <cell r="B338" t="str">
            <v>Customer_337</v>
          </cell>
          <cell r="C338" t="str">
            <v>Bali</v>
          </cell>
          <cell r="D338" t="str">
            <v>Platinum</v>
          </cell>
          <cell r="E338">
            <v>2024</v>
          </cell>
        </row>
        <row r="339">
          <cell r="A339" t="str">
            <v>ECOM0338</v>
          </cell>
          <cell r="B339" t="str">
            <v>Customer_338</v>
          </cell>
          <cell r="C339" t="str">
            <v>Bandung</v>
          </cell>
          <cell r="D339" t="str">
            <v>Gold</v>
          </cell>
          <cell r="E339">
            <v>2021</v>
          </cell>
        </row>
        <row r="340">
          <cell r="A340" t="str">
            <v>ECOM0339</v>
          </cell>
          <cell r="B340" t="str">
            <v>Customer_339</v>
          </cell>
          <cell r="C340" t="str">
            <v>Bandung</v>
          </cell>
          <cell r="D340" t="str">
            <v>Silver</v>
          </cell>
          <cell r="E340">
            <v>2022</v>
          </cell>
        </row>
        <row r="341">
          <cell r="A341" t="str">
            <v>ECOM0340</v>
          </cell>
          <cell r="B341" t="str">
            <v>Customer_340</v>
          </cell>
          <cell r="C341" t="str">
            <v>Bali</v>
          </cell>
          <cell r="D341" t="str">
            <v>Platinum</v>
          </cell>
          <cell r="E341">
            <v>2019</v>
          </cell>
        </row>
        <row r="342">
          <cell r="A342" t="str">
            <v>ECOM0341</v>
          </cell>
          <cell r="B342" t="str">
            <v>Customer_341</v>
          </cell>
          <cell r="C342" t="str">
            <v>Jakarta</v>
          </cell>
          <cell r="D342" t="str">
            <v>Platinum</v>
          </cell>
          <cell r="E342">
            <v>2021</v>
          </cell>
        </row>
        <row r="343">
          <cell r="A343" t="str">
            <v>ECOM0342</v>
          </cell>
          <cell r="B343" t="str">
            <v>Customer_342</v>
          </cell>
          <cell r="C343" t="str">
            <v>Jakarta</v>
          </cell>
          <cell r="D343" t="str">
            <v>Platinum</v>
          </cell>
          <cell r="E343">
            <v>2022</v>
          </cell>
        </row>
        <row r="344">
          <cell r="A344" t="str">
            <v>ECOM0343</v>
          </cell>
          <cell r="B344" t="str">
            <v>Customer_343</v>
          </cell>
          <cell r="C344" t="str">
            <v>Surabaya</v>
          </cell>
          <cell r="D344" t="str">
            <v>Gold</v>
          </cell>
          <cell r="E344">
            <v>2022</v>
          </cell>
        </row>
        <row r="345">
          <cell r="A345" t="str">
            <v>ECOM0344</v>
          </cell>
          <cell r="B345" t="str">
            <v>Customer_344</v>
          </cell>
          <cell r="C345" t="str">
            <v>Bandung</v>
          </cell>
          <cell r="D345" t="str">
            <v>Gold</v>
          </cell>
          <cell r="E345">
            <v>2022</v>
          </cell>
        </row>
        <row r="346">
          <cell r="A346" t="str">
            <v>ECOM0345</v>
          </cell>
          <cell r="B346" t="str">
            <v>Customer_345</v>
          </cell>
          <cell r="C346" t="str">
            <v>Bandung</v>
          </cell>
          <cell r="D346" t="str">
            <v>Silver</v>
          </cell>
          <cell r="E346">
            <v>2024</v>
          </cell>
        </row>
        <row r="347">
          <cell r="A347" t="str">
            <v>ECOM0346</v>
          </cell>
          <cell r="B347" t="str">
            <v>Customer_346</v>
          </cell>
          <cell r="C347" t="str">
            <v>Jakarta</v>
          </cell>
          <cell r="D347" t="str">
            <v>Gold</v>
          </cell>
          <cell r="E347">
            <v>2021</v>
          </cell>
        </row>
        <row r="348">
          <cell r="A348" t="str">
            <v>ECOM0347</v>
          </cell>
          <cell r="B348" t="str">
            <v>Customer_347</v>
          </cell>
          <cell r="C348" t="str">
            <v>Bali</v>
          </cell>
          <cell r="D348" t="str">
            <v>Gold</v>
          </cell>
          <cell r="E348">
            <v>2023</v>
          </cell>
        </row>
        <row r="349">
          <cell r="A349" t="str">
            <v>ECOM0348</v>
          </cell>
          <cell r="B349" t="str">
            <v>Customer_348</v>
          </cell>
          <cell r="C349" t="str">
            <v>Surabaya</v>
          </cell>
          <cell r="D349" t="str">
            <v>Silver</v>
          </cell>
          <cell r="E349">
            <v>2023</v>
          </cell>
        </row>
        <row r="350">
          <cell r="A350" t="str">
            <v>ECOM0349</v>
          </cell>
          <cell r="B350" t="str">
            <v>Customer_349</v>
          </cell>
          <cell r="C350" t="str">
            <v>Jakarta</v>
          </cell>
          <cell r="D350" t="str">
            <v>Silver</v>
          </cell>
          <cell r="E350">
            <v>2023</v>
          </cell>
        </row>
        <row r="351">
          <cell r="A351" t="str">
            <v>ECOM0350</v>
          </cell>
          <cell r="B351" t="str">
            <v>Customer_350</v>
          </cell>
          <cell r="C351" t="str">
            <v>Jakarta</v>
          </cell>
          <cell r="D351" t="str">
            <v>Gold</v>
          </cell>
          <cell r="E351">
            <v>2017</v>
          </cell>
        </row>
        <row r="352">
          <cell r="A352" t="str">
            <v>ECOM0351</v>
          </cell>
          <cell r="B352" t="str">
            <v>Customer_351</v>
          </cell>
          <cell r="C352" t="str">
            <v>Bali</v>
          </cell>
          <cell r="D352" t="str">
            <v>Gold</v>
          </cell>
          <cell r="E352">
            <v>2023</v>
          </cell>
        </row>
        <row r="353">
          <cell r="A353" t="str">
            <v>ECOM0352</v>
          </cell>
          <cell r="B353" t="str">
            <v>Customer_352</v>
          </cell>
          <cell r="C353" t="str">
            <v>Bandung</v>
          </cell>
          <cell r="D353" t="str">
            <v>Gold</v>
          </cell>
          <cell r="E353">
            <v>2017</v>
          </cell>
        </row>
        <row r="354">
          <cell r="A354" t="str">
            <v>ECOM0353</v>
          </cell>
          <cell r="B354" t="str">
            <v>Customer_353</v>
          </cell>
          <cell r="C354" t="str">
            <v>Jakarta</v>
          </cell>
          <cell r="D354" t="str">
            <v>Silver</v>
          </cell>
          <cell r="E354">
            <v>2023</v>
          </cell>
        </row>
        <row r="355">
          <cell r="A355" t="str">
            <v>ECOM0354</v>
          </cell>
          <cell r="B355" t="str">
            <v>Customer_354</v>
          </cell>
          <cell r="C355" t="str">
            <v>Surabaya</v>
          </cell>
          <cell r="D355" t="str">
            <v>Platinum</v>
          </cell>
          <cell r="E355">
            <v>2022</v>
          </cell>
        </row>
        <row r="356">
          <cell r="A356" t="str">
            <v>ECOM0355</v>
          </cell>
          <cell r="B356" t="str">
            <v>Customer_355</v>
          </cell>
          <cell r="C356" t="str">
            <v>Bandung</v>
          </cell>
          <cell r="D356" t="str">
            <v>Platinum</v>
          </cell>
          <cell r="E356">
            <v>2019</v>
          </cell>
        </row>
        <row r="357">
          <cell r="A357" t="str">
            <v>ECOM0356</v>
          </cell>
          <cell r="B357" t="str">
            <v>Customer_356</v>
          </cell>
          <cell r="C357" t="str">
            <v>Surabaya</v>
          </cell>
          <cell r="D357" t="str">
            <v>Gold</v>
          </cell>
          <cell r="E357">
            <v>2024</v>
          </cell>
        </row>
        <row r="358">
          <cell r="A358" t="str">
            <v>ECOM0357</v>
          </cell>
          <cell r="B358" t="str">
            <v>Customer_357</v>
          </cell>
          <cell r="C358" t="str">
            <v>Jakarta</v>
          </cell>
          <cell r="D358" t="str">
            <v>Gold</v>
          </cell>
          <cell r="E358">
            <v>2021</v>
          </cell>
        </row>
        <row r="359">
          <cell r="A359" t="str">
            <v>ECOM0358</v>
          </cell>
          <cell r="B359" t="str">
            <v>Customer_358</v>
          </cell>
          <cell r="C359" t="str">
            <v>Bandung</v>
          </cell>
          <cell r="D359" t="str">
            <v>Gold</v>
          </cell>
          <cell r="E359">
            <v>2017</v>
          </cell>
        </row>
        <row r="360">
          <cell r="A360" t="str">
            <v>ECOM0359</v>
          </cell>
          <cell r="B360" t="str">
            <v>Customer_359</v>
          </cell>
          <cell r="C360" t="str">
            <v>Surabaya</v>
          </cell>
          <cell r="D360" t="str">
            <v>Gold</v>
          </cell>
          <cell r="E360">
            <v>2020</v>
          </cell>
        </row>
        <row r="361">
          <cell r="A361" t="str">
            <v>ECOM0360</v>
          </cell>
          <cell r="B361" t="str">
            <v>Customer_360</v>
          </cell>
          <cell r="C361" t="str">
            <v>Surabaya</v>
          </cell>
          <cell r="D361" t="str">
            <v>Platinum</v>
          </cell>
          <cell r="E361">
            <v>2020</v>
          </cell>
        </row>
        <row r="362">
          <cell r="A362" t="str">
            <v>ECOM0361</v>
          </cell>
          <cell r="B362" t="str">
            <v>Customer_361</v>
          </cell>
          <cell r="C362" t="str">
            <v>Bali</v>
          </cell>
          <cell r="D362" t="str">
            <v>Gold</v>
          </cell>
          <cell r="E362">
            <v>2021</v>
          </cell>
        </row>
        <row r="363">
          <cell r="A363" t="str">
            <v>ECOM0362</v>
          </cell>
          <cell r="B363" t="str">
            <v>Customer_362</v>
          </cell>
          <cell r="C363" t="str">
            <v>Surabaya</v>
          </cell>
          <cell r="D363" t="str">
            <v>Silver</v>
          </cell>
          <cell r="E363">
            <v>2021</v>
          </cell>
        </row>
        <row r="364">
          <cell r="A364" t="str">
            <v>ECOM0363</v>
          </cell>
          <cell r="B364" t="str">
            <v>Customer_363</v>
          </cell>
          <cell r="C364" t="str">
            <v>Surabaya</v>
          </cell>
          <cell r="D364" t="str">
            <v>Platinum</v>
          </cell>
          <cell r="E364">
            <v>2022</v>
          </cell>
        </row>
        <row r="365">
          <cell r="A365" t="str">
            <v>ECOM0364</v>
          </cell>
          <cell r="B365" t="str">
            <v>Customer_364</v>
          </cell>
          <cell r="C365" t="str">
            <v>Bali</v>
          </cell>
          <cell r="D365" t="str">
            <v>Gold</v>
          </cell>
          <cell r="E365">
            <v>2017</v>
          </cell>
        </row>
        <row r="366">
          <cell r="A366" t="str">
            <v>ECOM0365</v>
          </cell>
          <cell r="B366" t="str">
            <v>Customer_365</v>
          </cell>
          <cell r="C366" t="str">
            <v>Surabaya</v>
          </cell>
          <cell r="D366" t="str">
            <v>Silver</v>
          </cell>
          <cell r="E366">
            <v>2022</v>
          </cell>
        </row>
        <row r="367">
          <cell r="A367" t="str">
            <v>ECOM0366</v>
          </cell>
          <cell r="B367" t="str">
            <v>Customer_366</v>
          </cell>
          <cell r="C367" t="str">
            <v>Bandung</v>
          </cell>
          <cell r="D367" t="str">
            <v>Gold</v>
          </cell>
          <cell r="E367">
            <v>2023</v>
          </cell>
        </row>
        <row r="368">
          <cell r="A368" t="str">
            <v>ECOM0367</v>
          </cell>
          <cell r="B368" t="str">
            <v>Customer_367</v>
          </cell>
          <cell r="C368" t="str">
            <v>Jakarta</v>
          </cell>
          <cell r="D368" t="str">
            <v>Gold</v>
          </cell>
          <cell r="E368">
            <v>2023</v>
          </cell>
        </row>
        <row r="369">
          <cell r="A369" t="str">
            <v>ECOM0368</v>
          </cell>
          <cell r="B369" t="str">
            <v>Customer_368</v>
          </cell>
          <cell r="C369" t="str">
            <v>Bandung</v>
          </cell>
          <cell r="D369" t="str">
            <v>Gold</v>
          </cell>
          <cell r="E369">
            <v>2022</v>
          </cell>
        </row>
        <row r="370">
          <cell r="A370" t="str">
            <v>ECOM0369</v>
          </cell>
          <cell r="B370" t="str">
            <v>Customer_369</v>
          </cell>
          <cell r="C370" t="str">
            <v>Jakarta</v>
          </cell>
          <cell r="D370" t="str">
            <v>Silver</v>
          </cell>
          <cell r="E370">
            <v>2020</v>
          </cell>
        </row>
        <row r="371">
          <cell r="A371" t="str">
            <v>ECOM0370</v>
          </cell>
          <cell r="B371" t="str">
            <v>Customer_370</v>
          </cell>
          <cell r="C371" t="str">
            <v>Bandung</v>
          </cell>
          <cell r="D371" t="str">
            <v>Gold</v>
          </cell>
          <cell r="E371">
            <v>2020</v>
          </cell>
        </row>
        <row r="372">
          <cell r="A372" t="str">
            <v>ECOM0371</v>
          </cell>
          <cell r="B372" t="str">
            <v>Customer_371</v>
          </cell>
          <cell r="C372" t="str">
            <v>Surabaya</v>
          </cell>
          <cell r="D372" t="str">
            <v>Gold</v>
          </cell>
          <cell r="E372">
            <v>2024</v>
          </cell>
        </row>
        <row r="373">
          <cell r="A373" t="str">
            <v>ECOM0372</v>
          </cell>
          <cell r="B373" t="str">
            <v>Customer_372</v>
          </cell>
          <cell r="C373" t="str">
            <v>Bandung</v>
          </cell>
          <cell r="D373" t="str">
            <v>Gold</v>
          </cell>
          <cell r="E373">
            <v>2021</v>
          </cell>
        </row>
        <row r="374">
          <cell r="A374" t="str">
            <v>ECOM0373</v>
          </cell>
          <cell r="B374" t="str">
            <v>Customer_373</v>
          </cell>
          <cell r="C374" t="str">
            <v>Surabaya</v>
          </cell>
          <cell r="D374" t="str">
            <v>Platinum</v>
          </cell>
          <cell r="E374">
            <v>2018</v>
          </cell>
        </row>
        <row r="375">
          <cell r="A375" t="str">
            <v>ECOM0374</v>
          </cell>
          <cell r="B375" t="str">
            <v>Customer_374</v>
          </cell>
          <cell r="C375" t="str">
            <v>Jakarta</v>
          </cell>
          <cell r="D375" t="str">
            <v>Silver</v>
          </cell>
          <cell r="E375">
            <v>2018</v>
          </cell>
        </row>
        <row r="376">
          <cell r="A376" t="str">
            <v>ECOM0375</v>
          </cell>
          <cell r="B376" t="str">
            <v>Customer_375</v>
          </cell>
          <cell r="C376" t="str">
            <v>Bandung</v>
          </cell>
          <cell r="D376" t="str">
            <v>Platinum</v>
          </cell>
          <cell r="E376">
            <v>2020</v>
          </cell>
        </row>
        <row r="377">
          <cell r="A377" t="str">
            <v>ECOM0376</v>
          </cell>
          <cell r="B377" t="str">
            <v>Customer_376</v>
          </cell>
          <cell r="C377" t="str">
            <v>Bali</v>
          </cell>
          <cell r="D377" t="str">
            <v>Silver</v>
          </cell>
          <cell r="E377">
            <v>2019</v>
          </cell>
        </row>
        <row r="378">
          <cell r="A378" t="str">
            <v>ECOM0377</v>
          </cell>
          <cell r="B378" t="str">
            <v>Customer_377</v>
          </cell>
          <cell r="C378" t="str">
            <v>Surabaya</v>
          </cell>
          <cell r="D378" t="str">
            <v>Gold</v>
          </cell>
          <cell r="E378">
            <v>2022</v>
          </cell>
        </row>
        <row r="379">
          <cell r="A379" t="str">
            <v>ECOM0378</v>
          </cell>
          <cell r="B379" t="str">
            <v>Customer_378</v>
          </cell>
          <cell r="C379" t="str">
            <v>Surabaya</v>
          </cell>
          <cell r="D379" t="str">
            <v>Platinum</v>
          </cell>
          <cell r="E379">
            <v>2024</v>
          </cell>
        </row>
        <row r="380">
          <cell r="A380" t="str">
            <v>ECOM0379</v>
          </cell>
          <cell r="B380" t="str">
            <v>Customer_379</v>
          </cell>
          <cell r="C380" t="str">
            <v>Bali</v>
          </cell>
          <cell r="D380" t="str">
            <v>Silver</v>
          </cell>
          <cell r="E380">
            <v>2024</v>
          </cell>
        </row>
        <row r="381">
          <cell r="A381" t="str">
            <v>ECOM0380</v>
          </cell>
          <cell r="B381" t="str">
            <v>Customer_380</v>
          </cell>
          <cell r="C381" t="str">
            <v>Bandung</v>
          </cell>
          <cell r="D381" t="str">
            <v>Platinum</v>
          </cell>
          <cell r="E381">
            <v>2017</v>
          </cell>
        </row>
        <row r="382">
          <cell r="A382" t="str">
            <v>ECOM0381</v>
          </cell>
          <cell r="B382" t="str">
            <v>Customer_381</v>
          </cell>
          <cell r="C382" t="str">
            <v>Bandung</v>
          </cell>
          <cell r="D382" t="str">
            <v>Platinum</v>
          </cell>
          <cell r="E382">
            <v>2023</v>
          </cell>
        </row>
        <row r="383">
          <cell r="A383" t="str">
            <v>ECOM0382</v>
          </cell>
          <cell r="B383" t="str">
            <v>Customer_382</v>
          </cell>
          <cell r="C383" t="str">
            <v>Jakarta</v>
          </cell>
          <cell r="D383" t="str">
            <v>Gold</v>
          </cell>
          <cell r="E383">
            <v>2024</v>
          </cell>
        </row>
        <row r="384">
          <cell r="A384" t="str">
            <v>ECOM0383</v>
          </cell>
          <cell r="B384" t="str">
            <v>Customer_383</v>
          </cell>
          <cell r="C384" t="str">
            <v>Bandung</v>
          </cell>
          <cell r="D384" t="str">
            <v>Silver</v>
          </cell>
          <cell r="E384">
            <v>2020</v>
          </cell>
        </row>
        <row r="385">
          <cell r="A385" t="str">
            <v>ECOM0384</v>
          </cell>
          <cell r="B385" t="str">
            <v>Customer_384</v>
          </cell>
          <cell r="C385" t="str">
            <v>Bandung</v>
          </cell>
          <cell r="D385" t="str">
            <v>Silver</v>
          </cell>
          <cell r="E385">
            <v>2021</v>
          </cell>
        </row>
        <row r="386">
          <cell r="A386" t="str">
            <v>ECOM0385</v>
          </cell>
          <cell r="B386" t="str">
            <v>Customer_385</v>
          </cell>
          <cell r="C386" t="str">
            <v>Jakarta</v>
          </cell>
          <cell r="D386" t="str">
            <v>Silver</v>
          </cell>
          <cell r="E386">
            <v>2023</v>
          </cell>
        </row>
        <row r="387">
          <cell r="A387" t="str">
            <v>ECOM0386</v>
          </cell>
          <cell r="B387" t="str">
            <v>Customer_386</v>
          </cell>
          <cell r="C387" t="str">
            <v>Bandung</v>
          </cell>
          <cell r="D387" t="str">
            <v>Platinum</v>
          </cell>
          <cell r="E387">
            <v>2017</v>
          </cell>
        </row>
        <row r="388">
          <cell r="A388" t="str">
            <v>ECOM0387</v>
          </cell>
          <cell r="B388" t="str">
            <v>Customer_387</v>
          </cell>
          <cell r="C388" t="str">
            <v>Bandung</v>
          </cell>
          <cell r="D388" t="str">
            <v>Silver</v>
          </cell>
          <cell r="E388">
            <v>2018</v>
          </cell>
        </row>
        <row r="389">
          <cell r="A389" t="str">
            <v>ECOM0388</v>
          </cell>
          <cell r="B389" t="str">
            <v>Customer_388</v>
          </cell>
          <cell r="C389" t="str">
            <v>Bandung</v>
          </cell>
          <cell r="D389" t="str">
            <v>Silver</v>
          </cell>
          <cell r="E389">
            <v>2017</v>
          </cell>
        </row>
        <row r="390">
          <cell r="A390" t="str">
            <v>ECOM0389</v>
          </cell>
          <cell r="B390" t="str">
            <v>Customer_389</v>
          </cell>
          <cell r="C390" t="str">
            <v>Bali</v>
          </cell>
          <cell r="D390" t="str">
            <v>Platinum</v>
          </cell>
          <cell r="E390">
            <v>2022</v>
          </cell>
        </row>
        <row r="391">
          <cell r="A391" t="str">
            <v>ECOM0390</v>
          </cell>
          <cell r="B391" t="str">
            <v>Customer_390</v>
          </cell>
          <cell r="C391" t="str">
            <v>Jakarta</v>
          </cell>
          <cell r="D391" t="str">
            <v>Silver</v>
          </cell>
          <cell r="E391">
            <v>2021</v>
          </cell>
        </row>
        <row r="392">
          <cell r="A392" t="str">
            <v>ECOM0391</v>
          </cell>
          <cell r="B392" t="str">
            <v>Customer_391</v>
          </cell>
          <cell r="C392" t="str">
            <v>Surabaya</v>
          </cell>
          <cell r="D392" t="str">
            <v>Platinum</v>
          </cell>
          <cell r="E392">
            <v>2022</v>
          </cell>
        </row>
        <row r="393">
          <cell r="A393" t="str">
            <v>ECOM0392</v>
          </cell>
          <cell r="B393" t="str">
            <v>Customer_392</v>
          </cell>
          <cell r="C393" t="str">
            <v>Jakarta</v>
          </cell>
          <cell r="D393" t="str">
            <v>Gold</v>
          </cell>
          <cell r="E393">
            <v>2024</v>
          </cell>
        </row>
        <row r="394">
          <cell r="A394" t="str">
            <v>ECOM0393</v>
          </cell>
          <cell r="B394" t="str">
            <v>Customer_393</v>
          </cell>
          <cell r="C394" t="str">
            <v>Jakarta</v>
          </cell>
          <cell r="D394" t="str">
            <v>Gold</v>
          </cell>
          <cell r="E394">
            <v>2021</v>
          </cell>
        </row>
        <row r="395">
          <cell r="A395" t="str">
            <v>ECOM0394</v>
          </cell>
          <cell r="B395" t="str">
            <v>Customer_394</v>
          </cell>
          <cell r="C395" t="str">
            <v>Bandung</v>
          </cell>
          <cell r="D395" t="str">
            <v>Gold</v>
          </cell>
          <cell r="E395">
            <v>2018</v>
          </cell>
        </row>
        <row r="396">
          <cell r="A396" t="str">
            <v>ECOM0395</v>
          </cell>
          <cell r="B396" t="str">
            <v>Customer_395</v>
          </cell>
          <cell r="C396" t="str">
            <v>Bali</v>
          </cell>
          <cell r="D396" t="str">
            <v>Gold</v>
          </cell>
          <cell r="E396">
            <v>2024</v>
          </cell>
        </row>
        <row r="397">
          <cell r="A397" t="str">
            <v>ECOM0396</v>
          </cell>
          <cell r="B397" t="str">
            <v>Customer_396</v>
          </cell>
          <cell r="C397" t="str">
            <v>Bali</v>
          </cell>
          <cell r="D397" t="str">
            <v>Gold</v>
          </cell>
          <cell r="E397">
            <v>2019</v>
          </cell>
        </row>
        <row r="398">
          <cell r="A398" t="str">
            <v>ECOM0397</v>
          </cell>
          <cell r="B398" t="str">
            <v>Customer_397</v>
          </cell>
          <cell r="C398" t="str">
            <v>Bali</v>
          </cell>
          <cell r="D398" t="str">
            <v>Platinum</v>
          </cell>
          <cell r="E398">
            <v>2018</v>
          </cell>
        </row>
        <row r="399">
          <cell r="A399" t="str">
            <v>ECOM0398</v>
          </cell>
          <cell r="B399" t="str">
            <v>Customer_398</v>
          </cell>
          <cell r="C399" t="str">
            <v>Surabaya</v>
          </cell>
          <cell r="D399" t="str">
            <v>Platinum</v>
          </cell>
          <cell r="E399">
            <v>2022</v>
          </cell>
        </row>
        <row r="400">
          <cell r="A400" t="str">
            <v>ECOM0399</v>
          </cell>
          <cell r="B400" t="str">
            <v>Customer_399</v>
          </cell>
          <cell r="C400" t="str">
            <v>Surabaya</v>
          </cell>
          <cell r="D400" t="str">
            <v>Silver</v>
          </cell>
          <cell r="E400">
            <v>2023</v>
          </cell>
        </row>
        <row r="401">
          <cell r="A401" t="str">
            <v>ECOM0400</v>
          </cell>
          <cell r="B401" t="str">
            <v>Customer_400</v>
          </cell>
          <cell r="C401" t="str">
            <v>Jakarta</v>
          </cell>
          <cell r="D401" t="str">
            <v>Platinum</v>
          </cell>
          <cell r="E401">
            <v>2019</v>
          </cell>
        </row>
        <row r="402">
          <cell r="A402" t="str">
            <v>ECOM0401</v>
          </cell>
          <cell r="B402" t="str">
            <v>Customer_401</v>
          </cell>
          <cell r="C402" t="str">
            <v>Bandung</v>
          </cell>
          <cell r="D402" t="str">
            <v>Platinum</v>
          </cell>
          <cell r="E402">
            <v>2019</v>
          </cell>
        </row>
        <row r="403">
          <cell r="A403" t="str">
            <v>ECOM0402</v>
          </cell>
          <cell r="B403" t="str">
            <v>Customer_402</v>
          </cell>
          <cell r="C403" t="str">
            <v>Bali</v>
          </cell>
          <cell r="D403" t="str">
            <v>Platinum</v>
          </cell>
          <cell r="E403">
            <v>2021</v>
          </cell>
        </row>
        <row r="404">
          <cell r="A404" t="str">
            <v>ECOM0403</v>
          </cell>
          <cell r="B404" t="str">
            <v>Customer_403</v>
          </cell>
          <cell r="C404" t="str">
            <v>Bali</v>
          </cell>
          <cell r="D404" t="str">
            <v>Gold</v>
          </cell>
          <cell r="E404">
            <v>2020</v>
          </cell>
        </row>
        <row r="405">
          <cell r="A405" t="str">
            <v>ECOM0404</v>
          </cell>
          <cell r="B405" t="str">
            <v>Customer_404</v>
          </cell>
          <cell r="C405" t="str">
            <v>Bali</v>
          </cell>
          <cell r="D405" t="str">
            <v>Silver</v>
          </cell>
          <cell r="E405">
            <v>2018</v>
          </cell>
        </row>
        <row r="406">
          <cell r="A406" t="str">
            <v>ECOM0405</v>
          </cell>
          <cell r="B406" t="str">
            <v>Customer_405</v>
          </cell>
          <cell r="C406" t="str">
            <v>Bali</v>
          </cell>
          <cell r="D406" t="str">
            <v>Silver</v>
          </cell>
          <cell r="E406">
            <v>2024</v>
          </cell>
        </row>
        <row r="407">
          <cell r="A407" t="str">
            <v>ECOM0406</v>
          </cell>
          <cell r="B407" t="str">
            <v>Customer_406</v>
          </cell>
          <cell r="C407" t="str">
            <v>Surabaya</v>
          </cell>
          <cell r="D407" t="str">
            <v>Gold</v>
          </cell>
          <cell r="E407">
            <v>2020</v>
          </cell>
        </row>
        <row r="408">
          <cell r="A408" t="str">
            <v>ECOM0407</v>
          </cell>
          <cell r="B408" t="str">
            <v>Customer_407</v>
          </cell>
          <cell r="C408" t="str">
            <v>Surabaya</v>
          </cell>
          <cell r="D408" t="str">
            <v>Gold</v>
          </cell>
          <cell r="E408">
            <v>2022</v>
          </cell>
        </row>
        <row r="409">
          <cell r="A409" t="str">
            <v>ECOM0408</v>
          </cell>
          <cell r="B409" t="str">
            <v>Customer_408</v>
          </cell>
          <cell r="C409" t="str">
            <v>Surabaya</v>
          </cell>
          <cell r="D409" t="str">
            <v>Silver</v>
          </cell>
          <cell r="E409">
            <v>2021</v>
          </cell>
        </row>
        <row r="410">
          <cell r="A410" t="str">
            <v>ECOM0409</v>
          </cell>
          <cell r="B410" t="str">
            <v>Customer_409</v>
          </cell>
          <cell r="C410" t="str">
            <v>Jakarta</v>
          </cell>
          <cell r="D410" t="str">
            <v>Silver</v>
          </cell>
          <cell r="E410">
            <v>2021</v>
          </cell>
        </row>
        <row r="411">
          <cell r="A411" t="str">
            <v>ECOM0410</v>
          </cell>
          <cell r="B411" t="str">
            <v>Customer_410</v>
          </cell>
          <cell r="C411" t="str">
            <v>Bandung</v>
          </cell>
          <cell r="D411" t="str">
            <v>Platinum</v>
          </cell>
          <cell r="E411">
            <v>2017</v>
          </cell>
        </row>
        <row r="412">
          <cell r="A412" t="str">
            <v>ECOM0411</v>
          </cell>
          <cell r="B412" t="str">
            <v>Customer_411</v>
          </cell>
          <cell r="C412" t="str">
            <v>Bandung</v>
          </cell>
          <cell r="D412" t="str">
            <v>Platinum</v>
          </cell>
          <cell r="E412">
            <v>2019</v>
          </cell>
        </row>
        <row r="413">
          <cell r="A413" t="str">
            <v>ECOM0412</v>
          </cell>
          <cell r="B413" t="str">
            <v>Customer_412</v>
          </cell>
          <cell r="C413" t="str">
            <v>Surabaya</v>
          </cell>
          <cell r="D413" t="str">
            <v>Platinum</v>
          </cell>
          <cell r="E413">
            <v>2018</v>
          </cell>
        </row>
        <row r="414">
          <cell r="A414" t="str">
            <v>ECOM0413</v>
          </cell>
          <cell r="B414" t="str">
            <v>Customer_413</v>
          </cell>
          <cell r="C414" t="str">
            <v>Bandung</v>
          </cell>
          <cell r="D414" t="str">
            <v>Silver</v>
          </cell>
          <cell r="E414">
            <v>2022</v>
          </cell>
        </row>
        <row r="415">
          <cell r="A415" t="str">
            <v>ECOM0414</v>
          </cell>
          <cell r="B415" t="str">
            <v>Customer_414</v>
          </cell>
          <cell r="C415" t="str">
            <v>Bali</v>
          </cell>
          <cell r="D415" t="str">
            <v>Gold</v>
          </cell>
          <cell r="E415">
            <v>2022</v>
          </cell>
        </row>
        <row r="416">
          <cell r="A416" t="str">
            <v>ECOM0415</v>
          </cell>
          <cell r="B416" t="str">
            <v>Customer_415</v>
          </cell>
          <cell r="C416" t="str">
            <v>Bali</v>
          </cell>
          <cell r="D416" t="str">
            <v>Platinum</v>
          </cell>
          <cell r="E416">
            <v>2024</v>
          </cell>
        </row>
        <row r="417">
          <cell r="A417" t="str">
            <v>ECOM0416</v>
          </cell>
          <cell r="B417" t="str">
            <v>Customer_416</v>
          </cell>
          <cell r="C417" t="str">
            <v>Bali</v>
          </cell>
          <cell r="D417" t="str">
            <v>Platinum</v>
          </cell>
          <cell r="E417">
            <v>2020</v>
          </cell>
        </row>
        <row r="418">
          <cell r="A418" t="str">
            <v>ECOM0417</v>
          </cell>
          <cell r="B418" t="str">
            <v>Customer_417</v>
          </cell>
          <cell r="C418" t="str">
            <v>Surabaya</v>
          </cell>
          <cell r="D418" t="str">
            <v>Silver</v>
          </cell>
          <cell r="E418">
            <v>2019</v>
          </cell>
        </row>
        <row r="419">
          <cell r="A419" t="str">
            <v>ECOM0418</v>
          </cell>
          <cell r="B419" t="str">
            <v>Customer_418</v>
          </cell>
          <cell r="C419" t="str">
            <v>Jakarta</v>
          </cell>
          <cell r="D419" t="str">
            <v>Gold</v>
          </cell>
          <cell r="E419">
            <v>2022</v>
          </cell>
        </row>
        <row r="420">
          <cell r="A420" t="str">
            <v>ECOM0419</v>
          </cell>
          <cell r="B420" t="str">
            <v>Customer_419</v>
          </cell>
          <cell r="C420" t="str">
            <v>Bali</v>
          </cell>
          <cell r="D420" t="str">
            <v>Platinum</v>
          </cell>
          <cell r="E420">
            <v>2024</v>
          </cell>
        </row>
        <row r="421">
          <cell r="A421" t="str">
            <v>ECOM0420</v>
          </cell>
          <cell r="B421" t="str">
            <v>Customer_420</v>
          </cell>
          <cell r="C421" t="str">
            <v>Surabaya</v>
          </cell>
          <cell r="D421" t="str">
            <v>Platinum</v>
          </cell>
          <cell r="E421">
            <v>2020</v>
          </cell>
        </row>
        <row r="422">
          <cell r="A422" t="str">
            <v>ECOM0421</v>
          </cell>
          <cell r="B422" t="str">
            <v>Customer_421</v>
          </cell>
          <cell r="C422" t="str">
            <v>Bandung</v>
          </cell>
          <cell r="D422" t="str">
            <v>Gold</v>
          </cell>
          <cell r="E422">
            <v>2024</v>
          </cell>
        </row>
        <row r="423">
          <cell r="A423" t="str">
            <v>ECOM0422</v>
          </cell>
          <cell r="B423" t="str">
            <v>Customer_422</v>
          </cell>
          <cell r="C423" t="str">
            <v>Jakarta</v>
          </cell>
          <cell r="D423" t="str">
            <v>Gold</v>
          </cell>
          <cell r="E423">
            <v>2022</v>
          </cell>
        </row>
        <row r="424">
          <cell r="A424" t="str">
            <v>ECOM0423</v>
          </cell>
          <cell r="B424" t="str">
            <v>Customer_423</v>
          </cell>
          <cell r="C424" t="str">
            <v>Surabaya</v>
          </cell>
          <cell r="D424" t="str">
            <v>Gold</v>
          </cell>
          <cell r="E424">
            <v>2022</v>
          </cell>
        </row>
        <row r="425">
          <cell r="A425" t="str">
            <v>ECOM0424</v>
          </cell>
          <cell r="B425" t="str">
            <v>Customer_424</v>
          </cell>
          <cell r="C425" t="str">
            <v>Bali</v>
          </cell>
          <cell r="D425" t="str">
            <v>Silver</v>
          </cell>
          <cell r="E425">
            <v>2020</v>
          </cell>
        </row>
        <row r="426">
          <cell r="A426" t="str">
            <v>ECOM0425</v>
          </cell>
          <cell r="B426" t="str">
            <v>Customer_425</v>
          </cell>
          <cell r="C426" t="str">
            <v>Surabaya</v>
          </cell>
          <cell r="D426" t="str">
            <v>Silver</v>
          </cell>
          <cell r="E426">
            <v>2021</v>
          </cell>
        </row>
        <row r="427">
          <cell r="A427" t="str">
            <v>ECOM0426</v>
          </cell>
          <cell r="B427" t="str">
            <v>Customer_426</v>
          </cell>
          <cell r="C427" t="str">
            <v>Bali</v>
          </cell>
          <cell r="D427" t="str">
            <v>Platinum</v>
          </cell>
          <cell r="E427">
            <v>2021</v>
          </cell>
        </row>
        <row r="428">
          <cell r="A428" t="str">
            <v>ECOM0427</v>
          </cell>
          <cell r="B428" t="str">
            <v>Customer_427</v>
          </cell>
          <cell r="C428" t="str">
            <v>Bandung</v>
          </cell>
          <cell r="D428" t="str">
            <v>Gold</v>
          </cell>
          <cell r="E428">
            <v>2017</v>
          </cell>
        </row>
        <row r="429">
          <cell r="A429" t="str">
            <v>ECOM0428</v>
          </cell>
          <cell r="B429" t="str">
            <v>Customer_428</v>
          </cell>
          <cell r="C429" t="str">
            <v>Bandung</v>
          </cell>
          <cell r="D429" t="str">
            <v>Platinum</v>
          </cell>
          <cell r="E429">
            <v>2019</v>
          </cell>
        </row>
        <row r="430">
          <cell r="A430" t="str">
            <v>ECOM0429</v>
          </cell>
          <cell r="B430" t="str">
            <v>Customer_429</v>
          </cell>
          <cell r="C430" t="str">
            <v>Bali</v>
          </cell>
          <cell r="D430" t="str">
            <v>Platinum</v>
          </cell>
          <cell r="E430">
            <v>2018</v>
          </cell>
        </row>
        <row r="431">
          <cell r="A431" t="str">
            <v>ECOM0430</v>
          </cell>
          <cell r="B431" t="str">
            <v>Customer_430</v>
          </cell>
          <cell r="C431" t="str">
            <v>Surabaya</v>
          </cell>
          <cell r="D431" t="str">
            <v>Platinum</v>
          </cell>
          <cell r="E431">
            <v>2023</v>
          </cell>
        </row>
        <row r="432">
          <cell r="A432" t="str">
            <v>ECOM0431</v>
          </cell>
          <cell r="B432" t="str">
            <v>Customer_431</v>
          </cell>
          <cell r="C432" t="str">
            <v>Bandung</v>
          </cell>
          <cell r="D432" t="str">
            <v>Silver</v>
          </cell>
          <cell r="E432">
            <v>2023</v>
          </cell>
        </row>
        <row r="433">
          <cell r="A433" t="str">
            <v>ECOM0432</v>
          </cell>
          <cell r="B433" t="str">
            <v>Customer_432</v>
          </cell>
          <cell r="C433" t="str">
            <v>Jakarta</v>
          </cell>
          <cell r="D433" t="str">
            <v>Gold</v>
          </cell>
          <cell r="E433">
            <v>2023</v>
          </cell>
        </row>
        <row r="434">
          <cell r="A434" t="str">
            <v>ECOM0433</v>
          </cell>
          <cell r="B434" t="str">
            <v>Customer_433</v>
          </cell>
          <cell r="C434" t="str">
            <v>Bandung</v>
          </cell>
          <cell r="D434" t="str">
            <v>Silver</v>
          </cell>
          <cell r="E434">
            <v>2024</v>
          </cell>
        </row>
        <row r="435">
          <cell r="A435" t="str">
            <v>ECOM0434</v>
          </cell>
          <cell r="B435" t="str">
            <v>Customer_434</v>
          </cell>
          <cell r="C435" t="str">
            <v>Bali</v>
          </cell>
          <cell r="D435" t="str">
            <v>Silver</v>
          </cell>
          <cell r="E435">
            <v>2017</v>
          </cell>
        </row>
        <row r="436">
          <cell r="A436" t="str">
            <v>ECOM0435</v>
          </cell>
          <cell r="B436" t="str">
            <v>Customer_435</v>
          </cell>
          <cell r="C436" t="str">
            <v>Surabaya</v>
          </cell>
          <cell r="D436" t="str">
            <v>Platinum</v>
          </cell>
          <cell r="E436">
            <v>2017</v>
          </cell>
        </row>
        <row r="437">
          <cell r="A437" t="str">
            <v>ECOM0436</v>
          </cell>
          <cell r="B437" t="str">
            <v>Customer_436</v>
          </cell>
          <cell r="C437" t="str">
            <v>Bandung</v>
          </cell>
          <cell r="D437" t="str">
            <v>Gold</v>
          </cell>
          <cell r="E437">
            <v>2022</v>
          </cell>
        </row>
        <row r="438">
          <cell r="A438" t="str">
            <v>ECOM0437</v>
          </cell>
          <cell r="B438" t="str">
            <v>Customer_437</v>
          </cell>
          <cell r="C438" t="str">
            <v>Jakarta</v>
          </cell>
          <cell r="D438" t="str">
            <v>Gold</v>
          </cell>
          <cell r="E438">
            <v>2017</v>
          </cell>
        </row>
        <row r="439">
          <cell r="A439" t="str">
            <v>ECOM0438</v>
          </cell>
          <cell r="B439" t="str">
            <v>Customer_438</v>
          </cell>
          <cell r="C439" t="str">
            <v>Surabaya</v>
          </cell>
          <cell r="D439" t="str">
            <v>Platinum</v>
          </cell>
          <cell r="E439">
            <v>2023</v>
          </cell>
        </row>
        <row r="440">
          <cell r="A440" t="str">
            <v>ECOM0439</v>
          </cell>
          <cell r="B440" t="str">
            <v>Customer_439</v>
          </cell>
          <cell r="C440" t="str">
            <v>Surabaya</v>
          </cell>
          <cell r="D440" t="str">
            <v>Platinum</v>
          </cell>
          <cell r="E440">
            <v>2017</v>
          </cell>
        </row>
        <row r="441">
          <cell r="A441" t="str">
            <v>ECOM0440</v>
          </cell>
          <cell r="B441" t="str">
            <v>Customer_440</v>
          </cell>
          <cell r="C441" t="str">
            <v>Jakarta</v>
          </cell>
          <cell r="D441" t="str">
            <v>Platinum</v>
          </cell>
          <cell r="E441">
            <v>2022</v>
          </cell>
        </row>
        <row r="442">
          <cell r="A442" t="str">
            <v>ECOM0441</v>
          </cell>
          <cell r="B442" t="str">
            <v>Customer_441</v>
          </cell>
          <cell r="C442" t="str">
            <v>Surabaya</v>
          </cell>
          <cell r="D442" t="str">
            <v>Silver</v>
          </cell>
          <cell r="E442">
            <v>2024</v>
          </cell>
        </row>
        <row r="443">
          <cell r="A443" t="str">
            <v>ECOM0442</v>
          </cell>
          <cell r="B443" t="str">
            <v>Customer_442</v>
          </cell>
          <cell r="C443" t="str">
            <v>Surabaya</v>
          </cell>
          <cell r="D443" t="str">
            <v>Platinum</v>
          </cell>
          <cell r="E443">
            <v>2021</v>
          </cell>
        </row>
        <row r="444">
          <cell r="A444" t="str">
            <v>ECOM0443</v>
          </cell>
          <cell r="B444" t="str">
            <v>Customer_443</v>
          </cell>
          <cell r="C444" t="str">
            <v>Jakarta</v>
          </cell>
          <cell r="D444" t="str">
            <v>Silver</v>
          </cell>
          <cell r="E444">
            <v>2022</v>
          </cell>
        </row>
        <row r="445">
          <cell r="A445" t="str">
            <v>ECOM0444</v>
          </cell>
          <cell r="B445" t="str">
            <v>Customer_444</v>
          </cell>
          <cell r="C445" t="str">
            <v>Surabaya</v>
          </cell>
          <cell r="D445" t="str">
            <v>Gold</v>
          </cell>
          <cell r="E445">
            <v>2018</v>
          </cell>
        </row>
        <row r="446">
          <cell r="A446" t="str">
            <v>ECOM0445</v>
          </cell>
          <cell r="B446" t="str">
            <v>Customer_445</v>
          </cell>
          <cell r="C446" t="str">
            <v>Jakarta</v>
          </cell>
          <cell r="D446" t="str">
            <v>Platinum</v>
          </cell>
          <cell r="E446">
            <v>2018</v>
          </cell>
        </row>
        <row r="447">
          <cell r="A447" t="str">
            <v>ECOM0446</v>
          </cell>
          <cell r="B447" t="str">
            <v>Customer_446</v>
          </cell>
          <cell r="C447" t="str">
            <v>Surabaya</v>
          </cell>
          <cell r="D447" t="str">
            <v>Gold</v>
          </cell>
          <cell r="E447">
            <v>2018</v>
          </cell>
        </row>
        <row r="448">
          <cell r="A448" t="str">
            <v>ECOM0447</v>
          </cell>
          <cell r="B448" t="str">
            <v>Customer_447</v>
          </cell>
          <cell r="C448" t="str">
            <v>Bali</v>
          </cell>
          <cell r="D448" t="str">
            <v>Silver</v>
          </cell>
          <cell r="E448">
            <v>2018</v>
          </cell>
        </row>
        <row r="449">
          <cell r="A449" t="str">
            <v>ECOM0448</v>
          </cell>
          <cell r="B449" t="str">
            <v>Customer_448</v>
          </cell>
          <cell r="C449" t="str">
            <v>Bali</v>
          </cell>
          <cell r="D449" t="str">
            <v>Gold</v>
          </cell>
          <cell r="E449">
            <v>2019</v>
          </cell>
        </row>
        <row r="450">
          <cell r="A450" t="str">
            <v>ECOM0449</v>
          </cell>
          <cell r="B450" t="str">
            <v>Customer_449</v>
          </cell>
          <cell r="C450" t="str">
            <v>Jakarta</v>
          </cell>
          <cell r="D450" t="str">
            <v>Gold</v>
          </cell>
          <cell r="E450">
            <v>2018</v>
          </cell>
        </row>
        <row r="451">
          <cell r="A451" t="str">
            <v>ECOM0450</v>
          </cell>
          <cell r="B451" t="str">
            <v>Customer_450</v>
          </cell>
          <cell r="C451" t="str">
            <v>Surabaya</v>
          </cell>
          <cell r="D451" t="str">
            <v>Platinum</v>
          </cell>
          <cell r="E451">
            <v>2024</v>
          </cell>
        </row>
        <row r="452">
          <cell r="A452" t="str">
            <v>ECOM0451</v>
          </cell>
          <cell r="B452" t="str">
            <v>Customer_451</v>
          </cell>
          <cell r="C452" t="str">
            <v>Surabaya</v>
          </cell>
          <cell r="D452" t="str">
            <v>Platinum</v>
          </cell>
          <cell r="E452">
            <v>2020</v>
          </cell>
        </row>
        <row r="453">
          <cell r="A453" t="str">
            <v>ECOM0452</v>
          </cell>
          <cell r="B453" t="str">
            <v>Customer_452</v>
          </cell>
          <cell r="C453" t="str">
            <v>Jakarta</v>
          </cell>
          <cell r="D453" t="str">
            <v>Silver</v>
          </cell>
          <cell r="E453">
            <v>2018</v>
          </cell>
        </row>
        <row r="454">
          <cell r="A454" t="str">
            <v>ECOM0453</v>
          </cell>
          <cell r="B454" t="str">
            <v>Customer_453</v>
          </cell>
          <cell r="C454" t="str">
            <v>Jakarta</v>
          </cell>
          <cell r="D454" t="str">
            <v>Gold</v>
          </cell>
          <cell r="E454">
            <v>2023</v>
          </cell>
        </row>
        <row r="455">
          <cell r="A455" t="str">
            <v>ECOM0454</v>
          </cell>
          <cell r="B455" t="str">
            <v>Customer_454</v>
          </cell>
          <cell r="C455" t="str">
            <v>Bali</v>
          </cell>
          <cell r="D455" t="str">
            <v>Platinum</v>
          </cell>
          <cell r="E455">
            <v>2021</v>
          </cell>
        </row>
        <row r="456">
          <cell r="A456" t="str">
            <v>ECOM0455</v>
          </cell>
          <cell r="B456" t="str">
            <v>Customer_455</v>
          </cell>
          <cell r="C456" t="str">
            <v>Bali</v>
          </cell>
          <cell r="D456" t="str">
            <v>Platinum</v>
          </cell>
          <cell r="E456">
            <v>2024</v>
          </cell>
        </row>
        <row r="457">
          <cell r="A457" t="str">
            <v>ECOM0456</v>
          </cell>
          <cell r="B457" t="str">
            <v>Customer_456</v>
          </cell>
          <cell r="C457" t="str">
            <v>Bali</v>
          </cell>
          <cell r="D457" t="str">
            <v>Silver</v>
          </cell>
          <cell r="E457">
            <v>2024</v>
          </cell>
        </row>
        <row r="458">
          <cell r="A458" t="str">
            <v>ECOM0457</v>
          </cell>
          <cell r="B458" t="str">
            <v>Customer_457</v>
          </cell>
          <cell r="C458" t="str">
            <v>Bandung</v>
          </cell>
          <cell r="D458" t="str">
            <v>Platinum</v>
          </cell>
          <cell r="E458">
            <v>2019</v>
          </cell>
        </row>
        <row r="459">
          <cell r="A459" t="str">
            <v>ECOM0458</v>
          </cell>
          <cell r="B459" t="str">
            <v>Customer_458</v>
          </cell>
          <cell r="C459" t="str">
            <v>Bali</v>
          </cell>
          <cell r="D459" t="str">
            <v>Gold</v>
          </cell>
          <cell r="E459">
            <v>2022</v>
          </cell>
        </row>
        <row r="460">
          <cell r="A460" t="str">
            <v>ECOM0459</v>
          </cell>
          <cell r="B460" t="str">
            <v>Customer_459</v>
          </cell>
          <cell r="C460" t="str">
            <v>Jakarta</v>
          </cell>
          <cell r="D460" t="str">
            <v>Silver</v>
          </cell>
          <cell r="E460">
            <v>2018</v>
          </cell>
        </row>
        <row r="461">
          <cell r="A461" t="str">
            <v>ECOM0460</v>
          </cell>
          <cell r="B461" t="str">
            <v>Customer_460</v>
          </cell>
          <cell r="C461" t="str">
            <v>Jakarta</v>
          </cell>
          <cell r="D461" t="str">
            <v>Platinum</v>
          </cell>
          <cell r="E461">
            <v>2019</v>
          </cell>
        </row>
        <row r="462">
          <cell r="A462" t="str">
            <v>ECOM0461</v>
          </cell>
          <cell r="B462" t="str">
            <v>Customer_461</v>
          </cell>
          <cell r="C462" t="str">
            <v>Surabaya</v>
          </cell>
          <cell r="D462" t="str">
            <v>Gold</v>
          </cell>
          <cell r="E462">
            <v>2022</v>
          </cell>
        </row>
        <row r="463">
          <cell r="A463" t="str">
            <v>ECOM0462</v>
          </cell>
          <cell r="B463" t="str">
            <v>Customer_462</v>
          </cell>
          <cell r="C463" t="str">
            <v>Jakarta</v>
          </cell>
          <cell r="D463" t="str">
            <v>Gold</v>
          </cell>
          <cell r="E463">
            <v>2024</v>
          </cell>
        </row>
        <row r="464">
          <cell r="A464" t="str">
            <v>ECOM0463</v>
          </cell>
          <cell r="B464" t="str">
            <v>Customer_463</v>
          </cell>
          <cell r="C464" t="str">
            <v>Bandung</v>
          </cell>
          <cell r="D464" t="str">
            <v>Silver</v>
          </cell>
          <cell r="E464">
            <v>2023</v>
          </cell>
        </row>
        <row r="465">
          <cell r="A465" t="str">
            <v>ECOM0464</v>
          </cell>
          <cell r="B465" t="str">
            <v>Customer_464</v>
          </cell>
          <cell r="C465" t="str">
            <v>Bandung</v>
          </cell>
          <cell r="D465" t="str">
            <v>Gold</v>
          </cell>
          <cell r="E465">
            <v>2017</v>
          </cell>
        </row>
        <row r="466">
          <cell r="A466" t="str">
            <v>ECOM0465</v>
          </cell>
          <cell r="B466" t="str">
            <v>Customer_465</v>
          </cell>
          <cell r="C466" t="str">
            <v>Bandung</v>
          </cell>
          <cell r="D466" t="str">
            <v>Silver</v>
          </cell>
          <cell r="E466">
            <v>2023</v>
          </cell>
        </row>
        <row r="467">
          <cell r="A467" t="str">
            <v>ECOM0466</v>
          </cell>
          <cell r="B467" t="str">
            <v>Customer_466</v>
          </cell>
          <cell r="C467" t="str">
            <v>Jakarta</v>
          </cell>
          <cell r="D467" t="str">
            <v>Silver</v>
          </cell>
          <cell r="E467">
            <v>2021</v>
          </cell>
        </row>
        <row r="468">
          <cell r="A468" t="str">
            <v>ECOM0467</v>
          </cell>
          <cell r="B468" t="str">
            <v>Customer_467</v>
          </cell>
          <cell r="C468" t="str">
            <v>Bali</v>
          </cell>
          <cell r="D468" t="str">
            <v>Gold</v>
          </cell>
          <cell r="E468">
            <v>2017</v>
          </cell>
        </row>
        <row r="469">
          <cell r="A469" t="str">
            <v>ECOM0468</v>
          </cell>
          <cell r="B469" t="str">
            <v>Customer_468</v>
          </cell>
          <cell r="C469" t="str">
            <v>Jakarta</v>
          </cell>
          <cell r="D469" t="str">
            <v>Platinum</v>
          </cell>
          <cell r="E469">
            <v>2023</v>
          </cell>
        </row>
        <row r="470">
          <cell r="A470" t="str">
            <v>ECOM0469</v>
          </cell>
          <cell r="B470" t="str">
            <v>Customer_469</v>
          </cell>
          <cell r="C470" t="str">
            <v>Jakarta</v>
          </cell>
          <cell r="D470" t="str">
            <v>Silver</v>
          </cell>
          <cell r="E470">
            <v>2017</v>
          </cell>
        </row>
        <row r="471">
          <cell r="A471" t="str">
            <v>ECOM0470</v>
          </cell>
          <cell r="B471" t="str">
            <v>Customer_470</v>
          </cell>
          <cell r="C471" t="str">
            <v>Bali</v>
          </cell>
          <cell r="D471" t="str">
            <v>Gold</v>
          </cell>
          <cell r="E471">
            <v>2017</v>
          </cell>
        </row>
        <row r="472">
          <cell r="A472" t="str">
            <v>ECOM0471</v>
          </cell>
          <cell r="B472" t="str">
            <v>Customer_471</v>
          </cell>
          <cell r="C472" t="str">
            <v>Jakarta</v>
          </cell>
          <cell r="D472" t="str">
            <v>Gold</v>
          </cell>
          <cell r="E472">
            <v>2020</v>
          </cell>
        </row>
        <row r="473">
          <cell r="A473" t="str">
            <v>ECOM0472</v>
          </cell>
          <cell r="B473" t="str">
            <v>Customer_472</v>
          </cell>
          <cell r="C473" t="str">
            <v>Surabaya</v>
          </cell>
          <cell r="D473" t="str">
            <v>Gold</v>
          </cell>
          <cell r="E473">
            <v>2022</v>
          </cell>
        </row>
        <row r="474">
          <cell r="A474" t="str">
            <v>ECOM0473</v>
          </cell>
          <cell r="B474" t="str">
            <v>Customer_473</v>
          </cell>
          <cell r="C474" t="str">
            <v>Jakarta</v>
          </cell>
          <cell r="D474" t="str">
            <v>Platinum</v>
          </cell>
          <cell r="E474">
            <v>2023</v>
          </cell>
        </row>
        <row r="475">
          <cell r="A475" t="str">
            <v>ECOM0474</v>
          </cell>
          <cell r="B475" t="str">
            <v>Customer_474</v>
          </cell>
          <cell r="C475" t="str">
            <v>Surabaya</v>
          </cell>
          <cell r="D475" t="str">
            <v>Platinum</v>
          </cell>
          <cell r="E475">
            <v>2019</v>
          </cell>
        </row>
        <row r="476">
          <cell r="A476" t="str">
            <v>ECOM0475</v>
          </cell>
          <cell r="B476" t="str">
            <v>Customer_475</v>
          </cell>
          <cell r="C476" t="str">
            <v>Bandung</v>
          </cell>
          <cell r="D476" t="str">
            <v>Gold</v>
          </cell>
          <cell r="E476">
            <v>2021</v>
          </cell>
        </row>
        <row r="477">
          <cell r="A477" t="str">
            <v>ECOM0476</v>
          </cell>
          <cell r="B477" t="str">
            <v>Customer_476</v>
          </cell>
          <cell r="C477" t="str">
            <v>Jakarta</v>
          </cell>
          <cell r="D477" t="str">
            <v>Silver</v>
          </cell>
          <cell r="E477">
            <v>2020</v>
          </cell>
        </row>
        <row r="478">
          <cell r="A478" t="str">
            <v>ECOM0477</v>
          </cell>
          <cell r="B478" t="str">
            <v>Customer_477</v>
          </cell>
          <cell r="C478" t="str">
            <v>Surabaya</v>
          </cell>
          <cell r="D478" t="str">
            <v>Silver</v>
          </cell>
          <cell r="E478">
            <v>2022</v>
          </cell>
        </row>
        <row r="479">
          <cell r="A479" t="str">
            <v>ECOM0478</v>
          </cell>
          <cell r="B479" t="str">
            <v>Customer_478</v>
          </cell>
          <cell r="C479" t="str">
            <v>Surabaya</v>
          </cell>
          <cell r="D479" t="str">
            <v>Silver</v>
          </cell>
          <cell r="E479">
            <v>2024</v>
          </cell>
        </row>
        <row r="480">
          <cell r="A480" t="str">
            <v>ECOM0479</v>
          </cell>
          <cell r="B480" t="str">
            <v>Customer_479</v>
          </cell>
          <cell r="C480" t="str">
            <v>Bandung</v>
          </cell>
          <cell r="D480" t="str">
            <v>Silver</v>
          </cell>
          <cell r="E480">
            <v>2020</v>
          </cell>
        </row>
        <row r="481">
          <cell r="A481" t="str">
            <v>ECOM0480</v>
          </cell>
          <cell r="B481" t="str">
            <v>Customer_480</v>
          </cell>
          <cell r="C481" t="str">
            <v>Surabaya</v>
          </cell>
          <cell r="D481" t="str">
            <v>Platinum</v>
          </cell>
          <cell r="E481">
            <v>2022</v>
          </cell>
        </row>
        <row r="482">
          <cell r="A482" t="str">
            <v>ECOM0481</v>
          </cell>
          <cell r="B482" t="str">
            <v>Customer_481</v>
          </cell>
          <cell r="C482" t="str">
            <v>Jakarta</v>
          </cell>
          <cell r="D482" t="str">
            <v>Gold</v>
          </cell>
          <cell r="E482">
            <v>2019</v>
          </cell>
        </row>
        <row r="483">
          <cell r="A483" t="str">
            <v>ECOM0482</v>
          </cell>
          <cell r="B483" t="str">
            <v>Customer_482</v>
          </cell>
          <cell r="C483" t="str">
            <v>Bali</v>
          </cell>
          <cell r="D483" t="str">
            <v>Silver</v>
          </cell>
          <cell r="E483">
            <v>2020</v>
          </cell>
        </row>
        <row r="484">
          <cell r="A484" t="str">
            <v>ECOM0483</v>
          </cell>
          <cell r="B484" t="str">
            <v>Customer_483</v>
          </cell>
          <cell r="C484" t="str">
            <v>Bali</v>
          </cell>
          <cell r="D484" t="str">
            <v>Silver</v>
          </cell>
          <cell r="E484">
            <v>2019</v>
          </cell>
        </row>
        <row r="485">
          <cell r="A485" t="str">
            <v>ECOM0484</v>
          </cell>
          <cell r="B485" t="str">
            <v>Customer_484</v>
          </cell>
          <cell r="C485" t="str">
            <v>Jakarta</v>
          </cell>
          <cell r="D485" t="str">
            <v>Platinum</v>
          </cell>
          <cell r="E485">
            <v>2020</v>
          </cell>
        </row>
        <row r="486">
          <cell r="A486" t="str">
            <v>ECOM0485</v>
          </cell>
          <cell r="B486" t="str">
            <v>Customer_485</v>
          </cell>
          <cell r="C486" t="str">
            <v>Jakarta</v>
          </cell>
          <cell r="D486" t="str">
            <v>Gold</v>
          </cell>
          <cell r="E486">
            <v>2021</v>
          </cell>
        </row>
        <row r="487">
          <cell r="A487" t="str">
            <v>ECOM0486</v>
          </cell>
          <cell r="B487" t="str">
            <v>Customer_486</v>
          </cell>
          <cell r="C487" t="str">
            <v>Bandung</v>
          </cell>
          <cell r="D487" t="str">
            <v>Platinum</v>
          </cell>
          <cell r="E487">
            <v>2019</v>
          </cell>
        </row>
        <row r="488">
          <cell r="A488" t="str">
            <v>ECOM0487</v>
          </cell>
          <cell r="B488" t="str">
            <v>Customer_487</v>
          </cell>
          <cell r="C488" t="str">
            <v>Bandung</v>
          </cell>
          <cell r="D488" t="str">
            <v>Platinum</v>
          </cell>
          <cell r="E488">
            <v>2018</v>
          </cell>
        </row>
        <row r="489">
          <cell r="A489" t="str">
            <v>ECOM0488</v>
          </cell>
          <cell r="B489" t="str">
            <v>Customer_488</v>
          </cell>
          <cell r="C489" t="str">
            <v>Surabaya</v>
          </cell>
          <cell r="D489" t="str">
            <v>Platinum</v>
          </cell>
          <cell r="E489">
            <v>2017</v>
          </cell>
        </row>
        <row r="490">
          <cell r="A490" t="str">
            <v>ECOM0489</v>
          </cell>
          <cell r="B490" t="str">
            <v>Customer_489</v>
          </cell>
          <cell r="C490" t="str">
            <v>Jakarta</v>
          </cell>
          <cell r="D490" t="str">
            <v>Gold</v>
          </cell>
          <cell r="E490">
            <v>2017</v>
          </cell>
        </row>
        <row r="491">
          <cell r="A491" t="str">
            <v>ECOM0490</v>
          </cell>
          <cell r="B491" t="str">
            <v>Customer_490</v>
          </cell>
          <cell r="C491" t="str">
            <v>Bandung</v>
          </cell>
          <cell r="D491" t="str">
            <v>Platinum</v>
          </cell>
          <cell r="E491">
            <v>2019</v>
          </cell>
        </row>
        <row r="492">
          <cell r="A492" t="str">
            <v>ECOM0491</v>
          </cell>
          <cell r="B492" t="str">
            <v>Customer_491</v>
          </cell>
          <cell r="C492" t="str">
            <v>Bali</v>
          </cell>
          <cell r="D492" t="str">
            <v>Gold</v>
          </cell>
          <cell r="E492">
            <v>2022</v>
          </cell>
        </row>
        <row r="493">
          <cell r="A493" t="str">
            <v>ECOM0492</v>
          </cell>
          <cell r="B493" t="str">
            <v>Customer_492</v>
          </cell>
          <cell r="C493" t="str">
            <v>Jakarta</v>
          </cell>
          <cell r="D493" t="str">
            <v>Platinum</v>
          </cell>
          <cell r="E493">
            <v>2018</v>
          </cell>
        </row>
        <row r="494">
          <cell r="A494" t="str">
            <v>ECOM0493</v>
          </cell>
          <cell r="B494" t="str">
            <v>Customer_493</v>
          </cell>
          <cell r="C494" t="str">
            <v>Surabaya</v>
          </cell>
          <cell r="D494" t="str">
            <v>Platinum</v>
          </cell>
          <cell r="E494">
            <v>2022</v>
          </cell>
        </row>
        <row r="495">
          <cell r="A495" t="str">
            <v>ECOM0494</v>
          </cell>
          <cell r="B495" t="str">
            <v>Customer_494</v>
          </cell>
          <cell r="C495" t="str">
            <v>Bandung</v>
          </cell>
          <cell r="D495" t="str">
            <v>Gold</v>
          </cell>
          <cell r="E495">
            <v>2022</v>
          </cell>
        </row>
        <row r="496">
          <cell r="A496" t="str">
            <v>ECOM0495</v>
          </cell>
          <cell r="B496" t="str">
            <v>Customer_495</v>
          </cell>
          <cell r="C496" t="str">
            <v>Bali</v>
          </cell>
          <cell r="D496" t="str">
            <v>Platinum</v>
          </cell>
          <cell r="E496">
            <v>2020</v>
          </cell>
        </row>
        <row r="497">
          <cell r="A497" t="str">
            <v>ECOM0496</v>
          </cell>
          <cell r="B497" t="str">
            <v>Customer_496</v>
          </cell>
          <cell r="C497" t="str">
            <v>Bandung</v>
          </cell>
          <cell r="D497" t="str">
            <v>Gold</v>
          </cell>
          <cell r="E497">
            <v>2020</v>
          </cell>
        </row>
        <row r="498">
          <cell r="A498" t="str">
            <v>ECOM0497</v>
          </cell>
          <cell r="B498" t="str">
            <v>Customer_497</v>
          </cell>
          <cell r="C498" t="str">
            <v>Jakarta</v>
          </cell>
          <cell r="D498" t="str">
            <v>Gold</v>
          </cell>
          <cell r="E498">
            <v>2020</v>
          </cell>
        </row>
        <row r="499">
          <cell r="A499" t="str">
            <v>ECOM0498</v>
          </cell>
          <cell r="B499" t="str">
            <v>Customer_498</v>
          </cell>
          <cell r="C499" t="str">
            <v>Surabaya</v>
          </cell>
          <cell r="D499" t="str">
            <v>Platinum</v>
          </cell>
          <cell r="E499">
            <v>2021</v>
          </cell>
        </row>
        <row r="500">
          <cell r="A500" t="str">
            <v>ECOM0499</v>
          </cell>
          <cell r="B500" t="str">
            <v>Customer_499</v>
          </cell>
          <cell r="C500" t="str">
            <v>Surabaya</v>
          </cell>
          <cell r="D500" t="str">
            <v>Silver</v>
          </cell>
          <cell r="E500">
            <v>2019</v>
          </cell>
        </row>
        <row r="501">
          <cell r="A501" t="str">
            <v>ECOM0500</v>
          </cell>
          <cell r="B501" t="str">
            <v>Customer_500</v>
          </cell>
          <cell r="C501" t="str">
            <v>Surabaya</v>
          </cell>
          <cell r="D501" t="str">
            <v>Gold</v>
          </cell>
          <cell r="E501">
            <v>2023</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s>
    <sheetDataSet>
      <sheetData sheetId="0">
        <row r="2">
          <cell r="A2" t="str">
            <v>ECOM0243</v>
          </cell>
          <cell r="B2" t="str">
            <v>ORD28407</v>
          </cell>
          <cell r="C2">
            <v>44941</v>
          </cell>
          <cell r="D2" t="str">
            <v>OVO</v>
          </cell>
          <cell r="E2">
            <v>11</v>
          </cell>
          <cell r="F2">
            <v>110000000</v>
          </cell>
        </row>
        <row r="3">
          <cell r="A3" t="str">
            <v>ECOM0314</v>
          </cell>
          <cell r="B3" t="str">
            <v>ORD62617</v>
          </cell>
          <cell r="C3">
            <v>45371</v>
          </cell>
          <cell r="D3" t="str">
            <v>Credit</v>
          </cell>
          <cell r="E3">
            <v>1</v>
          </cell>
          <cell r="F3">
            <v>4000000</v>
          </cell>
        </row>
        <row r="4">
          <cell r="A4" t="str">
            <v>ECOM0070</v>
          </cell>
          <cell r="B4" t="str">
            <v>ORD26183</v>
          </cell>
          <cell r="C4">
            <v>45103</v>
          </cell>
          <cell r="D4" t="str">
            <v>Credit</v>
          </cell>
          <cell r="E4">
            <v>1</v>
          </cell>
          <cell r="F4">
            <v>10000000</v>
          </cell>
        </row>
        <row r="5">
          <cell r="A5" t="str">
            <v>ECOM0034</v>
          </cell>
          <cell r="B5" t="str">
            <v>ORD86798</v>
          </cell>
          <cell r="C5">
            <v>45081</v>
          </cell>
          <cell r="D5" t="str">
            <v>Debit</v>
          </cell>
          <cell r="E5">
            <v>1</v>
          </cell>
          <cell r="F5">
            <v>100000</v>
          </cell>
        </row>
        <row r="6">
          <cell r="A6" t="str">
            <v>ECOM0430</v>
          </cell>
          <cell r="B6" t="str">
            <v>ORD98121</v>
          </cell>
          <cell r="C6">
            <v>45115</v>
          </cell>
          <cell r="D6" t="str">
            <v>Credit</v>
          </cell>
          <cell r="E6">
            <v>1</v>
          </cell>
          <cell r="F6">
            <v>4000000</v>
          </cell>
        </row>
        <row r="7">
          <cell r="A7" t="str">
            <v>ECOM0024</v>
          </cell>
          <cell r="B7" t="str">
            <v>ORD29902</v>
          </cell>
          <cell r="C7">
            <v>45149</v>
          </cell>
          <cell r="D7" t="str">
            <v>Gopay</v>
          </cell>
          <cell r="E7">
            <v>1</v>
          </cell>
          <cell r="F7">
            <v>4000000</v>
          </cell>
        </row>
        <row r="8">
          <cell r="A8" t="str">
            <v>ECOM0464</v>
          </cell>
          <cell r="B8" t="str">
            <v>ORD36978</v>
          </cell>
          <cell r="C8">
            <v>45024</v>
          </cell>
          <cell r="D8" t="str">
            <v>Gopay</v>
          </cell>
          <cell r="E8">
            <v>13</v>
          </cell>
          <cell r="F8">
            <v>19500000</v>
          </cell>
        </row>
        <row r="9">
          <cell r="A9" t="str">
            <v>ECOM0316</v>
          </cell>
          <cell r="B9" t="str">
            <v>ORD68114</v>
          </cell>
          <cell r="C9">
            <v>44943</v>
          </cell>
          <cell r="D9" t="str">
            <v>OVO</v>
          </cell>
          <cell r="E9">
            <v>1</v>
          </cell>
          <cell r="F9">
            <v>100000</v>
          </cell>
        </row>
        <row r="10">
          <cell r="A10" t="str">
            <v>ECOM0104</v>
          </cell>
          <cell r="B10" t="str">
            <v>ORD28665</v>
          </cell>
          <cell r="C10">
            <v>45327</v>
          </cell>
          <cell r="D10" t="str">
            <v>Debit</v>
          </cell>
          <cell r="E10">
            <v>1</v>
          </cell>
          <cell r="F10">
            <v>1500000</v>
          </cell>
        </row>
        <row r="11">
          <cell r="A11" t="str">
            <v>ECOM0301</v>
          </cell>
          <cell r="B11" t="str">
            <v>ORD98111</v>
          </cell>
          <cell r="C11">
            <v>45410</v>
          </cell>
          <cell r="D11" t="str">
            <v>Gopay</v>
          </cell>
          <cell r="E11">
            <v>1</v>
          </cell>
          <cell r="F11">
            <v>100000</v>
          </cell>
        </row>
        <row r="12">
          <cell r="A12" t="str">
            <v>ECOM0398</v>
          </cell>
          <cell r="B12" t="str">
            <v>ORD46106</v>
          </cell>
          <cell r="C12">
            <v>45080</v>
          </cell>
          <cell r="D12" t="str">
            <v>Credit</v>
          </cell>
          <cell r="E12">
            <v>1</v>
          </cell>
          <cell r="F12">
            <v>100000</v>
          </cell>
        </row>
        <row r="13">
          <cell r="A13" t="str">
            <v>ECOM0100</v>
          </cell>
          <cell r="B13" t="str">
            <v>ORD52922</v>
          </cell>
          <cell r="C13">
            <v>45204</v>
          </cell>
          <cell r="D13" t="str">
            <v>OVO</v>
          </cell>
          <cell r="E13">
            <v>1</v>
          </cell>
          <cell r="F13">
            <v>100000</v>
          </cell>
        </row>
        <row r="14">
          <cell r="A14" t="str">
            <v>ECOM0080</v>
          </cell>
          <cell r="B14" t="str">
            <v>ORD11411</v>
          </cell>
          <cell r="C14">
            <v>45272</v>
          </cell>
          <cell r="D14" t="str">
            <v>OVO</v>
          </cell>
          <cell r="E14">
            <v>1</v>
          </cell>
          <cell r="F14">
            <v>250000</v>
          </cell>
        </row>
        <row r="15">
          <cell r="A15" t="str">
            <v>ECOM0355</v>
          </cell>
          <cell r="B15" t="str">
            <v>ORD93460</v>
          </cell>
          <cell r="C15">
            <v>45129</v>
          </cell>
          <cell r="D15" t="str">
            <v>Gopay</v>
          </cell>
          <cell r="E15">
            <v>1</v>
          </cell>
          <cell r="F15">
            <v>100000</v>
          </cell>
        </row>
        <row r="16">
          <cell r="A16" t="str">
            <v>ECOM0159</v>
          </cell>
          <cell r="B16" t="str">
            <v>ORD25373</v>
          </cell>
          <cell r="C16">
            <v>44949</v>
          </cell>
          <cell r="D16" t="str">
            <v>Debit</v>
          </cell>
          <cell r="E16">
            <v>5</v>
          </cell>
          <cell r="F16">
            <v>1250000</v>
          </cell>
        </row>
        <row r="17">
          <cell r="A17" t="str">
            <v>ECOM0443</v>
          </cell>
          <cell r="B17" t="str">
            <v>ORD78238</v>
          </cell>
          <cell r="C17">
            <v>45436</v>
          </cell>
          <cell r="D17" t="str">
            <v>Gopay</v>
          </cell>
          <cell r="E17">
            <v>1</v>
          </cell>
          <cell r="F17">
            <v>1500000</v>
          </cell>
        </row>
        <row r="18">
          <cell r="A18" t="str">
            <v>ECOM0057</v>
          </cell>
          <cell r="B18" t="str">
            <v>ORD50784</v>
          </cell>
          <cell r="C18">
            <v>45328</v>
          </cell>
          <cell r="D18" t="str">
            <v>Credit</v>
          </cell>
          <cell r="E18">
            <v>5</v>
          </cell>
          <cell r="F18">
            <v>7500000</v>
          </cell>
        </row>
        <row r="19">
          <cell r="A19" t="str">
            <v>ECOM0157</v>
          </cell>
          <cell r="B19" t="str">
            <v>ORD78713</v>
          </cell>
          <cell r="C19">
            <v>45089</v>
          </cell>
          <cell r="D19" t="str">
            <v>Credit</v>
          </cell>
          <cell r="E19">
            <v>1</v>
          </cell>
          <cell r="F19">
            <v>250000</v>
          </cell>
        </row>
        <row r="20">
          <cell r="A20" t="str">
            <v>ECOM0332</v>
          </cell>
          <cell r="B20" t="str">
            <v>ORD23449</v>
          </cell>
          <cell r="C20">
            <v>45237</v>
          </cell>
          <cell r="D20" t="str">
            <v>Debit</v>
          </cell>
          <cell r="E20">
            <v>1</v>
          </cell>
          <cell r="F20">
            <v>17000000</v>
          </cell>
        </row>
        <row r="21">
          <cell r="A21" t="str">
            <v>ECOM0223</v>
          </cell>
          <cell r="B21" t="str">
            <v>ORD92384</v>
          </cell>
          <cell r="C21">
            <v>45211</v>
          </cell>
          <cell r="D21" t="str">
            <v>Credit</v>
          </cell>
          <cell r="E21">
            <v>1</v>
          </cell>
          <cell r="F21">
            <v>17000000</v>
          </cell>
        </row>
        <row r="22">
          <cell r="A22" t="str">
            <v>ECOM0406</v>
          </cell>
          <cell r="B22" t="str">
            <v>ORD88439</v>
          </cell>
          <cell r="C22">
            <v>45160</v>
          </cell>
          <cell r="D22" t="str">
            <v>Gopay</v>
          </cell>
          <cell r="E22">
            <v>18</v>
          </cell>
          <cell r="F22">
            <v>27000000</v>
          </cell>
        </row>
        <row r="23">
          <cell r="A23" t="str">
            <v>ECOM0026</v>
          </cell>
          <cell r="B23" t="str">
            <v>ORD71749</v>
          </cell>
          <cell r="C23">
            <v>45121</v>
          </cell>
          <cell r="D23" t="str">
            <v>Credit</v>
          </cell>
          <cell r="E23">
            <v>1</v>
          </cell>
          <cell r="F23">
            <v>100000</v>
          </cell>
        </row>
        <row r="24">
          <cell r="A24" t="str">
            <v>ECOM0440</v>
          </cell>
          <cell r="B24" t="str">
            <v>ORD40432</v>
          </cell>
          <cell r="C24">
            <v>45425</v>
          </cell>
          <cell r="D24" t="str">
            <v>Debit</v>
          </cell>
          <cell r="E24">
            <v>1</v>
          </cell>
          <cell r="F24">
            <v>17000000</v>
          </cell>
        </row>
        <row r="25">
          <cell r="A25" t="str">
            <v>ECOM0472</v>
          </cell>
          <cell r="B25" t="str">
            <v>ORD96562</v>
          </cell>
          <cell r="C25">
            <v>45438</v>
          </cell>
          <cell r="D25" t="str">
            <v>Gopay</v>
          </cell>
          <cell r="E25">
            <v>1</v>
          </cell>
          <cell r="F25">
            <v>250000</v>
          </cell>
        </row>
        <row r="26">
          <cell r="A26" t="str">
            <v>ECOM0454</v>
          </cell>
          <cell r="B26" t="str">
            <v>ORD67445</v>
          </cell>
          <cell r="C26">
            <v>45370</v>
          </cell>
          <cell r="D26" t="str">
            <v>OVO</v>
          </cell>
          <cell r="E26">
            <v>1</v>
          </cell>
          <cell r="F26">
            <v>250000</v>
          </cell>
        </row>
        <row r="27">
          <cell r="A27" t="str">
            <v>ECOM0220</v>
          </cell>
          <cell r="B27" t="str">
            <v>ORD49167</v>
          </cell>
          <cell r="C27">
            <v>45372</v>
          </cell>
          <cell r="D27" t="str">
            <v>Gopay</v>
          </cell>
          <cell r="E27">
            <v>1</v>
          </cell>
          <cell r="F27">
            <v>100000</v>
          </cell>
        </row>
        <row r="28">
          <cell r="A28" t="str">
            <v>ECOM0119</v>
          </cell>
          <cell r="B28" t="str">
            <v>ORD26366</v>
          </cell>
          <cell r="C28">
            <v>45090</v>
          </cell>
          <cell r="D28" t="str">
            <v>Credit</v>
          </cell>
          <cell r="E28">
            <v>1</v>
          </cell>
          <cell r="F28">
            <v>100000</v>
          </cell>
        </row>
        <row r="29">
          <cell r="A29" t="str">
            <v>ECOM0341</v>
          </cell>
          <cell r="B29" t="str">
            <v>ORD80943</v>
          </cell>
          <cell r="C29">
            <v>45426</v>
          </cell>
          <cell r="D29" t="str">
            <v>OVO</v>
          </cell>
          <cell r="E29">
            <v>1</v>
          </cell>
          <cell r="F29">
            <v>17000000</v>
          </cell>
        </row>
        <row r="30">
          <cell r="A30" t="str">
            <v>ECOM0253</v>
          </cell>
          <cell r="B30" t="str">
            <v>ORD89958</v>
          </cell>
          <cell r="C30">
            <v>44988</v>
          </cell>
          <cell r="D30" t="str">
            <v>Credit</v>
          </cell>
          <cell r="E30">
            <v>1</v>
          </cell>
          <cell r="F30">
            <v>4000000</v>
          </cell>
        </row>
        <row r="31">
          <cell r="A31" t="str">
            <v>ECOM0235</v>
          </cell>
          <cell r="B31" t="str">
            <v>ORD69554</v>
          </cell>
          <cell r="C31">
            <v>45288</v>
          </cell>
          <cell r="D31" t="str">
            <v>Gopay</v>
          </cell>
          <cell r="E31">
            <v>1</v>
          </cell>
          <cell r="F31">
            <v>100000</v>
          </cell>
        </row>
        <row r="32">
          <cell r="A32" t="str">
            <v>ECOM0062</v>
          </cell>
          <cell r="B32" t="str">
            <v>ORD30142</v>
          </cell>
          <cell r="C32">
            <v>45035</v>
          </cell>
          <cell r="D32" t="str">
            <v>Debit</v>
          </cell>
          <cell r="E32">
            <v>1</v>
          </cell>
          <cell r="F32">
            <v>1500000</v>
          </cell>
        </row>
        <row r="33">
          <cell r="A33" t="str">
            <v>ECOM0116</v>
          </cell>
          <cell r="B33" t="str">
            <v>ORD19227</v>
          </cell>
          <cell r="C33">
            <v>44995</v>
          </cell>
          <cell r="D33" t="str">
            <v>Gopay</v>
          </cell>
          <cell r="E33">
            <v>4</v>
          </cell>
          <cell r="F33">
            <v>40000000</v>
          </cell>
        </row>
        <row r="34">
          <cell r="A34" t="str">
            <v>ECOM0221</v>
          </cell>
          <cell r="B34" t="str">
            <v>ORD54744</v>
          </cell>
          <cell r="C34">
            <v>45258</v>
          </cell>
          <cell r="D34" t="str">
            <v>OVO</v>
          </cell>
          <cell r="E34">
            <v>1</v>
          </cell>
          <cell r="F34">
            <v>17000000</v>
          </cell>
        </row>
        <row r="35">
          <cell r="A35" t="str">
            <v>ECOM0084</v>
          </cell>
          <cell r="B35" t="str">
            <v>ORD45665</v>
          </cell>
          <cell r="C35">
            <v>45415</v>
          </cell>
          <cell r="D35" t="str">
            <v>Debit</v>
          </cell>
          <cell r="E35">
            <v>1</v>
          </cell>
          <cell r="F35">
            <v>10000000</v>
          </cell>
        </row>
        <row r="36">
          <cell r="A36" t="str">
            <v>ECOM0022</v>
          </cell>
          <cell r="B36" t="str">
            <v>ORD15370</v>
          </cell>
          <cell r="C36">
            <v>45223</v>
          </cell>
          <cell r="D36" t="str">
            <v>Credit</v>
          </cell>
          <cell r="E36">
            <v>1</v>
          </cell>
          <cell r="F36">
            <v>4000000</v>
          </cell>
        </row>
        <row r="37">
          <cell r="A37" t="str">
            <v>ECOM0379</v>
          </cell>
          <cell r="B37" t="str">
            <v>ORD60004</v>
          </cell>
          <cell r="C37">
            <v>45071</v>
          </cell>
          <cell r="D37" t="str">
            <v>OVO</v>
          </cell>
          <cell r="E37">
            <v>1</v>
          </cell>
          <cell r="F37">
            <v>100000</v>
          </cell>
        </row>
        <row r="38">
          <cell r="A38" t="str">
            <v>ECOM0434</v>
          </cell>
          <cell r="B38" t="str">
            <v>ORD43482</v>
          </cell>
          <cell r="C38">
            <v>45167</v>
          </cell>
          <cell r="D38" t="str">
            <v>OVO</v>
          </cell>
          <cell r="E38">
            <v>1</v>
          </cell>
          <cell r="F38">
            <v>250000</v>
          </cell>
        </row>
        <row r="39">
          <cell r="A39" t="str">
            <v>ECOM0134</v>
          </cell>
          <cell r="B39" t="str">
            <v>ORD24789</v>
          </cell>
          <cell r="C39">
            <v>45458</v>
          </cell>
          <cell r="D39" t="str">
            <v>Gopay</v>
          </cell>
          <cell r="E39">
            <v>1</v>
          </cell>
          <cell r="F39">
            <v>4000000</v>
          </cell>
        </row>
        <row r="40">
          <cell r="A40" t="str">
            <v>ECOM0478</v>
          </cell>
          <cell r="B40" t="str">
            <v>ORD92168</v>
          </cell>
          <cell r="C40">
            <v>45433</v>
          </cell>
          <cell r="D40" t="str">
            <v>Credit</v>
          </cell>
          <cell r="E40">
            <v>1</v>
          </cell>
          <cell r="F40">
            <v>250000</v>
          </cell>
        </row>
        <row r="41">
          <cell r="A41" t="str">
            <v>ECOM0250</v>
          </cell>
          <cell r="B41" t="str">
            <v>ORD71148</v>
          </cell>
          <cell r="C41">
            <v>45148</v>
          </cell>
          <cell r="D41" t="str">
            <v>Debit</v>
          </cell>
          <cell r="E41">
            <v>1</v>
          </cell>
          <cell r="F41">
            <v>100000</v>
          </cell>
        </row>
        <row r="42">
          <cell r="A42" t="str">
            <v>ECOM0192</v>
          </cell>
          <cell r="B42" t="str">
            <v>ORD65824</v>
          </cell>
          <cell r="C42">
            <v>45353</v>
          </cell>
          <cell r="D42" t="str">
            <v>Credit</v>
          </cell>
          <cell r="E42">
            <v>1</v>
          </cell>
          <cell r="F42">
            <v>17000000</v>
          </cell>
        </row>
        <row r="43">
          <cell r="A43" t="str">
            <v>ECOM0008</v>
          </cell>
          <cell r="B43" t="str">
            <v>ORD86674</v>
          </cell>
          <cell r="C43">
            <v>45429</v>
          </cell>
          <cell r="D43" t="str">
            <v>Debit</v>
          </cell>
          <cell r="E43">
            <v>1</v>
          </cell>
          <cell r="F43">
            <v>17000000</v>
          </cell>
        </row>
        <row r="44">
          <cell r="A44" t="str">
            <v>ECOM0387</v>
          </cell>
          <cell r="B44" t="str">
            <v>ORD32079</v>
          </cell>
          <cell r="C44">
            <v>44940</v>
          </cell>
          <cell r="D44" t="str">
            <v>Gopay</v>
          </cell>
          <cell r="E44">
            <v>1</v>
          </cell>
          <cell r="F44">
            <v>17000000</v>
          </cell>
        </row>
        <row r="45">
          <cell r="A45" t="str">
            <v>ECOM0050</v>
          </cell>
          <cell r="B45" t="str">
            <v>ORD73871</v>
          </cell>
          <cell r="C45">
            <v>45242</v>
          </cell>
          <cell r="D45" t="str">
            <v>Gopay</v>
          </cell>
          <cell r="E45">
            <v>1</v>
          </cell>
          <cell r="F45">
            <v>10000000</v>
          </cell>
        </row>
        <row r="46">
          <cell r="A46" t="str">
            <v>ECOM0035</v>
          </cell>
          <cell r="B46" t="str">
            <v>ORD48155</v>
          </cell>
          <cell r="C46">
            <v>45089</v>
          </cell>
          <cell r="D46" t="str">
            <v>Debit</v>
          </cell>
          <cell r="E46">
            <v>1</v>
          </cell>
          <cell r="F46">
            <v>4000000</v>
          </cell>
        </row>
        <row r="47">
          <cell r="A47" t="str">
            <v>ECOM0348</v>
          </cell>
          <cell r="B47" t="str">
            <v>ORD39443</v>
          </cell>
          <cell r="C47">
            <v>45273</v>
          </cell>
          <cell r="D47" t="str">
            <v>Credit</v>
          </cell>
          <cell r="E47">
            <v>1</v>
          </cell>
          <cell r="F47">
            <v>100000</v>
          </cell>
        </row>
        <row r="48">
          <cell r="A48" t="str">
            <v>ECOM0277</v>
          </cell>
          <cell r="B48" t="str">
            <v>ORD78529</v>
          </cell>
          <cell r="C48">
            <v>45245</v>
          </cell>
          <cell r="D48" t="str">
            <v>Gopay</v>
          </cell>
          <cell r="E48">
            <v>1</v>
          </cell>
          <cell r="F48">
            <v>100000</v>
          </cell>
        </row>
        <row r="49">
          <cell r="A49" t="str">
            <v>ECOM0465</v>
          </cell>
          <cell r="B49" t="str">
            <v>ORD23506</v>
          </cell>
          <cell r="C49">
            <v>45366</v>
          </cell>
          <cell r="D49" t="str">
            <v>Debit</v>
          </cell>
          <cell r="E49">
            <v>10</v>
          </cell>
          <cell r="F49">
            <v>2500000</v>
          </cell>
        </row>
        <row r="50">
          <cell r="A50" t="str">
            <v>ECOM0053</v>
          </cell>
          <cell r="B50" t="str">
            <v>ORD21609</v>
          </cell>
          <cell r="C50">
            <v>45051</v>
          </cell>
          <cell r="D50" t="str">
            <v>Gopay</v>
          </cell>
          <cell r="E50">
            <v>1</v>
          </cell>
          <cell r="F50">
            <v>250000</v>
          </cell>
        </row>
        <row r="51">
          <cell r="A51" t="str">
            <v>ECOM0448</v>
          </cell>
          <cell r="B51" t="str">
            <v>ORD89077</v>
          </cell>
          <cell r="C51">
            <v>45059</v>
          </cell>
          <cell r="D51" t="str">
            <v>Credit</v>
          </cell>
          <cell r="E51">
            <v>1</v>
          </cell>
          <cell r="F51">
            <v>100000</v>
          </cell>
        </row>
        <row r="52">
          <cell r="A52" t="str">
            <v>ECOM0383</v>
          </cell>
          <cell r="B52" t="str">
            <v>ORD88518</v>
          </cell>
          <cell r="C52">
            <v>45469</v>
          </cell>
          <cell r="D52" t="str">
            <v>OVO</v>
          </cell>
          <cell r="E52">
            <v>1</v>
          </cell>
          <cell r="F52">
            <v>17000000</v>
          </cell>
        </row>
        <row r="53">
          <cell r="A53" t="str">
            <v>ECOM0257</v>
          </cell>
          <cell r="B53" t="str">
            <v>ORD57520</v>
          </cell>
          <cell r="C53">
            <v>45215</v>
          </cell>
          <cell r="D53" t="str">
            <v>Debit</v>
          </cell>
          <cell r="E53">
            <v>1</v>
          </cell>
          <cell r="F53">
            <v>250000</v>
          </cell>
        </row>
        <row r="54">
          <cell r="A54" t="str">
            <v>ECOM0073</v>
          </cell>
          <cell r="B54" t="str">
            <v>ORD41626</v>
          </cell>
          <cell r="C54">
            <v>45276</v>
          </cell>
          <cell r="D54" t="str">
            <v>Debit</v>
          </cell>
          <cell r="E54">
            <v>1</v>
          </cell>
          <cell r="F54">
            <v>100000</v>
          </cell>
        </row>
        <row r="55">
          <cell r="A55" t="str">
            <v>ECOM0194</v>
          </cell>
          <cell r="B55" t="str">
            <v>ORD97151</v>
          </cell>
          <cell r="C55">
            <v>45309</v>
          </cell>
          <cell r="D55" t="str">
            <v>OVO</v>
          </cell>
          <cell r="E55">
            <v>1</v>
          </cell>
          <cell r="F55">
            <v>10000000</v>
          </cell>
        </row>
        <row r="56">
          <cell r="A56" t="str">
            <v>ECOM0373</v>
          </cell>
          <cell r="B56" t="str">
            <v>ORD74819</v>
          </cell>
          <cell r="C56">
            <v>45058</v>
          </cell>
          <cell r="D56" t="str">
            <v>Gopay</v>
          </cell>
          <cell r="E56">
            <v>1</v>
          </cell>
          <cell r="F56">
            <v>4000000</v>
          </cell>
        </row>
        <row r="57">
          <cell r="A57" t="str">
            <v>ECOM0167</v>
          </cell>
          <cell r="B57" t="str">
            <v>ORD66685</v>
          </cell>
          <cell r="C57">
            <v>45305</v>
          </cell>
          <cell r="D57" t="str">
            <v>Debit</v>
          </cell>
          <cell r="E57">
            <v>1</v>
          </cell>
          <cell r="F57">
            <v>10000000</v>
          </cell>
        </row>
        <row r="58">
          <cell r="A58" t="str">
            <v>ECOM0187</v>
          </cell>
          <cell r="B58" t="str">
            <v>ORD65269</v>
          </cell>
          <cell r="C58">
            <v>45411</v>
          </cell>
          <cell r="D58" t="str">
            <v>Gopay</v>
          </cell>
          <cell r="E58">
            <v>1</v>
          </cell>
          <cell r="F58">
            <v>10000000</v>
          </cell>
        </row>
        <row r="59">
          <cell r="A59" t="str">
            <v>ECOM0346</v>
          </cell>
          <cell r="B59" t="str">
            <v>ORD17425</v>
          </cell>
          <cell r="C59">
            <v>44991</v>
          </cell>
          <cell r="D59" t="str">
            <v>Credit</v>
          </cell>
          <cell r="E59">
            <v>1</v>
          </cell>
          <cell r="F59">
            <v>10000000</v>
          </cell>
        </row>
        <row r="60">
          <cell r="A60" t="str">
            <v>ECOM0107</v>
          </cell>
          <cell r="B60" t="str">
            <v>ORD93631</v>
          </cell>
          <cell r="C60">
            <v>44945</v>
          </cell>
          <cell r="D60" t="str">
            <v>Credit</v>
          </cell>
          <cell r="E60">
            <v>6</v>
          </cell>
          <cell r="F60">
            <v>60000000</v>
          </cell>
        </row>
        <row r="61">
          <cell r="A61" t="str">
            <v>ECOM0460</v>
          </cell>
          <cell r="B61" t="str">
            <v>ORD23787</v>
          </cell>
          <cell r="C61">
            <v>45384</v>
          </cell>
          <cell r="D61" t="str">
            <v>Debit</v>
          </cell>
          <cell r="E61">
            <v>1</v>
          </cell>
          <cell r="F61">
            <v>100000</v>
          </cell>
        </row>
        <row r="62">
          <cell r="A62" t="str">
            <v>ECOM0068</v>
          </cell>
          <cell r="B62" t="str">
            <v>ORD46726</v>
          </cell>
          <cell r="C62">
            <v>45305</v>
          </cell>
          <cell r="D62" t="str">
            <v>Debit</v>
          </cell>
          <cell r="E62">
            <v>5</v>
          </cell>
          <cell r="F62">
            <v>500000</v>
          </cell>
        </row>
        <row r="63">
          <cell r="A63" t="str">
            <v>ECOM0275</v>
          </cell>
          <cell r="B63" t="str">
            <v>ORD46158</v>
          </cell>
          <cell r="C63">
            <v>45354</v>
          </cell>
          <cell r="D63" t="str">
            <v>Debit</v>
          </cell>
          <cell r="E63">
            <v>1</v>
          </cell>
          <cell r="F63">
            <v>100000</v>
          </cell>
        </row>
        <row r="64">
          <cell r="A64" t="str">
            <v>ECOM0161</v>
          </cell>
          <cell r="B64" t="str">
            <v>ORD42986</v>
          </cell>
          <cell r="C64">
            <v>45179</v>
          </cell>
          <cell r="D64" t="str">
            <v>Credit</v>
          </cell>
          <cell r="E64">
            <v>1</v>
          </cell>
          <cell r="F64">
            <v>1500000</v>
          </cell>
        </row>
        <row r="65">
          <cell r="A65" t="str">
            <v>ECOM0309</v>
          </cell>
          <cell r="B65" t="str">
            <v>ORD93920</v>
          </cell>
          <cell r="C65">
            <v>45141</v>
          </cell>
          <cell r="D65" t="str">
            <v>Gopay</v>
          </cell>
          <cell r="E65">
            <v>15</v>
          </cell>
          <cell r="F65">
            <v>1500000</v>
          </cell>
        </row>
        <row r="66">
          <cell r="A66" t="str">
            <v>ECOM0101</v>
          </cell>
          <cell r="B66" t="str">
            <v>ORD76561</v>
          </cell>
          <cell r="C66">
            <v>45261</v>
          </cell>
          <cell r="D66" t="str">
            <v>Gopay</v>
          </cell>
          <cell r="E66">
            <v>1</v>
          </cell>
          <cell r="F66">
            <v>100000</v>
          </cell>
        </row>
        <row r="67">
          <cell r="A67" t="str">
            <v>ECOM0394</v>
          </cell>
          <cell r="B67" t="str">
            <v>ORD53100</v>
          </cell>
          <cell r="C67">
            <v>45166</v>
          </cell>
          <cell r="D67" t="str">
            <v>OVO</v>
          </cell>
          <cell r="E67">
            <v>19</v>
          </cell>
          <cell r="F67">
            <v>4750000</v>
          </cell>
        </row>
        <row r="68">
          <cell r="A68" t="str">
            <v>ECOM0403</v>
          </cell>
          <cell r="B68" t="str">
            <v>ORD65003</v>
          </cell>
          <cell r="C68">
            <v>45247</v>
          </cell>
          <cell r="D68" t="str">
            <v>Gopay</v>
          </cell>
          <cell r="E68">
            <v>1</v>
          </cell>
          <cell r="F68">
            <v>1500000</v>
          </cell>
        </row>
        <row r="69">
          <cell r="A69" t="str">
            <v>ECOM0327</v>
          </cell>
          <cell r="B69" t="str">
            <v>ORD97422</v>
          </cell>
          <cell r="C69">
            <v>45414</v>
          </cell>
          <cell r="D69" t="str">
            <v>Credit</v>
          </cell>
          <cell r="E69">
            <v>1</v>
          </cell>
          <cell r="F69">
            <v>4000000</v>
          </cell>
        </row>
        <row r="70">
          <cell r="A70" t="str">
            <v>ECOM0492</v>
          </cell>
          <cell r="B70" t="str">
            <v>ORD42931</v>
          </cell>
          <cell r="C70">
            <v>45214</v>
          </cell>
          <cell r="D70" t="str">
            <v>OVO</v>
          </cell>
          <cell r="E70">
            <v>1</v>
          </cell>
          <cell r="F70">
            <v>100000</v>
          </cell>
        </row>
        <row r="71">
          <cell r="A71" t="str">
            <v>ECOM0237</v>
          </cell>
          <cell r="B71" t="str">
            <v>ORD56748</v>
          </cell>
          <cell r="C71">
            <v>45275</v>
          </cell>
          <cell r="D71" t="str">
            <v>Credit</v>
          </cell>
          <cell r="E71">
            <v>1</v>
          </cell>
          <cell r="F71">
            <v>250000</v>
          </cell>
        </row>
        <row r="72">
          <cell r="A72" t="str">
            <v>ECOM0241</v>
          </cell>
          <cell r="B72" t="str">
            <v>ORD20891</v>
          </cell>
          <cell r="C72">
            <v>45266</v>
          </cell>
          <cell r="D72" t="str">
            <v>Gopay</v>
          </cell>
          <cell r="E72">
            <v>1</v>
          </cell>
          <cell r="F72">
            <v>100000</v>
          </cell>
        </row>
        <row r="73">
          <cell r="A73" t="str">
            <v>ECOM0252</v>
          </cell>
          <cell r="B73" t="str">
            <v>ORD11694</v>
          </cell>
          <cell r="C73">
            <v>45126</v>
          </cell>
          <cell r="D73" t="str">
            <v>Gopay</v>
          </cell>
          <cell r="E73">
            <v>1</v>
          </cell>
          <cell r="F73">
            <v>17000000</v>
          </cell>
        </row>
        <row r="74">
          <cell r="A74" t="str">
            <v>ECOM0076</v>
          </cell>
          <cell r="B74" t="str">
            <v>ORD23255</v>
          </cell>
          <cell r="C74">
            <v>45057</v>
          </cell>
          <cell r="D74" t="str">
            <v>Credit</v>
          </cell>
          <cell r="E74">
            <v>1</v>
          </cell>
          <cell r="F74">
            <v>4000000</v>
          </cell>
        </row>
        <row r="75">
          <cell r="A75" t="str">
            <v>ECOM0208</v>
          </cell>
          <cell r="B75" t="str">
            <v>ORD73641</v>
          </cell>
          <cell r="C75">
            <v>45256</v>
          </cell>
          <cell r="D75" t="str">
            <v>OVO</v>
          </cell>
          <cell r="E75">
            <v>1</v>
          </cell>
          <cell r="F75">
            <v>17000000</v>
          </cell>
        </row>
        <row r="76">
          <cell r="A76" t="str">
            <v>ECOM0077</v>
          </cell>
          <cell r="B76" t="str">
            <v>ORD41816</v>
          </cell>
          <cell r="C76">
            <v>45161</v>
          </cell>
          <cell r="D76" t="str">
            <v>Gopay</v>
          </cell>
          <cell r="E76">
            <v>1</v>
          </cell>
          <cell r="F76">
            <v>100000</v>
          </cell>
        </row>
        <row r="77">
          <cell r="A77" t="str">
            <v>ECOM0363</v>
          </cell>
          <cell r="B77" t="str">
            <v>ORD86779</v>
          </cell>
          <cell r="C77">
            <v>45169</v>
          </cell>
          <cell r="D77" t="str">
            <v>Gopay</v>
          </cell>
          <cell r="E77">
            <v>1</v>
          </cell>
          <cell r="F77">
            <v>10000000</v>
          </cell>
        </row>
        <row r="78">
          <cell r="A78" t="str">
            <v>ECOM0089</v>
          </cell>
          <cell r="B78" t="str">
            <v>ORD74877</v>
          </cell>
          <cell r="C78">
            <v>45182</v>
          </cell>
          <cell r="D78" t="str">
            <v>Credit</v>
          </cell>
          <cell r="E78">
            <v>11</v>
          </cell>
          <cell r="F78">
            <v>44000000</v>
          </cell>
        </row>
        <row r="79">
          <cell r="A79" t="str">
            <v>ECOM0384</v>
          </cell>
          <cell r="B79" t="str">
            <v>ORD39017</v>
          </cell>
          <cell r="C79">
            <v>45427</v>
          </cell>
          <cell r="D79" t="str">
            <v>Credit</v>
          </cell>
          <cell r="E79">
            <v>12</v>
          </cell>
          <cell r="F79">
            <v>204000000</v>
          </cell>
        </row>
        <row r="80">
          <cell r="A80" t="str">
            <v>ECOM0085</v>
          </cell>
          <cell r="B80" t="str">
            <v>ORD87474</v>
          </cell>
          <cell r="C80">
            <v>45408</v>
          </cell>
          <cell r="D80" t="str">
            <v>Credit</v>
          </cell>
          <cell r="E80">
            <v>19</v>
          </cell>
          <cell r="F80">
            <v>190000000</v>
          </cell>
        </row>
        <row r="81">
          <cell r="A81" t="str">
            <v>ECOM0393</v>
          </cell>
          <cell r="B81" t="str">
            <v>ORD66854</v>
          </cell>
          <cell r="C81">
            <v>44946</v>
          </cell>
          <cell r="D81" t="str">
            <v>OVO</v>
          </cell>
          <cell r="E81">
            <v>1</v>
          </cell>
          <cell r="F81">
            <v>4000000</v>
          </cell>
        </row>
        <row r="82">
          <cell r="A82" t="str">
            <v>ECOM0245</v>
          </cell>
          <cell r="B82" t="str">
            <v>ORD97245</v>
          </cell>
          <cell r="C82">
            <v>45247</v>
          </cell>
          <cell r="D82" t="str">
            <v>OVO</v>
          </cell>
          <cell r="E82">
            <v>1</v>
          </cell>
          <cell r="F82">
            <v>100000</v>
          </cell>
        </row>
        <row r="83">
          <cell r="A83" t="str">
            <v>ECOM0399</v>
          </cell>
          <cell r="B83" t="str">
            <v>ORD44832</v>
          </cell>
          <cell r="C83">
            <v>45450</v>
          </cell>
          <cell r="D83" t="str">
            <v>Gopay</v>
          </cell>
          <cell r="E83">
            <v>18</v>
          </cell>
          <cell r="F83">
            <v>306000000</v>
          </cell>
        </row>
        <row r="84">
          <cell r="A84" t="str">
            <v>ECOM0169</v>
          </cell>
          <cell r="B84" t="str">
            <v>ORD23626</v>
          </cell>
          <cell r="C84">
            <v>45024</v>
          </cell>
          <cell r="D84" t="str">
            <v>Gopay</v>
          </cell>
          <cell r="E84">
            <v>1</v>
          </cell>
          <cell r="F84">
            <v>100000</v>
          </cell>
        </row>
        <row r="85">
          <cell r="A85" t="str">
            <v>ECOM0307</v>
          </cell>
          <cell r="B85" t="str">
            <v>ORD73945</v>
          </cell>
          <cell r="C85">
            <v>45320</v>
          </cell>
          <cell r="D85" t="str">
            <v>Debit</v>
          </cell>
          <cell r="E85">
            <v>1</v>
          </cell>
          <cell r="F85">
            <v>17000000</v>
          </cell>
        </row>
        <row r="86">
          <cell r="A86" t="str">
            <v>ECOM0001</v>
          </cell>
          <cell r="B86" t="str">
            <v>ORD83488</v>
          </cell>
          <cell r="C86">
            <v>45078</v>
          </cell>
          <cell r="D86" t="str">
            <v>Debit</v>
          </cell>
          <cell r="E86">
            <v>16</v>
          </cell>
          <cell r="F86">
            <v>64000000</v>
          </cell>
        </row>
        <row r="87">
          <cell r="A87" t="str">
            <v>ECOM0466</v>
          </cell>
          <cell r="B87" t="str">
            <v>ORD89513</v>
          </cell>
          <cell r="C87">
            <v>45256</v>
          </cell>
          <cell r="D87" t="str">
            <v>Credit</v>
          </cell>
          <cell r="E87">
            <v>1</v>
          </cell>
          <cell r="F87">
            <v>250000</v>
          </cell>
        </row>
        <row r="88">
          <cell r="A88" t="str">
            <v>ECOM0160</v>
          </cell>
          <cell r="B88" t="str">
            <v>ORD84136</v>
          </cell>
          <cell r="C88">
            <v>45010</v>
          </cell>
          <cell r="D88" t="str">
            <v>Credit</v>
          </cell>
          <cell r="E88">
            <v>1</v>
          </cell>
          <cell r="F88">
            <v>1500000</v>
          </cell>
        </row>
        <row r="89">
          <cell r="A89" t="str">
            <v>ECOM0083</v>
          </cell>
          <cell r="B89" t="str">
            <v>ORD59259</v>
          </cell>
          <cell r="C89">
            <v>45468</v>
          </cell>
          <cell r="D89" t="str">
            <v>Debit</v>
          </cell>
          <cell r="E89">
            <v>1</v>
          </cell>
          <cell r="F89">
            <v>17000000</v>
          </cell>
        </row>
        <row r="90">
          <cell r="A90" t="str">
            <v>ECOM0122</v>
          </cell>
          <cell r="B90" t="str">
            <v>ORD89511</v>
          </cell>
          <cell r="C90">
            <v>45429</v>
          </cell>
          <cell r="D90" t="str">
            <v>Credit</v>
          </cell>
          <cell r="E90">
            <v>1</v>
          </cell>
          <cell r="F90">
            <v>17000000</v>
          </cell>
        </row>
        <row r="91">
          <cell r="A91" t="str">
            <v>ECOM0405</v>
          </cell>
          <cell r="B91" t="str">
            <v>ORD78022</v>
          </cell>
          <cell r="C91">
            <v>45400</v>
          </cell>
          <cell r="D91" t="str">
            <v>Debit</v>
          </cell>
          <cell r="E91">
            <v>1</v>
          </cell>
          <cell r="F91">
            <v>10000000</v>
          </cell>
        </row>
        <row r="92">
          <cell r="A92" t="str">
            <v>ECOM0462</v>
          </cell>
          <cell r="B92" t="str">
            <v>ORD97498</v>
          </cell>
          <cell r="C92">
            <v>45199</v>
          </cell>
          <cell r="D92" t="str">
            <v>Debit</v>
          </cell>
          <cell r="E92">
            <v>1</v>
          </cell>
          <cell r="F92">
            <v>100000</v>
          </cell>
        </row>
        <row r="93">
          <cell r="A93" t="str">
            <v>ECOM0367</v>
          </cell>
          <cell r="B93" t="str">
            <v>ORD60146</v>
          </cell>
          <cell r="C93">
            <v>44995</v>
          </cell>
          <cell r="D93" t="str">
            <v>Gopay</v>
          </cell>
          <cell r="E93">
            <v>1</v>
          </cell>
          <cell r="F93">
            <v>17000000</v>
          </cell>
        </row>
        <row r="94">
          <cell r="A94" t="str">
            <v>ECOM0097</v>
          </cell>
          <cell r="B94" t="str">
            <v>ORD15518</v>
          </cell>
          <cell r="C94">
            <v>45387</v>
          </cell>
          <cell r="D94" t="str">
            <v>OVO</v>
          </cell>
          <cell r="E94">
            <v>1</v>
          </cell>
          <cell r="F94">
            <v>10000000</v>
          </cell>
        </row>
        <row r="95">
          <cell r="A95" t="str">
            <v>ECOM0449</v>
          </cell>
          <cell r="B95" t="str">
            <v>ORD88861</v>
          </cell>
          <cell r="C95">
            <v>45325</v>
          </cell>
          <cell r="D95" t="str">
            <v>OVO</v>
          </cell>
          <cell r="E95">
            <v>3</v>
          </cell>
          <cell r="F95">
            <v>4500000</v>
          </cell>
        </row>
        <row r="96">
          <cell r="A96" t="str">
            <v>ECOM0224</v>
          </cell>
          <cell r="B96" t="str">
            <v>ORD24129</v>
          </cell>
          <cell r="C96">
            <v>45124</v>
          </cell>
          <cell r="D96" t="str">
            <v>Gopay</v>
          </cell>
          <cell r="E96">
            <v>1</v>
          </cell>
          <cell r="F96">
            <v>100000</v>
          </cell>
        </row>
        <row r="97">
          <cell r="A97" t="str">
            <v>ECOM0351</v>
          </cell>
          <cell r="B97" t="str">
            <v>ORD87377</v>
          </cell>
          <cell r="C97">
            <v>45209</v>
          </cell>
          <cell r="D97" t="str">
            <v>Credit</v>
          </cell>
          <cell r="E97">
            <v>1</v>
          </cell>
          <cell r="F97">
            <v>10000000</v>
          </cell>
        </row>
        <row r="98">
          <cell r="A98" t="str">
            <v>ECOM0488</v>
          </cell>
          <cell r="B98" t="str">
            <v>ORD94237</v>
          </cell>
          <cell r="C98">
            <v>45073</v>
          </cell>
          <cell r="D98" t="str">
            <v>Debit</v>
          </cell>
          <cell r="E98">
            <v>1</v>
          </cell>
          <cell r="F98">
            <v>17000000</v>
          </cell>
        </row>
        <row r="99">
          <cell r="A99" t="str">
            <v>ECOM0240</v>
          </cell>
          <cell r="B99" t="str">
            <v>ORD22920</v>
          </cell>
          <cell r="C99">
            <v>45299</v>
          </cell>
          <cell r="D99" t="str">
            <v>Gopay</v>
          </cell>
          <cell r="E99">
            <v>1</v>
          </cell>
          <cell r="F99">
            <v>1500000</v>
          </cell>
        </row>
        <row r="100">
          <cell r="A100" t="str">
            <v>ECOM0117</v>
          </cell>
          <cell r="B100" t="str">
            <v>ORD85448</v>
          </cell>
          <cell r="C100">
            <v>44987</v>
          </cell>
          <cell r="D100" t="str">
            <v>Credit</v>
          </cell>
          <cell r="E100">
            <v>1</v>
          </cell>
          <cell r="F100">
            <v>17000000</v>
          </cell>
        </row>
        <row r="101">
          <cell r="A101" t="str">
            <v>ECOM0081</v>
          </cell>
          <cell r="B101" t="str">
            <v>ORD22440</v>
          </cell>
          <cell r="C101">
            <v>45412</v>
          </cell>
          <cell r="D101" t="str">
            <v>Credit</v>
          </cell>
          <cell r="E101">
            <v>4</v>
          </cell>
          <cell r="F101">
            <v>16000000</v>
          </cell>
        </row>
        <row r="102">
          <cell r="A102" t="str">
            <v>ECOM0207</v>
          </cell>
          <cell r="B102" t="str">
            <v>ORD25397</v>
          </cell>
          <cell r="C102">
            <v>45179</v>
          </cell>
          <cell r="D102" t="str">
            <v>Debit</v>
          </cell>
          <cell r="E102">
            <v>1</v>
          </cell>
          <cell r="F102">
            <v>10000000</v>
          </cell>
        </row>
        <row r="103">
          <cell r="A103" t="str">
            <v>ECOM0071</v>
          </cell>
          <cell r="B103" t="str">
            <v>ORD41275</v>
          </cell>
          <cell r="C103">
            <v>45155</v>
          </cell>
          <cell r="D103" t="str">
            <v>Debit</v>
          </cell>
          <cell r="E103">
            <v>1</v>
          </cell>
          <cell r="F103">
            <v>1500000</v>
          </cell>
        </row>
        <row r="104">
          <cell r="A104" t="str">
            <v>ECOM0229</v>
          </cell>
          <cell r="B104" t="str">
            <v>ORD57277</v>
          </cell>
          <cell r="C104">
            <v>44930</v>
          </cell>
          <cell r="D104" t="str">
            <v>Debit</v>
          </cell>
          <cell r="E104">
            <v>5</v>
          </cell>
          <cell r="F104">
            <v>7500000</v>
          </cell>
        </row>
        <row r="105">
          <cell r="A105" t="str">
            <v>ECOM0446</v>
          </cell>
          <cell r="B105" t="str">
            <v>ORD86037</v>
          </cell>
          <cell r="C105">
            <v>45262</v>
          </cell>
          <cell r="D105" t="str">
            <v>OVO</v>
          </cell>
          <cell r="E105">
            <v>1</v>
          </cell>
          <cell r="F105">
            <v>100000</v>
          </cell>
        </row>
        <row r="106">
          <cell r="A106" t="str">
            <v>ECOM0003</v>
          </cell>
          <cell r="B106" t="str">
            <v>ORD98160</v>
          </cell>
          <cell r="C106">
            <v>45291</v>
          </cell>
          <cell r="D106" t="str">
            <v>Debit</v>
          </cell>
          <cell r="E106">
            <v>14</v>
          </cell>
          <cell r="F106">
            <v>238000000</v>
          </cell>
        </row>
        <row r="107">
          <cell r="A107" t="str">
            <v>ECOM0130</v>
          </cell>
          <cell r="B107" t="str">
            <v>ORD89142</v>
          </cell>
          <cell r="C107">
            <v>45421</v>
          </cell>
          <cell r="D107" t="str">
            <v>Gopay</v>
          </cell>
          <cell r="E107">
            <v>10</v>
          </cell>
          <cell r="F107">
            <v>1000000</v>
          </cell>
        </row>
        <row r="108">
          <cell r="A108" t="str">
            <v>ECOM0213</v>
          </cell>
          <cell r="B108" t="str">
            <v>ORD65290</v>
          </cell>
          <cell r="C108">
            <v>45076</v>
          </cell>
          <cell r="D108" t="str">
            <v>Credit</v>
          </cell>
          <cell r="E108">
            <v>1</v>
          </cell>
          <cell r="F108">
            <v>100000</v>
          </cell>
        </row>
        <row r="109">
          <cell r="A109" t="str">
            <v>ECOM0279</v>
          </cell>
          <cell r="B109" t="str">
            <v>ORD61608</v>
          </cell>
          <cell r="C109">
            <v>45206</v>
          </cell>
          <cell r="D109" t="str">
            <v>OVO</v>
          </cell>
          <cell r="E109">
            <v>1</v>
          </cell>
          <cell r="F109">
            <v>250000</v>
          </cell>
        </row>
        <row r="110">
          <cell r="A110" t="str">
            <v>ECOM0145</v>
          </cell>
          <cell r="B110" t="str">
            <v>ORD15225</v>
          </cell>
          <cell r="C110">
            <v>45254</v>
          </cell>
          <cell r="D110" t="str">
            <v>Credit</v>
          </cell>
          <cell r="E110">
            <v>1</v>
          </cell>
          <cell r="F110">
            <v>4000000</v>
          </cell>
        </row>
        <row r="111">
          <cell r="A111" t="str">
            <v>ECOM0453</v>
          </cell>
          <cell r="B111" t="str">
            <v>ORD55521</v>
          </cell>
          <cell r="C111">
            <v>45423</v>
          </cell>
          <cell r="D111" t="str">
            <v>Credit</v>
          </cell>
          <cell r="E111">
            <v>1</v>
          </cell>
          <cell r="F111">
            <v>1500000</v>
          </cell>
        </row>
        <row r="112">
          <cell r="A112" t="str">
            <v>ECOM0156</v>
          </cell>
          <cell r="B112" t="str">
            <v>ORD94815</v>
          </cell>
          <cell r="C112">
            <v>45248</v>
          </cell>
          <cell r="D112" t="str">
            <v>Credit</v>
          </cell>
          <cell r="E112">
            <v>6</v>
          </cell>
          <cell r="F112">
            <v>1500000</v>
          </cell>
        </row>
        <row r="113">
          <cell r="A113" t="str">
            <v>ECOM0206</v>
          </cell>
          <cell r="B113" t="str">
            <v>ORD67703</v>
          </cell>
          <cell r="C113">
            <v>45131</v>
          </cell>
          <cell r="D113" t="str">
            <v>OVO</v>
          </cell>
          <cell r="E113">
            <v>1</v>
          </cell>
          <cell r="F113">
            <v>1500000</v>
          </cell>
        </row>
        <row r="114">
          <cell r="A114" t="str">
            <v>ECOM0416</v>
          </cell>
          <cell r="B114" t="str">
            <v>ORD70390</v>
          </cell>
          <cell r="C114">
            <v>45119</v>
          </cell>
          <cell r="D114" t="str">
            <v>Credit</v>
          </cell>
          <cell r="E114">
            <v>2</v>
          </cell>
          <cell r="F114">
            <v>20000000</v>
          </cell>
        </row>
        <row r="115">
          <cell r="A115" t="str">
            <v>ECOM0305</v>
          </cell>
          <cell r="B115" t="str">
            <v>ORD85149</v>
          </cell>
          <cell r="C115">
            <v>45050</v>
          </cell>
          <cell r="D115" t="str">
            <v>OVO</v>
          </cell>
          <cell r="E115">
            <v>1</v>
          </cell>
          <cell r="F115">
            <v>250000</v>
          </cell>
        </row>
        <row r="116">
          <cell r="A116" t="str">
            <v>ECOM0093</v>
          </cell>
          <cell r="B116" t="str">
            <v>ORD78519</v>
          </cell>
          <cell r="C116">
            <v>45229</v>
          </cell>
          <cell r="D116" t="str">
            <v>Debit</v>
          </cell>
          <cell r="E116">
            <v>1</v>
          </cell>
          <cell r="F116">
            <v>17000000</v>
          </cell>
        </row>
        <row r="117">
          <cell r="A117" t="str">
            <v>ECOM0014</v>
          </cell>
          <cell r="B117" t="str">
            <v>ORD14885</v>
          </cell>
          <cell r="C117">
            <v>44989</v>
          </cell>
          <cell r="D117" t="str">
            <v>OVO</v>
          </cell>
          <cell r="E117">
            <v>1</v>
          </cell>
          <cell r="F117">
            <v>100000</v>
          </cell>
        </row>
        <row r="118">
          <cell r="A118" t="str">
            <v>ECOM0163</v>
          </cell>
          <cell r="B118" t="str">
            <v>ORD62257</v>
          </cell>
          <cell r="C118">
            <v>45126</v>
          </cell>
          <cell r="D118" t="str">
            <v>Debit</v>
          </cell>
          <cell r="E118">
            <v>1</v>
          </cell>
          <cell r="F118">
            <v>100000</v>
          </cell>
        </row>
        <row r="119">
          <cell r="A119" t="str">
            <v>ECOM0201</v>
          </cell>
          <cell r="B119" t="str">
            <v>ORD92328</v>
          </cell>
          <cell r="C119">
            <v>45463</v>
          </cell>
          <cell r="D119" t="str">
            <v>Gopay</v>
          </cell>
          <cell r="E119">
            <v>15</v>
          </cell>
          <cell r="F119">
            <v>60000000</v>
          </cell>
        </row>
        <row r="120">
          <cell r="A120" t="str">
            <v>ECOM0333</v>
          </cell>
          <cell r="B120" t="str">
            <v>ORD66596</v>
          </cell>
          <cell r="C120">
            <v>45443</v>
          </cell>
          <cell r="D120" t="str">
            <v>Debit</v>
          </cell>
          <cell r="E120">
            <v>1</v>
          </cell>
          <cell r="F120">
            <v>250000</v>
          </cell>
        </row>
        <row r="121">
          <cell r="A121" t="str">
            <v>ECOM0142</v>
          </cell>
          <cell r="B121" t="str">
            <v>ORD97696</v>
          </cell>
          <cell r="C121">
            <v>45216</v>
          </cell>
          <cell r="D121" t="str">
            <v>Debit</v>
          </cell>
          <cell r="E121">
            <v>4</v>
          </cell>
          <cell r="F121">
            <v>40000000</v>
          </cell>
        </row>
        <row r="122">
          <cell r="A122" t="str">
            <v>ECOM0244</v>
          </cell>
          <cell r="B122" t="str">
            <v>ORD13360</v>
          </cell>
          <cell r="C122">
            <v>45181</v>
          </cell>
          <cell r="D122" t="str">
            <v>Gopay</v>
          </cell>
          <cell r="E122">
            <v>1</v>
          </cell>
          <cell r="F122">
            <v>10000000</v>
          </cell>
        </row>
        <row r="123">
          <cell r="A123" t="str">
            <v>ECOM0483</v>
          </cell>
          <cell r="B123" t="str">
            <v>ORD38316</v>
          </cell>
          <cell r="C123">
            <v>45312</v>
          </cell>
          <cell r="D123" t="str">
            <v>Gopay</v>
          </cell>
          <cell r="E123">
            <v>1</v>
          </cell>
          <cell r="F123">
            <v>17000000</v>
          </cell>
        </row>
        <row r="124">
          <cell r="A124" t="str">
            <v>ECOM0261</v>
          </cell>
          <cell r="B124" t="str">
            <v>ORD84308</v>
          </cell>
          <cell r="C124">
            <v>45360</v>
          </cell>
          <cell r="D124" t="str">
            <v>Gopay</v>
          </cell>
          <cell r="E124">
            <v>1</v>
          </cell>
          <cell r="F124">
            <v>4000000</v>
          </cell>
        </row>
        <row r="125">
          <cell r="A125" t="str">
            <v>ECOM0202</v>
          </cell>
          <cell r="B125" t="str">
            <v>ORD33689</v>
          </cell>
          <cell r="C125">
            <v>44938</v>
          </cell>
          <cell r="D125" t="str">
            <v>Debit</v>
          </cell>
          <cell r="E125">
            <v>9</v>
          </cell>
          <cell r="F125">
            <v>90000000</v>
          </cell>
        </row>
        <row r="126">
          <cell r="A126" t="str">
            <v>ECOM0419</v>
          </cell>
          <cell r="B126" t="str">
            <v>ORD13164</v>
          </cell>
          <cell r="C126">
            <v>45232</v>
          </cell>
          <cell r="D126" t="str">
            <v>Credit</v>
          </cell>
          <cell r="E126">
            <v>2</v>
          </cell>
          <cell r="F126">
            <v>34000000</v>
          </cell>
        </row>
        <row r="127">
          <cell r="A127" t="str">
            <v>ECOM0500</v>
          </cell>
          <cell r="B127" t="str">
            <v>ORD92643</v>
          </cell>
          <cell r="C127">
            <v>45194</v>
          </cell>
          <cell r="D127" t="str">
            <v>Debit</v>
          </cell>
          <cell r="E127">
            <v>1</v>
          </cell>
          <cell r="F127">
            <v>100000</v>
          </cell>
        </row>
        <row r="128">
          <cell r="A128" t="str">
            <v>ECOM0254</v>
          </cell>
          <cell r="B128" t="str">
            <v>ORD53117</v>
          </cell>
          <cell r="C128">
            <v>45136</v>
          </cell>
          <cell r="D128" t="str">
            <v>Gopay</v>
          </cell>
          <cell r="E128">
            <v>1</v>
          </cell>
          <cell r="F128">
            <v>4000000</v>
          </cell>
        </row>
        <row r="129">
          <cell r="A129" t="str">
            <v>ECOM0400</v>
          </cell>
          <cell r="B129" t="str">
            <v>ORD22950</v>
          </cell>
          <cell r="C129">
            <v>45074</v>
          </cell>
          <cell r="D129" t="str">
            <v>Credit</v>
          </cell>
          <cell r="E129">
            <v>1</v>
          </cell>
          <cell r="F129">
            <v>250000</v>
          </cell>
        </row>
        <row r="130">
          <cell r="A130" t="str">
            <v>ECOM0311</v>
          </cell>
          <cell r="B130" t="str">
            <v>ORD48309</v>
          </cell>
          <cell r="C130">
            <v>45230</v>
          </cell>
          <cell r="D130" t="str">
            <v>Debit</v>
          </cell>
          <cell r="E130">
            <v>8</v>
          </cell>
          <cell r="F130">
            <v>32000000</v>
          </cell>
        </row>
        <row r="131">
          <cell r="A131" t="str">
            <v>ECOM0037</v>
          </cell>
          <cell r="B131" t="str">
            <v>ORD64020</v>
          </cell>
          <cell r="C131">
            <v>44952</v>
          </cell>
          <cell r="D131" t="str">
            <v>Debit</v>
          </cell>
          <cell r="E131">
            <v>4</v>
          </cell>
          <cell r="F131">
            <v>40000000</v>
          </cell>
        </row>
        <row r="132">
          <cell r="A132" t="str">
            <v>ECOM0359</v>
          </cell>
          <cell r="B132" t="str">
            <v>ORD13719</v>
          </cell>
          <cell r="C132">
            <v>44956</v>
          </cell>
          <cell r="D132" t="str">
            <v>Debit</v>
          </cell>
          <cell r="E132">
            <v>1</v>
          </cell>
          <cell r="F132">
            <v>100000</v>
          </cell>
        </row>
        <row r="133">
          <cell r="A133" t="str">
            <v>ECOM0382</v>
          </cell>
          <cell r="B133" t="str">
            <v>ORD69850</v>
          </cell>
          <cell r="C133">
            <v>45358</v>
          </cell>
          <cell r="D133" t="str">
            <v>Credit</v>
          </cell>
          <cell r="E133">
            <v>1</v>
          </cell>
          <cell r="F133">
            <v>17000000</v>
          </cell>
        </row>
        <row r="134">
          <cell r="A134" t="str">
            <v>ECOM0086</v>
          </cell>
          <cell r="B134" t="str">
            <v>ORD43228</v>
          </cell>
          <cell r="C134">
            <v>45007</v>
          </cell>
          <cell r="D134" t="str">
            <v>Gopay</v>
          </cell>
          <cell r="E134">
            <v>1</v>
          </cell>
          <cell r="F134">
            <v>250000</v>
          </cell>
        </row>
        <row r="135">
          <cell r="A135" t="str">
            <v>ECOM0415</v>
          </cell>
          <cell r="B135" t="str">
            <v>ORD57000</v>
          </cell>
          <cell r="C135">
            <v>45304</v>
          </cell>
          <cell r="D135" t="str">
            <v>Credit</v>
          </cell>
          <cell r="E135">
            <v>1</v>
          </cell>
          <cell r="F135">
            <v>4000000</v>
          </cell>
        </row>
        <row r="136">
          <cell r="A136" t="str">
            <v>ECOM0475</v>
          </cell>
          <cell r="B136" t="str">
            <v>ORD99523</v>
          </cell>
          <cell r="C136">
            <v>45403</v>
          </cell>
          <cell r="D136" t="str">
            <v>Debit</v>
          </cell>
          <cell r="E136">
            <v>10</v>
          </cell>
          <cell r="F136">
            <v>1000000</v>
          </cell>
        </row>
        <row r="137">
          <cell r="A137" t="str">
            <v>ECOM0132</v>
          </cell>
          <cell r="B137" t="str">
            <v>ORD55095</v>
          </cell>
          <cell r="C137">
            <v>45078</v>
          </cell>
          <cell r="D137" t="str">
            <v>Debit</v>
          </cell>
          <cell r="E137">
            <v>1</v>
          </cell>
          <cell r="F137">
            <v>4000000</v>
          </cell>
        </row>
        <row r="138">
          <cell r="A138" t="str">
            <v>ECOM0255</v>
          </cell>
          <cell r="B138" t="str">
            <v>ORD56186</v>
          </cell>
          <cell r="C138">
            <v>45384</v>
          </cell>
          <cell r="D138" t="str">
            <v>Gopay</v>
          </cell>
          <cell r="E138">
            <v>1</v>
          </cell>
          <cell r="F138">
            <v>100000</v>
          </cell>
        </row>
        <row r="139">
          <cell r="A139" t="str">
            <v>ECOM0027</v>
          </cell>
          <cell r="B139" t="str">
            <v>ORD42597</v>
          </cell>
          <cell r="C139">
            <v>45318</v>
          </cell>
          <cell r="D139" t="str">
            <v>OVO</v>
          </cell>
          <cell r="E139">
            <v>1</v>
          </cell>
          <cell r="F139">
            <v>4000000</v>
          </cell>
        </row>
        <row r="140">
          <cell r="A140" t="str">
            <v>ECOM0286</v>
          </cell>
          <cell r="B140" t="str">
            <v>ORD46258</v>
          </cell>
          <cell r="C140">
            <v>45087</v>
          </cell>
          <cell r="D140" t="str">
            <v>Debit</v>
          </cell>
          <cell r="E140">
            <v>1</v>
          </cell>
          <cell r="F140">
            <v>100000</v>
          </cell>
        </row>
        <row r="141">
          <cell r="A141" t="str">
            <v>ECOM0410</v>
          </cell>
          <cell r="B141" t="str">
            <v>ORD68459</v>
          </cell>
          <cell r="C141">
            <v>45381</v>
          </cell>
          <cell r="D141" t="str">
            <v>OVO</v>
          </cell>
          <cell r="E141">
            <v>1</v>
          </cell>
          <cell r="F141">
            <v>10000000</v>
          </cell>
        </row>
        <row r="142">
          <cell r="A142" t="str">
            <v>ECOM0230</v>
          </cell>
          <cell r="B142" t="str">
            <v>ORD16265</v>
          </cell>
          <cell r="C142">
            <v>45248</v>
          </cell>
          <cell r="D142" t="str">
            <v>Gopay</v>
          </cell>
          <cell r="E142">
            <v>1</v>
          </cell>
          <cell r="F142">
            <v>17000000</v>
          </cell>
        </row>
        <row r="143">
          <cell r="A143" t="str">
            <v>ECOM0485</v>
          </cell>
          <cell r="B143" t="str">
            <v>ORD52534</v>
          </cell>
          <cell r="C143">
            <v>45037</v>
          </cell>
          <cell r="D143" t="str">
            <v>Credit</v>
          </cell>
          <cell r="E143">
            <v>1</v>
          </cell>
          <cell r="F143">
            <v>10000000</v>
          </cell>
        </row>
        <row r="144">
          <cell r="A144" t="str">
            <v>ECOM0064</v>
          </cell>
          <cell r="B144" t="str">
            <v>ORD70057</v>
          </cell>
          <cell r="C144">
            <v>45207</v>
          </cell>
          <cell r="D144" t="str">
            <v>Gopay</v>
          </cell>
          <cell r="E144">
            <v>18</v>
          </cell>
          <cell r="F144">
            <v>1800000</v>
          </cell>
        </row>
        <row r="145">
          <cell r="A145" t="str">
            <v>ECOM0370</v>
          </cell>
          <cell r="B145" t="str">
            <v>ORD93205</v>
          </cell>
          <cell r="C145">
            <v>45393</v>
          </cell>
          <cell r="D145" t="str">
            <v>Credit</v>
          </cell>
          <cell r="E145">
            <v>18</v>
          </cell>
          <cell r="F145">
            <v>180000000</v>
          </cell>
        </row>
        <row r="146">
          <cell r="A146" t="str">
            <v>ECOM0256</v>
          </cell>
          <cell r="B146" t="str">
            <v>ORD44494</v>
          </cell>
          <cell r="C146">
            <v>45209</v>
          </cell>
          <cell r="D146" t="str">
            <v>OVO</v>
          </cell>
          <cell r="E146">
            <v>6</v>
          </cell>
          <cell r="F146">
            <v>24000000</v>
          </cell>
        </row>
        <row r="147">
          <cell r="A147" t="str">
            <v>ECOM0059</v>
          </cell>
          <cell r="B147" t="str">
            <v>ORD31049</v>
          </cell>
          <cell r="C147">
            <v>45129</v>
          </cell>
          <cell r="D147" t="str">
            <v>Gopay</v>
          </cell>
          <cell r="E147">
            <v>1</v>
          </cell>
          <cell r="F147">
            <v>250000</v>
          </cell>
        </row>
        <row r="148">
          <cell r="A148" t="str">
            <v>ECOM0029</v>
          </cell>
          <cell r="B148" t="str">
            <v>ORD37443</v>
          </cell>
          <cell r="C148">
            <v>45391</v>
          </cell>
          <cell r="D148" t="str">
            <v>Credit</v>
          </cell>
          <cell r="E148">
            <v>1</v>
          </cell>
          <cell r="F148">
            <v>250000</v>
          </cell>
        </row>
        <row r="149">
          <cell r="A149" t="str">
            <v>ECOM0413</v>
          </cell>
          <cell r="B149" t="str">
            <v>ORD83200</v>
          </cell>
          <cell r="C149">
            <v>45218</v>
          </cell>
          <cell r="D149" t="str">
            <v>Debit</v>
          </cell>
          <cell r="E149">
            <v>15</v>
          </cell>
          <cell r="F149">
            <v>3750000</v>
          </cell>
        </row>
        <row r="150">
          <cell r="A150" t="str">
            <v>ECOM0366</v>
          </cell>
          <cell r="B150" t="str">
            <v>ORD81732</v>
          </cell>
          <cell r="C150">
            <v>45093</v>
          </cell>
          <cell r="D150" t="str">
            <v>OVO</v>
          </cell>
          <cell r="E150">
            <v>1</v>
          </cell>
          <cell r="F150">
            <v>17000000</v>
          </cell>
        </row>
        <row r="151">
          <cell r="A151" t="str">
            <v>ECOM0149</v>
          </cell>
          <cell r="B151" t="str">
            <v>ORD94972</v>
          </cell>
          <cell r="C151">
            <v>45058</v>
          </cell>
          <cell r="D151" t="str">
            <v>Gopay</v>
          </cell>
          <cell r="E151">
            <v>1</v>
          </cell>
          <cell r="F151">
            <v>10000000</v>
          </cell>
        </row>
        <row r="152">
          <cell r="A152" t="str">
            <v>ECOM0381</v>
          </cell>
          <cell r="B152" t="str">
            <v>ORD52189</v>
          </cell>
          <cell r="C152">
            <v>45257</v>
          </cell>
          <cell r="D152" t="str">
            <v>Gopay</v>
          </cell>
          <cell r="E152">
            <v>1</v>
          </cell>
          <cell r="F152">
            <v>10000000</v>
          </cell>
        </row>
        <row r="153">
          <cell r="A153" t="str">
            <v>ECOM0144</v>
          </cell>
          <cell r="B153" t="str">
            <v>ORD62601</v>
          </cell>
          <cell r="C153">
            <v>44944</v>
          </cell>
          <cell r="D153" t="str">
            <v>Debit</v>
          </cell>
          <cell r="E153">
            <v>1</v>
          </cell>
          <cell r="F153">
            <v>17000000</v>
          </cell>
        </row>
        <row r="154">
          <cell r="A154" t="str">
            <v>ECOM0358</v>
          </cell>
          <cell r="B154" t="str">
            <v>ORD55683</v>
          </cell>
          <cell r="C154">
            <v>45053</v>
          </cell>
          <cell r="D154" t="str">
            <v>Debit</v>
          </cell>
          <cell r="E154">
            <v>5</v>
          </cell>
          <cell r="F154">
            <v>20000000</v>
          </cell>
        </row>
        <row r="155">
          <cell r="A155" t="str">
            <v>ECOM0429</v>
          </cell>
          <cell r="B155" t="str">
            <v>ORD32551</v>
          </cell>
          <cell r="C155">
            <v>44980</v>
          </cell>
          <cell r="D155" t="str">
            <v>Gopay</v>
          </cell>
          <cell r="E155">
            <v>3</v>
          </cell>
          <cell r="F155">
            <v>4500000</v>
          </cell>
        </row>
        <row r="156">
          <cell r="A156" t="str">
            <v>ECOM0133</v>
          </cell>
          <cell r="B156" t="str">
            <v>ORD75514</v>
          </cell>
          <cell r="C156">
            <v>45261</v>
          </cell>
          <cell r="D156" t="str">
            <v>Gopay</v>
          </cell>
          <cell r="E156">
            <v>1</v>
          </cell>
          <cell r="F156">
            <v>4000000</v>
          </cell>
        </row>
        <row r="157">
          <cell r="A157" t="str">
            <v>ECOM0006</v>
          </cell>
          <cell r="B157" t="str">
            <v>ORD21648</v>
          </cell>
          <cell r="C157">
            <v>45415</v>
          </cell>
          <cell r="D157" t="str">
            <v>Debit</v>
          </cell>
          <cell r="E157">
            <v>1</v>
          </cell>
          <cell r="F157">
            <v>4000000</v>
          </cell>
        </row>
        <row r="158">
          <cell r="A158" t="str">
            <v>ECOM0283</v>
          </cell>
          <cell r="B158" t="str">
            <v>ORD53747</v>
          </cell>
          <cell r="C158">
            <v>45304</v>
          </cell>
          <cell r="D158" t="str">
            <v>Debit</v>
          </cell>
          <cell r="E158">
            <v>15</v>
          </cell>
          <cell r="F158">
            <v>1500000</v>
          </cell>
        </row>
        <row r="159">
          <cell r="A159" t="str">
            <v>ECOM0115</v>
          </cell>
          <cell r="B159" t="str">
            <v>ORD56111</v>
          </cell>
          <cell r="C159">
            <v>45072</v>
          </cell>
          <cell r="D159" t="str">
            <v>OVO</v>
          </cell>
          <cell r="E159">
            <v>1</v>
          </cell>
          <cell r="F159">
            <v>10000000</v>
          </cell>
        </row>
        <row r="160">
          <cell r="A160" t="str">
            <v>ECOM0176</v>
          </cell>
          <cell r="B160" t="str">
            <v>ORD90793</v>
          </cell>
          <cell r="C160">
            <v>45249</v>
          </cell>
          <cell r="D160" t="str">
            <v>Gopay</v>
          </cell>
          <cell r="E160">
            <v>1</v>
          </cell>
          <cell r="F160">
            <v>250000</v>
          </cell>
        </row>
        <row r="161">
          <cell r="A161" t="str">
            <v>ECOM0489</v>
          </cell>
          <cell r="B161" t="str">
            <v>ORD80547</v>
          </cell>
          <cell r="C161">
            <v>45311</v>
          </cell>
          <cell r="D161" t="str">
            <v>Credit</v>
          </cell>
          <cell r="E161">
            <v>1</v>
          </cell>
          <cell r="F161">
            <v>4000000</v>
          </cell>
        </row>
        <row r="162">
          <cell r="A162" t="str">
            <v>ECOM0056</v>
          </cell>
          <cell r="B162" t="str">
            <v>ORD39828</v>
          </cell>
          <cell r="C162">
            <v>44953</v>
          </cell>
          <cell r="D162" t="str">
            <v>Gopay</v>
          </cell>
          <cell r="E162">
            <v>6</v>
          </cell>
          <cell r="F162">
            <v>9000000</v>
          </cell>
        </row>
        <row r="163">
          <cell r="A163" t="str">
            <v>ECOM0322</v>
          </cell>
          <cell r="B163" t="str">
            <v>ORD51488</v>
          </cell>
          <cell r="C163">
            <v>45371</v>
          </cell>
          <cell r="D163" t="str">
            <v>Credit</v>
          </cell>
          <cell r="E163">
            <v>1</v>
          </cell>
          <cell r="F163">
            <v>250000</v>
          </cell>
        </row>
        <row r="164">
          <cell r="A164" t="str">
            <v>ECOM0364</v>
          </cell>
          <cell r="B164" t="str">
            <v>ORD50086</v>
          </cell>
          <cell r="C164">
            <v>45258</v>
          </cell>
          <cell r="D164" t="str">
            <v>Gopay</v>
          </cell>
          <cell r="E164">
            <v>6</v>
          </cell>
          <cell r="F164">
            <v>600000</v>
          </cell>
        </row>
        <row r="165">
          <cell r="A165" t="str">
            <v>ECOM0390</v>
          </cell>
          <cell r="B165" t="str">
            <v>ORD23277</v>
          </cell>
          <cell r="C165">
            <v>45332</v>
          </cell>
          <cell r="D165" t="str">
            <v>Credit</v>
          </cell>
          <cell r="E165">
            <v>1</v>
          </cell>
          <cell r="F165">
            <v>4000000</v>
          </cell>
        </row>
        <row r="166">
          <cell r="A166" t="str">
            <v>ECOM0248</v>
          </cell>
          <cell r="B166" t="str">
            <v>ORD21853</v>
          </cell>
          <cell r="C166">
            <v>45109</v>
          </cell>
          <cell r="D166" t="str">
            <v>Credit</v>
          </cell>
          <cell r="E166">
            <v>1</v>
          </cell>
          <cell r="F166">
            <v>4000000</v>
          </cell>
        </row>
        <row r="167">
          <cell r="A167" t="str">
            <v>ECOM0294</v>
          </cell>
          <cell r="B167" t="str">
            <v>ORD93814</v>
          </cell>
          <cell r="C167">
            <v>45261</v>
          </cell>
          <cell r="D167" t="str">
            <v>Debit</v>
          </cell>
          <cell r="E167">
            <v>5</v>
          </cell>
          <cell r="F167">
            <v>50000000</v>
          </cell>
        </row>
        <row r="168">
          <cell r="A168" t="str">
            <v>ECOM0180</v>
          </cell>
          <cell r="B168" t="str">
            <v>ORD63223</v>
          </cell>
          <cell r="C168">
            <v>44962</v>
          </cell>
          <cell r="D168" t="str">
            <v>Credit</v>
          </cell>
          <cell r="E168">
            <v>1</v>
          </cell>
          <cell r="F168">
            <v>100000</v>
          </cell>
        </row>
        <row r="169">
          <cell r="A169" t="str">
            <v>ECOM0033</v>
          </cell>
          <cell r="B169" t="str">
            <v>ORD51015</v>
          </cell>
          <cell r="C169">
            <v>45216</v>
          </cell>
          <cell r="D169" t="str">
            <v>OVO</v>
          </cell>
          <cell r="E169">
            <v>5</v>
          </cell>
          <cell r="F169">
            <v>500000</v>
          </cell>
        </row>
        <row r="170">
          <cell r="A170" t="str">
            <v>ECOM0210</v>
          </cell>
          <cell r="B170" t="str">
            <v>ORD91500</v>
          </cell>
          <cell r="C170">
            <v>45258</v>
          </cell>
          <cell r="D170" t="str">
            <v>OVO</v>
          </cell>
          <cell r="E170">
            <v>1</v>
          </cell>
          <cell r="F170">
            <v>250000</v>
          </cell>
        </row>
        <row r="171">
          <cell r="A171" t="str">
            <v>ECOM0138</v>
          </cell>
          <cell r="B171" t="str">
            <v>ORD75168</v>
          </cell>
          <cell r="C171">
            <v>44967</v>
          </cell>
          <cell r="D171" t="str">
            <v>Gopay</v>
          </cell>
          <cell r="E171">
            <v>1</v>
          </cell>
          <cell r="F171">
            <v>1500000</v>
          </cell>
        </row>
        <row r="172">
          <cell r="A172" t="str">
            <v>ECOM0212</v>
          </cell>
          <cell r="B172" t="str">
            <v>ORD93817</v>
          </cell>
          <cell r="C172">
            <v>45450</v>
          </cell>
          <cell r="D172" t="str">
            <v>OVO</v>
          </cell>
          <cell r="E172">
            <v>1</v>
          </cell>
          <cell r="F172">
            <v>10000000</v>
          </cell>
        </row>
        <row r="173">
          <cell r="A173" t="str">
            <v>ECOM0280</v>
          </cell>
          <cell r="B173" t="str">
            <v>ORD34404</v>
          </cell>
          <cell r="C173">
            <v>44984</v>
          </cell>
          <cell r="D173" t="str">
            <v>Gopay</v>
          </cell>
          <cell r="E173">
            <v>1</v>
          </cell>
          <cell r="F173">
            <v>100000</v>
          </cell>
        </row>
        <row r="174">
          <cell r="A174" t="str">
            <v>ECOM0067</v>
          </cell>
          <cell r="B174" t="str">
            <v>ORD60160</v>
          </cell>
          <cell r="C174">
            <v>45062</v>
          </cell>
          <cell r="D174" t="str">
            <v>OVO</v>
          </cell>
          <cell r="E174">
            <v>1</v>
          </cell>
          <cell r="F174">
            <v>17000000</v>
          </cell>
        </row>
        <row r="175">
          <cell r="A175" t="str">
            <v>ECOM0018</v>
          </cell>
          <cell r="B175" t="str">
            <v>ORD36496</v>
          </cell>
          <cell r="C175">
            <v>45435</v>
          </cell>
          <cell r="D175" t="str">
            <v>OVO</v>
          </cell>
          <cell r="E175">
            <v>1</v>
          </cell>
          <cell r="F175">
            <v>17000000</v>
          </cell>
        </row>
        <row r="176">
          <cell r="A176" t="str">
            <v>ECOM0380</v>
          </cell>
          <cell r="B176" t="str">
            <v>ORD44692</v>
          </cell>
          <cell r="C176">
            <v>44992</v>
          </cell>
          <cell r="D176" t="str">
            <v>OVO</v>
          </cell>
          <cell r="E176">
            <v>7</v>
          </cell>
          <cell r="F176">
            <v>119000000</v>
          </cell>
        </row>
        <row r="177">
          <cell r="A177" t="str">
            <v>ECOM0141</v>
          </cell>
          <cell r="B177" t="str">
            <v>ORD73627</v>
          </cell>
          <cell r="C177">
            <v>44996</v>
          </cell>
          <cell r="D177" t="str">
            <v>OVO</v>
          </cell>
          <cell r="E177">
            <v>1</v>
          </cell>
          <cell r="F177">
            <v>10000000</v>
          </cell>
        </row>
        <row r="178">
          <cell r="A178" t="str">
            <v>ECOM0162</v>
          </cell>
          <cell r="B178" t="str">
            <v>ORD55953</v>
          </cell>
          <cell r="C178">
            <v>45070</v>
          </cell>
          <cell r="D178" t="str">
            <v>Gopay</v>
          </cell>
          <cell r="E178">
            <v>1</v>
          </cell>
          <cell r="F178">
            <v>1500000</v>
          </cell>
        </row>
        <row r="179">
          <cell r="A179" t="str">
            <v>ECOM0108</v>
          </cell>
          <cell r="B179" t="str">
            <v>ORD54171</v>
          </cell>
          <cell r="C179">
            <v>45082</v>
          </cell>
          <cell r="D179" t="str">
            <v>Gopay</v>
          </cell>
          <cell r="E179">
            <v>1</v>
          </cell>
          <cell r="F179">
            <v>1500000</v>
          </cell>
        </row>
        <row r="180">
          <cell r="A180" t="str">
            <v>ECOM0195</v>
          </cell>
          <cell r="B180" t="str">
            <v>ORD67379</v>
          </cell>
          <cell r="C180">
            <v>45031</v>
          </cell>
          <cell r="D180" t="str">
            <v>Gopay</v>
          </cell>
          <cell r="E180">
            <v>1</v>
          </cell>
          <cell r="F180">
            <v>4000000</v>
          </cell>
        </row>
        <row r="181">
          <cell r="A181" t="str">
            <v>ECOM0271</v>
          </cell>
          <cell r="B181" t="str">
            <v>ORD57377</v>
          </cell>
          <cell r="C181">
            <v>45462</v>
          </cell>
          <cell r="D181" t="str">
            <v>Debit</v>
          </cell>
          <cell r="E181">
            <v>19</v>
          </cell>
          <cell r="F181">
            <v>190000000</v>
          </cell>
        </row>
        <row r="182">
          <cell r="A182" t="str">
            <v>ECOM0354</v>
          </cell>
          <cell r="B182" t="str">
            <v>ORD30868</v>
          </cell>
          <cell r="C182">
            <v>45094</v>
          </cell>
          <cell r="D182" t="str">
            <v>Gopay</v>
          </cell>
          <cell r="E182">
            <v>12</v>
          </cell>
          <cell r="F182">
            <v>1200000</v>
          </cell>
        </row>
        <row r="183">
          <cell r="A183" t="str">
            <v>ECOM0121</v>
          </cell>
          <cell r="B183" t="str">
            <v>ORD32091</v>
          </cell>
          <cell r="C183">
            <v>45167</v>
          </cell>
          <cell r="D183" t="str">
            <v>OVO</v>
          </cell>
          <cell r="E183">
            <v>5</v>
          </cell>
          <cell r="F183">
            <v>500000</v>
          </cell>
        </row>
        <row r="184">
          <cell r="A184" t="str">
            <v>ECOM0313</v>
          </cell>
          <cell r="B184" t="str">
            <v>ORD52304</v>
          </cell>
          <cell r="C184">
            <v>45021</v>
          </cell>
          <cell r="D184" t="str">
            <v>Credit</v>
          </cell>
          <cell r="E184">
            <v>1</v>
          </cell>
          <cell r="F184">
            <v>250000</v>
          </cell>
        </row>
        <row r="185">
          <cell r="A185" t="str">
            <v>ECOM0397</v>
          </cell>
          <cell r="B185" t="str">
            <v>ORD12087</v>
          </cell>
          <cell r="C185">
            <v>45295</v>
          </cell>
          <cell r="D185" t="str">
            <v>Gopay</v>
          </cell>
          <cell r="E185">
            <v>1</v>
          </cell>
          <cell r="F185">
            <v>17000000</v>
          </cell>
        </row>
        <row r="186">
          <cell r="A186" t="str">
            <v>ECOM0284</v>
          </cell>
          <cell r="B186" t="str">
            <v>ORD24611</v>
          </cell>
          <cell r="C186">
            <v>45292</v>
          </cell>
          <cell r="D186" t="str">
            <v>OVO</v>
          </cell>
          <cell r="E186">
            <v>1</v>
          </cell>
          <cell r="F186">
            <v>1500000</v>
          </cell>
        </row>
        <row r="187">
          <cell r="A187" t="str">
            <v>ECOM0321</v>
          </cell>
          <cell r="B187" t="str">
            <v>ORD34876</v>
          </cell>
          <cell r="C187">
            <v>45273</v>
          </cell>
          <cell r="D187" t="str">
            <v>Credit</v>
          </cell>
          <cell r="E187">
            <v>1</v>
          </cell>
          <cell r="F187">
            <v>17000000</v>
          </cell>
        </row>
        <row r="188">
          <cell r="A188" t="str">
            <v>ECOM0137</v>
          </cell>
          <cell r="B188" t="str">
            <v>ORD86263</v>
          </cell>
          <cell r="C188">
            <v>45010</v>
          </cell>
          <cell r="D188" t="str">
            <v>OVO</v>
          </cell>
          <cell r="E188">
            <v>1</v>
          </cell>
          <cell r="F188">
            <v>1500000</v>
          </cell>
        </row>
        <row r="189">
          <cell r="A189" t="str">
            <v>ECOM0025</v>
          </cell>
          <cell r="B189" t="str">
            <v>ORD50701</v>
          </cell>
          <cell r="C189">
            <v>45349</v>
          </cell>
          <cell r="D189" t="str">
            <v>OVO</v>
          </cell>
          <cell r="E189">
            <v>1</v>
          </cell>
          <cell r="F189">
            <v>250000</v>
          </cell>
        </row>
        <row r="190">
          <cell r="A190" t="str">
            <v>ECOM0193</v>
          </cell>
          <cell r="B190" t="str">
            <v>ORD76338</v>
          </cell>
          <cell r="C190">
            <v>45278</v>
          </cell>
          <cell r="D190" t="str">
            <v>OVO</v>
          </cell>
          <cell r="E190">
            <v>1</v>
          </cell>
          <cell r="F190">
            <v>250000</v>
          </cell>
        </row>
        <row r="191">
          <cell r="A191" t="str">
            <v>ECOM0282</v>
          </cell>
          <cell r="B191" t="str">
            <v>ORD94188</v>
          </cell>
          <cell r="C191">
            <v>44998</v>
          </cell>
          <cell r="D191" t="str">
            <v>OVO</v>
          </cell>
          <cell r="E191">
            <v>19</v>
          </cell>
          <cell r="F191">
            <v>4750000</v>
          </cell>
        </row>
        <row r="192">
          <cell r="A192" t="str">
            <v>ECOM0468</v>
          </cell>
          <cell r="B192" t="str">
            <v>ORD83463</v>
          </cell>
          <cell r="C192">
            <v>45431</v>
          </cell>
          <cell r="D192" t="str">
            <v>Debit</v>
          </cell>
          <cell r="E192">
            <v>13</v>
          </cell>
          <cell r="F192">
            <v>52000000</v>
          </cell>
        </row>
        <row r="193">
          <cell r="A193" t="str">
            <v>ECOM0323</v>
          </cell>
          <cell r="B193" t="str">
            <v>ORD48824</v>
          </cell>
          <cell r="C193">
            <v>45337</v>
          </cell>
          <cell r="D193" t="str">
            <v>OVO</v>
          </cell>
          <cell r="E193">
            <v>1</v>
          </cell>
          <cell r="F193">
            <v>250000</v>
          </cell>
        </row>
        <row r="194">
          <cell r="A194" t="str">
            <v>ECOM0330</v>
          </cell>
          <cell r="B194" t="str">
            <v>ORD83389</v>
          </cell>
          <cell r="C194">
            <v>44990</v>
          </cell>
          <cell r="D194" t="str">
            <v>OVO</v>
          </cell>
          <cell r="E194">
            <v>6</v>
          </cell>
          <cell r="F194">
            <v>1500000</v>
          </cell>
        </row>
        <row r="195">
          <cell r="A195" t="str">
            <v>ECOM0106</v>
          </cell>
          <cell r="B195" t="str">
            <v>ORD80550</v>
          </cell>
          <cell r="C195">
            <v>45464</v>
          </cell>
          <cell r="D195" t="str">
            <v>Debit</v>
          </cell>
          <cell r="E195">
            <v>4</v>
          </cell>
          <cell r="F195">
            <v>400000</v>
          </cell>
        </row>
        <row r="196">
          <cell r="A196" t="str">
            <v>ECOM0010</v>
          </cell>
          <cell r="B196" t="str">
            <v>ORD33318</v>
          </cell>
          <cell r="C196">
            <v>45353</v>
          </cell>
          <cell r="D196" t="str">
            <v>Debit</v>
          </cell>
          <cell r="E196">
            <v>1</v>
          </cell>
          <cell r="F196">
            <v>4000000</v>
          </cell>
        </row>
        <row r="197">
          <cell r="A197" t="str">
            <v>ECOM0063</v>
          </cell>
          <cell r="B197" t="str">
            <v>ORD62162</v>
          </cell>
          <cell r="C197">
            <v>45332</v>
          </cell>
          <cell r="D197" t="str">
            <v>OVO</v>
          </cell>
          <cell r="E197">
            <v>1</v>
          </cell>
          <cell r="F197">
            <v>10000000</v>
          </cell>
        </row>
        <row r="198">
          <cell r="A198" t="str">
            <v>ECOM0019</v>
          </cell>
          <cell r="B198" t="str">
            <v>ORD91064</v>
          </cell>
          <cell r="C198">
            <v>45085</v>
          </cell>
          <cell r="D198" t="str">
            <v>OVO</v>
          </cell>
          <cell r="E198">
            <v>1</v>
          </cell>
          <cell r="F198">
            <v>100000</v>
          </cell>
        </row>
        <row r="199">
          <cell r="A199" t="str">
            <v>ECOM0270</v>
          </cell>
          <cell r="B199" t="str">
            <v>ORD19952</v>
          </cell>
          <cell r="C199">
            <v>45018</v>
          </cell>
          <cell r="D199" t="str">
            <v>Debit</v>
          </cell>
          <cell r="E199">
            <v>5</v>
          </cell>
          <cell r="F199">
            <v>20000000</v>
          </cell>
        </row>
        <row r="200">
          <cell r="A200" t="str">
            <v>ECOM0023</v>
          </cell>
          <cell r="B200" t="str">
            <v>ORD36033</v>
          </cell>
          <cell r="C200">
            <v>45139</v>
          </cell>
          <cell r="D200" t="str">
            <v>OVO</v>
          </cell>
          <cell r="E200">
            <v>1</v>
          </cell>
          <cell r="F200">
            <v>10000000</v>
          </cell>
        </row>
        <row r="201">
          <cell r="A201" t="str">
            <v>ECOM0487</v>
          </cell>
          <cell r="B201" t="str">
            <v>ORD22237</v>
          </cell>
          <cell r="C201">
            <v>45386</v>
          </cell>
          <cell r="D201" t="str">
            <v>Gopay</v>
          </cell>
          <cell r="E201">
            <v>1</v>
          </cell>
          <cell r="F201">
            <v>17000000</v>
          </cell>
        </row>
        <row r="202">
          <cell r="A202" t="str">
            <v>ECOM0016</v>
          </cell>
          <cell r="B202" t="str">
            <v>ORD21867</v>
          </cell>
          <cell r="C202">
            <v>45089</v>
          </cell>
          <cell r="D202" t="str">
            <v>OVO</v>
          </cell>
          <cell r="E202">
            <v>1</v>
          </cell>
          <cell r="F202">
            <v>4000000</v>
          </cell>
        </row>
        <row r="203">
          <cell r="A203" t="str">
            <v>ECOM0136</v>
          </cell>
          <cell r="B203" t="str">
            <v>ORD88377</v>
          </cell>
          <cell r="C203">
            <v>45045</v>
          </cell>
          <cell r="D203" t="str">
            <v>OVO</v>
          </cell>
          <cell r="E203">
            <v>1</v>
          </cell>
          <cell r="F203">
            <v>10000000</v>
          </cell>
        </row>
        <row r="204">
          <cell r="A204" t="str">
            <v>ECOM0002</v>
          </cell>
          <cell r="B204" t="str">
            <v>ORD96925</v>
          </cell>
          <cell r="C204">
            <v>45194</v>
          </cell>
          <cell r="D204" t="str">
            <v>Gopay</v>
          </cell>
          <cell r="E204">
            <v>1</v>
          </cell>
          <cell r="F204">
            <v>1500000</v>
          </cell>
        </row>
        <row r="205">
          <cell r="A205" t="str">
            <v>ECOM0296</v>
          </cell>
          <cell r="B205" t="str">
            <v>ORD63036</v>
          </cell>
          <cell r="C205">
            <v>45159</v>
          </cell>
          <cell r="D205" t="str">
            <v>Debit</v>
          </cell>
          <cell r="E205">
            <v>13</v>
          </cell>
          <cell r="F205">
            <v>52000000</v>
          </cell>
        </row>
        <row r="206">
          <cell r="A206" t="str">
            <v>ECOM0164</v>
          </cell>
          <cell r="B206" t="str">
            <v>ORD44520</v>
          </cell>
          <cell r="C206">
            <v>45172</v>
          </cell>
          <cell r="D206" t="str">
            <v>Debit</v>
          </cell>
          <cell r="E206">
            <v>1</v>
          </cell>
          <cell r="F206">
            <v>1500000</v>
          </cell>
        </row>
        <row r="207">
          <cell r="A207" t="str">
            <v>ECOM0233</v>
          </cell>
          <cell r="B207" t="str">
            <v>ORD29105</v>
          </cell>
          <cell r="C207">
            <v>44984</v>
          </cell>
          <cell r="D207" t="str">
            <v>OVO</v>
          </cell>
          <cell r="E207">
            <v>1</v>
          </cell>
          <cell r="F207">
            <v>4000000</v>
          </cell>
        </row>
        <row r="208">
          <cell r="A208" t="str">
            <v>ECOM0338</v>
          </cell>
          <cell r="B208" t="str">
            <v>ORD54585</v>
          </cell>
          <cell r="C208">
            <v>44951</v>
          </cell>
          <cell r="D208" t="str">
            <v>Debit</v>
          </cell>
          <cell r="E208">
            <v>17</v>
          </cell>
          <cell r="F208">
            <v>289000000</v>
          </cell>
        </row>
        <row r="209">
          <cell r="A209" t="str">
            <v>ECOM0153</v>
          </cell>
          <cell r="B209" t="str">
            <v>ORD79838</v>
          </cell>
          <cell r="C209">
            <v>44980</v>
          </cell>
          <cell r="D209" t="str">
            <v>OVO</v>
          </cell>
          <cell r="E209">
            <v>1</v>
          </cell>
          <cell r="F209">
            <v>4000000</v>
          </cell>
        </row>
        <row r="210">
          <cell r="A210" t="str">
            <v>ECOM0344</v>
          </cell>
          <cell r="B210" t="str">
            <v>ORD56373</v>
          </cell>
          <cell r="C210">
            <v>45157</v>
          </cell>
          <cell r="D210" t="str">
            <v>OVO</v>
          </cell>
          <cell r="E210">
            <v>1</v>
          </cell>
          <cell r="F210">
            <v>100000</v>
          </cell>
        </row>
        <row r="211">
          <cell r="A211" t="str">
            <v>ECOM0189</v>
          </cell>
          <cell r="B211" t="str">
            <v>ORD62003</v>
          </cell>
          <cell r="C211">
            <v>45417</v>
          </cell>
          <cell r="D211" t="str">
            <v>Debit</v>
          </cell>
          <cell r="E211">
            <v>1</v>
          </cell>
          <cell r="F211">
            <v>4000000</v>
          </cell>
        </row>
        <row r="212">
          <cell r="A212" t="str">
            <v>ECOM0377</v>
          </cell>
          <cell r="B212" t="str">
            <v>ORD27436</v>
          </cell>
          <cell r="C212">
            <v>44970</v>
          </cell>
          <cell r="D212" t="str">
            <v>Gopay</v>
          </cell>
          <cell r="E212">
            <v>1</v>
          </cell>
          <cell r="F212">
            <v>4000000</v>
          </cell>
        </row>
        <row r="213">
          <cell r="A213" t="str">
            <v>ECOM0408</v>
          </cell>
          <cell r="B213" t="str">
            <v>ORD60494</v>
          </cell>
          <cell r="C213">
            <v>44970</v>
          </cell>
          <cell r="D213" t="str">
            <v>Debit</v>
          </cell>
          <cell r="E213">
            <v>1</v>
          </cell>
          <cell r="F213">
            <v>17000000</v>
          </cell>
        </row>
        <row r="214">
          <cell r="A214" t="str">
            <v>ECOM0369</v>
          </cell>
          <cell r="B214" t="str">
            <v>ORD23582</v>
          </cell>
          <cell r="C214">
            <v>45151</v>
          </cell>
          <cell r="D214" t="str">
            <v>Credit</v>
          </cell>
          <cell r="E214">
            <v>1</v>
          </cell>
          <cell r="F214">
            <v>17000000</v>
          </cell>
        </row>
        <row r="215">
          <cell r="A215" t="str">
            <v>ECOM0087</v>
          </cell>
          <cell r="B215" t="str">
            <v>ORD48523</v>
          </cell>
          <cell r="C215">
            <v>45165</v>
          </cell>
          <cell r="D215" t="str">
            <v>OVO</v>
          </cell>
          <cell r="E215">
            <v>1</v>
          </cell>
          <cell r="F215">
            <v>1500000</v>
          </cell>
        </row>
        <row r="216">
          <cell r="A216" t="str">
            <v>ECOM0174</v>
          </cell>
          <cell r="B216" t="str">
            <v>ORD90402</v>
          </cell>
          <cell r="C216">
            <v>45083</v>
          </cell>
          <cell r="D216" t="str">
            <v>Debit</v>
          </cell>
          <cell r="E216">
            <v>1</v>
          </cell>
          <cell r="F216">
            <v>100000</v>
          </cell>
        </row>
        <row r="217">
          <cell r="A217" t="str">
            <v>ECOM0481</v>
          </cell>
          <cell r="B217" t="str">
            <v>ORD84725</v>
          </cell>
          <cell r="C217">
            <v>45067</v>
          </cell>
          <cell r="D217" t="str">
            <v>Debit</v>
          </cell>
          <cell r="E217">
            <v>1</v>
          </cell>
          <cell r="F217">
            <v>4000000</v>
          </cell>
        </row>
        <row r="218">
          <cell r="A218" t="str">
            <v>ECOM0215</v>
          </cell>
          <cell r="B218" t="str">
            <v>ORD20775</v>
          </cell>
          <cell r="C218">
            <v>45439</v>
          </cell>
          <cell r="D218" t="str">
            <v>OVO</v>
          </cell>
          <cell r="E218">
            <v>11</v>
          </cell>
          <cell r="F218">
            <v>110000000</v>
          </cell>
        </row>
        <row r="219">
          <cell r="A219" t="str">
            <v>ECOM0278</v>
          </cell>
          <cell r="B219" t="str">
            <v>ORD52445</v>
          </cell>
          <cell r="C219">
            <v>45254</v>
          </cell>
          <cell r="D219" t="str">
            <v>Debit</v>
          </cell>
          <cell r="E219">
            <v>1</v>
          </cell>
          <cell r="F219">
            <v>17000000</v>
          </cell>
        </row>
        <row r="220">
          <cell r="A220" t="str">
            <v>ECOM0385</v>
          </cell>
          <cell r="B220" t="str">
            <v>ORD39468</v>
          </cell>
          <cell r="C220">
            <v>45257</v>
          </cell>
          <cell r="D220" t="str">
            <v>Gopay</v>
          </cell>
          <cell r="E220">
            <v>1</v>
          </cell>
          <cell r="F220">
            <v>100000</v>
          </cell>
        </row>
        <row r="221">
          <cell r="A221" t="str">
            <v>ECOM0495</v>
          </cell>
          <cell r="B221" t="str">
            <v>ORD68004</v>
          </cell>
          <cell r="C221">
            <v>45323</v>
          </cell>
          <cell r="D221" t="str">
            <v>OVO</v>
          </cell>
          <cell r="E221">
            <v>4</v>
          </cell>
          <cell r="F221">
            <v>1000000</v>
          </cell>
        </row>
        <row r="222">
          <cell r="A222" t="str">
            <v>ECOM0422</v>
          </cell>
          <cell r="B222" t="str">
            <v>ORD15344</v>
          </cell>
          <cell r="C222">
            <v>45332</v>
          </cell>
          <cell r="D222" t="str">
            <v>Debit</v>
          </cell>
          <cell r="E222">
            <v>1</v>
          </cell>
          <cell r="F222">
            <v>10000000</v>
          </cell>
        </row>
        <row r="223">
          <cell r="A223" t="str">
            <v>ECOM0302</v>
          </cell>
          <cell r="B223" t="str">
            <v>ORD42231</v>
          </cell>
          <cell r="C223">
            <v>44946</v>
          </cell>
          <cell r="D223" t="str">
            <v>Gopay</v>
          </cell>
          <cell r="E223">
            <v>1</v>
          </cell>
          <cell r="F223">
            <v>1500000</v>
          </cell>
        </row>
        <row r="224">
          <cell r="A224" t="str">
            <v>ECOM0095</v>
          </cell>
          <cell r="B224" t="str">
            <v>ORD81825</v>
          </cell>
          <cell r="C224">
            <v>45449</v>
          </cell>
          <cell r="D224" t="str">
            <v>Gopay</v>
          </cell>
          <cell r="E224">
            <v>1</v>
          </cell>
          <cell r="F224">
            <v>17000000</v>
          </cell>
        </row>
        <row r="225">
          <cell r="A225" t="str">
            <v>ECOM0172</v>
          </cell>
          <cell r="B225" t="str">
            <v>ORD30317</v>
          </cell>
          <cell r="C225">
            <v>45223</v>
          </cell>
          <cell r="D225" t="str">
            <v>OVO</v>
          </cell>
          <cell r="E225">
            <v>1</v>
          </cell>
          <cell r="F225">
            <v>17000000</v>
          </cell>
        </row>
        <row r="226">
          <cell r="A226" t="str">
            <v>ECOM0211</v>
          </cell>
          <cell r="B226" t="str">
            <v>ORD97493</v>
          </cell>
          <cell r="C226">
            <v>45431</v>
          </cell>
          <cell r="D226" t="str">
            <v>Gopay</v>
          </cell>
          <cell r="E226">
            <v>17</v>
          </cell>
          <cell r="F226">
            <v>4250000</v>
          </cell>
        </row>
        <row r="227">
          <cell r="A227" t="str">
            <v>ECOM0426</v>
          </cell>
          <cell r="B227" t="str">
            <v>ORD45885</v>
          </cell>
          <cell r="C227">
            <v>44951</v>
          </cell>
          <cell r="D227" t="str">
            <v>OVO</v>
          </cell>
          <cell r="E227">
            <v>17</v>
          </cell>
          <cell r="F227">
            <v>1700000</v>
          </cell>
        </row>
        <row r="228">
          <cell r="A228" t="str">
            <v>ECOM0360</v>
          </cell>
          <cell r="B228" t="str">
            <v>ORD13454</v>
          </cell>
          <cell r="C228">
            <v>45351</v>
          </cell>
          <cell r="D228" t="str">
            <v>Debit</v>
          </cell>
          <cell r="E228">
            <v>5</v>
          </cell>
          <cell r="F228">
            <v>7500000</v>
          </cell>
        </row>
        <row r="229">
          <cell r="A229" t="str">
            <v>ECOM0030</v>
          </cell>
          <cell r="B229" t="str">
            <v>ORD74814</v>
          </cell>
          <cell r="C229">
            <v>44996</v>
          </cell>
          <cell r="D229" t="str">
            <v>OVO</v>
          </cell>
          <cell r="E229">
            <v>1</v>
          </cell>
          <cell r="F229">
            <v>100000</v>
          </cell>
        </row>
        <row r="230">
          <cell r="A230" t="str">
            <v>ECOM0312</v>
          </cell>
          <cell r="B230" t="str">
            <v>ORD39421</v>
          </cell>
          <cell r="C230">
            <v>44968</v>
          </cell>
          <cell r="D230" t="str">
            <v>Credit</v>
          </cell>
          <cell r="E230">
            <v>1</v>
          </cell>
          <cell r="F230">
            <v>17000000</v>
          </cell>
        </row>
        <row r="231">
          <cell r="A231" t="str">
            <v>ECOM0094</v>
          </cell>
          <cell r="B231" t="str">
            <v>ORD38701</v>
          </cell>
          <cell r="C231">
            <v>45131</v>
          </cell>
          <cell r="D231" t="str">
            <v>OVO</v>
          </cell>
          <cell r="E231">
            <v>2</v>
          </cell>
          <cell r="F231">
            <v>200000</v>
          </cell>
        </row>
        <row r="232">
          <cell r="A232" t="str">
            <v>ECOM0450</v>
          </cell>
          <cell r="B232" t="str">
            <v>ORD42158</v>
          </cell>
          <cell r="C232">
            <v>44963</v>
          </cell>
          <cell r="D232" t="str">
            <v>Credit</v>
          </cell>
          <cell r="E232">
            <v>6</v>
          </cell>
          <cell r="F232">
            <v>24000000</v>
          </cell>
        </row>
        <row r="233">
          <cell r="A233" t="str">
            <v>ECOM0442</v>
          </cell>
          <cell r="B233" t="str">
            <v>ORD39600</v>
          </cell>
          <cell r="C233">
            <v>45140</v>
          </cell>
          <cell r="D233" t="str">
            <v>Gopay</v>
          </cell>
          <cell r="E233">
            <v>1</v>
          </cell>
          <cell r="F233">
            <v>1500000</v>
          </cell>
        </row>
        <row r="234">
          <cell r="A234" t="str">
            <v>ECOM0048</v>
          </cell>
          <cell r="B234" t="str">
            <v>ORD67718</v>
          </cell>
          <cell r="C234">
            <v>45162</v>
          </cell>
          <cell r="D234" t="str">
            <v>Gopay</v>
          </cell>
          <cell r="E234">
            <v>6</v>
          </cell>
          <cell r="F234">
            <v>1500000</v>
          </cell>
        </row>
        <row r="235">
          <cell r="A235" t="str">
            <v>ECOM0140</v>
          </cell>
          <cell r="B235" t="str">
            <v>ORD94920</v>
          </cell>
          <cell r="C235">
            <v>45430</v>
          </cell>
          <cell r="D235" t="str">
            <v>Credit</v>
          </cell>
          <cell r="E235">
            <v>1</v>
          </cell>
          <cell r="F235">
            <v>4000000</v>
          </cell>
        </row>
        <row r="236">
          <cell r="A236" t="str">
            <v>ECOM0401</v>
          </cell>
          <cell r="B236" t="str">
            <v>ORD38307</v>
          </cell>
          <cell r="C236">
            <v>44934</v>
          </cell>
          <cell r="D236" t="str">
            <v>Credit</v>
          </cell>
          <cell r="E236">
            <v>1</v>
          </cell>
          <cell r="F236">
            <v>100000</v>
          </cell>
        </row>
        <row r="237">
          <cell r="A237" t="str">
            <v>ECOM0431</v>
          </cell>
          <cell r="B237" t="str">
            <v>ORD29054</v>
          </cell>
          <cell r="C237">
            <v>45284</v>
          </cell>
          <cell r="D237" t="str">
            <v>Debit</v>
          </cell>
          <cell r="E237">
            <v>1</v>
          </cell>
          <cell r="F237">
            <v>100000</v>
          </cell>
        </row>
        <row r="238">
          <cell r="A238" t="str">
            <v>ECOM0043</v>
          </cell>
          <cell r="B238" t="str">
            <v>ORD11627</v>
          </cell>
          <cell r="C238">
            <v>45009</v>
          </cell>
          <cell r="D238" t="str">
            <v>OVO</v>
          </cell>
          <cell r="E238">
            <v>6</v>
          </cell>
          <cell r="F238">
            <v>24000000</v>
          </cell>
        </row>
        <row r="239">
          <cell r="A239" t="str">
            <v>ECOM0438</v>
          </cell>
          <cell r="B239" t="str">
            <v>ORD48901</v>
          </cell>
          <cell r="C239">
            <v>45303</v>
          </cell>
          <cell r="D239" t="str">
            <v>Gopay</v>
          </cell>
          <cell r="E239">
            <v>1</v>
          </cell>
          <cell r="F239">
            <v>100000</v>
          </cell>
        </row>
        <row r="240">
          <cell r="A240" t="str">
            <v>ECOM0306</v>
          </cell>
          <cell r="B240" t="str">
            <v>ORD41939</v>
          </cell>
          <cell r="C240">
            <v>45448</v>
          </cell>
          <cell r="D240" t="str">
            <v>Gopay</v>
          </cell>
          <cell r="E240">
            <v>8</v>
          </cell>
          <cell r="F240">
            <v>2000000</v>
          </cell>
        </row>
        <row r="241">
          <cell r="A241" t="str">
            <v>ECOM0079</v>
          </cell>
          <cell r="B241" t="str">
            <v>ORD12722</v>
          </cell>
          <cell r="C241">
            <v>45095</v>
          </cell>
          <cell r="D241" t="str">
            <v>OVO</v>
          </cell>
          <cell r="E241">
            <v>13</v>
          </cell>
          <cell r="F241">
            <v>3250000</v>
          </cell>
        </row>
        <row r="242">
          <cell r="A242" t="str">
            <v>ECOM0304</v>
          </cell>
          <cell r="B242" t="str">
            <v>ORD90244</v>
          </cell>
          <cell r="C242">
            <v>45333</v>
          </cell>
          <cell r="D242" t="str">
            <v>Gopay</v>
          </cell>
          <cell r="E242">
            <v>17</v>
          </cell>
          <cell r="F242">
            <v>25500000</v>
          </cell>
        </row>
        <row r="243">
          <cell r="A243" t="str">
            <v>ECOM0290</v>
          </cell>
          <cell r="B243" t="str">
            <v>ORD73343</v>
          </cell>
          <cell r="C243">
            <v>45144</v>
          </cell>
          <cell r="D243" t="str">
            <v>Debit</v>
          </cell>
          <cell r="E243">
            <v>5</v>
          </cell>
          <cell r="F243">
            <v>500000</v>
          </cell>
        </row>
        <row r="244">
          <cell r="A244" t="str">
            <v>ECOM0493</v>
          </cell>
          <cell r="B244" t="str">
            <v>ORD67534</v>
          </cell>
          <cell r="C244">
            <v>45082</v>
          </cell>
          <cell r="D244" t="str">
            <v>OVO</v>
          </cell>
          <cell r="E244">
            <v>12</v>
          </cell>
          <cell r="F244">
            <v>204000000</v>
          </cell>
        </row>
        <row r="245">
          <cell r="A245" t="str">
            <v>ECOM0376</v>
          </cell>
          <cell r="B245" t="str">
            <v>ORD64332</v>
          </cell>
          <cell r="C245">
            <v>44934</v>
          </cell>
          <cell r="D245" t="str">
            <v>Credit</v>
          </cell>
          <cell r="E245">
            <v>1</v>
          </cell>
          <cell r="F245">
            <v>10000000</v>
          </cell>
        </row>
        <row r="246">
          <cell r="A246" t="str">
            <v>ECOM0337</v>
          </cell>
          <cell r="B246" t="str">
            <v>ORD82918</v>
          </cell>
          <cell r="C246">
            <v>45215</v>
          </cell>
          <cell r="D246" t="str">
            <v>Gopay</v>
          </cell>
          <cell r="E246">
            <v>7</v>
          </cell>
          <cell r="F246">
            <v>10500000</v>
          </cell>
        </row>
        <row r="247">
          <cell r="A247" t="str">
            <v>ECOM0437</v>
          </cell>
          <cell r="B247" t="str">
            <v>ORD82250</v>
          </cell>
          <cell r="C247">
            <v>45199</v>
          </cell>
          <cell r="D247" t="str">
            <v>Gopay</v>
          </cell>
          <cell r="E247">
            <v>11</v>
          </cell>
          <cell r="F247">
            <v>2750000</v>
          </cell>
        </row>
        <row r="248">
          <cell r="A248" t="str">
            <v>ECOM0362</v>
          </cell>
          <cell r="B248" t="str">
            <v>ORD84460</v>
          </cell>
          <cell r="C248">
            <v>45310</v>
          </cell>
          <cell r="D248" t="str">
            <v>Credit</v>
          </cell>
          <cell r="E248">
            <v>1</v>
          </cell>
          <cell r="F248">
            <v>1500000</v>
          </cell>
        </row>
        <row r="249">
          <cell r="A249" t="str">
            <v>ECOM0021</v>
          </cell>
          <cell r="B249" t="str">
            <v>ORD35197</v>
          </cell>
          <cell r="C249">
            <v>45450</v>
          </cell>
          <cell r="D249" t="str">
            <v>Gopay</v>
          </cell>
          <cell r="E249">
            <v>1</v>
          </cell>
          <cell r="F249">
            <v>250000</v>
          </cell>
        </row>
        <row r="250">
          <cell r="A250" t="str">
            <v>ECOM0184</v>
          </cell>
          <cell r="B250" t="str">
            <v>ORD64044</v>
          </cell>
          <cell r="C250">
            <v>45324</v>
          </cell>
          <cell r="D250" t="str">
            <v>Gopay</v>
          </cell>
          <cell r="E250">
            <v>1</v>
          </cell>
          <cell r="F250">
            <v>17000000</v>
          </cell>
        </row>
        <row r="251">
          <cell r="A251" t="str">
            <v>ECOM0499</v>
          </cell>
          <cell r="B251" t="str">
            <v>ORD34386</v>
          </cell>
          <cell r="C251">
            <v>45090</v>
          </cell>
          <cell r="D251" t="str">
            <v>Gopay</v>
          </cell>
          <cell r="E251">
            <v>1</v>
          </cell>
          <cell r="F251">
            <v>17000000</v>
          </cell>
        </row>
        <row r="252">
          <cell r="A252" t="str">
            <v>ECOM0325</v>
          </cell>
          <cell r="B252" t="str">
            <v>ORD77970</v>
          </cell>
          <cell r="C252">
            <v>45133</v>
          </cell>
          <cell r="D252" t="str">
            <v>OVO</v>
          </cell>
          <cell r="E252">
            <v>4</v>
          </cell>
          <cell r="F252">
            <v>68000000</v>
          </cell>
        </row>
        <row r="253">
          <cell r="A253" t="str">
            <v>ECOM0135</v>
          </cell>
          <cell r="B253" t="str">
            <v>ORD86139</v>
          </cell>
          <cell r="C253">
            <v>45189</v>
          </cell>
          <cell r="D253" t="str">
            <v>Credit</v>
          </cell>
          <cell r="E253">
            <v>15</v>
          </cell>
          <cell r="F253">
            <v>1500000</v>
          </cell>
        </row>
        <row r="254">
          <cell r="A254" t="str">
            <v>ECOM0044</v>
          </cell>
          <cell r="B254" t="str">
            <v>ORD62378</v>
          </cell>
          <cell r="C254">
            <v>45269</v>
          </cell>
          <cell r="D254" t="str">
            <v>Debit</v>
          </cell>
          <cell r="E254">
            <v>1</v>
          </cell>
          <cell r="F254">
            <v>10000000</v>
          </cell>
        </row>
        <row r="255">
          <cell r="A255" t="str">
            <v>ECOM0129</v>
          </cell>
          <cell r="B255" t="str">
            <v>ORD92215</v>
          </cell>
          <cell r="C255">
            <v>45127</v>
          </cell>
          <cell r="D255" t="str">
            <v>Debit</v>
          </cell>
          <cell r="E255">
            <v>1</v>
          </cell>
          <cell r="F255">
            <v>10000000</v>
          </cell>
        </row>
        <row r="256">
          <cell r="A256" t="str">
            <v>ECOM0349</v>
          </cell>
          <cell r="B256" t="str">
            <v>ORD85426</v>
          </cell>
          <cell r="C256">
            <v>45261</v>
          </cell>
          <cell r="D256" t="str">
            <v>Credit</v>
          </cell>
          <cell r="E256">
            <v>2</v>
          </cell>
          <cell r="F256">
            <v>500000</v>
          </cell>
        </row>
        <row r="257">
          <cell r="A257" t="str">
            <v>ECOM0353</v>
          </cell>
          <cell r="B257" t="str">
            <v>ORD60738</v>
          </cell>
          <cell r="C257">
            <v>45193</v>
          </cell>
          <cell r="D257" t="str">
            <v>OVO</v>
          </cell>
          <cell r="E257">
            <v>17</v>
          </cell>
          <cell r="F257">
            <v>170000000</v>
          </cell>
        </row>
        <row r="258">
          <cell r="A258" t="str">
            <v>ECOM0231</v>
          </cell>
          <cell r="B258" t="str">
            <v>ORD44274</v>
          </cell>
          <cell r="C258">
            <v>45329</v>
          </cell>
          <cell r="D258" t="str">
            <v>Credit</v>
          </cell>
          <cell r="E258">
            <v>1</v>
          </cell>
          <cell r="F258">
            <v>250000</v>
          </cell>
        </row>
        <row r="259">
          <cell r="A259" t="str">
            <v>ECOM0046</v>
          </cell>
          <cell r="B259" t="str">
            <v>ORD57706</v>
          </cell>
          <cell r="C259">
            <v>45049</v>
          </cell>
          <cell r="D259" t="str">
            <v>Credit</v>
          </cell>
          <cell r="E259">
            <v>1</v>
          </cell>
          <cell r="F259">
            <v>1500000</v>
          </cell>
        </row>
        <row r="260">
          <cell r="A260" t="str">
            <v>ECOM0152</v>
          </cell>
          <cell r="B260" t="str">
            <v>ORD44544</v>
          </cell>
          <cell r="C260">
            <v>45219</v>
          </cell>
          <cell r="D260" t="str">
            <v>Credit</v>
          </cell>
          <cell r="E260">
            <v>2</v>
          </cell>
          <cell r="F260">
            <v>20000000</v>
          </cell>
        </row>
        <row r="261">
          <cell r="A261" t="str">
            <v>ECOM0456</v>
          </cell>
          <cell r="B261" t="str">
            <v>ORD66533</v>
          </cell>
          <cell r="C261">
            <v>45389</v>
          </cell>
          <cell r="D261" t="str">
            <v>OVO</v>
          </cell>
          <cell r="E261">
            <v>1</v>
          </cell>
          <cell r="F261">
            <v>1500000</v>
          </cell>
        </row>
        <row r="262">
          <cell r="A262" t="str">
            <v>ECOM0496</v>
          </cell>
          <cell r="B262" t="str">
            <v>ORD58526</v>
          </cell>
          <cell r="C262">
            <v>44956</v>
          </cell>
          <cell r="D262" t="str">
            <v>Credit</v>
          </cell>
          <cell r="E262">
            <v>9</v>
          </cell>
          <cell r="F262">
            <v>90000000</v>
          </cell>
        </row>
        <row r="263">
          <cell r="A263" t="str">
            <v>ECOM0308</v>
          </cell>
          <cell r="B263" t="str">
            <v>ORD57777</v>
          </cell>
          <cell r="C263">
            <v>45383</v>
          </cell>
          <cell r="D263" t="str">
            <v>OVO</v>
          </cell>
          <cell r="E263">
            <v>6</v>
          </cell>
          <cell r="F263">
            <v>600000</v>
          </cell>
        </row>
        <row r="264">
          <cell r="A264" t="str">
            <v>ECOM0072</v>
          </cell>
          <cell r="B264" t="str">
            <v>ORD40763</v>
          </cell>
          <cell r="C264">
            <v>45451</v>
          </cell>
          <cell r="D264" t="str">
            <v>Debit</v>
          </cell>
          <cell r="E264">
            <v>1</v>
          </cell>
          <cell r="F264">
            <v>250000</v>
          </cell>
        </row>
        <row r="265">
          <cell r="A265" t="str">
            <v>ECOM0105</v>
          </cell>
          <cell r="B265" t="str">
            <v>ORD51963</v>
          </cell>
          <cell r="C265">
            <v>45342</v>
          </cell>
          <cell r="D265" t="str">
            <v>Credit</v>
          </cell>
          <cell r="E265">
            <v>1</v>
          </cell>
          <cell r="F265">
            <v>100000</v>
          </cell>
        </row>
        <row r="266">
          <cell r="A266" t="str">
            <v>ECOM0088</v>
          </cell>
          <cell r="B266" t="str">
            <v>ORD80827</v>
          </cell>
          <cell r="C266">
            <v>45136</v>
          </cell>
          <cell r="D266" t="str">
            <v>Gopay</v>
          </cell>
          <cell r="E266">
            <v>1</v>
          </cell>
          <cell r="F266">
            <v>100000</v>
          </cell>
        </row>
        <row r="267">
          <cell r="A267" t="str">
            <v>ECOM0183</v>
          </cell>
          <cell r="B267" t="str">
            <v>ORD56802</v>
          </cell>
          <cell r="C267">
            <v>45116</v>
          </cell>
          <cell r="D267" t="str">
            <v>Debit</v>
          </cell>
          <cell r="E267">
            <v>12</v>
          </cell>
          <cell r="F267">
            <v>18000000</v>
          </cell>
        </row>
        <row r="268">
          <cell r="A268" t="str">
            <v>ECOM0259</v>
          </cell>
          <cell r="B268" t="str">
            <v>ORD20097</v>
          </cell>
          <cell r="C268">
            <v>45042</v>
          </cell>
          <cell r="D268" t="str">
            <v>Credit</v>
          </cell>
          <cell r="E268">
            <v>8</v>
          </cell>
          <cell r="F268">
            <v>800000</v>
          </cell>
        </row>
        <row r="269">
          <cell r="A269" t="str">
            <v>ECOM0289</v>
          </cell>
          <cell r="B269" t="str">
            <v>ORD27628</v>
          </cell>
          <cell r="C269">
            <v>44969</v>
          </cell>
          <cell r="D269" t="str">
            <v>Credit</v>
          </cell>
          <cell r="E269">
            <v>1</v>
          </cell>
          <cell r="F269">
            <v>17000000</v>
          </cell>
        </row>
        <row r="270">
          <cell r="A270" t="str">
            <v>ECOM0268</v>
          </cell>
          <cell r="B270" t="str">
            <v>ORD52160</v>
          </cell>
          <cell r="C270">
            <v>45323</v>
          </cell>
          <cell r="D270" t="str">
            <v>Credit</v>
          </cell>
          <cell r="E270">
            <v>1</v>
          </cell>
          <cell r="F270">
            <v>4000000</v>
          </cell>
        </row>
        <row r="271">
          <cell r="A271" t="str">
            <v>ECOM0347</v>
          </cell>
          <cell r="B271" t="str">
            <v>ORD42361</v>
          </cell>
          <cell r="C271">
            <v>45036</v>
          </cell>
          <cell r="D271" t="str">
            <v>Credit</v>
          </cell>
          <cell r="E271">
            <v>1</v>
          </cell>
          <cell r="F271">
            <v>10000000</v>
          </cell>
        </row>
        <row r="272">
          <cell r="A272" t="str">
            <v>ECOM0423</v>
          </cell>
          <cell r="B272" t="str">
            <v>ORD80552</v>
          </cell>
          <cell r="C272">
            <v>45137</v>
          </cell>
          <cell r="D272" t="str">
            <v>OVO</v>
          </cell>
          <cell r="E272">
            <v>1</v>
          </cell>
          <cell r="F272">
            <v>100000</v>
          </cell>
        </row>
        <row r="273">
          <cell r="A273" t="str">
            <v>ECOM0061</v>
          </cell>
          <cell r="B273" t="str">
            <v>ORD85885</v>
          </cell>
          <cell r="C273">
            <v>45131</v>
          </cell>
          <cell r="D273" t="str">
            <v>OVO</v>
          </cell>
          <cell r="E273">
            <v>7</v>
          </cell>
          <cell r="F273">
            <v>700000</v>
          </cell>
        </row>
        <row r="274">
          <cell r="A274" t="str">
            <v>ECOM0474</v>
          </cell>
          <cell r="B274" t="str">
            <v>ORD26877</v>
          </cell>
          <cell r="C274">
            <v>45232</v>
          </cell>
          <cell r="D274" t="str">
            <v>OVO</v>
          </cell>
          <cell r="E274">
            <v>6</v>
          </cell>
          <cell r="F274">
            <v>9000000</v>
          </cell>
        </row>
        <row r="275">
          <cell r="A275" t="str">
            <v>ECOM0479</v>
          </cell>
          <cell r="B275" t="str">
            <v>ORD22664</v>
          </cell>
          <cell r="C275">
            <v>45146</v>
          </cell>
          <cell r="D275" t="str">
            <v>Gopay</v>
          </cell>
          <cell r="E275">
            <v>2</v>
          </cell>
          <cell r="F275">
            <v>500000</v>
          </cell>
        </row>
        <row r="276">
          <cell r="A276" t="str">
            <v>ECOM0031</v>
          </cell>
          <cell r="B276" t="str">
            <v>ORD76512</v>
          </cell>
          <cell r="C276">
            <v>45237</v>
          </cell>
          <cell r="D276" t="str">
            <v>Debit</v>
          </cell>
          <cell r="E276">
            <v>1</v>
          </cell>
          <cell r="F276">
            <v>100000</v>
          </cell>
        </row>
        <row r="277">
          <cell r="A277" t="str">
            <v>ECOM0414</v>
          </cell>
          <cell r="B277" t="str">
            <v>ORD72355</v>
          </cell>
          <cell r="C277">
            <v>45296</v>
          </cell>
          <cell r="D277" t="str">
            <v>Debit</v>
          </cell>
          <cell r="E277">
            <v>16</v>
          </cell>
          <cell r="F277">
            <v>4000000</v>
          </cell>
        </row>
        <row r="278">
          <cell r="A278" t="str">
            <v>ECOM0320</v>
          </cell>
          <cell r="B278" t="str">
            <v>ORD80170</v>
          </cell>
          <cell r="C278">
            <v>45401</v>
          </cell>
          <cell r="D278" t="str">
            <v>Debit</v>
          </cell>
          <cell r="E278">
            <v>1</v>
          </cell>
          <cell r="F278">
            <v>100000</v>
          </cell>
        </row>
        <row r="279">
          <cell r="A279" t="str">
            <v>ECOM0226</v>
          </cell>
          <cell r="B279" t="str">
            <v>ORD51089</v>
          </cell>
          <cell r="C279">
            <v>44982</v>
          </cell>
          <cell r="D279" t="str">
            <v>OVO</v>
          </cell>
          <cell r="E279">
            <v>18</v>
          </cell>
          <cell r="F279">
            <v>27000000</v>
          </cell>
        </row>
        <row r="280">
          <cell r="A280" t="str">
            <v>ECOM0372</v>
          </cell>
          <cell r="B280" t="str">
            <v>ORD23737</v>
          </cell>
          <cell r="C280">
            <v>45162</v>
          </cell>
          <cell r="D280" t="str">
            <v>OVO</v>
          </cell>
          <cell r="E280">
            <v>1</v>
          </cell>
          <cell r="F280">
            <v>100000</v>
          </cell>
        </row>
        <row r="281">
          <cell r="A281" t="str">
            <v>ECOM0267</v>
          </cell>
          <cell r="B281" t="str">
            <v>ORD89179</v>
          </cell>
          <cell r="C281">
            <v>45185</v>
          </cell>
          <cell r="D281" t="str">
            <v>Debit</v>
          </cell>
          <cell r="E281">
            <v>15</v>
          </cell>
          <cell r="F281">
            <v>60000000</v>
          </cell>
        </row>
        <row r="282">
          <cell r="A282" t="str">
            <v>ECOM0177</v>
          </cell>
          <cell r="B282" t="str">
            <v>ORD39861</v>
          </cell>
          <cell r="C282">
            <v>45149</v>
          </cell>
          <cell r="D282" t="str">
            <v>Debit</v>
          </cell>
          <cell r="E282">
            <v>1</v>
          </cell>
          <cell r="F282">
            <v>4000000</v>
          </cell>
        </row>
        <row r="283">
          <cell r="A283" t="str">
            <v>ECOM0436</v>
          </cell>
          <cell r="B283" t="str">
            <v>ORD55657</v>
          </cell>
          <cell r="C283">
            <v>45450</v>
          </cell>
          <cell r="D283" t="str">
            <v>Credit</v>
          </cell>
          <cell r="E283">
            <v>1</v>
          </cell>
          <cell r="F283">
            <v>17000000</v>
          </cell>
        </row>
        <row r="284">
          <cell r="A284" t="str">
            <v>ECOM0445</v>
          </cell>
          <cell r="B284" t="str">
            <v>ORD94536</v>
          </cell>
          <cell r="C284">
            <v>44951</v>
          </cell>
          <cell r="D284" t="str">
            <v>OVO</v>
          </cell>
          <cell r="E284">
            <v>1</v>
          </cell>
          <cell r="F284">
            <v>1500000</v>
          </cell>
        </row>
        <row r="285">
          <cell r="A285" t="str">
            <v>ECOM0185</v>
          </cell>
          <cell r="B285" t="str">
            <v>ORD82623</v>
          </cell>
          <cell r="C285">
            <v>45244</v>
          </cell>
          <cell r="D285" t="str">
            <v>Debit</v>
          </cell>
          <cell r="E285">
            <v>9</v>
          </cell>
          <cell r="F285">
            <v>153000000</v>
          </cell>
        </row>
        <row r="286">
          <cell r="A286" t="str">
            <v>ECOM0178</v>
          </cell>
          <cell r="B286" t="str">
            <v>ORD39355</v>
          </cell>
          <cell r="C286">
            <v>44939</v>
          </cell>
          <cell r="D286" t="str">
            <v>Debit</v>
          </cell>
          <cell r="E286">
            <v>5</v>
          </cell>
          <cell r="F286">
            <v>50000000</v>
          </cell>
        </row>
        <row r="287">
          <cell r="A287" t="str">
            <v>ECOM0090</v>
          </cell>
          <cell r="B287" t="str">
            <v>ORD70986</v>
          </cell>
          <cell r="C287">
            <v>45148</v>
          </cell>
          <cell r="D287" t="str">
            <v>Gopay</v>
          </cell>
          <cell r="E287">
            <v>1</v>
          </cell>
          <cell r="F287">
            <v>4000000</v>
          </cell>
        </row>
        <row r="288">
          <cell r="A288" t="str">
            <v>ECOM0433</v>
          </cell>
          <cell r="B288" t="str">
            <v>ORD45275</v>
          </cell>
          <cell r="C288">
            <v>45112</v>
          </cell>
          <cell r="D288" t="str">
            <v>Debit</v>
          </cell>
          <cell r="E288">
            <v>1</v>
          </cell>
          <cell r="F288">
            <v>17000000</v>
          </cell>
        </row>
        <row r="289">
          <cell r="A289" t="str">
            <v>ECOM0490</v>
          </cell>
          <cell r="B289" t="str">
            <v>ORD85269</v>
          </cell>
          <cell r="C289">
            <v>45268</v>
          </cell>
          <cell r="D289" t="str">
            <v>Credit</v>
          </cell>
          <cell r="E289">
            <v>5</v>
          </cell>
          <cell r="F289">
            <v>7500000</v>
          </cell>
        </row>
        <row r="290">
          <cell r="A290" t="str">
            <v>ECOM0232</v>
          </cell>
          <cell r="B290" t="str">
            <v>ORD16973</v>
          </cell>
          <cell r="C290">
            <v>45138</v>
          </cell>
          <cell r="D290" t="str">
            <v>Debit</v>
          </cell>
          <cell r="E290">
            <v>1</v>
          </cell>
          <cell r="F290">
            <v>4000000</v>
          </cell>
        </row>
        <row r="291">
          <cell r="A291" t="str">
            <v>ECOM0444</v>
          </cell>
          <cell r="B291" t="str">
            <v>ORD70324</v>
          </cell>
          <cell r="C291">
            <v>45438</v>
          </cell>
          <cell r="D291" t="str">
            <v>Credit</v>
          </cell>
          <cell r="E291">
            <v>1</v>
          </cell>
          <cell r="F291">
            <v>17000000</v>
          </cell>
        </row>
        <row r="292">
          <cell r="A292" t="str">
            <v>ECOM0249</v>
          </cell>
          <cell r="B292" t="str">
            <v>ORD91108</v>
          </cell>
          <cell r="C292">
            <v>45324</v>
          </cell>
          <cell r="D292" t="str">
            <v>OVO</v>
          </cell>
          <cell r="E292">
            <v>1</v>
          </cell>
          <cell r="F292">
            <v>250000</v>
          </cell>
        </row>
        <row r="293">
          <cell r="A293" t="str">
            <v>ECOM0190</v>
          </cell>
          <cell r="B293" t="str">
            <v>ORD67392</v>
          </cell>
          <cell r="C293">
            <v>45262</v>
          </cell>
          <cell r="D293" t="str">
            <v>Gopay</v>
          </cell>
          <cell r="E293">
            <v>1</v>
          </cell>
          <cell r="F293">
            <v>250000</v>
          </cell>
        </row>
        <row r="294">
          <cell r="A294" t="str">
            <v>ECOM0170</v>
          </cell>
          <cell r="B294" t="str">
            <v>ORD75160</v>
          </cell>
          <cell r="C294">
            <v>45395</v>
          </cell>
          <cell r="D294" t="str">
            <v>Credit</v>
          </cell>
          <cell r="E294">
            <v>1</v>
          </cell>
          <cell r="F294">
            <v>17000000</v>
          </cell>
        </row>
        <row r="295">
          <cell r="A295" t="str">
            <v>ECOM0378</v>
          </cell>
          <cell r="B295" t="str">
            <v>ORD87471</v>
          </cell>
          <cell r="C295">
            <v>45327</v>
          </cell>
          <cell r="D295" t="str">
            <v>Credit</v>
          </cell>
          <cell r="E295">
            <v>1</v>
          </cell>
          <cell r="F295">
            <v>10000000</v>
          </cell>
        </row>
        <row r="296">
          <cell r="A296" t="str">
            <v>ECOM0258</v>
          </cell>
          <cell r="B296" t="str">
            <v>ORD67171</v>
          </cell>
          <cell r="C296">
            <v>45096</v>
          </cell>
          <cell r="D296" t="str">
            <v>Debit</v>
          </cell>
          <cell r="E296">
            <v>1</v>
          </cell>
          <cell r="F296">
            <v>1500000</v>
          </cell>
        </row>
        <row r="297">
          <cell r="A297" t="str">
            <v>ECOM0074</v>
          </cell>
          <cell r="B297" t="str">
            <v>ORD18474</v>
          </cell>
          <cell r="C297">
            <v>45430</v>
          </cell>
          <cell r="D297" t="str">
            <v>Gopay</v>
          </cell>
          <cell r="E297">
            <v>1</v>
          </cell>
          <cell r="F297">
            <v>250000</v>
          </cell>
        </row>
        <row r="298">
          <cell r="A298" t="str">
            <v>ECOM0151</v>
          </cell>
          <cell r="B298" t="str">
            <v>ORD32458</v>
          </cell>
          <cell r="C298">
            <v>45418</v>
          </cell>
          <cell r="D298" t="str">
            <v>Debit</v>
          </cell>
          <cell r="E298">
            <v>1</v>
          </cell>
          <cell r="F298">
            <v>1500000</v>
          </cell>
        </row>
        <row r="299">
          <cell r="A299" t="str">
            <v>ECOM0047</v>
          </cell>
          <cell r="B299" t="str">
            <v>ORD12898</v>
          </cell>
          <cell r="C299">
            <v>45219</v>
          </cell>
          <cell r="D299" t="str">
            <v>Debit</v>
          </cell>
          <cell r="E299">
            <v>1</v>
          </cell>
          <cell r="F299">
            <v>10000000</v>
          </cell>
        </row>
        <row r="300">
          <cell r="A300" t="str">
            <v>ECOM0179</v>
          </cell>
          <cell r="B300" t="str">
            <v>ORD83394</v>
          </cell>
          <cell r="C300">
            <v>45181</v>
          </cell>
          <cell r="D300" t="str">
            <v>Gopay</v>
          </cell>
          <cell r="E300">
            <v>1</v>
          </cell>
          <cell r="F300">
            <v>100000</v>
          </cell>
        </row>
        <row r="301">
          <cell r="A301" t="str">
            <v>ECOM0457</v>
          </cell>
          <cell r="B301" t="str">
            <v>ORD68781</v>
          </cell>
          <cell r="C301">
            <v>45006</v>
          </cell>
          <cell r="D301" t="str">
            <v>Debit</v>
          </cell>
          <cell r="E301">
            <v>10</v>
          </cell>
          <cell r="F301">
            <v>1000000</v>
          </cell>
        </row>
        <row r="302">
          <cell r="A302" t="str">
            <v>ECOM0038</v>
          </cell>
          <cell r="B302" t="str">
            <v>ORD83268</v>
          </cell>
          <cell r="C302">
            <v>45036</v>
          </cell>
          <cell r="D302" t="str">
            <v>Debit</v>
          </cell>
          <cell r="E302">
            <v>1</v>
          </cell>
          <cell r="F302">
            <v>100000</v>
          </cell>
        </row>
        <row r="303">
          <cell r="A303" t="str">
            <v>ECOM0173</v>
          </cell>
          <cell r="B303" t="str">
            <v>ORD95233</v>
          </cell>
          <cell r="C303">
            <v>44927</v>
          </cell>
          <cell r="D303" t="str">
            <v>Debit</v>
          </cell>
          <cell r="E303">
            <v>3</v>
          </cell>
          <cell r="F303">
            <v>4500000</v>
          </cell>
        </row>
        <row r="304">
          <cell r="A304" t="str">
            <v>ECOM0315</v>
          </cell>
          <cell r="B304" t="str">
            <v>ORD17542</v>
          </cell>
          <cell r="C304">
            <v>44958</v>
          </cell>
          <cell r="D304" t="str">
            <v>OVO</v>
          </cell>
          <cell r="E304">
            <v>1</v>
          </cell>
          <cell r="F304">
            <v>100000</v>
          </cell>
        </row>
        <row r="305">
          <cell r="A305" t="str">
            <v>ECOM0113</v>
          </cell>
          <cell r="B305" t="str">
            <v>ORD55561</v>
          </cell>
          <cell r="C305">
            <v>44978</v>
          </cell>
          <cell r="D305" t="str">
            <v>Credit</v>
          </cell>
          <cell r="E305">
            <v>10</v>
          </cell>
          <cell r="F305">
            <v>1000000</v>
          </cell>
        </row>
        <row r="306">
          <cell r="A306" t="str">
            <v>ECOM0428</v>
          </cell>
          <cell r="B306" t="str">
            <v>ORD72472</v>
          </cell>
          <cell r="C306">
            <v>44938</v>
          </cell>
          <cell r="D306" t="str">
            <v>Credit</v>
          </cell>
          <cell r="E306">
            <v>7</v>
          </cell>
          <cell r="F306">
            <v>10500000</v>
          </cell>
        </row>
        <row r="307">
          <cell r="A307" t="str">
            <v>ECOM0357</v>
          </cell>
          <cell r="B307" t="str">
            <v>ORD29382</v>
          </cell>
          <cell r="C307">
            <v>45207</v>
          </cell>
          <cell r="D307" t="str">
            <v>Debit</v>
          </cell>
          <cell r="E307">
            <v>6</v>
          </cell>
          <cell r="F307">
            <v>24000000</v>
          </cell>
        </row>
        <row r="308">
          <cell r="A308" t="str">
            <v>ECOM0388</v>
          </cell>
          <cell r="B308" t="str">
            <v>ORD18359</v>
          </cell>
          <cell r="C308">
            <v>44927</v>
          </cell>
          <cell r="D308" t="str">
            <v>OVO</v>
          </cell>
          <cell r="E308">
            <v>1</v>
          </cell>
          <cell r="F308">
            <v>4000000</v>
          </cell>
        </row>
        <row r="309">
          <cell r="A309" t="str">
            <v>ECOM0352</v>
          </cell>
          <cell r="B309" t="str">
            <v>ORD99392</v>
          </cell>
          <cell r="C309">
            <v>45237</v>
          </cell>
          <cell r="D309" t="str">
            <v>Gopay</v>
          </cell>
          <cell r="E309">
            <v>1</v>
          </cell>
          <cell r="F309">
            <v>1500000</v>
          </cell>
        </row>
        <row r="310">
          <cell r="A310" t="str">
            <v>ECOM0365</v>
          </cell>
          <cell r="B310" t="str">
            <v>ORD56453</v>
          </cell>
          <cell r="C310">
            <v>45382</v>
          </cell>
          <cell r="D310" t="str">
            <v>Gopay</v>
          </cell>
          <cell r="E310">
            <v>1</v>
          </cell>
          <cell r="F310">
            <v>250000</v>
          </cell>
        </row>
        <row r="311">
          <cell r="A311" t="str">
            <v>ECOM0205</v>
          </cell>
          <cell r="B311" t="str">
            <v>ORD18573</v>
          </cell>
          <cell r="C311">
            <v>45317</v>
          </cell>
          <cell r="D311" t="str">
            <v>Gopay</v>
          </cell>
          <cell r="E311">
            <v>1</v>
          </cell>
          <cell r="F311">
            <v>4000000</v>
          </cell>
        </row>
        <row r="312">
          <cell r="A312" t="str">
            <v>ECOM0200</v>
          </cell>
          <cell r="B312" t="str">
            <v>ORD46187</v>
          </cell>
          <cell r="C312">
            <v>45090</v>
          </cell>
          <cell r="D312" t="str">
            <v>Debit</v>
          </cell>
          <cell r="E312">
            <v>1</v>
          </cell>
          <cell r="F312">
            <v>10000000</v>
          </cell>
        </row>
        <row r="313">
          <cell r="A313" t="str">
            <v>ECOM0165</v>
          </cell>
          <cell r="B313" t="str">
            <v>ORD84678</v>
          </cell>
          <cell r="C313">
            <v>45026</v>
          </cell>
          <cell r="D313" t="str">
            <v>Debit</v>
          </cell>
          <cell r="E313">
            <v>17</v>
          </cell>
          <cell r="F313">
            <v>170000000</v>
          </cell>
        </row>
        <row r="314">
          <cell r="A314" t="str">
            <v>ECOM0402</v>
          </cell>
          <cell r="B314" t="str">
            <v>ORD43031</v>
          </cell>
          <cell r="C314">
            <v>44981</v>
          </cell>
          <cell r="D314" t="str">
            <v>Credit</v>
          </cell>
          <cell r="E314">
            <v>1</v>
          </cell>
          <cell r="F314">
            <v>4000000</v>
          </cell>
        </row>
        <row r="315">
          <cell r="A315" t="str">
            <v>ECOM0099</v>
          </cell>
          <cell r="B315" t="str">
            <v>ORD13614</v>
          </cell>
          <cell r="C315">
            <v>45303</v>
          </cell>
          <cell r="D315" t="str">
            <v>Credit</v>
          </cell>
          <cell r="E315">
            <v>1</v>
          </cell>
          <cell r="F315">
            <v>100000</v>
          </cell>
        </row>
        <row r="316">
          <cell r="A316" t="str">
            <v>ECOM0476</v>
          </cell>
          <cell r="B316" t="str">
            <v>ORD88346</v>
          </cell>
          <cell r="C316">
            <v>45147</v>
          </cell>
          <cell r="D316" t="str">
            <v>Gopay</v>
          </cell>
          <cell r="E316">
            <v>1</v>
          </cell>
          <cell r="F316">
            <v>1500000</v>
          </cell>
        </row>
        <row r="317">
          <cell r="A317" t="str">
            <v>ECOM0065</v>
          </cell>
          <cell r="B317" t="str">
            <v>ORD74331</v>
          </cell>
          <cell r="C317">
            <v>45122</v>
          </cell>
          <cell r="D317" t="str">
            <v>Gopay</v>
          </cell>
          <cell r="E317">
            <v>1</v>
          </cell>
          <cell r="F317">
            <v>4000000</v>
          </cell>
        </row>
        <row r="318">
          <cell r="A318" t="str">
            <v>ECOM0011</v>
          </cell>
          <cell r="B318" t="str">
            <v>ORD66469</v>
          </cell>
          <cell r="C318">
            <v>45360</v>
          </cell>
          <cell r="D318" t="str">
            <v>Gopay</v>
          </cell>
          <cell r="E318">
            <v>3</v>
          </cell>
          <cell r="F318">
            <v>750000</v>
          </cell>
        </row>
        <row r="319">
          <cell r="A319" t="str">
            <v>ECOM0120</v>
          </cell>
          <cell r="B319" t="str">
            <v>ORD27479</v>
          </cell>
          <cell r="C319">
            <v>45308</v>
          </cell>
          <cell r="D319" t="str">
            <v>Debit</v>
          </cell>
          <cell r="E319">
            <v>1</v>
          </cell>
          <cell r="F319">
            <v>10000000</v>
          </cell>
        </row>
        <row r="320">
          <cell r="A320" t="str">
            <v>ECOM0112</v>
          </cell>
          <cell r="B320" t="str">
            <v>ORD61936</v>
          </cell>
          <cell r="C320">
            <v>45004</v>
          </cell>
          <cell r="D320" t="str">
            <v>Gopay</v>
          </cell>
          <cell r="E320">
            <v>1</v>
          </cell>
          <cell r="F320">
            <v>1500000</v>
          </cell>
        </row>
        <row r="321">
          <cell r="A321" t="str">
            <v>ECOM0272</v>
          </cell>
          <cell r="B321" t="str">
            <v>ORD38207</v>
          </cell>
          <cell r="C321">
            <v>45213</v>
          </cell>
          <cell r="D321" t="str">
            <v>Gopay</v>
          </cell>
          <cell r="E321">
            <v>1</v>
          </cell>
          <cell r="F321">
            <v>1500000</v>
          </cell>
        </row>
        <row r="322">
          <cell r="A322" t="str">
            <v>ECOM0125</v>
          </cell>
          <cell r="B322" t="str">
            <v>ORD96743</v>
          </cell>
          <cell r="C322">
            <v>45354</v>
          </cell>
          <cell r="D322" t="str">
            <v>Credit</v>
          </cell>
          <cell r="E322">
            <v>1</v>
          </cell>
          <cell r="F322">
            <v>17000000</v>
          </cell>
        </row>
        <row r="323">
          <cell r="A323" t="str">
            <v>ECOM0078</v>
          </cell>
          <cell r="B323" t="str">
            <v>ORD69259</v>
          </cell>
          <cell r="C323">
            <v>44949</v>
          </cell>
          <cell r="D323" t="str">
            <v>OVO</v>
          </cell>
          <cell r="E323">
            <v>14</v>
          </cell>
          <cell r="F323">
            <v>1400000</v>
          </cell>
        </row>
        <row r="324">
          <cell r="A324" t="str">
            <v>ECOM0247</v>
          </cell>
          <cell r="B324" t="str">
            <v>ORD50609</v>
          </cell>
          <cell r="C324">
            <v>45231</v>
          </cell>
          <cell r="D324" t="str">
            <v>Debit</v>
          </cell>
          <cell r="E324">
            <v>1</v>
          </cell>
          <cell r="F324">
            <v>250000</v>
          </cell>
        </row>
        <row r="325">
          <cell r="A325" t="str">
            <v>ECOM0371</v>
          </cell>
          <cell r="B325" t="str">
            <v>ORD80568</v>
          </cell>
          <cell r="C325">
            <v>44962</v>
          </cell>
          <cell r="D325" t="str">
            <v>Gopay</v>
          </cell>
          <cell r="E325">
            <v>1</v>
          </cell>
          <cell r="F325">
            <v>10000000</v>
          </cell>
        </row>
        <row r="326">
          <cell r="A326" t="str">
            <v>ECOM0389</v>
          </cell>
          <cell r="B326" t="str">
            <v>ORD98430</v>
          </cell>
          <cell r="C326">
            <v>45049</v>
          </cell>
          <cell r="D326" t="str">
            <v>Gopay</v>
          </cell>
          <cell r="E326">
            <v>1</v>
          </cell>
          <cell r="F326">
            <v>100000</v>
          </cell>
        </row>
        <row r="327">
          <cell r="A327" t="str">
            <v>ECOM0452</v>
          </cell>
          <cell r="B327" t="str">
            <v>ORD49932</v>
          </cell>
          <cell r="C327">
            <v>45236</v>
          </cell>
          <cell r="D327" t="str">
            <v>OVO</v>
          </cell>
          <cell r="E327">
            <v>1</v>
          </cell>
          <cell r="F327">
            <v>4000000</v>
          </cell>
        </row>
        <row r="328">
          <cell r="A328" t="str">
            <v>ECOM0276</v>
          </cell>
          <cell r="B328" t="str">
            <v>ORD53323</v>
          </cell>
          <cell r="C328">
            <v>45072</v>
          </cell>
          <cell r="D328" t="str">
            <v>OVO</v>
          </cell>
          <cell r="E328">
            <v>1</v>
          </cell>
          <cell r="F328">
            <v>4000000</v>
          </cell>
        </row>
        <row r="329">
          <cell r="A329" t="str">
            <v>ECOM0199</v>
          </cell>
          <cell r="B329" t="str">
            <v>ORD40482</v>
          </cell>
          <cell r="C329">
            <v>45196</v>
          </cell>
          <cell r="D329" t="str">
            <v>Credit</v>
          </cell>
          <cell r="E329">
            <v>1</v>
          </cell>
          <cell r="F329">
            <v>1500000</v>
          </cell>
        </row>
        <row r="330">
          <cell r="A330" t="str">
            <v>ECOM0127</v>
          </cell>
          <cell r="B330" t="str">
            <v>ORD84692</v>
          </cell>
          <cell r="C330">
            <v>45394</v>
          </cell>
          <cell r="D330" t="str">
            <v>Gopay</v>
          </cell>
          <cell r="E330">
            <v>1</v>
          </cell>
          <cell r="F330">
            <v>100000</v>
          </cell>
        </row>
        <row r="331">
          <cell r="A331" t="str">
            <v>ECOM0491</v>
          </cell>
          <cell r="B331" t="str">
            <v>ORD76578</v>
          </cell>
          <cell r="C331">
            <v>45136</v>
          </cell>
          <cell r="D331" t="str">
            <v>Gopay</v>
          </cell>
          <cell r="E331">
            <v>1</v>
          </cell>
          <cell r="F331">
            <v>250000</v>
          </cell>
        </row>
        <row r="332">
          <cell r="A332" t="str">
            <v>ECOM0471</v>
          </cell>
          <cell r="B332" t="str">
            <v>ORD63364</v>
          </cell>
          <cell r="C332">
            <v>45050</v>
          </cell>
          <cell r="D332" t="str">
            <v>Gopay</v>
          </cell>
          <cell r="E332">
            <v>1</v>
          </cell>
          <cell r="F332">
            <v>250000</v>
          </cell>
        </row>
        <row r="333">
          <cell r="A333" t="str">
            <v>ECOM0324</v>
          </cell>
          <cell r="B333" t="str">
            <v>ORD28904</v>
          </cell>
          <cell r="C333">
            <v>44958</v>
          </cell>
          <cell r="D333" t="str">
            <v>Debit</v>
          </cell>
          <cell r="E333">
            <v>1</v>
          </cell>
          <cell r="F333">
            <v>10000000</v>
          </cell>
        </row>
        <row r="334">
          <cell r="A334" t="str">
            <v>ECOM0331</v>
          </cell>
          <cell r="B334" t="str">
            <v>ORD80728</v>
          </cell>
          <cell r="C334">
            <v>45414</v>
          </cell>
          <cell r="D334" t="str">
            <v>OVO</v>
          </cell>
          <cell r="E334">
            <v>1</v>
          </cell>
          <cell r="F334">
            <v>1500000</v>
          </cell>
        </row>
        <row r="335">
          <cell r="A335" t="str">
            <v>ECOM0458</v>
          </cell>
          <cell r="B335" t="str">
            <v>ORD99302</v>
          </cell>
          <cell r="C335">
            <v>45105</v>
          </cell>
          <cell r="D335" t="str">
            <v>Debit</v>
          </cell>
          <cell r="E335">
            <v>1</v>
          </cell>
          <cell r="F335">
            <v>10000000</v>
          </cell>
        </row>
        <row r="336">
          <cell r="A336" t="str">
            <v>ECOM0265</v>
          </cell>
          <cell r="B336" t="str">
            <v>ORD86922</v>
          </cell>
          <cell r="C336">
            <v>44941</v>
          </cell>
          <cell r="D336" t="str">
            <v>Credit</v>
          </cell>
          <cell r="E336">
            <v>1</v>
          </cell>
          <cell r="F336">
            <v>4000000</v>
          </cell>
        </row>
        <row r="337">
          <cell r="A337" t="str">
            <v>ECOM0036</v>
          </cell>
          <cell r="B337" t="str">
            <v>ORD51216</v>
          </cell>
          <cell r="C337">
            <v>45042</v>
          </cell>
          <cell r="D337" t="str">
            <v>Gopay</v>
          </cell>
          <cell r="E337">
            <v>1</v>
          </cell>
          <cell r="F337">
            <v>10000000</v>
          </cell>
        </row>
        <row r="338">
          <cell r="A338" t="str">
            <v>ECOM0287</v>
          </cell>
          <cell r="B338" t="str">
            <v>ORD10888</v>
          </cell>
          <cell r="C338">
            <v>45015</v>
          </cell>
          <cell r="D338" t="str">
            <v>Debit</v>
          </cell>
          <cell r="E338">
            <v>1</v>
          </cell>
          <cell r="F338">
            <v>100000</v>
          </cell>
        </row>
        <row r="339">
          <cell r="A339" t="str">
            <v>ECOM0441</v>
          </cell>
          <cell r="B339" t="str">
            <v>ORD89900</v>
          </cell>
          <cell r="C339">
            <v>45167</v>
          </cell>
          <cell r="D339" t="str">
            <v>Gopay</v>
          </cell>
          <cell r="E339">
            <v>1</v>
          </cell>
          <cell r="F339">
            <v>1500000</v>
          </cell>
        </row>
        <row r="340">
          <cell r="A340" t="str">
            <v>ECOM0096</v>
          </cell>
          <cell r="B340" t="str">
            <v>ORD16943</v>
          </cell>
          <cell r="C340">
            <v>45393</v>
          </cell>
          <cell r="D340" t="str">
            <v>Debit</v>
          </cell>
          <cell r="E340">
            <v>1</v>
          </cell>
          <cell r="F340">
            <v>1500000</v>
          </cell>
        </row>
        <row r="341">
          <cell r="A341" t="str">
            <v>ECOM0356</v>
          </cell>
          <cell r="B341" t="str">
            <v>ORD56969</v>
          </cell>
          <cell r="C341">
            <v>45206</v>
          </cell>
          <cell r="D341" t="str">
            <v>Debit</v>
          </cell>
          <cell r="E341">
            <v>1</v>
          </cell>
          <cell r="F341">
            <v>1500000</v>
          </cell>
        </row>
        <row r="342">
          <cell r="A342" t="str">
            <v>ECOM0334</v>
          </cell>
          <cell r="B342" t="str">
            <v>ORD86997</v>
          </cell>
          <cell r="C342">
            <v>45203</v>
          </cell>
          <cell r="D342" t="str">
            <v>OVO</v>
          </cell>
          <cell r="E342">
            <v>1</v>
          </cell>
          <cell r="F342">
            <v>250000</v>
          </cell>
        </row>
        <row r="343">
          <cell r="A343" t="str">
            <v>ECOM0281</v>
          </cell>
          <cell r="B343" t="str">
            <v>ORD25687</v>
          </cell>
          <cell r="C343">
            <v>44950</v>
          </cell>
          <cell r="D343" t="str">
            <v>OVO</v>
          </cell>
          <cell r="E343">
            <v>5</v>
          </cell>
          <cell r="F343">
            <v>20000000</v>
          </cell>
        </row>
        <row r="344">
          <cell r="A344" t="str">
            <v>ECOM0007</v>
          </cell>
          <cell r="B344" t="str">
            <v>ORD19307</v>
          </cell>
          <cell r="C344">
            <v>45418</v>
          </cell>
          <cell r="D344" t="str">
            <v>Gopay</v>
          </cell>
          <cell r="E344">
            <v>1</v>
          </cell>
          <cell r="F344">
            <v>17000000</v>
          </cell>
        </row>
        <row r="345">
          <cell r="A345" t="str">
            <v>ECOM0350</v>
          </cell>
          <cell r="B345" t="str">
            <v>ORD90458</v>
          </cell>
          <cell r="C345">
            <v>44991</v>
          </cell>
          <cell r="D345" t="str">
            <v>OVO</v>
          </cell>
          <cell r="E345">
            <v>1</v>
          </cell>
          <cell r="F345">
            <v>100000</v>
          </cell>
        </row>
        <row r="346">
          <cell r="A346" t="str">
            <v>ECOM0274</v>
          </cell>
          <cell r="B346" t="str">
            <v>ORD18339</v>
          </cell>
          <cell r="C346">
            <v>45083</v>
          </cell>
          <cell r="D346" t="str">
            <v>Debit</v>
          </cell>
          <cell r="E346">
            <v>7</v>
          </cell>
          <cell r="F346">
            <v>119000000</v>
          </cell>
        </row>
        <row r="347">
          <cell r="A347" t="str">
            <v>ECOM0013</v>
          </cell>
          <cell r="B347" t="str">
            <v>ORD79438</v>
          </cell>
          <cell r="C347">
            <v>45147</v>
          </cell>
          <cell r="D347" t="str">
            <v>OVO</v>
          </cell>
          <cell r="E347">
            <v>1</v>
          </cell>
          <cell r="F347">
            <v>10000000</v>
          </cell>
        </row>
        <row r="348">
          <cell r="A348" t="str">
            <v>ECOM0467</v>
          </cell>
          <cell r="B348" t="str">
            <v>ORD64225</v>
          </cell>
          <cell r="C348">
            <v>44993</v>
          </cell>
          <cell r="D348" t="str">
            <v>Debit</v>
          </cell>
          <cell r="E348">
            <v>1</v>
          </cell>
          <cell r="F348">
            <v>4000000</v>
          </cell>
        </row>
        <row r="349">
          <cell r="A349" t="str">
            <v>ECOM0012</v>
          </cell>
          <cell r="B349" t="str">
            <v>ORD31129</v>
          </cell>
          <cell r="C349">
            <v>45334</v>
          </cell>
          <cell r="D349" t="str">
            <v>Gopay</v>
          </cell>
          <cell r="E349">
            <v>1</v>
          </cell>
          <cell r="F349">
            <v>250000</v>
          </cell>
        </row>
        <row r="350">
          <cell r="A350" t="str">
            <v>ECOM0412</v>
          </cell>
          <cell r="B350" t="str">
            <v>ORD35509</v>
          </cell>
          <cell r="C350">
            <v>45313</v>
          </cell>
          <cell r="D350" t="str">
            <v>Gopay</v>
          </cell>
          <cell r="E350">
            <v>1</v>
          </cell>
          <cell r="F350">
            <v>250000</v>
          </cell>
        </row>
        <row r="351">
          <cell r="A351" t="str">
            <v>ECOM0069</v>
          </cell>
          <cell r="B351" t="str">
            <v>ORD42610</v>
          </cell>
          <cell r="C351">
            <v>44957</v>
          </cell>
          <cell r="D351" t="str">
            <v>Credit</v>
          </cell>
          <cell r="E351">
            <v>7</v>
          </cell>
          <cell r="F351">
            <v>119000000</v>
          </cell>
        </row>
        <row r="352">
          <cell r="A352" t="str">
            <v>ECOM0425</v>
          </cell>
          <cell r="B352" t="str">
            <v>ORD88843</v>
          </cell>
          <cell r="C352">
            <v>44965</v>
          </cell>
          <cell r="D352" t="str">
            <v>Debit</v>
          </cell>
          <cell r="E352">
            <v>1</v>
          </cell>
          <cell r="F352">
            <v>4000000</v>
          </cell>
        </row>
        <row r="353">
          <cell r="A353" t="str">
            <v>ECOM0343</v>
          </cell>
          <cell r="B353" t="str">
            <v>ORD33506</v>
          </cell>
          <cell r="C353">
            <v>45436</v>
          </cell>
          <cell r="D353" t="str">
            <v>Credit</v>
          </cell>
          <cell r="E353">
            <v>1</v>
          </cell>
          <cell r="F353">
            <v>100000</v>
          </cell>
        </row>
        <row r="354">
          <cell r="A354" t="str">
            <v>ECOM0032</v>
          </cell>
          <cell r="B354" t="str">
            <v>ORD33755</v>
          </cell>
          <cell r="C354">
            <v>45369</v>
          </cell>
          <cell r="D354" t="str">
            <v>Gopay</v>
          </cell>
          <cell r="E354">
            <v>1</v>
          </cell>
          <cell r="F354">
            <v>250000</v>
          </cell>
        </row>
        <row r="355">
          <cell r="A355" t="str">
            <v>ECOM0218</v>
          </cell>
          <cell r="B355" t="str">
            <v>ORD13864</v>
          </cell>
          <cell r="C355">
            <v>45403</v>
          </cell>
          <cell r="D355" t="str">
            <v>Credit</v>
          </cell>
          <cell r="E355">
            <v>1</v>
          </cell>
          <cell r="F355">
            <v>1500000</v>
          </cell>
        </row>
        <row r="356">
          <cell r="A356" t="str">
            <v>ECOM0329</v>
          </cell>
          <cell r="B356" t="str">
            <v>ORD95119</v>
          </cell>
          <cell r="C356">
            <v>45349</v>
          </cell>
          <cell r="D356" t="str">
            <v>Gopay</v>
          </cell>
          <cell r="E356">
            <v>1</v>
          </cell>
          <cell r="F356">
            <v>1500000</v>
          </cell>
        </row>
        <row r="357">
          <cell r="A357" t="str">
            <v>ECOM0186</v>
          </cell>
          <cell r="B357" t="str">
            <v>ORD74877</v>
          </cell>
          <cell r="C357">
            <v>45106</v>
          </cell>
          <cell r="D357" t="str">
            <v>OVO</v>
          </cell>
          <cell r="E357">
            <v>16</v>
          </cell>
          <cell r="F357">
            <v>64000000</v>
          </cell>
        </row>
        <row r="358">
          <cell r="A358" t="str">
            <v>ECOM0417</v>
          </cell>
          <cell r="B358" t="str">
            <v>ORD25663</v>
          </cell>
          <cell r="C358">
            <v>44940</v>
          </cell>
          <cell r="D358" t="str">
            <v>OVO</v>
          </cell>
          <cell r="E358">
            <v>1</v>
          </cell>
          <cell r="F358">
            <v>17000000</v>
          </cell>
        </row>
        <row r="359">
          <cell r="A359" t="str">
            <v>ECOM0482</v>
          </cell>
          <cell r="B359" t="str">
            <v>ORD53488</v>
          </cell>
          <cell r="C359">
            <v>44972</v>
          </cell>
          <cell r="D359" t="str">
            <v>Gopay</v>
          </cell>
          <cell r="E359">
            <v>1</v>
          </cell>
          <cell r="F359">
            <v>1500000</v>
          </cell>
        </row>
        <row r="360">
          <cell r="A360" t="str">
            <v>ECOM0191</v>
          </cell>
          <cell r="B360" t="str">
            <v>ORD21679</v>
          </cell>
          <cell r="C360">
            <v>44991</v>
          </cell>
          <cell r="D360" t="str">
            <v>Credit</v>
          </cell>
          <cell r="E360">
            <v>1</v>
          </cell>
          <cell r="F360">
            <v>1500000</v>
          </cell>
        </row>
        <row r="361">
          <cell r="A361" t="str">
            <v>ECOM0075</v>
          </cell>
          <cell r="B361" t="str">
            <v>ORD22341</v>
          </cell>
          <cell r="C361">
            <v>45214</v>
          </cell>
          <cell r="D361" t="str">
            <v>Gopay</v>
          </cell>
          <cell r="E361">
            <v>1</v>
          </cell>
          <cell r="F361">
            <v>4000000</v>
          </cell>
        </row>
        <row r="362">
          <cell r="A362" t="str">
            <v>ECOM0209</v>
          </cell>
          <cell r="B362" t="str">
            <v>ORD62894</v>
          </cell>
          <cell r="C362">
            <v>45215</v>
          </cell>
          <cell r="D362" t="str">
            <v>Gopay</v>
          </cell>
          <cell r="E362">
            <v>1</v>
          </cell>
          <cell r="F362">
            <v>4000000</v>
          </cell>
        </row>
        <row r="363">
          <cell r="A363" t="str">
            <v>ECOM0317</v>
          </cell>
          <cell r="B363" t="str">
            <v>ORD85235</v>
          </cell>
          <cell r="C363">
            <v>45417</v>
          </cell>
          <cell r="D363" t="str">
            <v>Gopay</v>
          </cell>
          <cell r="E363">
            <v>1</v>
          </cell>
          <cell r="F363">
            <v>4000000</v>
          </cell>
        </row>
        <row r="364">
          <cell r="A364" t="str">
            <v>ECOM0110</v>
          </cell>
          <cell r="B364" t="str">
            <v>ORD99830</v>
          </cell>
          <cell r="C364">
            <v>45134</v>
          </cell>
          <cell r="D364" t="str">
            <v>Gopay</v>
          </cell>
          <cell r="E364">
            <v>1</v>
          </cell>
          <cell r="F364">
            <v>250000</v>
          </cell>
        </row>
        <row r="365">
          <cell r="A365" t="str">
            <v>ECOM0123</v>
          </cell>
          <cell r="B365" t="str">
            <v>ORD60783</v>
          </cell>
          <cell r="C365">
            <v>45200</v>
          </cell>
          <cell r="D365" t="str">
            <v>Credit</v>
          </cell>
          <cell r="E365">
            <v>1</v>
          </cell>
          <cell r="F365">
            <v>100000</v>
          </cell>
        </row>
        <row r="366">
          <cell r="A366" t="str">
            <v>ECOM0461</v>
          </cell>
          <cell r="B366" t="str">
            <v>ORD63421</v>
          </cell>
          <cell r="C366">
            <v>44951</v>
          </cell>
          <cell r="D366" t="str">
            <v>Gopay</v>
          </cell>
          <cell r="E366">
            <v>4</v>
          </cell>
          <cell r="F366">
            <v>6000000</v>
          </cell>
        </row>
        <row r="367">
          <cell r="A367" t="str">
            <v>ECOM0251</v>
          </cell>
          <cell r="B367" t="str">
            <v>ORD59976</v>
          </cell>
          <cell r="C367">
            <v>45205</v>
          </cell>
          <cell r="D367" t="str">
            <v>OVO</v>
          </cell>
          <cell r="E367">
            <v>1</v>
          </cell>
          <cell r="F367">
            <v>100000</v>
          </cell>
        </row>
        <row r="368">
          <cell r="A368" t="str">
            <v>ECOM0285</v>
          </cell>
          <cell r="B368" t="str">
            <v>ORD72181</v>
          </cell>
          <cell r="C368">
            <v>45119</v>
          </cell>
          <cell r="D368" t="str">
            <v>OVO</v>
          </cell>
          <cell r="E368">
            <v>7</v>
          </cell>
          <cell r="F368">
            <v>28000000</v>
          </cell>
        </row>
        <row r="369">
          <cell r="A369" t="str">
            <v>ECOM0198</v>
          </cell>
          <cell r="B369" t="str">
            <v>ORD28154</v>
          </cell>
          <cell r="C369">
            <v>45167</v>
          </cell>
          <cell r="D369" t="str">
            <v>Debit</v>
          </cell>
          <cell r="E369">
            <v>1</v>
          </cell>
          <cell r="F369">
            <v>100000</v>
          </cell>
        </row>
        <row r="370">
          <cell r="A370" t="str">
            <v>ECOM0375</v>
          </cell>
          <cell r="B370" t="str">
            <v>ORD54996</v>
          </cell>
          <cell r="C370">
            <v>45385</v>
          </cell>
          <cell r="D370" t="str">
            <v>OVO</v>
          </cell>
          <cell r="E370">
            <v>1</v>
          </cell>
          <cell r="F370">
            <v>100000</v>
          </cell>
        </row>
        <row r="371">
          <cell r="A371" t="str">
            <v>ECOM0109</v>
          </cell>
          <cell r="B371" t="str">
            <v>ORD33984</v>
          </cell>
          <cell r="C371">
            <v>44928</v>
          </cell>
          <cell r="D371" t="str">
            <v>OVO</v>
          </cell>
          <cell r="E371">
            <v>1</v>
          </cell>
          <cell r="F371">
            <v>4000000</v>
          </cell>
        </row>
        <row r="372">
          <cell r="A372" t="str">
            <v>ECOM0182</v>
          </cell>
          <cell r="B372" t="str">
            <v>ORD22564</v>
          </cell>
          <cell r="C372">
            <v>44972</v>
          </cell>
          <cell r="D372" t="str">
            <v>OVO</v>
          </cell>
          <cell r="E372">
            <v>1</v>
          </cell>
          <cell r="F372">
            <v>250000</v>
          </cell>
        </row>
        <row r="373">
          <cell r="A373" t="str">
            <v>ECOM0166</v>
          </cell>
          <cell r="B373" t="str">
            <v>ORD50789</v>
          </cell>
          <cell r="C373">
            <v>45372</v>
          </cell>
          <cell r="D373" t="str">
            <v>Gopay</v>
          </cell>
          <cell r="E373">
            <v>1</v>
          </cell>
          <cell r="F373">
            <v>100000</v>
          </cell>
        </row>
        <row r="374">
          <cell r="A374" t="str">
            <v>ECOM0439</v>
          </cell>
          <cell r="B374" t="str">
            <v>ORD56551</v>
          </cell>
          <cell r="C374">
            <v>45427</v>
          </cell>
          <cell r="D374" t="str">
            <v>Debit</v>
          </cell>
          <cell r="E374">
            <v>1</v>
          </cell>
          <cell r="F374">
            <v>10000000</v>
          </cell>
        </row>
        <row r="375">
          <cell r="A375" t="str">
            <v>ECOM0225</v>
          </cell>
          <cell r="B375" t="str">
            <v>ORD33253</v>
          </cell>
          <cell r="C375">
            <v>45164</v>
          </cell>
          <cell r="D375" t="str">
            <v>Debit</v>
          </cell>
          <cell r="E375">
            <v>1</v>
          </cell>
          <cell r="F375">
            <v>4000000</v>
          </cell>
        </row>
        <row r="376">
          <cell r="A376" t="str">
            <v>ECOM0139</v>
          </cell>
          <cell r="B376" t="str">
            <v>ORD66408</v>
          </cell>
          <cell r="C376">
            <v>44975</v>
          </cell>
          <cell r="D376" t="str">
            <v>Debit</v>
          </cell>
          <cell r="E376">
            <v>6</v>
          </cell>
          <cell r="F376">
            <v>600000</v>
          </cell>
        </row>
        <row r="377">
          <cell r="A377" t="str">
            <v>ECOM0262</v>
          </cell>
          <cell r="B377" t="str">
            <v>ORD43031</v>
          </cell>
          <cell r="C377">
            <v>45220</v>
          </cell>
          <cell r="D377" t="str">
            <v>Debit</v>
          </cell>
          <cell r="E377">
            <v>1</v>
          </cell>
          <cell r="F377">
            <v>1500000</v>
          </cell>
        </row>
        <row r="378">
          <cell r="A378" t="str">
            <v>ECOM0158</v>
          </cell>
          <cell r="B378" t="str">
            <v>ORD75494</v>
          </cell>
          <cell r="C378">
            <v>45299</v>
          </cell>
          <cell r="D378" t="str">
            <v>Credit</v>
          </cell>
          <cell r="E378">
            <v>1</v>
          </cell>
          <cell r="F378">
            <v>4000000</v>
          </cell>
        </row>
        <row r="379">
          <cell r="A379" t="str">
            <v>ECOM0427</v>
          </cell>
          <cell r="B379" t="str">
            <v>ORD21892</v>
          </cell>
          <cell r="C379">
            <v>45017</v>
          </cell>
          <cell r="D379" t="str">
            <v>Gopay</v>
          </cell>
          <cell r="E379">
            <v>1</v>
          </cell>
          <cell r="F379">
            <v>1500000</v>
          </cell>
        </row>
        <row r="380">
          <cell r="A380" t="str">
            <v>ECOM0260</v>
          </cell>
          <cell r="B380" t="str">
            <v>ORD34191</v>
          </cell>
          <cell r="C380">
            <v>45303</v>
          </cell>
          <cell r="D380" t="str">
            <v>OVO</v>
          </cell>
          <cell r="E380">
            <v>3</v>
          </cell>
          <cell r="F380">
            <v>51000000</v>
          </cell>
        </row>
        <row r="381">
          <cell r="A381" t="str">
            <v>ECOM0455</v>
          </cell>
          <cell r="B381" t="str">
            <v>ORD44144</v>
          </cell>
          <cell r="C381">
            <v>45394</v>
          </cell>
          <cell r="D381" t="str">
            <v>Credit</v>
          </cell>
          <cell r="E381">
            <v>1</v>
          </cell>
          <cell r="F381">
            <v>4000000</v>
          </cell>
        </row>
        <row r="382">
          <cell r="A382" t="str">
            <v>ECOM0196</v>
          </cell>
          <cell r="B382" t="str">
            <v>ORD62615</v>
          </cell>
          <cell r="C382">
            <v>45410</v>
          </cell>
          <cell r="D382" t="str">
            <v>Debit</v>
          </cell>
          <cell r="E382">
            <v>1</v>
          </cell>
          <cell r="F382">
            <v>10000000</v>
          </cell>
        </row>
        <row r="383">
          <cell r="A383" t="str">
            <v>ECOM0480</v>
          </cell>
          <cell r="B383" t="str">
            <v>ORD36293</v>
          </cell>
          <cell r="C383">
            <v>45094</v>
          </cell>
          <cell r="D383" t="str">
            <v>Credit</v>
          </cell>
          <cell r="E383">
            <v>1</v>
          </cell>
          <cell r="F383">
            <v>17000000</v>
          </cell>
        </row>
        <row r="384">
          <cell r="A384" t="str">
            <v>ECOM0103</v>
          </cell>
          <cell r="B384" t="str">
            <v>ORD39706</v>
          </cell>
          <cell r="C384">
            <v>45309</v>
          </cell>
          <cell r="D384" t="str">
            <v>Debit</v>
          </cell>
          <cell r="E384">
            <v>1</v>
          </cell>
          <cell r="F384">
            <v>250000</v>
          </cell>
        </row>
        <row r="385">
          <cell r="A385" t="str">
            <v>ECOM0214</v>
          </cell>
          <cell r="B385" t="str">
            <v>ORD56032</v>
          </cell>
          <cell r="C385">
            <v>45307</v>
          </cell>
          <cell r="D385" t="str">
            <v>Credit</v>
          </cell>
          <cell r="E385">
            <v>1</v>
          </cell>
          <cell r="F385">
            <v>4000000</v>
          </cell>
        </row>
        <row r="386">
          <cell r="A386" t="str">
            <v>ECOM0411</v>
          </cell>
          <cell r="B386" t="str">
            <v>ORD94833</v>
          </cell>
          <cell r="C386">
            <v>45076</v>
          </cell>
          <cell r="D386" t="str">
            <v>Credit</v>
          </cell>
          <cell r="E386">
            <v>1</v>
          </cell>
          <cell r="F386">
            <v>17000000</v>
          </cell>
        </row>
        <row r="387">
          <cell r="A387" t="str">
            <v>ECOM0395</v>
          </cell>
          <cell r="B387" t="str">
            <v>ORD92969</v>
          </cell>
          <cell r="C387">
            <v>45255</v>
          </cell>
          <cell r="D387" t="str">
            <v>OVO</v>
          </cell>
          <cell r="E387">
            <v>1</v>
          </cell>
          <cell r="F387">
            <v>17000000</v>
          </cell>
        </row>
        <row r="388">
          <cell r="A388" t="str">
            <v>ECOM0052</v>
          </cell>
          <cell r="B388" t="str">
            <v>ORD20691</v>
          </cell>
          <cell r="C388">
            <v>45282</v>
          </cell>
          <cell r="D388" t="str">
            <v>Credit</v>
          </cell>
          <cell r="E388">
            <v>1</v>
          </cell>
          <cell r="F388">
            <v>100000</v>
          </cell>
        </row>
        <row r="389">
          <cell r="A389" t="str">
            <v>ECOM0420</v>
          </cell>
          <cell r="B389" t="str">
            <v>ORD54527</v>
          </cell>
          <cell r="C389">
            <v>45343</v>
          </cell>
          <cell r="D389" t="str">
            <v>OVO</v>
          </cell>
          <cell r="E389">
            <v>9</v>
          </cell>
          <cell r="F389">
            <v>2250000</v>
          </cell>
        </row>
        <row r="390">
          <cell r="A390" t="str">
            <v>ECOM0219</v>
          </cell>
          <cell r="B390" t="str">
            <v>ORD69208</v>
          </cell>
          <cell r="C390">
            <v>45105</v>
          </cell>
          <cell r="D390" t="str">
            <v>Gopay</v>
          </cell>
          <cell r="E390">
            <v>1</v>
          </cell>
          <cell r="F390">
            <v>100000</v>
          </cell>
        </row>
        <row r="391">
          <cell r="A391" t="str">
            <v>ECOM0028</v>
          </cell>
          <cell r="B391" t="str">
            <v>ORD22324</v>
          </cell>
          <cell r="C391">
            <v>45338</v>
          </cell>
          <cell r="D391" t="str">
            <v>Debit</v>
          </cell>
          <cell r="E391">
            <v>1</v>
          </cell>
          <cell r="F391">
            <v>4000000</v>
          </cell>
        </row>
        <row r="392">
          <cell r="A392" t="str">
            <v>ECOM0114</v>
          </cell>
          <cell r="B392" t="str">
            <v>ORD78664</v>
          </cell>
          <cell r="C392">
            <v>45308</v>
          </cell>
          <cell r="D392" t="str">
            <v>OVO</v>
          </cell>
          <cell r="E392">
            <v>9</v>
          </cell>
          <cell r="F392">
            <v>13500000</v>
          </cell>
        </row>
        <row r="393">
          <cell r="A393" t="str">
            <v>ECOM0391</v>
          </cell>
          <cell r="B393" t="str">
            <v>ORD43786</v>
          </cell>
          <cell r="C393">
            <v>45405</v>
          </cell>
          <cell r="D393" t="str">
            <v>Debit</v>
          </cell>
          <cell r="E393">
            <v>1</v>
          </cell>
          <cell r="F393">
            <v>1500000</v>
          </cell>
        </row>
        <row r="394">
          <cell r="A394" t="str">
            <v>ECOM0102</v>
          </cell>
          <cell r="B394" t="str">
            <v>ORD12673</v>
          </cell>
          <cell r="C394">
            <v>45282</v>
          </cell>
          <cell r="D394" t="str">
            <v>Gopay</v>
          </cell>
          <cell r="E394">
            <v>1</v>
          </cell>
          <cell r="F394">
            <v>250000</v>
          </cell>
        </row>
        <row r="395">
          <cell r="A395" t="str">
            <v>ECOM0045</v>
          </cell>
          <cell r="B395" t="str">
            <v>ORD89450</v>
          </cell>
          <cell r="C395">
            <v>45226</v>
          </cell>
          <cell r="D395" t="str">
            <v>OVO</v>
          </cell>
          <cell r="E395">
            <v>1</v>
          </cell>
          <cell r="F395">
            <v>10000000</v>
          </cell>
        </row>
        <row r="396">
          <cell r="A396" t="str">
            <v>ECOM0273</v>
          </cell>
          <cell r="B396" t="str">
            <v>ORD17982</v>
          </cell>
          <cell r="C396">
            <v>45078</v>
          </cell>
          <cell r="D396" t="str">
            <v>Debit</v>
          </cell>
          <cell r="E396">
            <v>1</v>
          </cell>
          <cell r="F396">
            <v>100000</v>
          </cell>
        </row>
        <row r="397">
          <cell r="A397" t="str">
            <v>ECOM0004</v>
          </cell>
          <cell r="B397" t="str">
            <v>ORD83023</v>
          </cell>
          <cell r="C397">
            <v>45433</v>
          </cell>
          <cell r="D397" t="str">
            <v>Debit</v>
          </cell>
          <cell r="E397">
            <v>15</v>
          </cell>
          <cell r="F397">
            <v>3750000</v>
          </cell>
        </row>
        <row r="398">
          <cell r="A398" t="str">
            <v>ECOM0236</v>
          </cell>
          <cell r="B398" t="str">
            <v>ORD17752</v>
          </cell>
          <cell r="C398">
            <v>45344</v>
          </cell>
          <cell r="D398" t="str">
            <v>Gopay</v>
          </cell>
          <cell r="E398">
            <v>1</v>
          </cell>
          <cell r="F398">
            <v>4000000</v>
          </cell>
        </row>
        <row r="399">
          <cell r="A399" t="str">
            <v>ECOM0470</v>
          </cell>
          <cell r="B399" t="str">
            <v>ORD99484</v>
          </cell>
          <cell r="C399">
            <v>45295</v>
          </cell>
          <cell r="D399" t="str">
            <v>OVO</v>
          </cell>
          <cell r="E399">
            <v>1</v>
          </cell>
          <cell r="F399">
            <v>1500000</v>
          </cell>
        </row>
        <row r="400">
          <cell r="A400" t="str">
            <v>ECOM0418</v>
          </cell>
          <cell r="B400" t="str">
            <v>ORD58909</v>
          </cell>
          <cell r="C400">
            <v>45369</v>
          </cell>
          <cell r="D400" t="str">
            <v>Debit</v>
          </cell>
          <cell r="E400">
            <v>1</v>
          </cell>
          <cell r="F400">
            <v>100000</v>
          </cell>
        </row>
        <row r="401">
          <cell r="A401" t="str">
            <v>ECOM0386</v>
          </cell>
          <cell r="B401" t="str">
            <v>ORD22516</v>
          </cell>
          <cell r="C401">
            <v>45015</v>
          </cell>
          <cell r="D401" t="str">
            <v>Credit</v>
          </cell>
          <cell r="E401">
            <v>1</v>
          </cell>
          <cell r="F401">
            <v>1500000</v>
          </cell>
        </row>
        <row r="402">
          <cell r="A402" t="str">
            <v>ECOM0216</v>
          </cell>
          <cell r="B402" t="str">
            <v>ORD32087</v>
          </cell>
          <cell r="C402">
            <v>45186</v>
          </cell>
          <cell r="D402" t="str">
            <v>Debit</v>
          </cell>
          <cell r="E402">
            <v>1</v>
          </cell>
          <cell r="F402">
            <v>10000000</v>
          </cell>
        </row>
        <row r="403">
          <cell r="A403" t="str">
            <v>ECOM0055</v>
          </cell>
          <cell r="B403" t="str">
            <v>ORD10226</v>
          </cell>
          <cell r="C403">
            <v>45067</v>
          </cell>
          <cell r="D403" t="str">
            <v>Credit</v>
          </cell>
          <cell r="E403">
            <v>1</v>
          </cell>
          <cell r="F403">
            <v>1500000</v>
          </cell>
        </row>
        <row r="404">
          <cell r="A404" t="str">
            <v>ECOM0051</v>
          </cell>
          <cell r="B404" t="str">
            <v>ORD79352</v>
          </cell>
          <cell r="C404">
            <v>45267</v>
          </cell>
          <cell r="D404" t="str">
            <v>Credit</v>
          </cell>
          <cell r="E404">
            <v>1</v>
          </cell>
          <cell r="F404">
            <v>17000000</v>
          </cell>
        </row>
        <row r="405">
          <cell r="A405" t="str">
            <v>ECOM0310</v>
          </cell>
          <cell r="B405" t="str">
            <v>ORD11648</v>
          </cell>
          <cell r="C405">
            <v>45294</v>
          </cell>
          <cell r="D405" t="str">
            <v>Debit</v>
          </cell>
          <cell r="E405">
            <v>1</v>
          </cell>
          <cell r="F405">
            <v>4000000</v>
          </cell>
        </row>
        <row r="406">
          <cell r="A406" t="str">
            <v>ECOM0447</v>
          </cell>
          <cell r="B406" t="str">
            <v>ORD10610</v>
          </cell>
          <cell r="C406">
            <v>45404</v>
          </cell>
          <cell r="D406" t="str">
            <v>OVO</v>
          </cell>
          <cell r="E406">
            <v>1</v>
          </cell>
          <cell r="F406">
            <v>17000000</v>
          </cell>
        </row>
        <row r="407">
          <cell r="A407" t="str">
            <v>ECOM0451</v>
          </cell>
          <cell r="B407" t="str">
            <v>ORD52842</v>
          </cell>
          <cell r="C407">
            <v>45388</v>
          </cell>
          <cell r="D407" t="str">
            <v>Gopay</v>
          </cell>
          <cell r="E407">
            <v>11</v>
          </cell>
          <cell r="F407">
            <v>2750000</v>
          </cell>
        </row>
        <row r="408">
          <cell r="A408" t="str">
            <v>ECOM0098</v>
          </cell>
          <cell r="B408" t="str">
            <v>ORD60430</v>
          </cell>
          <cell r="C408">
            <v>45095</v>
          </cell>
          <cell r="D408" t="str">
            <v>Gopay</v>
          </cell>
          <cell r="E408">
            <v>1</v>
          </cell>
          <cell r="F408">
            <v>4000000</v>
          </cell>
        </row>
        <row r="409">
          <cell r="A409" t="str">
            <v>ECOM0291</v>
          </cell>
          <cell r="B409" t="str">
            <v>ORD50142</v>
          </cell>
          <cell r="C409">
            <v>44970</v>
          </cell>
          <cell r="D409" t="str">
            <v>Debit</v>
          </cell>
          <cell r="E409">
            <v>1</v>
          </cell>
          <cell r="F409">
            <v>100000</v>
          </cell>
        </row>
        <row r="410">
          <cell r="A410" t="str">
            <v>ECOM0435</v>
          </cell>
          <cell r="B410" t="str">
            <v>ORD13624</v>
          </cell>
          <cell r="C410">
            <v>45278</v>
          </cell>
          <cell r="D410" t="str">
            <v>Debit</v>
          </cell>
          <cell r="E410">
            <v>1</v>
          </cell>
          <cell r="F410">
            <v>250000</v>
          </cell>
        </row>
        <row r="411">
          <cell r="A411" t="str">
            <v>ECOM0015</v>
          </cell>
          <cell r="B411" t="str">
            <v>ORD84459</v>
          </cell>
          <cell r="C411">
            <v>45445</v>
          </cell>
          <cell r="D411" t="str">
            <v>Credit</v>
          </cell>
          <cell r="E411">
            <v>1</v>
          </cell>
          <cell r="F411">
            <v>10000000</v>
          </cell>
        </row>
        <row r="412">
          <cell r="A412" t="str">
            <v>ECOM0263</v>
          </cell>
          <cell r="B412" t="str">
            <v>ORD83841</v>
          </cell>
          <cell r="C412">
            <v>45075</v>
          </cell>
          <cell r="D412" t="str">
            <v>Debit</v>
          </cell>
          <cell r="E412">
            <v>2</v>
          </cell>
          <cell r="F412">
            <v>500000</v>
          </cell>
        </row>
        <row r="413">
          <cell r="A413" t="str">
            <v>ECOM0392</v>
          </cell>
          <cell r="B413" t="str">
            <v>ORD59130</v>
          </cell>
          <cell r="C413">
            <v>45276</v>
          </cell>
          <cell r="D413" t="str">
            <v>Credit</v>
          </cell>
          <cell r="E413">
            <v>1</v>
          </cell>
          <cell r="F413">
            <v>1500000</v>
          </cell>
        </row>
        <row r="414">
          <cell r="A414" t="str">
            <v>ECOM0168</v>
          </cell>
          <cell r="B414" t="str">
            <v>ORD19094</v>
          </cell>
          <cell r="C414">
            <v>45090</v>
          </cell>
          <cell r="D414" t="str">
            <v>Credit</v>
          </cell>
          <cell r="E414">
            <v>1</v>
          </cell>
          <cell r="F414">
            <v>1500000</v>
          </cell>
        </row>
        <row r="415">
          <cell r="A415" t="str">
            <v>ECOM0020</v>
          </cell>
          <cell r="B415" t="str">
            <v>ORD32595</v>
          </cell>
          <cell r="C415">
            <v>45069</v>
          </cell>
          <cell r="D415" t="str">
            <v>Credit</v>
          </cell>
          <cell r="E415">
            <v>1</v>
          </cell>
          <cell r="F415">
            <v>4000000</v>
          </cell>
        </row>
        <row r="416">
          <cell r="A416" t="str">
            <v>ECOM0421</v>
          </cell>
          <cell r="B416" t="str">
            <v>ORD34704</v>
          </cell>
          <cell r="C416">
            <v>45137</v>
          </cell>
          <cell r="D416" t="str">
            <v>OVO</v>
          </cell>
          <cell r="E416">
            <v>6</v>
          </cell>
          <cell r="F416">
            <v>102000000</v>
          </cell>
        </row>
        <row r="417">
          <cell r="A417" t="str">
            <v>ECOM0242</v>
          </cell>
          <cell r="B417" t="str">
            <v>ORD93424</v>
          </cell>
          <cell r="C417">
            <v>45332</v>
          </cell>
          <cell r="D417" t="str">
            <v>Debit</v>
          </cell>
          <cell r="E417">
            <v>1</v>
          </cell>
          <cell r="F417">
            <v>10000000</v>
          </cell>
        </row>
        <row r="418">
          <cell r="A418" t="str">
            <v>ECOM0041</v>
          </cell>
          <cell r="B418" t="str">
            <v>ORD91378</v>
          </cell>
          <cell r="C418">
            <v>45010</v>
          </cell>
          <cell r="D418" t="str">
            <v>Credit</v>
          </cell>
          <cell r="E418">
            <v>5</v>
          </cell>
          <cell r="F418">
            <v>20000000</v>
          </cell>
        </row>
        <row r="419">
          <cell r="A419" t="str">
            <v>ECOM0150</v>
          </cell>
          <cell r="B419" t="str">
            <v>ORD75300</v>
          </cell>
          <cell r="C419">
            <v>45356</v>
          </cell>
          <cell r="D419" t="str">
            <v>Gopay</v>
          </cell>
          <cell r="E419">
            <v>1</v>
          </cell>
          <cell r="F419">
            <v>250000</v>
          </cell>
        </row>
        <row r="420">
          <cell r="A420" t="str">
            <v>ECOM0335</v>
          </cell>
          <cell r="B420" t="str">
            <v>ORD33827</v>
          </cell>
          <cell r="C420">
            <v>45041</v>
          </cell>
          <cell r="D420" t="str">
            <v>OVO</v>
          </cell>
          <cell r="E420">
            <v>1</v>
          </cell>
          <cell r="F420">
            <v>4000000</v>
          </cell>
        </row>
        <row r="421">
          <cell r="A421" t="str">
            <v>ECOM0155</v>
          </cell>
          <cell r="B421" t="str">
            <v>ORD80151</v>
          </cell>
          <cell r="C421">
            <v>45440</v>
          </cell>
          <cell r="D421" t="str">
            <v>Debit</v>
          </cell>
          <cell r="E421">
            <v>1</v>
          </cell>
          <cell r="F421">
            <v>250000</v>
          </cell>
        </row>
        <row r="422">
          <cell r="A422" t="str">
            <v>ECOM0146</v>
          </cell>
          <cell r="B422" t="str">
            <v>ORD38622</v>
          </cell>
          <cell r="C422">
            <v>44969</v>
          </cell>
          <cell r="D422" t="str">
            <v>Debit</v>
          </cell>
          <cell r="E422">
            <v>1</v>
          </cell>
          <cell r="F422">
            <v>10000000</v>
          </cell>
        </row>
        <row r="423">
          <cell r="A423" t="str">
            <v>ECOM0234</v>
          </cell>
          <cell r="B423" t="str">
            <v>ORD55252</v>
          </cell>
          <cell r="C423">
            <v>45459</v>
          </cell>
          <cell r="D423" t="str">
            <v>Debit</v>
          </cell>
          <cell r="E423">
            <v>10</v>
          </cell>
          <cell r="F423">
            <v>100000000</v>
          </cell>
        </row>
        <row r="424">
          <cell r="A424" t="str">
            <v>ECOM0298</v>
          </cell>
          <cell r="B424" t="str">
            <v>ORD22709</v>
          </cell>
          <cell r="C424">
            <v>45033</v>
          </cell>
          <cell r="D424" t="str">
            <v>Debit</v>
          </cell>
          <cell r="E424">
            <v>1</v>
          </cell>
          <cell r="F424">
            <v>1500000</v>
          </cell>
        </row>
        <row r="425">
          <cell r="A425" t="str">
            <v>ECOM0297</v>
          </cell>
          <cell r="B425" t="str">
            <v>ORD99545</v>
          </cell>
          <cell r="C425">
            <v>44931</v>
          </cell>
          <cell r="D425" t="str">
            <v>Credit</v>
          </cell>
          <cell r="E425">
            <v>1</v>
          </cell>
          <cell r="F425">
            <v>100000</v>
          </cell>
        </row>
        <row r="426">
          <cell r="A426" t="str">
            <v>ECOM0238</v>
          </cell>
          <cell r="B426" t="str">
            <v>ORD30273</v>
          </cell>
          <cell r="C426">
            <v>45187</v>
          </cell>
          <cell r="D426" t="str">
            <v>OVO</v>
          </cell>
          <cell r="E426">
            <v>1</v>
          </cell>
          <cell r="F426">
            <v>4000000</v>
          </cell>
        </row>
        <row r="427">
          <cell r="A427" t="str">
            <v>ECOM0143</v>
          </cell>
          <cell r="B427" t="str">
            <v>ORD88606</v>
          </cell>
          <cell r="C427">
            <v>45095</v>
          </cell>
          <cell r="D427" t="str">
            <v>Debit</v>
          </cell>
          <cell r="E427">
            <v>3</v>
          </cell>
          <cell r="F427">
            <v>12000000</v>
          </cell>
        </row>
        <row r="428">
          <cell r="A428" t="str">
            <v>ECOM0328</v>
          </cell>
          <cell r="B428" t="str">
            <v>ORD59042</v>
          </cell>
          <cell r="C428">
            <v>45159</v>
          </cell>
          <cell r="D428" t="str">
            <v>OVO</v>
          </cell>
          <cell r="E428">
            <v>1</v>
          </cell>
          <cell r="F428">
            <v>4000000</v>
          </cell>
        </row>
        <row r="429">
          <cell r="A429" t="str">
            <v>ECOM0269</v>
          </cell>
          <cell r="B429" t="str">
            <v>ORD85233</v>
          </cell>
          <cell r="C429">
            <v>45269</v>
          </cell>
          <cell r="D429" t="str">
            <v>Credit</v>
          </cell>
          <cell r="E429">
            <v>1</v>
          </cell>
          <cell r="F429">
            <v>1500000</v>
          </cell>
        </row>
        <row r="430">
          <cell r="A430" t="str">
            <v>ECOM0039</v>
          </cell>
          <cell r="B430" t="str">
            <v>ORD33190</v>
          </cell>
          <cell r="C430">
            <v>45427</v>
          </cell>
          <cell r="D430" t="str">
            <v>Credit</v>
          </cell>
          <cell r="E430">
            <v>1</v>
          </cell>
          <cell r="F430">
            <v>250000</v>
          </cell>
        </row>
        <row r="431">
          <cell r="A431" t="str">
            <v>ECOM0404</v>
          </cell>
          <cell r="B431" t="str">
            <v>ORD67763</v>
          </cell>
          <cell r="C431">
            <v>45046</v>
          </cell>
          <cell r="D431" t="str">
            <v>Gopay</v>
          </cell>
          <cell r="E431">
            <v>1</v>
          </cell>
          <cell r="F431">
            <v>100000</v>
          </cell>
        </row>
        <row r="432">
          <cell r="A432" t="str">
            <v>ECOM0058</v>
          </cell>
          <cell r="B432" t="str">
            <v>ORD33264</v>
          </cell>
          <cell r="C432">
            <v>45260</v>
          </cell>
          <cell r="D432" t="str">
            <v>Debit</v>
          </cell>
          <cell r="E432">
            <v>1</v>
          </cell>
          <cell r="F432">
            <v>4000000</v>
          </cell>
        </row>
        <row r="433">
          <cell r="A433" t="str">
            <v>ECOM0082</v>
          </cell>
          <cell r="B433" t="str">
            <v>ORD76496</v>
          </cell>
          <cell r="C433">
            <v>45309</v>
          </cell>
          <cell r="D433" t="str">
            <v>Debit</v>
          </cell>
          <cell r="E433">
            <v>1</v>
          </cell>
          <cell r="F433">
            <v>17000000</v>
          </cell>
        </row>
        <row r="434">
          <cell r="A434" t="str">
            <v>ECOM0171</v>
          </cell>
          <cell r="B434" t="str">
            <v>ORD29510</v>
          </cell>
          <cell r="C434">
            <v>45331</v>
          </cell>
          <cell r="D434" t="str">
            <v>Credit</v>
          </cell>
          <cell r="E434">
            <v>1</v>
          </cell>
          <cell r="F434">
            <v>4000000</v>
          </cell>
        </row>
        <row r="435">
          <cell r="A435" t="str">
            <v>ECOM0092</v>
          </cell>
          <cell r="B435" t="str">
            <v>ORD68340</v>
          </cell>
          <cell r="C435">
            <v>45462</v>
          </cell>
          <cell r="D435" t="str">
            <v>Gopay</v>
          </cell>
          <cell r="E435">
            <v>1</v>
          </cell>
          <cell r="F435">
            <v>17000000</v>
          </cell>
        </row>
        <row r="436">
          <cell r="A436" t="str">
            <v>ECOM0246</v>
          </cell>
          <cell r="B436" t="str">
            <v>ORD13976</v>
          </cell>
          <cell r="C436">
            <v>45329</v>
          </cell>
          <cell r="D436" t="str">
            <v>Debit</v>
          </cell>
          <cell r="E436">
            <v>2</v>
          </cell>
          <cell r="F436">
            <v>500000</v>
          </cell>
        </row>
        <row r="437">
          <cell r="A437" t="str">
            <v>ECOM0319</v>
          </cell>
          <cell r="B437" t="str">
            <v>ORD91537</v>
          </cell>
          <cell r="C437">
            <v>45151</v>
          </cell>
          <cell r="D437" t="str">
            <v>Debit</v>
          </cell>
          <cell r="E437">
            <v>1</v>
          </cell>
          <cell r="F437">
            <v>250000</v>
          </cell>
        </row>
        <row r="438">
          <cell r="A438" t="str">
            <v>ECOM0054</v>
          </cell>
          <cell r="B438" t="str">
            <v>ORD15082</v>
          </cell>
          <cell r="C438">
            <v>45286</v>
          </cell>
          <cell r="D438" t="str">
            <v>Debit</v>
          </cell>
          <cell r="E438">
            <v>1</v>
          </cell>
          <cell r="F438">
            <v>4000000</v>
          </cell>
        </row>
        <row r="439">
          <cell r="A439" t="str">
            <v>ECOM0227</v>
          </cell>
          <cell r="B439" t="str">
            <v>ORD80462</v>
          </cell>
          <cell r="C439">
            <v>45344</v>
          </cell>
          <cell r="D439" t="str">
            <v>OVO</v>
          </cell>
          <cell r="E439">
            <v>1</v>
          </cell>
          <cell r="F439">
            <v>100000</v>
          </cell>
        </row>
        <row r="440">
          <cell r="A440" t="str">
            <v>ECOM0266</v>
          </cell>
          <cell r="B440" t="str">
            <v>ORD25765</v>
          </cell>
          <cell r="C440">
            <v>45035</v>
          </cell>
          <cell r="D440" t="str">
            <v>OVO</v>
          </cell>
          <cell r="E440">
            <v>1</v>
          </cell>
          <cell r="F440">
            <v>17000000</v>
          </cell>
        </row>
        <row r="441">
          <cell r="A441" t="str">
            <v>ECOM0118</v>
          </cell>
          <cell r="B441" t="str">
            <v>ORD50850</v>
          </cell>
          <cell r="C441">
            <v>45158</v>
          </cell>
          <cell r="D441" t="str">
            <v>Gopay</v>
          </cell>
          <cell r="E441">
            <v>1</v>
          </cell>
          <cell r="F441">
            <v>250000</v>
          </cell>
        </row>
        <row r="442">
          <cell r="A442" t="str">
            <v>ECOM0217</v>
          </cell>
          <cell r="B442" t="str">
            <v>ORD48198</v>
          </cell>
          <cell r="C442">
            <v>45391</v>
          </cell>
          <cell r="D442" t="str">
            <v>Debit</v>
          </cell>
          <cell r="E442">
            <v>1</v>
          </cell>
          <cell r="F442">
            <v>1500000</v>
          </cell>
        </row>
        <row r="443">
          <cell r="A443" t="str">
            <v>ECOM0484</v>
          </cell>
          <cell r="B443" t="str">
            <v>ORD24126</v>
          </cell>
          <cell r="C443">
            <v>45086</v>
          </cell>
          <cell r="D443" t="str">
            <v>Gopay</v>
          </cell>
          <cell r="E443">
            <v>5</v>
          </cell>
          <cell r="F443">
            <v>1250000</v>
          </cell>
        </row>
        <row r="444">
          <cell r="A444" t="str">
            <v>ECOM0228</v>
          </cell>
          <cell r="B444" t="str">
            <v>ORD55751</v>
          </cell>
          <cell r="C444">
            <v>45119</v>
          </cell>
          <cell r="D444" t="str">
            <v>Debit</v>
          </cell>
          <cell r="E444">
            <v>1</v>
          </cell>
          <cell r="F444">
            <v>17000000</v>
          </cell>
        </row>
        <row r="445">
          <cell r="A445" t="str">
            <v>ECOM0147</v>
          </cell>
          <cell r="B445" t="str">
            <v>ORD99526</v>
          </cell>
          <cell r="C445">
            <v>44927</v>
          </cell>
          <cell r="D445" t="str">
            <v>Credit</v>
          </cell>
          <cell r="E445">
            <v>1</v>
          </cell>
          <cell r="F445">
            <v>10000000</v>
          </cell>
        </row>
        <row r="446">
          <cell r="A446" t="str">
            <v>ECOM0124</v>
          </cell>
          <cell r="B446" t="str">
            <v>ORD33647</v>
          </cell>
          <cell r="C446">
            <v>45443</v>
          </cell>
          <cell r="D446" t="str">
            <v>Debit</v>
          </cell>
          <cell r="E446">
            <v>18</v>
          </cell>
          <cell r="F446">
            <v>72000000</v>
          </cell>
        </row>
        <row r="447">
          <cell r="A447" t="str">
            <v>ECOM0288</v>
          </cell>
          <cell r="B447" t="str">
            <v>ORD87346</v>
          </cell>
          <cell r="C447">
            <v>45037</v>
          </cell>
          <cell r="D447" t="str">
            <v>Debit</v>
          </cell>
          <cell r="E447">
            <v>1</v>
          </cell>
          <cell r="F447">
            <v>4000000</v>
          </cell>
        </row>
        <row r="448">
          <cell r="A448" t="str">
            <v>ECOM0473</v>
          </cell>
          <cell r="B448" t="str">
            <v>ORD77959</v>
          </cell>
          <cell r="C448">
            <v>45434</v>
          </cell>
          <cell r="D448" t="str">
            <v>Credit</v>
          </cell>
          <cell r="E448">
            <v>1</v>
          </cell>
          <cell r="F448">
            <v>4000000</v>
          </cell>
        </row>
        <row r="449">
          <cell r="A449" t="str">
            <v>ECOM0409</v>
          </cell>
          <cell r="B449" t="str">
            <v>ORD31939</v>
          </cell>
          <cell r="C449">
            <v>45074</v>
          </cell>
          <cell r="D449" t="str">
            <v>Credit</v>
          </cell>
          <cell r="E449">
            <v>1</v>
          </cell>
          <cell r="F449">
            <v>17000000</v>
          </cell>
        </row>
        <row r="450">
          <cell r="A450" t="str">
            <v>ECOM0017</v>
          </cell>
          <cell r="B450" t="str">
            <v>ORD23070</v>
          </cell>
          <cell r="C450">
            <v>45000</v>
          </cell>
          <cell r="D450" t="str">
            <v>Gopay</v>
          </cell>
          <cell r="E450">
            <v>1</v>
          </cell>
          <cell r="F450">
            <v>250000</v>
          </cell>
        </row>
        <row r="451">
          <cell r="A451" t="str">
            <v>ECOM0203</v>
          </cell>
          <cell r="B451" t="str">
            <v>ORD75228</v>
          </cell>
          <cell r="C451">
            <v>45240</v>
          </cell>
          <cell r="D451" t="str">
            <v>Debit</v>
          </cell>
          <cell r="E451">
            <v>1</v>
          </cell>
          <cell r="F451">
            <v>1500000</v>
          </cell>
        </row>
        <row r="452">
          <cell r="A452" t="str">
            <v>ECOM0345</v>
          </cell>
          <cell r="B452" t="str">
            <v>ORD35317</v>
          </cell>
          <cell r="C452">
            <v>45174</v>
          </cell>
          <cell r="D452" t="str">
            <v>Credit</v>
          </cell>
          <cell r="E452">
            <v>6</v>
          </cell>
          <cell r="F452">
            <v>60000000</v>
          </cell>
        </row>
        <row r="453">
          <cell r="A453" t="str">
            <v>ECOM0060</v>
          </cell>
          <cell r="B453" t="str">
            <v>ORD89102</v>
          </cell>
          <cell r="C453">
            <v>45342</v>
          </cell>
          <cell r="D453" t="str">
            <v>OVO</v>
          </cell>
          <cell r="E453">
            <v>1</v>
          </cell>
          <cell r="F453">
            <v>250000</v>
          </cell>
        </row>
        <row r="454">
          <cell r="A454" t="str">
            <v>ECOM0326</v>
          </cell>
          <cell r="B454" t="str">
            <v>ORD30349</v>
          </cell>
          <cell r="C454">
            <v>45237</v>
          </cell>
          <cell r="D454" t="str">
            <v>Gopay</v>
          </cell>
          <cell r="E454">
            <v>1</v>
          </cell>
          <cell r="F454">
            <v>250000</v>
          </cell>
        </row>
        <row r="455">
          <cell r="A455" t="str">
            <v>ECOM0042</v>
          </cell>
          <cell r="B455" t="str">
            <v>ORD90372</v>
          </cell>
          <cell r="C455">
            <v>45141</v>
          </cell>
          <cell r="D455" t="str">
            <v>Gopay</v>
          </cell>
          <cell r="E455">
            <v>1</v>
          </cell>
          <cell r="F455">
            <v>10000000</v>
          </cell>
        </row>
        <row r="456">
          <cell r="A456" t="str">
            <v>ECOM0469</v>
          </cell>
          <cell r="B456" t="str">
            <v>ORD54223</v>
          </cell>
          <cell r="C456">
            <v>45025</v>
          </cell>
          <cell r="D456" t="str">
            <v>Gopay</v>
          </cell>
          <cell r="E456">
            <v>13</v>
          </cell>
          <cell r="F456">
            <v>52000000</v>
          </cell>
        </row>
        <row r="457">
          <cell r="A457" t="str">
            <v>ECOM0148</v>
          </cell>
          <cell r="B457" t="str">
            <v>ORD69594</v>
          </cell>
          <cell r="C457">
            <v>45122</v>
          </cell>
          <cell r="D457" t="str">
            <v>Gopay</v>
          </cell>
          <cell r="E457">
            <v>1</v>
          </cell>
          <cell r="F457">
            <v>17000000</v>
          </cell>
        </row>
        <row r="458">
          <cell r="A458" t="str">
            <v>ECOM0175</v>
          </cell>
          <cell r="B458" t="str">
            <v>ORD96309</v>
          </cell>
          <cell r="C458">
            <v>44951</v>
          </cell>
          <cell r="D458" t="str">
            <v>Gopay</v>
          </cell>
          <cell r="E458">
            <v>1</v>
          </cell>
          <cell r="F458">
            <v>10000000</v>
          </cell>
        </row>
        <row r="459">
          <cell r="A459" t="str">
            <v>ECOM0336</v>
          </cell>
          <cell r="B459" t="str">
            <v>ORD81824</v>
          </cell>
          <cell r="C459">
            <v>44943</v>
          </cell>
          <cell r="D459" t="str">
            <v>OVO</v>
          </cell>
          <cell r="E459">
            <v>1</v>
          </cell>
          <cell r="F459">
            <v>4000000</v>
          </cell>
        </row>
        <row r="460">
          <cell r="A460" t="str">
            <v>ECOM0204</v>
          </cell>
          <cell r="B460" t="str">
            <v>ORD60966</v>
          </cell>
          <cell r="C460">
            <v>44958</v>
          </cell>
          <cell r="D460" t="str">
            <v>Gopay</v>
          </cell>
          <cell r="E460">
            <v>1</v>
          </cell>
          <cell r="F460">
            <v>10000000</v>
          </cell>
        </row>
        <row r="461">
          <cell r="A461" t="str">
            <v>ECOM0091</v>
          </cell>
          <cell r="B461" t="str">
            <v>ORD68711</v>
          </cell>
          <cell r="C461">
            <v>45229</v>
          </cell>
          <cell r="D461" t="str">
            <v>OVO</v>
          </cell>
          <cell r="E461">
            <v>1</v>
          </cell>
          <cell r="F461">
            <v>100000</v>
          </cell>
        </row>
        <row r="462">
          <cell r="A462" t="str">
            <v>ECOM0299</v>
          </cell>
          <cell r="B462" t="str">
            <v>ORD25254</v>
          </cell>
          <cell r="C462">
            <v>45050</v>
          </cell>
          <cell r="D462" t="str">
            <v>Gopay</v>
          </cell>
          <cell r="E462">
            <v>1</v>
          </cell>
          <cell r="F462">
            <v>4000000</v>
          </cell>
        </row>
        <row r="463">
          <cell r="A463" t="str">
            <v>ECOM0005</v>
          </cell>
          <cell r="B463" t="str">
            <v>ORD97648</v>
          </cell>
          <cell r="C463">
            <v>45139</v>
          </cell>
          <cell r="D463" t="str">
            <v>Debit</v>
          </cell>
          <cell r="E463">
            <v>5</v>
          </cell>
          <cell r="F463">
            <v>85000000</v>
          </cell>
        </row>
        <row r="464">
          <cell r="A464" t="str">
            <v>ECOM0188</v>
          </cell>
          <cell r="B464" t="str">
            <v>ORD82674</v>
          </cell>
          <cell r="C464">
            <v>45117</v>
          </cell>
          <cell r="D464" t="str">
            <v>Gopay</v>
          </cell>
          <cell r="E464">
            <v>1</v>
          </cell>
          <cell r="F464">
            <v>17000000</v>
          </cell>
        </row>
        <row r="465">
          <cell r="A465" t="str">
            <v>ECOM0342</v>
          </cell>
          <cell r="B465" t="str">
            <v>ORD18580</v>
          </cell>
          <cell r="C465">
            <v>45000</v>
          </cell>
          <cell r="D465" t="str">
            <v>Debit</v>
          </cell>
          <cell r="E465">
            <v>1</v>
          </cell>
          <cell r="F465">
            <v>100000</v>
          </cell>
        </row>
        <row r="466">
          <cell r="A466" t="str">
            <v>ECOM0361</v>
          </cell>
          <cell r="B466" t="str">
            <v>ORD54347</v>
          </cell>
          <cell r="C466">
            <v>44995</v>
          </cell>
          <cell r="D466" t="str">
            <v>Credit</v>
          </cell>
          <cell r="E466">
            <v>11</v>
          </cell>
          <cell r="F466">
            <v>16500000</v>
          </cell>
        </row>
        <row r="467">
          <cell r="A467" t="str">
            <v>ECOM0432</v>
          </cell>
          <cell r="B467" t="str">
            <v>ORD42272</v>
          </cell>
          <cell r="C467">
            <v>45186</v>
          </cell>
          <cell r="D467" t="str">
            <v>Debit</v>
          </cell>
          <cell r="E467">
            <v>1</v>
          </cell>
          <cell r="F467">
            <v>10000000</v>
          </cell>
        </row>
        <row r="468">
          <cell r="A468" t="str">
            <v>ECOM0477</v>
          </cell>
          <cell r="B468" t="str">
            <v>ORD57932</v>
          </cell>
          <cell r="C468">
            <v>45390</v>
          </cell>
          <cell r="D468" t="str">
            <v>Credit</v>
          </cell>
          <cell r="E468">
            <v>1</v>
          </cell>
          <cell r="F468">
            <v>10000000</v>
          </cell>
        </row>
        <row r="469">
          <cell r="A469" t="str">
            <v>ECOM0368</v>
          </cell>
          <cell r="B469" t="str">
            <v>ORD28531</v>
          </cell>
          <cell r="C469">
            <v>45048</v>
          </cell>
          <cell r="D469" t="str">
            <v>OVO</v>
          </cell>
          <cell r="E469">
            <v>2</v>
          </cell>
          <cell r="F469">
            <v>8000000</v>
          </cell>
        </row>
        <row r="470">
          <cell r="A470" t="str">
            <v>ECOM0197</v>
          </cell>
          <cell r="B470" t="str">
            <v>ORD41385</v>
          </cell>
          <cell r="C470">
            <v>45359</v>
          </cell>
          <cell r="D470" t="str">
            <v>OVO</v>
          </cell>
          <cell r="E470">
            <v>1</v>
          </cell>
          <cell r="F470">
            <v>10000000</v>
          </cell>
        </row>
        <row r="471">
          <cell r="A471" t="str">
            <v>ECOM0009</v>
          </cell>
          <cell r="B471" t="str">
            <v>ORD74325</v>
          </cell>
          <cell r="C471">
            <v>45293</v>
          </cell>
          <cell r="D471" t="str">
            <v>Credit</v>
          </cell>
          <cell r="E471">
            <v>13</v>
          </cell>
          <cell r="F471">
            <v>221000000</v>
          </cell>
        </row>
        <row r="472">
          <cell r="A472" t="str">
            <v>ECOM0303</v>
          </cell>
          <cell r="B472" t="str">
            <v>ORD34686</v>
          </cell>
          <cell r="C472">
            <v>45339</v>
          </cell>
          <cell r="D472" t="str">
            <v>Gopay</v>
          </cell>
          <cell r="E472">
            <v>1</v>
          </cell>
          <cell r="F472">
            <v>250000</v>
          </cell>
        </row>
        <row r="473">
          <cell r="A473" t="str">
            <v>ECOM0424</v>
          </cell>
          <cell r="B473" t="str">
            <v>ORD62990</v>
          </cell>
          <cell r="C473">
            <v>44937</v>
          </cell>
          <cell r="D473" t="str">
            <v>Gopay</v>
          </cell>
          <cell r="E473">
            <v>1</v>
          </cell>
          <cell r="F473">
            <v>250000</v>
          </cell>
        </row>
        <row r="474">
          <cell r="A474" t="str">
            <v>ECOM0049</v>
          </cell>
          <cell r="B474" t="str">
            <v>ORD15451</v>
          </cell>
          <cell r="C474">
            <v>45234</v>
          </cell>
          <cell r="D474" t="str">
            <v>Gopay</v>
          </cell>
          <cell r="E474">
            <v>1</v>
          </cell>
          <cell r="F474">
            <v>100000</v>
          </cell>
        </row>
        <row r="475">
          <cell r="A475" t="str">
            <v>ECOM0494</v>
          </cell>
          <cell r="B475" t="str">
            <v>ORD56965</v>
          </cell>
          <cell r="C475">
            <v>45278</v>
          </cell>
          <cell r="D475" t="str">
            <v>OVO</v>
          </cell>
          <cell r="E475">
            <v>1</v>
          </cell>
          <cell r="F475">
            <v>17000000</v>
          </cell>
        </row>
        <row r="476">
          <cell r="A476" t="str">
            <v>ECOM0264</v>
          </cell>
          <cell r="B476" t="str">
            <v>ORD17683</v>
          </cell>
          <cell r="C476">
            <v>45324</v>
          </cell>
          <cell r="D476" t="str">
            <v>OVO</v>
          </cell>
          <cell r="E476">
            <v>2</v>
          </cell>
          <cell r="F476">
            <v>3000000</v>
          </cell>
        </row>
        <row r="477">
          <cell r="A477" t="str">
            <v>ECOM0498</v>
          </cell>
          <cell r="B477" t="str">
            <v>ORD72970</v>
          </cell>
          <cell r="C477">
            <v>45310</v>
          </cell>
          <cell r="D477" t="str">
            <v>Credit</v>
          </cell>
          <cell r="E477">
            <v>5</v>
          </cell>
          <cell r="F477">
            <v>7500000</v>
          </cell>
        </row>
        <row r="478">
          <cell r="A478" t="str">
            <v>ECOM0407</v>
          </cell>
          <cell r="B478" t="str">
            <v>ORD96462</v>
          </cell>
          <cell r="C478">
            <v>45140</v>
          </cell>
          <cell r="D478" t="str">
            <v>OVO</v>
          </cell>
          <cell r="E478">
            <v>1</v>
          </cell>
          <cell r="F478">
            <v>250000</v>
          </cell>
        </row>
        <row r="479">
          <cell r="A479" t="str">
            <v>ECOM0318</v>
          </cell>
          <cell r="B479" t="str">
            <v>ORD87481</v>
          </cell>
          <cell r="C479">
            <v>45238</v>
          </cell>
          <cell r="D479" t="str">
            <v>Gopay</v>
          </cell>
          <cell r="E479">
            <v>1</v>
          </cell>
          <cell r="F479">
            <v>1500000</v>
          </cell>
        </row>
        <row r="480">
          <cell r="A480" t="str">
            <v>ECOM0463</v>
          </cell>
          <cell r="B480" t="str">
            <v>ORD22947</v>
          </cell>
          <cell r="C480">
            <v>45365</v>
          </cell>
          <cell r="D480" t="str">
            <v>Debit</v>
          </cell>
          <cell r="E480">
            <v>1</v>
          </cell>
          <cell r="F480">
            <v>100000</v>
          </cell>
        </row>
        <row r="481">
          <cell r="A481" t="str">
            <v>ECOM0239</v>
          </cell>
          <cell r="B481" t="str">
            <v>ORD78136</v>
          </cell>
          <cell r="C481">
            <v>45416</v>
          </cell>
          <cell r="D481" t="str">
            <v>Credit</v>
          </cell>
          <cell r="E481">
            <v>1</v>
          </cell>
          <cell r="F481">
            <v>1500000</v>
          </cell>
        </row>
        <row r="482">
          <cell r="A482" t="str">
            <v>ECOM0486</v>
          </cell>
          <cell r="B482" t="str">
            <v>ORD21921</v>
          </cell>
          <cell r="C482">
            <v>44969</v>
          </cell>
          <cell r="D482" t="str">
            <v>Debit</v>
          </cell>
          <cell r="E482">
            <v>1</v>
          </cell>
          <cell r="F482">
            <v>100000</v>
          </cell>
        </row>
        <row r="483">
          <cell r="A483" t="str">
            <v>ECOM0131</v>
          </cell>
          <cell r="B483" t="str">
            <v>ORD96967</v>
          </cell>
          <cell r="C483">
            <v>45430</v>
          </cell>
          <cell r="D483" t="str">
            <v>Gopay</v>
          </cell>
          <cell r="E483">
            <v>1</v>
          </cell>
          <cell r="F483">
            <v>17000000</v>
          </cell>
        </row>
        <row r="484">
          <cell r="A484" t="str">
            <v>ECOM0126</v>
          </cell>
          <cell r="B484" t="str">
            <v>ORD95826</v>
          </cell>
          <cell r="C484">
            <v>44959</v>
          </cell>
          <cell r="D484" t="str">
            <v>Debit</v>
          </cell>
          <cell r="E484">
            <v>1</v>
          </cell>
          <cell r="F484">
            <v>10000000</v>
          </cell>
        </row>
        <row r="485">
          <cell r="A485" t="str">
            <v>ECOM0295</v>
          </cell>
          <cell r="B485" t="str">
            <v>ORD52015</v>
          </cell>
          <cell r="C485">
            <v>45438</v>
          </cell>
          <cell r="D485" t="str">
            <v>Gopay</v>
          </cell>
          <cell r="E485">
            <v>1</v>
          </cell>
          <cell r="F485">
            <v>10000000</v>
          </cell>
        </row>
        <row r="486">
          <cell r="A486" t="str">
            <v>ECOM0181</v>
          </cell>
          <cell r="B486" t="str">
            <v>ORD79119</v>
          </cell>
          <cell r="C486">
            <v>45254</v>
          </cell>
          <cell r="D486" t="str">
            <v>Debit</v>
          </cell>
          <cell r="E486">
            <v>1</v>
          </cell>
          <cell r="F486">
            <v>250000</v>
          </cell>
        </row>
        <row r="487">
          <cell r="A487" t="str">
            <v>ECOM0066</v>
          </cell>
          <cell r="B487" t="str">
            <v>ORD83793</v>
          </cell>
          <cell r="C487">
            <v>45286</v>
          </cell>
          <cell r="D487" t="str">
            <v>OVO</v>
          </cell>
          <cell r="E487">
            <v>1</v>
          </cell>
          <cell r="F487">
            <v>4000000</v>
          </cell>
        </row>
        <row r="488">
          <cell r="A488" t="str">
            <v>ECOM0340</v>
          </cell>
          <cell r="B488" t="str">
            <v>ORD85377</v>
          </cell>
          <cell r="C488">
            <v>44958</v>
          </cell>
          <cell r="D488" t="str">
            <v>Gopay</v>
          </cell>
          <cell r="E488">
            <v>1</v>
          </cell>
          <cell r="F488">
            <v>250000</v>
          </cell>
        </row>
        <row r="489">
          <cell r="A489" t="str">
            <v>ECOM0293</v>
          </cell>
          <cell r="B489" t="str">
            <v>ORD79720</v>
          </cell>
          <cell r="C489">
            <v>45188</v>
          </cell>
          <cell r="D489" t="str">
            <v>Debit</v>
          </cell>
          <cell r="E489">
            <v>1</v>
          </cell>
          <cell r="F489">
            <v>10000000</v>
          </cell>
        </row>
        <row r="490">
          <cell r="A490" t="str">
            <v>ECOM0128</v>
          </cell>
          <cell r="B490" t="str">
            <v>ORD78376</v>
          </cell>
          <cell r="C490">
            <v>45411</v>
          </cell>
          <cell r="D490" t="str">
            <v>Debit</v>
          </cell>
          <cell r="E490">
            <v>5</v>
          </cell>
          <cell r="F490">
            <v>20000000</v>
          </cell>
        </row>
        <row r="491">
          <cell r="A491" t="str">
            <v>ECOM0497</v>
          </cell>
          <cell r="B491" t="str">
            <v>ORD61666</v>
          </cell>
          <cell r="C491">
            <v>45319</v>
          </cell>
          <cell r="D491" t="str">
            <v>Credit</v>
          </cell>
          <cell r="E491">
            <v>1</v>
          </cell>
          <cell r="F491">
            <v>17000000</v>
          </cell>
        </row>
        <row r="492">
          <cell r="A492" t="str">
            <v>ECOM0374</v>
          </cell>
          <cell r="B492" t="str">
            <v>ORD81615</v>
          </cell>
          <cell r="C492">
            <v>45027</v>
          </cell>
          <cell r="D492" t="str">
            <v>Debit</v>
          </cell>
          <cell r="E492">
            <v>1</v>
          </cell>
          <cell r="F492">
            <v>100000</v>
          </cell>
        </row>
        <row r="493">
          <cell r="A493" t="str">
            <v>ECOM0154</v>
          </cell>
          <cell r="B493" t="str">
            <v>ORD94305</v>
          </cell>
          <cell r="C493">
            <v>45359</v>
          </cell>
          <cell r="D493" t="str">
            <v>Gopay</v>
          </cell>
          <cell r="E493">
            <v>7</v>
          </cell>
          <cell r="F493">
            <v>10500000</v>
          </cell>
        </row>
        <row r="494">
          <cell r="A494" t="str">
            <v>ECOM0222</v>
          </cell>
          <cell r="B494" t="str">
            <v>ORD36336</v>
          </cell>
          <cell r="C494">
            <v>45286</v>
          </cell>
          <cell r="D494" t="str">
            <v>OVO</v>
          </cell>
          <cell r="E494">
            <v>4</v>
          </cell>
          <cell r="F494">
            <v>40000000</v>
          </cell>
        </row>
        <row r="495">
          <cell r="A495" t="str">
            <v>ECOM0292</v>
          </cell>
          <cell r="B495" t="str">
            <v>ORD47035</v>
          </cell>
          <cell r="C495">
            <v>45429</v>
          </cell>
          <cell r="D495" t="str">
            <v>Gopay</v>
          </cell>
          <cell r="E495">
            <v>3</v>
          </cell>
          <cell r="F495">
            <v>12000000</v>
          </cell>
        </row>
        <row r="496">
          <cell r="A496" t="str">
            <v>ECOM0111</v>
          </cell>
          <cell r="B496" t="str">
            <v>ORD51984</v>
          </cell>
          <cell r="C496">
            <v>44954</v>
          </cell>
          <cell r="D496" t="str">
            <v>Gopay</v>
          </cell>
          <cell r="E496">
            <v>1</v>
          </cell>
          <cell r="F496">
            <v>4000000</v>
          </cell>
        </row>
        <row r="497">
          <cell r="A497" t="str">
            <v>ECOM0396</v>
          </cell>
          <cell r="B497" t="str">
            <v>ORD27757</v>
          </cell>
          <cell r="C497">
            <v>45316</v>
          </cell>
          <cell r="D497" t="str">
            <v>Gopay</v>
          </cell>
          <cell r="E497">
            <v>1</v>
          </cell>
          <cell r="F497">
            <v>1500000</v>
          </cell>
        </row>
        <row r="498">
          <cell r="A498" t="str">
            <v>ECOM0300</v>
          </cell>
          <cell r="B498" t="str">
            <v>ORD68707</v>
          </cell>
          <cell r="C498">
            <v>44966</v>
          </cell>
          <cell r="D498" t="str">
            <v>Gopay</v>
          </cell>
          <cell r="E498">
            <v>1</v>
          </cell>
          <cell r="F498">
            <v>100000</v>
          </cell>
        </row>
        <row r="499">
          <cell r="A499" t="str">
            <v>ECOM0040</v>
          </cell>
          <cell r="B499" t="str">
            <v>ORD35957</v>
          </cell>
          <cell r="C499">
            <v>45426</v>
          </cell>
          <cell r="D499" t="str">
            <v>OVO</v>
          </cell>
          <cell r="E499">
            <v>1</v>
          </cell>
          <cell r="F499">
            <v>1500000</v>
          </cell>
        </row>
        <row r="500">
          <cell r="A500" t="str">
            <v>ECOM0339</v>
          </cell>
          <cell r="B500" t="str">
            <v>ORD48398</v>
          </cell>
          <cell r="C500">
            <v>45015</v>
          </cell>
          <cell r="D500" t="str">
            <v>Debit</v>
          </cell>
          <cell r="E500">
            <v>1</v>
          </cell>
          <cell r="F500">
            <v>250000</v>
          </cell>
        </row>
        <row r="501">
          <cell r="A501" t="str">
            <v>ECOM0459</v>
          </cell>
          <cell r="B501" t="str">
            <v>ORD92095</v>
          </cell>
          <cell r="C501">
            <v>45413</v>
          </cell>
          <cell r="D501" t="str">
            <v>Gopay</v>
          </cell>
          <cell r="E501">
            <v>1</v>
          </cell>
          <cell r="F501">
            <v>17000000</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Sheet2"/>
    </sheetNames>
    <sheetDataSet>
      <sheetData sheetId="0">
        <row r="2">
          <cell r="A2" t="str">
            <v>ECOM0243</v>
          </cell>
          <cell r="B2">
            <v>5</v>
          </cell>
          <cell r="C2" t="str">
            <v>Good</v>
          </cell>
          <cell r="D2">
            <v>45421</v>
          </cell>
          <cell r="E2" t="str">
            <v>Barang cacat saat diterima</v>
          </cell>
          <cell r="F2" t="str">
            <v>Anomali – review negatif di rating tinggi</v>
          </cell>
        </row>
        <row r="3">
          <cell r="A3" t="str">
            <v>ECOM0314</v>
          </cell>
          <cell r="B3">
            <v>1</v>
          </cell>
          <cell r="C3" t="str">
            <v>Bad</v>
          </cell>
          <cell r="D3">
            <v>45300</v>
          </cell>
          <cell r="E3" t="str">
            <v>Akan beli lagi di toko ini</v>
          </cell>
          <cell r="F3" t="str">
            <v/>
          </cell>
        </row>
        <row r="4">
          <cell r="A4" t="str">
            <v>ECOM0070</v>
          </cell>
          <cell r="B4">
            <v>2</v>
          </cell>
          <cell r="C4" t="str">
            <v>Poor</v>
          </cell>
          <cell r="D4">
            <v>45399</v>
          </cell>
          <cell r="E4" t="str">
            <v>Kualitas kurang baik</v>
          </cell>
          <cell r="F4" t="str">
            <v>Anomali – review negatif di rating tinggi</v>
          </cell>
        </row>
        <row r="5">
          <cell r="A5" t="str">
            <v>ECOM0034</v>
          </cell>
          <cell r="B5">
            <v>1</v>
          </cell>
          <cell r="C5" t="str">
            <v>Bad</v>
          </cell>
          <cell r="D5">
            <v>45403</v>
          </cell>
          <cell r="E5" t="str">
            <v>Produk sesuai ekspektasi</v>
          </cell>
          <cell r="F5" t="str">
            <v/>
          </cell>
        </row>
        <row r="6">
          <cell r="A6" t="str">
            <v>ECOM0430</v>
          </cell>
          <cell r="B6">
            <v>3</v>
          </cell>
          <cell r="C6" t="str">
            <v>Average</v>
          </cell>
          <cell r="D6">
            <v>45082</v>
          </cell>
          <cell r="E6" t="str">
            <v>Warna berbeda dari gambar</v>
          </cell>
          <cell r="F6" t="str">
            <v>Anomali – review negatif di rating tinggi</v>
          </cell>
        </row>
        <row r="7">
          <cell r="A7" t="str">
            <v>ECOM0024</v>
          </cell>
          <cell r="B7">
            <v>1</v>
          </cell>
          <cell r="C7" t="str">
            <v>Bad</v>
          </cell>
          <cell r="D7">
            <v>45469</v>
          </cell>
          <cell r="E7" t="str">
            <v>Kualitas kurang baik</v>
          </cell>
          <cell r="F7" t="str">
            <v>Anomali – review negatif di rating tinggi</v>
          </cell>
        </row>
        <row r="8">
          <cell r="A8" t="str">
            <v>ECOM0464</v>
          </cell>
          <cell r="B8">
            <v>4</v>
          </cell>
          <cell r="C8" t="str">
            <v>Excellent</v>
          </cell>
          <cell r="D8">
            <v>45305</v>
          </cell>
          <cell r="E8" t="str">
            <v>Harga terlalu mahal</v>
          </cell>
          <cell r="F8" t="str">
            <v/>
          </cell>
        </row>
        <row r="9">
          <cell r="A9" t="str">
            <v>ECOM0316</v>
          </cell>
          <cell r="B9">
            <v>3</v>
          </cell>
          <cell r="C9" t="str">
            <v>Average</v>
          </cell>
          <cell r="D9">
            <v>45455</v>
          </cell>
          <cell r="E9" t="str">
            <v>Barang cacat saat diterima</v>
          </cell>
          <cell r="F9" t="str">
            <v>Anomali – review negatif di rating tinggi</v>
          </cell>
        </row>
        <row r="10">
          <cell r="A10" t="str">
            <v>ECOM0104</v>
          </cell>
          <cell r="B10">
            <v>1</v>
          </cell>
          <cell r="C10" t="str">
            <v>Bad</v>
          </cell>
          <cell r="D10">
            <v>45230</v>
          </cell>
          <cell r="E10" t="str">
            <v>Harga terlalu mahal</v>
          </cell>
          <cell r="F10" t="str">
            <v/>
          </cell>
        </row>
        <row r="11">
          <cell r="A11" t="str">
            <v>ECOM0301</v>
          </cell>
          <cell r="B11">
            <v>1</v>
          </cell>
          <cell r="C11" t="str">
            <v>Bad</v>
          </cell>
          <cell r="D11">
            <v>45147</v>
          </cell>
          <cell r="E11" t="str">
            <v>Produk sesuai ekspektasi</v>
          </cell>
          <cell r="F11" t="str">
            <v/>
          </cell>
        </row>
        <row r="12">
          <cell r="A12" t="str">
            <v>ECOM0398</v>
          </cell>
          <cell r="B12">
            <v>5</v>
          </cell>
          <cell r="C12" t="str">
            <v>Good</v>
          </cell>
          <cell r="D12">
            <v>45374</v>
          </cell>
          <cell r="E12" t="str">
            <v>Akan beli lagi di toko ini</v>
          </cell>
          <cell r="F12" t="str">
            <v/>
          </cell>
        </row>
        <row r="13">
          <cell r="A13" t="str">
            <v>ECOM0100</v>
          </cell>
          <cell r="B13">
            <v>3</v>
          </cell>
          <cell r="C13" t="str">
            <v>Average</v>
          </cell>
          <cell r="D13">
            <v>45389</v>
          </cell>
          <cell r="E13" t="str">
            <v>Ukuran tidak sesuai deskripsi</v>
          </cell>
          <cell r="F13" t="str">
            <v>Anomali – review negatif di rating tinggi</v>
          </cell>
        </row>
        <row r="14">
          <cell r="A14" t="str">
            <v>ECOM0080</v>
          </cell>
          <cell r="B14">
            <v>3</v>
          </cell>
          <cell r="C14" t="str">
            <v>Average</v>
          </cell>
          <cell r="D14">
            <v>45089</v>
          </cell>
          <cell r="E14" t="str">
            <v>Sangat puas dengan pembelian ini</v>
          </cell>
          <cell r="F14" t="str">
            <v/>
          </cell>
        </row>
        <row r="15">
          <cell r="A15" t="str">
            <v>ECOM0355</v>
          </cell>
          <cell r="B15">
            <v>4</v>
          </cell>
          <cell r="C15" t="str">
            <v>Excellent</v>
          </cell>
          <cell r="D15">
            <v>45305</v>
          </cell>
          <cell r="E15" t="str">
            <v>Sangat puas dengan pembelian ini</v>
          </cell>
          <cell r="F15" t="str">
            <v/>
          </cell>
        </row>
        <row r="16">
          <cell r="A16" t="str">
            <v>ECOM0159</v>
          </cell>
          <cell r="B16">
            <v>3</v>
          </cell>
          <cell r="C16" t="str">
            <v>Average</v>
          </cell>
          <cell r="D16">
            <v>45215</v>
          </cell>
          <cell r="E16" t="str">
            <v>Akan beli lagi di toko ini</v>
          </cell>
          <cell r="F16" t="str">
            <v/>
          </cell>
        </row>
        <row r="17">
          <cell r="A17" t="str">
            <v>ECOM0443</v>
          </cell>
          <cell r="B17">
            <v>1</v>
          </cell>
          <cell r="C17" t="str">
            <v>Bad</v>
          </cell>
          <cell r="D17">
            <v>45399</v>
          </cell>
          <cell r="E17" t="str">
            <v>Pengiriman sangat cepat</v>
          </cell>
          <cell r="F17" t="str">
            <v/>
          </cell>
        </row>
        <row r="18">
          <cell r="A18" t="str">
            <v>ECOM0057</v>
          </cell>
          <cell r="B18">
            <v>5</v>
          </cell>
          <cell r="C18" t="str">
            <v>Good</v>
          </cell>
          <cell r="D18">
            <v>45321</v>
          </cell>
          <cell r="E18" t="str">
            <v>Akan beli lagi di toko ini</v>
          </cell>
          <cell r="F18" t="str">
            <v/>
          </cell>
        </row>
        <row r="19">
          <cell r="A19" t="str">
            <v>ECOM0157</v>
          </cell>
          <cell r="B19">
            <v>1</v>
          </cell>
          <cell r="C19" t="str">
            <v>Bad</v>
          </cell>
          <cell r="D19">
            <v>45151</v>
          </cell>
          <cell r="E19" t="str">
            <v>Pelayanan memuaskan</v>
          </cell>
          <cell r="F19" t="str">
            <v/>
          </cell>
        </row>
        <row r="20">
          <cell r="A20" t="str">
            <v>ECOM0332</v>
          </cell>
          <cell r="B20">
            <v>5</v>
          </cell>
          <cell r="C20" t="str">
            <v>Good</v>
          </cell>
          <cell r="D20">
            <v>45469</v>
          </cell>
          <cell r="E20" t="str">
            <v>Warna berbeda dari gambar</v>
          </cell>
          <cell r="F20" t="str">
            <v>Anomali – review negatif di rating tinggi</v>
          </cell>
        </row>
        <row r="21">
          <cell r="A21" t="str">
            <v>ECOM0223</v>
          </cell>
          <cell r="B21">
            <v>4</v>
          </cell>
          <cell r="C21" t="str">
            <v>Excellent</v>
          </cell>
          <cell r="D21">
            <v>45394</v>
          </cell>
          <cell r="E21" t="str">
            <v>Akan beli lagi di toko ini</v>
          </cell>
          <cell r="F21" t="str">
            <v/>
          </cell>
        </row>
        <row r="22">
          <cell r="A22" t="str">
            <v>ECOM0406</v>
          </cell>
          <cell r="B22">
            <v>5</v>
          </cell>
          <cell r="C22" t="str">
            <v>Good</v>
          </cell>
          <cell r="D22">
            <v>45288</v>
          </cell>
          <cell r="E22" t="str">
            <v>Sangat puas dengan pembelian ini</v>
          </cell>
          <cell r="F22" t="str">
            <v/>
          </cell>
        </row>
        <row r="23">
          <cell r="A23" t="str">
            <v>ECOM0026</v>
          </cell>
          <cell r="B23">
            <v>2</v>
          </cell>
          <cell r="C23" t="str">
            <v>Poor</v>
          </cell>
          <cell r="D23">
            <v>45294</v>
          </cell>
          <cell r="E23" t="str">
            <v>Kualitas kurang baik</v>
          </cell>
          <cell r="F23" t="str">
            <v>Anomali – review negatif di rating tinggi</v>
          </cell>
        </row>
        <row r="24">
          <cell r="A24" t="str">
            <v>ECOM0440</v>
          </cell>
          <cell r="B24">
            <v>5</v>
          </cell>
          <cell r="C24" t="str">
            <v>Good</v>
          </cell>
          <cell r="D24">
            <v>45380</v>
          </cell>
          <cell r="E24" t="str">
            <v>Akan beli lagi di toko ini</v>
          </cell>
          <cell r="F24" t="str">
            <v/>
          </cell>
        </row>
        <row r="25">
          <cell r="A25" t="str">
            <v>ECOM0472</v>
          </cell>
          <cell r="B25">
            <v>3</v>
          </cell>
          <cell r="C25" t="str">
            <v>Average</v>
          </cell>
          <cell r="D25">
            <v>45233</v>
          </cell>
          <cell r="E25" t="str">
            <v>Warna berbeda dari gambar</v>
          </cell>
          <cell r="F25" t="str">
            <v>Anomali – review negatif di rating tinggi</v>
          </cell>
        </row>
        <row r="26">
          <cell r="A26" t="str">
            <v>ECOM0454</v>
          </cell>
          <cell r="B26">
            <v>4</v>
          </cell>
          <cell r="C26" t="str">
            <v>Excellent</v>
          </cell>
          <cell r="D26">
            <v>45110</v>
          </cell>
          <cell r="E26" t="str">
            <v>Produk sesuai ekspektasi</v>
          </cell>
          <cell r="F26" t="str">
            <v/>
          </cell>
        </row>
        <row r="27">
          <cell r="A27" t="str">
            <v>ECOM0220</v>
          </cell>
          <cell r="B27">
            <v>5</v>
          </cell>
          <cell r="C27" t="str">
            <v>Good</v>
          </cell>
          <cell r="D27">
            <v>45469</v>
          </cell>
          <cell r="E27" t="str">
            <v>Barang cacat saat diterima</v>
          </cell>
          <cell r="F27" t="str">
            <v>Anomali – review negatif di rating tinggi</v>
          </cell>
        </row>
        <row r="28">
          <cell r="A28" t="str">
            <v>ECOM0119</v>
          </cell>
          <cell r="B28">
            <v>4</v>
          </cell>
          <cell r="C28" t="str">
            <v>Excellent</v>
          </cell>
          <cell r="D28">
            <v>45302</v>
          </cell>
          <cell r="E28" t="str">
            <v>Sangat puas dengan pembelian ini</v>
          </cell>
          <cell r="F28" t="str">
            <v/>
          </cell>
        </row>
        <row r="29">
          <cell r="A29" t="str">
            <v>ECOM0341</v>
          </cell>
          <cell r="B29">
            <v>3</v>
          </cell>
          <cell r="C29" t="str">
            <v>Average</v>
          </cell>
          <cell r="D29">
            <v>45371</v>
          </cell>
          <cell r="E29" t="str">
            <v>Warna berbeda dari gambar</v>
          </cell>
          <cell r="F29" t="str">
            <v>Anomali – review negatif di rating tinggi</v>
          </cell>
        </row>
        <row r="30">
          <cell r="A30" t="str">
            <v>ECOM0253</v>
          </cell>
          <cell r="B30">
            <v>2</v>
          </cell>
          <cell r="C30" t="str">
            <v>Poor</v>
          </cell>
          <cell r="D30">
            <v>45394</v>
          </cell>
          <cell r="E30" t="str">
            <v>Kualitas kurang baik</v>
          </cell>
          <cell r="F30" t="str">
            <v>Anomali – review negatif di rating tinggi</v>
          </cell>
        </row>
        <row r="31">
          <cell r="A31" t="str">
            <v>ECOM0235</v>
          </cell>
          <cell r="B31">
            <v>1</v>
          </cell>
          <cell r="C31" t="str">
            <v>Bad</v>
          </cell>
          <cell r="D31">
            <v>45280</v>
          </cell>
          <cell r="E31" t="str">
            <v>Produk sesuai ekspektasi</v>
          </cell>
          <cell r="F31" t="str">
            <v/>
          </cell>
        </row>
        <row r="32">
          <cell r="A32" t="str">
            <v>ECOM0062</v>
          </cell>
          <cell r="B32">
            <v>4</v>
          </cell>
          <cell r="C32" t="str">
            <v>Excellent</v>
          </cell>
          <cell r="D32">
            <v>45326</v>
          </cell>
          <cell r="E32" t="str">
            <v>Pengiriman sangat cepat</v>
          </cell>
          <cell r="F32" t="str">
            <v/>
          </cell>
        </row>
        <row r="33">
          <cell r="A33" t="str">
            <v>ECOM0116</v>
          </cell>
          <cell r="B33">
            <v>1</v>
          </cell>
          <cell r="C33" t="str">
            <v>Bad</v>
          </cell>
          <cell r="D33">
            <v>45089</v>
          </cell>
          <cell r="E33" t="str">
            <v>Ukuran tidak sesuai deskripsi</v>
          </cell>
          <cell r="F33" t="str">
            <v>Anomali – review negatif di rating tinggi</v>
          </cell>
        </row>
        <row r="34">
          <cell r="A34" t="str">
            <v>ECOM0221</v>
          </cell>
          <cell r="B34">
            <v>2</v>
          </cell>
          <cell r="C34" t="str">
            <v>Poor</v>
          </cell>
          <cell r="D34">
            <v>45365</v>
          </cell>
          <cell r="E34" t="str">
            <v>Barang cacat saat diterima</v>
          </cell>
          <cell r="F34" t="str">
            <v>Anomali – review negatif di rating tinggi</v>
          </cell>
        </row>
        <row r="35">
          <cell r="A35" t="str">
            <v>ECOM0084</v>
          </cell>
          <cell r="B35">
            <v>1</v>
          </cell>
          <cell r="C35" t="str">
            <v>Bad</v>
          </cell>
          <cell r="D35">
            <v>45079</v>
          </cell>
          <cell r="E35" t="str">
            <v>Harga terlalu mahal</v>
          </cell>
          <cell r="F35" t="str">
            <v/>
          </cell>
        </row>
        <row r="36">
          <cell r="A36" t="str">
            <v>ECOM0022</v>
          </cell>
          <cell r="B36">
            <v>3</v>
          </cell>
          <cell r="C36" t="str">
            <v>Average</v>
          </cell>
          <cell r="D36">
            <v>45361</v>
          </cell>
          <cell r="E36" t="str">
            <v>Produk sesuai ekspektasi</v>
          </cell>
          <cell r="F36" t="str">
            <v/>
          </cell>
        </row>
        <row r="37">
          <cell r="A37" t="str">
            <v>ECOM0379</v>
          </cell>
          <cell r="B37">
            <v>2</v>
          </cell>
          <cell r="C37" t="str">
            <v>Poor</v>
          </cell>
          <cell r="D37">
            <v>45382</v>
          </cell>
          <cell r="E37" t="str">
            <v>Ukuran tidak sesuai deskripsi</v>
          </cell>
          <cell r="F37" t="str">
            <v>Anomali – review negatif di rating tinggi</v>
          </cell>
        </row>
        <row r="38">
          <cell r="A38" t="str">
            <v>ECOM0434</v>
          </cell>
          <cell r="B38">
            <v>4</v>
          </cell>
          <cell r="C38" t="str">
            <v>Excellent</v>
          </cell>
          <cell r="D38">
            <v>45312</v>
          </cell>
          <cell r="E38" t="str">
            <v>Akan beli lagi di toko ini</v>
          </cell>
          <cell r="F38" t="str">
            <v/>
          </cell>
        </row>
        <row r="39">
          <cell r="A39" t="str">
            <v>ECOM0134</v>
          </cell>
          <cell r="B39">
            <v>2</v>
          </cell>
          <cell r="C39" t="str">
            <v>Poor</v>
          </cell>
          <cell r="D39">
            <v>45235</v>
          </cell>
          <cell r="E39" t="str">
            <v>Sangat puas dengan pembelian ini</v>
          </cell>
          <cell r="F39" t="str">
            <v/>
          </cell>
        </row>
        <row r="40">
          <cell r="A40" t="str">
            <v>ECOM0478</v>
          </cell>
          <cell r="B40">
            <v>1</v>
          </cell>
          <cell r="C40" t="str">
            <v>Bad</v>
          </cell>
          <cell r="D40">
            <v>45429</v>
          </cell>
          <cell r="E40" t="str">
            <v>Sangat puas dengan pembelian ini</v>
          </cell>
          <cell r="F40" t="str">
            <v/>
          </cell>
        </row>
        <row r="41">
          <cell r="A41" t="str">
            <v>ECOM0250</v>
          </cell>
          <cell r="B41">
            <v>1</v>
          </cell>
          <cell r="C41" t="str">
            <v>Bad</v>
          </cell>
          <cell r="D41">
            <v>45426</v>
          </cell>
          <cell r="E41" t="str">
            <v>Pengiriman sangat cepat</v>
          </cell>
          <cell r="F41" t="str">
            <v/>
          </cell>
        </row>
        <row r="42">
          <cell r="A42" t="str">
            <v>ECOM0192</v>
          </cell>
          <cell r="B42">
            <v>5</v>
          </cell>
          <cell r="C42" t="str">
            <v>Good</v>
          </cell>
          <cell r="D42">
            <v>45332</v>
          </cell>
          <cell r="E42" t="str">
            <v>Warna berbeda dari gambar</v>
          </cell>
          <cell r="F42" t="str">
            <v>Anomali – review negatif di rating tinggi</v>
          </cell>
        </row>
        <row r="43">
          <cell r="A43" t="str">
            <v>ECOM0008</v>
          </cell>
          <cell r="B43">
            <v>4</v>
          </cell>
          <cell r="C43" t="str">
            <v>Excellent</v>
          </cell>
          <cell r="D43">
            <v>45208</v>
          </cell>
          <cell r="E43" t="str">
            <v>Sangat puas dengan pembelian ini</v>
          </cell>
          <cell r="F43" t="str">
            <v/>
          </cell>
        </row>
        <row r="44">
          <cell r="A44" t="str">
            <v>ECOM0387</v>
          </cell>
          <cell r="B44">
            <v>1</v>
          </cell>
          <cell r="C44" t="str">
            <v>Bad</v>
          </cell>
          <cell r="D44">
            <v>45364</v>
          </cell>
          <cell r="E44" t="str">
            <v>Akan beli lagi di toko ini</v>
          </cell>
          <cell r="F44" t="str">
            <v/>
          </cell>
        </row>
        <row r="45">
          <cell r="A45" t="str">
            <v>ECOM0050</v>
          </cell>
          <cell r="B45">
            <v>2</v>
          </cell>
          <cell r="C45" t="str">
            <v>Poor</v>
          </cell>
          <cell r="D45">
            <v>45258</v>
          </cell>
          <cell r="E45" t="str">
            <v>Barang cacat saat diterima</v>
          </cell>
          <cell r="F45" t="str">
            <v>Anomali – review negatif di rating tinggi</v>
          </cell>
        </row>
        <row r="46">
          <cell r="A46" t="str">
            <v>ECOM0035</v>
          </cell>
          <cell r="B46">
            <v>1</v>
          </cell>
          <cell r="C46" t="str">
            <v>Bad</v>
          </cell>
          <cell r="D46">
            <v>45429</v>
          </cell>
          <cell r="E46" t="str">
            <v>Ukuran tidak sesuai deskripsi</v>
          </cell>
          <cell r="F46" t="str">
            <v>Anomali – review negatif di rating tinggi</v>
          </cell>
        </row>
        <row r="47">
          <cell r="A47" t="str">
            <v>ECOM0348</v>
          </cell>
          <cell r="B47">
            <v>2</v>
          </cell>
          <cell r="C47" t="str">
            <v>Poor</v>
          </cell>
          <cell r="D47">
            <v>45394</v>
          </cell>
          <cell r="E47" t="str">
            <v>Kualitas kurang baik</v>
          </cell>
          <cell r="F47" t="str">
            <v>Anomali – review negatif di rating tinggi</v>
          </cell>
        </row>
        <row r="48">
          <cell r="A48" t="str">
            <v>ECOM0277</v>
          </cell>
          <cell r="B48">
            <v>3</v>
          </cell>
          <cell r="C48" t="str">
            <v>Average</v>
          </cell>
          <cell r="D48">
            <v>45370</v>
          </cell>
          <cell r="E48" t="str">
            <v>Pelayanan memuaskan</v>
          </cell>
          <cell r="F48" t="str">
            <v/>
          </cell>
        </row>
        <row r="49">
          <cell r="A49" t="str">
            <v>ECOM0465</v>
          </cell>
          <cell r="B49">
            <v>1</v>
          </cell>
          <cell r="C49" t="str">
            <v>Bad</v>
          </cell>
          <cell r="D49">
            <v>45223</v>
          </cell>
          <cell r="E49" t="str">
            <v>Produk sesuai ekspektasi</v>
          </cell>
          <cell r="F49" t="str">
            <v/>
          </cell>
        </row>
        <row r="50">
          <cell r="A50" t="str">
            <v>ECOM0053</v>
          </cell>
          <cell r="B50">
            <v>2</v>
          </cell>
          <cell r="C50" t="str">
            <v>Poor</v>
          </cell>
          <cell r="D50">
            <v>45285</v>
          </cell>
          <cell r="E50" t="str">
            <v>Pelayanan memuaskan</v>
          </cell>
          <cell r="F50" t="str">
            <v/>
          </cell>
        </row>
        <row r="51">
          <cell r="A51" t="str">
            <v>ECOM0448</v>
          </cell>
          <cell r="B51">
            <v>5</v>
          </cell>
          <cell r="C51" t="str">
            <v>Good</v>
          </cell>
          <cell r="D51">
            <v>45219</v>
          </cell>
          <cell r="E51" t="str">
            <v>Harga terlalu mahal</v>
          </cell>
          <cell r="F51" t="str">
            <v/>
          </cell>
        </row>
        <row r="52">
          <cell r="A52" t="str">
            <v>ECOM0383</v>
          </cell>
          <cell r="B52">
            <v>2</v>
          </cell>
          <cell r="C52" t="str">
            <v>Poor</v>
          </cell>
          <cell r="D52">
            <v>45116</v>
          </cell>
          <cell r="E52" t="str">
            <v>Pelayanan memuaskan</v>
          </cell>
          <cell r="F52" t="str">
            <v/>
          </cell>
        </row>
        <row r="53">
          <cell r="A53" t="str">
            <v>ECOM0257</v>
          </cell>
          <cell r="B53">
            <v>4</v>
          </cell>
          <cell r="C53" t="str">
            <v>Excellent</v>
          </cell>
          <cell r="D53">
            <v>45338</v>
          </cell>
          <cell r="E53" t="str">
            <v>Ukuran tidak sesuai deskripsi</v>
          </cell>
          <cell r="F53" t="str">
            <v>Anomali – review negatif di rating tinggi</v>
          </cell>
        </row>
        <row r="54">
          <cell r="A54" t="str">
            <v>ECOM0073</v>
          </cell>
          <cell r="B54">
            <v>5</v>
          </cell>
          <cell r="C54" t="str">
            <v>Good</v>
          </cell>
          <cell r="D54">
            <v>45177</v>
          </cell>
          <cell r="E54" t="str">
            <v>Pelayanan memuaskan</v>
          </cell>
          <cell r="F54" t="str">
            <v/>
          </cell>
        </row>
        <row r="55">
          <cell r="A55" t="str">
            <v>ECOM0194</v>
          </cell>
          <cell r="B55">
            <v>4</v>
          </cell>
          <cell r="C55" t="str">
            <v>Excellent</v>
          </cell>
          <cell r="D55">
            <v>45389</v>
          </cell>
          <cell r="E55" t="str">
            <v>Pengiriman sangat cepat</v>
          </cell>
          <cell r="F55" t="str">
            <v/>
          </cell>
        </row>
        <row r="56">
          <cell r="A56" t="str">
            <v>ECOM0373</v>
          </cell>
          <cell r="B56">
            <v>4</v>
          </cell>
          <cell r="C56" t="str">
            <v>Excellent</v>
          </cell>
          <cell r="D56">
            <v>45336</v>
          </cell>
          <cell r="E56" t="str">
            <v>Kualitas kurang baik</v>
          </cell>
          <cell r="F56" t="str">
            <v>Anomali – review negatif di rating tinggi</v>
          </cell>
        </row>
        <row r="57">
          <cell r="A57" t="str">
            <v>ECOM0167</v>
          </cell>
          <cell r="B57">
            <v>5</v>
          </cell>
          <cell r="C57" t="str">
            <v>Good</v>
          </cell>
          <cell r="D57">
            <v>45232</v>
          </cell>
          <cell r="E57" t="str">
            <v>Barang cacat saat diterima</v>
          </cell>
          <cell r="F57" t="str">
            <v>Anomali – review negatif di rating tinggi</v>
          </cell>
        </row>
        <row r="58">
          <cell r="A58" t="str">
            <v>ECOM0187</v>
          </cell>
          <cell r="B58">
            <v>5</v>
          </cell>
          <cell r="C58" t="str">
            <v>Good</v>
          </cell>
          <cell r="D58">
            <v>45135</v>
          </cell>
          <cell r="E58" t="str">
            <v>Harga terlalu mahal</v>
          </cell>
          <cell r="F58" t="str">
            <v/>
          </cell>
        </row>
        <row r="59">
          <cell r="A59" t="str">
            <v>ECOM0346</v>
          </cell>
          <cell r="B59">
            <v>4</v>
          </cell>
          <cell r="C59" t="str">
            <v>Excellent</v>
          </cell>
          <cell r="D59">
            <v>45288</v>
          </cell>
          <cell r="E59" t="str">
            <v>Pengiriman sangat cepat</v>
          </cell>
          <cell r="F59" t="str">
            <v/>
          </cell>
        </row>
        <row r="60">
          <cell r="A60" t="str">
            <v>ECOM0107</v>
          </cell>
          <cell r="B60">
            <v>4</v>
          </cell>
          <cell r="C60" t="str">
            <v>Excellent</v>
          </cell>
          <cell r="D60">
            <v>45314</v>
          </cell>
          <cell r="E60" t="str">
            <v>Harga terlalu mahal</v>
          </cell>
          <cell r="F60" t="str">
            <v/>
          </cell>
        </row>
        <row r="61">
          <cell r="A61" t="str">
            <v>ECOM0460</v>
          </cell>
          <cell r="B61">
            <v>1</v>
          </cell>
          <cell r="C61" t="str">
            <v>Bad</v>
          </cell>
          <cell r="D61">
            <v>45202</v>
          </cell>
          <cell r="E61" t="str">
            <v>Ukuran tidak sesuai deskripsi</v>
          </cell>
          <cell r="F61" t="str">
            <v>Anomali – review negatif di rating tinggi</v>
          </cell>
        </row>
        <row r="62">
          <cell r="A62" t="str">
            <v>ECOM0068</v>
          </cell>
          <cell r="B62">
            <v>5</v>
          </cell>
          <cell r="C62" t="str">
            <v>Good</v>
          </cell>
          <cell r="D62">
            <v>45225</v>
          </cell>
          <cell r="E62" t="str">
            <v>Akan beli lagi di toko ini</v>
          </cell>
          <cell r="F62" t="str">
            <v/>
          </cell>
        </row>
        <row r="63">
          <cell r="A63" t="str">
            <v>ECOM0275</v>
          </cell>
          <cell r="B63">
            <v>5</v>
          </cell>
          <cell r="C63" t="str">
            <v>Good</v>
          </cell>
          <cell r="D63">
            <v>45312</v>
          </cell>
          <cell r="E63" t="str">
            <v>Barang cacat saat diterima</v>
          </cell>
          <cell r="F63" t="str">
            <v>Anomali – review negatif di rating tinggi</v>
          </cell>
        </row>
        <row r="64">
          <cell r="A64" t="str">
            <v>ECOM0161</v>
          </cell>
          <cell r="B64">
            <v>4</v>
          </cell>
          <cell r="C64" t="str">
            <v>Excellent</v>
          </cell>
          <cell r="D64">
            <v>45343</v>
          </cell>
          <cell r="E64" t="str">
            <v>Sangat puas dengan pembelian ini</v>
          </cell>
          <cell r="F64" t="str">
            <v/>
          </cell>
        </row>
        <row r="65">
          <cell r="A65" t="str">
            <v>ECOM0309</v>
          </cell>
          <cell r="B65">
            <v>2</v>
          </cell>
          <cell r="C65" t="str">
            <v>Poor</v>
          </cell>
          <cell r="D65">
            <v>45400</v>
          </cell>
          <cell r="E65" t="str">
            <v>Pengiriman sangat cepat</v>
          </cell>
          <cell r="F65" t="str">
            <v/>
          </cell>
        </row>
        <row r="66">
          <cell r="A66" t="str">
            <v>ECOM0101</v>
          </cell>
          <cell r="B66">
            <v>1</v>
          </cell>
          <cell r="C66" t="str">
            <v>Bad</v>
          </cell>
          <cell r="D66">
            <v>45253</v>
          </cell>
          <cell r="E66" t="str">
            <v>Produk sesuai ekspektasi</v>
          </cell>
          <cell r="F66" t="str">
            <v/>
          </cell>
        </row>
        <row r="67">
          <cell r="A67" t="str">
            <v>ECOM0394</v>
          </cell>
          <cell r="B67">
            <v>2</v>
          </cell>
          <cell r="C67" t="str">
            <v>Poor</v>
          </cell>
          <cell r="D67">
            <v>45183</v>
          </cell>
          <cell r="E67" t="str">
            <v>Produk sesuai ekspektasi</v>
          </cell>
          <cell r="F67" t="str">
            <v/>
          </cell>
        </row>
        <row r="68">
          <cell r="A68" t="str">
            <v>ECOM0403</v>
          </cell>
          <cell r="B68">
            <v>4</v>
          </cell>
          <cell r="C68" t="str">
            <v>Excellent</v>
          </cell>
          <cell r="D68">
            <v>45282</v>
          </cell>
          <cell r="E68" t="str">
            <v>Ukuran tidak sesuai deskripsi</v>
          </cell>
          <cell r="F68" t="str">
            <v>Anomali – review negatif di rating tinggi</v>
          </cell>
        </row>
        <row r="69">
          <cell r="A69" t="str">
            <v>ECOM0327</v>
          </cell>
          <cell r="B69">
            <v>4</v>
          </cell>
          <cell r="C69" t="str">
            <v>Excellent</v>
          </cell>
          <cell r="D69">
            <v>45453</v>
          </cell>
          <cell r="E69" t="str">
            <v>Ukuran tidak sesuai deskripsi</v>
          </cell>
          <cell r="F69" t="str">
            <v>Anomali – review negatif di rating tinggi</v>
          </cell>
        </row>
        <row r="70">
          <cell r="A70" t="str">
            <v>ECOM0492</v>
          </cell>
          <cell r="B70">
            <v>4</v>
          </cell>
          <cell r="C70" t="str">
            <v>Excellent</v>
          </cell>
          <cell r="D70">
            <v>45375</v>
          </cell>
          <cell r="E70" t="str">
            <v>Ukuran tidak sesuai deskripsi</v>
          </cell>
          <cell r="F70" t="str">
            <v>Anomali – review negatif di rating tinggi</v>
          </cell>
        </row>
        <row r="71">
          <cell r="A71" t="str">
            <v>ECOM0237</v>
          </cell>
          <cell r="B71">
            <v>2</v>
          </cell>
          <cell r="C71" t="str">
            <v>Poor</v>
          </cell>
          <cell r="D71">
            <v>45352</v>
          </cell>
          <cell r="E71" t="str">
            <v>Harga terlalu mahal</v>
          </cell>
          <cell r="F71" t="str">
            <v/>
          </cell>
        </row>
        <row r="72">
          <cell r="A72" t="str">
            <v>ECOM0241</v>
          </cell>
          <cell r="B72">
            <v>1</v>
          </cell>
          <cell r="C72" t="str">
            <v>Bad</v>
          </cell>
          <cell r="D72">
            <v>45351</v>
          </cell>
          <cell r="E72" t="str">
            <v>Kualitas kurang baik</v>
          </cell>
          <cell r="F72" t="str">
            <v>Anomali – review negatif di rating tinggi</v>
          </cell>
        </row>
        <row r="73">
          <cell r="A73" t="str">
            <v>ECOM0252</v>
          </cell>
          <cell r="B73">
            <v>5</v>
          </cell>
          <cell r="C73" t="str">
            <v>Good</v>
          </cell>
          <cell r="D73">
            <v>45132</v>
          </cell>
          <cell r="E73" t="str">
            <v>Pengiriman sangat cepat</v>
          </cell>
          <cell r="F73" t="str">
            <v/>
          </cell>
        </row>
        <row r="74">
          <cell r="A74" t="str">
            <v>ECOM0076</v>
          </cell>
          <cell r="B74">
            <v>2</v>
          </cell>
          <cell r="C74" t="str">
            <v>Poor</v>
          </cell>
          <cell r="D74">
            <v>45272</v>
          </cell>
          <cell r="E74" t="str">
            <v>Ukuran tidak sesuai deskripsi</v>
          </cell>
          <cell r="F74" t="str">
            <v>Anomali – review negatif di rating tinggi</v>
          </cell>
        </row>
        <row r="75">
          <cell r="A75" t="str">
            <v>ECOM0208</v>
          </cell>
          <cell r="B75">
            <v>2</v>
          </cell>
          <cell r="C75" t="str">
            <v>Poor</v>
          </cell>
          <cell r="D75">
            <v>45227</v>
          </cell>
          <cell r="E75" t="str">
            <v>Barang cacat saat diterima</v>
          </cell>
          <cell r="F75" t="str">
            <v>Anomali – review negatif di rating tinggi</v>
          </cell>
        </row>
        <row r="76">
          <cell r="A76" t="str">
            <v>ECOM0077</v>
          </cell>
          <cell r="B76">
            <v>4</v>
          </cell>
          <cell r="C76" t="str">
            <v>Excellent</v>
          </cell>
          <cell r="D76">
            <v>45377</v>
          </cell>
          <cell r="E76" t="str">
            <v>Produk sesuai ekspektasi</v>
          </cell>
          <cell r="F76" t="str">
            <v/>
          </cell>
        </row>
        <row r="77">
          <cell r="A77" t="str">
            <v>ECOM0363</v>
          </cell>
          <cell r="B77">
            <v>4</v>
          </cell>
          <cell r="C77" t="str">
            <v>Excellent</v>
          </cell>
          <cell r="D77">
            <v>45351</v>
          </cell>
          <cell r="E77" t="str">
            <v>Harga terlalu mahal</v>
          </cell>
          <cell r="F77" t="str">
            <v/>
          </cell>
        </row>
        <row r="78">
          <cell r="A78" t="str">
            <v>ECOM0089</v>
          </cell>
          <cell r="B78">
            <v>1</v>
          </cell>
          <cell r="C78" t="str">
            <v>Bad</v>
          </cell>
          <cell r="D78">
            <v>45092</v>
          </cell>
          <cell r="E78" t="str">
            <v>Sangat puas dengan pembelian ini</v>
          </cell>
          <cell r="F78" t="str">
            <v/>
          </cell>
        </row>
        <row r="79">
          <cell r="A79" t="str">
            <v>ECOM0384</v>
          </cell>
          <cell r="B79">
            <v>4</v>
          </cell>
          <cell r="C79" t="str">
            <v>Excellent</v>
          </cell>
          <cell r="D79">
            <v>45213</v>
          </cell>
          <cell r="E79" t="str">
            <v>Pengiriman sangat cepat</v>
          </cell>
          <cell r="F79" t="str">
            <v/>
          </cell>
        </row>
        <row r="80">
          <cell r="A80" t="str">
            <v>ECOM0085</v>
          </cell>
          <cell r="B80">
            <v>3</v>
          </cell>
          <cell r="C80" t="str">
            <v>Average</v>
          </cell>
          <cell r="D80">
            <v>45226</v>
          </cell>
          <cell r="E80" t="str">
            <v>Akan beli lagi di toko ini</v>
          </cell>
          <cell r="F80" t="str">
            <v/>
          </cell>
        </row>
        <row r="81">
          <cell r="A81" t="str">
            <v>ECOM0393</v>
          </cell>
          <cell r="B81">
            <v>5</v>
          </cell>
          <cell r="C81" t="str">
            <v>Good</v>
          </cell>
          <cell r="D81">
            <v>45239</v>
          </cell>
          <cell r="E81" t="str">
            <v>Kualitas kurang baik</v>
          </cell>
          <cell r="F81" t="str">
            <v>Anomali – review negatif di rating tinggi</v>
          </cell>
        </row>
        <row r="82">
          <cell r="A82" t="str">
            <v>ECOM0245</v>
          </cell>
          <cell r="B82">
            <v>5</v>
          </cell>
          <cell r="C82" t="str">
            <v>Good</v>
          </cell>
          <cell r="D82">
            <v>45083</v>
          </cell>
          <cell r="E82" t="str">
            <v>Produk sesuai ekspektasi</v>
          </cell>
          <cell r="F82" t="str">
            <v/>
          </cell>
        </row>
        <row r="83">
          <cell r="A83" t="str">
            <v>ECOM0399</v>
          </cell>
          <cell r="B83">
            <v>5</v>
          </cell>
          <cell r="C83" t="str">
            <v>Good</v>
          </cell>
          <cell r="D83">
            <v>45387</v>
          </cell>
          <cell r="E83" t="str">
            <v>Kualitas kurang baik</v>
          </cell>
          <cell r="F83" t="str">
            <v>Anomali – review negatif di rating tinggi</v>
          </cell>
        </row>
        <row r="84">
          <cell r="A84" t="str">
            <v>ECOM0169</v>
          </cell>
          <cell r="B84">
            <v>5</v>
          </cell>
          <cell r="C84" t="str">
            <v>Good</v>
          </cell>
          <cell r="D84">
            <v>45163</v>
          </cell>
          <cell r="E84" t="str">
            <v>Barang cacat saat diterima</v>
          </cell>
          <cell r="F84" t="str">
            <v>Anomali – review negatif di rating tinggi</v>
          </cell>
        </row>
        <row r="85">
          <cell r="A85" t="str">
            <v>ECOM0307</v>
          </cell>
          <cell r="B85">
            <v>4</v>
          </cell>
          <cell r="C85" t="str">
            <v>Excellent</v>
          </cell>
          <cell r="D85">
            <v>45417</v>
          </cell>
          <cell r="E85" t="str">
            <v>Akan beli lagi di toko ini</v>
          </cell>
          <cell r="F85" t="str">
            <v/>
          </cell>
        </row>
        <row r="86">
          <cell r="A86" t="str">
            <v>ECOM0001</v>
          </cell>
          <cell r="B86">
            <v>5</v>
          </cell>
          <cell r="C86" t="str">
            <v>Good</v>
          </cell>
          <cell r="D86">
            <v>45405</v>
          </cell>
          <cell r="E86" t="str">
            <v>Akan beli lagi di toko ini</v>
          </cell>
          <cell r="F86" t="str">
            <v/>
          </cell>
        </row>
        <row r="87">
          <cell r="A87" t="str">
            <v>ECOM0466</v>
          </cell>
          <cell r="B87">
            <v>4</v>
          </cell>
          <cell r="C87" t="str">
            <v>Excellent</v>
          </cell>
          <cell r="D87">
            <v>45341</v>
          </cell>
          <cell r="E87" t="str">
            <v>Akan beli lagi di toko ini</v>
          </cell>
          <cell r="F87" t="str">
            <v/>
          </cell>
        </row>
        <row r="88">
          <cell r="A88" t="str">
            <v>ECOM0160</v>
          </cell>
          <cell r="B88">
            <v>3</v>
          </cell>
          <cell r="C88" t="str">
            <v>Average</v>
          </cell>
          <cell r="D88">
            <v>45279</v>
          </cell>
          <cell r="E88" t="str">
            <v>Pengiriman sangat cepat</v>
          </cell>
          <cell r="F88" t="str">
            <v/>
          </cell>
        </row>
        <row r="89">
          <cell r="A89" t="str">
            <v>ECOM0083</v>
          </cell>
          <cell r="B89">
            <v>2</v>
          </cell>
          <cell r="C89" t="str">
            <v>Poor</v>
          </cell>
          <cell r="D89">
            <v>45083</v>
          </cell>
          <cell r="E89" t="str">
            <v>Akan beli lagi di toko ini</v>
          </cell>
          <cell r="F89" t="str">
            <v/>
          </cell>
        </row>
        <row r="90">
          <cell r="A90" t="str">
            <v>ECOM0122</v>
          </cell>
          <cell r="B90">
            <v>2</v>
          </cell>
          <cell r="C90" t="str">
            <v>Poor</v>
          </cell>
          <cell r="D90">
            <v>45245</v>
          </cell>
          <cell r="E90" t="str">
            <v>Harga terlalu mahal</v>
          </cell>
          <cell r="F90" t="str">
            <v/>
          </cell>
        </row>
        <row r="91">
          <cell r="A91" t="str">
            <v>ECOM0405</v>
          </cell>
          <cell r="B91">
            <v>5</v>
          </cell>
          <cell r="C91" t="str">
            <v>Good</v>
          </cell>
          <cell r="D91">
            <v>45165</v>
          </cell>
          <cell r="E91" t="str">
            <v>Warna berbeda dari gambar</v>
          </cell>
          <cell r="F91" t="str">
            <v>Anomali – review negatif di rating tinggi</v>
          </cell>
        </row>
        <row r="92">
          <cell r="A92" t="str">
            <v>ECOM0462</v>
          </cell>
          <cell r="B92">
            <v>3</v>
          </cell>
          <cell r="C92" t="str">
            <v>Average</v>
          </cell>
          <cell r="D92">
            <v>45138</v>
          </cell>
          <cell r="E92" t="str">
            <v>Ukuran tidak sesuai deskripsi</v>
          </cell>
          <cell r="F92" t="str">
            <v>Anomali – review negatif di rating tinggi</v>
          </cell>
        </row>
        <row r="93">
          <cell r="A93" t="str">
            <v>ECOM0367</v>
          </cell>
          <cell r="B93">
            <v>2</v>
          </cell>
          <cell r="C93" t="str">
            <v>Poor</v>
          </cell>
          <cell r="D93">
            <v>45094</v>
          </cell>
          <cell r="E93" t="str">
            <v>Harga terlalu mahal</v>
          </cell>
          <cell r="F93" t="str">
            <v/>
          </cell>
        </row>
        <row r="94">
          <cell r="A94" t="str">
            <v>ECOM0097</v>
          </cell>
          <cell r="B94">
            <v>1</v>
          </cell>
          <cell r="C94" t="str">
            <v>Bad</v>
          </cell>
          <cell r="D94">
            <v>45161</v>
          </cell>
          <cell r="E94" t="str">
            <v>Harga terlalu mahal</v>
          </cell>
          <cell r="F94" t="str">
            <v/>
          </cell>
        </row>
        <row r="95">
          <cell r="A95" t="str">
            <v>ECOM0449</v>
          </cell>
          <cell r="B95">
            <v>5</v>
          </cell>
          <cell r="C95" t="str">
            <v>Good</v>
          </cell>
          <cell r="D95">
            <v>45282</v>
          </cell>
          <cell r="E95" t="str">
            <v>Ukuran tidak sesuai deskripsi</v>
          </cell>
          <cell r="F95" t="str">
            <v>Anomali – review negatif di rating tinggi</v>
          </cell>
        </row>
        <row r="96">
          <cell r="A96" t="str">
            <v>ECOM0224</v>
          </cell>
          <cell r="B96">
            <v>1</v>
          </cell>
          <cell r="C96" t="str">
            <v>Bad</v>
          </cell>
          <cell r="D96">
            <v>45149</v>
          </cell>
          <cell r="E96" t="str">
            <v>Produk sesuai ekspektasi</v>
          </cell>
          <cell r="F96" t="str">
            <v/>
          </cell>
        </row>
        <row r="97">
          <cell r="A97" t="str">
            <v>ECOM0351</v>
          </cell>
          <cell r="B97">
            <v>4</v>
          </cell>
          <cell r="C97" t="str">
            <v>Excellent</v>
          </cell>
          <cell r="D97">
            <v>45312</v>
          </cell>
          <cell r="E97" t="str">
            <v>Harga terlalu mahal</v>
          </cell>
          <cell r="F97" t="str">
            <v/>
          </cell>
        </row>
        <row r="98">
          <cell r="A98" t="str">
            <v>ECOM0488</v>
          </cell>
          <cell r="B98">
            <v>3</v>
          </cell>
          <cell r="C98" t="str">
            <v>Average</v>
          </cell>
          <cell r="D98">
            <v>45098</v>
          </cell>
          <cell r="E98" t="str">
            <v>Pelayanan memuaskan</v>
          </cell>
          <cell r="F98" t="str">
            <v/>
          </cell>
        </row>
        <row r="99">
          <cell r="A99" t="str">
            <v>ECOM0240</v>
          </cell>
          <cell r="B99">
            <v>3</v>
          </cell>
          <cell r="C99" t="str">
            <v>Average</v>
          </cell>
          <cell r="D99">
            <v>45281</v>
          </cell>
          <cell r="E99" t="str">
            <v>Kualitas kurang baik</v>
          </cell>
          <cell r="F99" t="str">
            <v>Anomali – review negatif di rating tinggi</v>
          </cell>
        </row>
        <row r="100">
          <cell r="A100" t="str">
            <v>ECOM0117</v>
          </cell>
          <cell r="B100">
            <v>2</v>
          </cell>
          <cell r="C100" t="str">
            <v>Poor</v>
          </cell>
          <cell r="D100">
            <v>45282</v>
          </cell>
          <cell r="E100" t="str">
            <v>Pelayanan memuaskan</v>
          </cell>
          <cell r="F100" t="str">
            <v/>
          </cell>
        </row>
        <row r="101">
          <cell r="A101" t="str">
            <v>ECOM0081</v>
          </cell>
          <cell r="B101">
            <v>1</v>
          </cell>
          <cell r="C101" t="str">
            <v>Bad</v>
          </cell>
          <cell r="D101">
            <v>45226</v>
          </cell>
          <cell r="E101" t="str">
            <v>Pelayanan memuaskan</v>
          </cell>
          <cell r="F101" t="str">
            <v/>
          </cell>
        </row>
        <row r="102">
          <cell r="A102" t="str">
            <v>ECOM0207</v>
          </cell>
          <cell r="B102">
            <v>5</v>
          </cell>
          <cell r="C102" t="str">
            <v>Good</v>
          </cell>
          <cell r="D102">
            <v>45361</v>
          </cell>
          <cell r="E102" t="str">
            <v>Pelayanan memuaskan</v>
          </cell>
          <cell r="F102" t="str">
            <v/>
          </cell>
        </row>
        <row r="103">
          <cell r="A103" t="str">
            <v>ECOM0071</v>
          </cell>
          <cell r="B103">
            <v>5</v>
          </cell>
          <cell r="C103" t="str">
            <v>Good</v>
          </cell>
          <cell r="D103">
            <v>45386</v>
          </cell>
          <cell r="E103" t="str">
            <v>Ukuran tidak sesuai deskripsi</v>
          </cell>
          <cell r="F103" t="str">
            <v>Anomali – review negatif di rating tinggi</v>
          </cell>
        </row>
        <row r="104">
          <cell r="A104" t="str">
            <v>ECOM0229</v>
          </cell>
          <cell r="B104">
            <v>3</v>
          </cell>
          <cell r="C104" t="str">
            <v>Average</v>
          </cell>
          <cell r="D104">
            <v>45109</v>
          </cell>
          <cell r="E104" t="str">
            <v>Pelayanan memuaskan</v>
          </cell>
          <cell r="F104" t="str">
            <v/>
          </cell>
        </row>
        <row r="105">
          <cell r="A105" t="str">
            <v>ECOM0446</v>
          </cell>
          <cell r="B105">
            <v>2</v>
          </cell>
          <cell r="C105" t="str">
            <v>Poor</v>
          </cell>
          <cell r="D105">
            <v>45087</v>
          </cell>
          <cell r="E105" t="str">
            <v>Warna berbeda dari gambar</v>
          </cell>
          <cell r="F105" t="str">
            <v>Anomali – review negatif di rating tinggi</v>
          </cell>
        </row>
        <row r="106">
          <cell r="A106" t="str">
            <v>ECOM0003</v>
          </cell>
          <cell r="B106">
            <v>2</v>
          </cell>
          <cell r="C106" t="str">
            <v>Poor</v>
          </cell>
          <cell r="D106">
            <v>45356</v>
          </cell>
          <cell r="E106" t="str">
            <v>Akan beli lagi di toko ini</v>
          </cell>
          <cell r="F106" t="str">
            <v/>
          </cell>
        </row>
        <row r="107">
          <cell r="A107" t="str">
            <v>ECOM0130</v>
          </cell>
          <cell r="B107">
            <v>1</v>
          </cell>
          <cell r="C107" t="str">
            <v>Bad</v>
          </cell>
          <cell r="D107">
            <v>45169</v>
          </cell>
          <cell r="E107" t="str">
            <v>Produk sesuai ekspektasi</v>
          </cell>
          <cell r="F107" t="str">
            <v/>
          </cell>
        </row>
        <row r="108">
          <cell r="A108" t="str">
            <v>ECOM0213</v>
          </cell>
          <cell r="B108">
            <v>2</v>
          </cell>
          <cell r="C108" t="str">
            <v>Poor</v>
          </cell>
          <cell r="D108">
            <v>45216</v>
          </cell>
          <cell r="E108" t="str">
            <v>Pelayanan memuaskan</v>
          </cell>
          <cell r="F108" t="str">
            <v/>
          </cell>
        </row>
        <row r="109">
          <cell r="A109" t="str">
            <v>ECOM0279</v>
          </cell>
          <cell r="B109">
            <v>1</v>
          </cell>
          <cell r="C109" t="str">
            <v>Bad</v>
          </cell>
          <cell r="D109">
            <v>45351</v>
          </cell>
          <cell r="E109" t="str">
            <v>Ukuran tidak sesuai deskripsi</v>
          </cell>
          <cell r="F109" t="str">
            <v>Anomali – review negatif di rating tinggi</v>
          </cell>
        </row>
        <row r="110">
          <cell r="A110" t="str">
            <v>ECOM0145</v>
          </cell>
          <cell r="B110">
            <v>2</v>
          </cell>
          <cell r="C110" t="str">
            <v>Poor</v>
          </cell>
          <cell r="D110">
            <v>45207</v>
          </cell>
          <cell r="E110" t="str">
            <v>Sangat puas dengan pembelian ini</v>
          </cell>
          <cell r="F110" t="str">
            <v/>
          </cell>
        </row>
        <row r="111">
          <cell r="A111" t="str">
            <v>ECOM0453</v>
          </cell>
          <cell r="B111">
            <v>1</v>
          </cell>
          <cell r="C111" t="str">
            <v>Bad</v>
          </cell>
          <cell r="D111">
            <v>45261</v>
          </cell>
          <cell r="E111" t="str">
            <v>Produk sesuai ekspektasi</v>
          </cell>
          <cell r="F111" t="str">
            <v/>
          </cell>
        </row>
        <row r="112">
          <cell r="A112" t="str">
            <v>ECOM0156</v>
          </cell>
          <cell r="B112">
            <v>5</v>
          </cell>
          <cell r="C112" t="str">
            <v>Good</v>
          </cell>
          <cell r="D112">
            <v>45344</v>
          </cell>
          <cell r="E112" t="str">
            <v>Ukuran tidak sesuai deskripsi</v>
          </cell>
          <cell r="F112" t="str">
            <v>Anomali – review negatif di rating tinggi</v>
          </cell>
        </row>
        <row r="113">
          <cell r="A113" t="str">
            <v>ECOM0206</v>
          </cell>
          <cell r="B113">
            <v>1</v>
          </cell>
          <cell r="C113" t="str">
            <v>Bad</v>
          </cell>
          <cell r="D113">
            <v>45131</v>
          </cell>
          <cell r="E113" t="str">
            <v>Warna berbeda dari gambar</v>
          </cell>
          <cell r="F113" t="str">
            <v>Anomali – review negatif di rating tinggi</v>
          </cell>
        </row>
        <row r="114">
          <cell r="A114" t="str">
            <v>ECOM0416</v>
          </cell>
          <cell r="B114">
            <v>3</v>
          </cell>
          <cell r="C114" t="str">
            <v>Average</v>
          </cell>
          <cell r="D114">
            <v>45472</v>
          </cell>
          <cell r="E114" t="str">
            <v>Sangat puas dengan pembelian ini</v>
          </cell>
          <cell r="F114" t="str">
            <v/>
          </cell>
        </row>
        <row r="115">
          <cell r="A115" t="str">
            <v>ECOM0305</v>
          </cell>
          <cell r="B115">
            <v>1</v>
          </cell>
          <cell r="C115" t="str">
            <v>Bad</v>
          </cell>
          <cell r="D115">
            <v>45191</v>
          </cell>
          <cell r="E115" t="str">
            <v>Kualitas kurang baik</v>
          </cell>
          <cell r="F115" t="str">
            <v>Anomali – review negatif di rating tinggi</v>
          </cell>
        </row>
        <row r="116">
          <cell r="A116" t="str">
            <v>ECOM0093</v>
          </cell>
          <cell r="B116">
            <v>3</v>
          </cell>
          <cell r="C116" t="str">
            <v>Average</v>
          </cell>
          <cell r="D116">
            <v>45078</v>
          </cell>
          <cell r="E116" t="str">
            <v>Harga terlalu mahal</v>
          </cell>
          <cell r="F116" t="str">
            <v/>
          </cell>
        </row>
        <row r="117">
          <cell r="A117" t="str">
            <v>ECOM0014</v>
          </cell>
          <cell r="B117">
            <v>4</v>
          </cell>
          <cell r="C117" t="str">
            <v>Excellent</v>
          </cell>
          <cell r="D117">
            <v>45362</v>
          </cell>
          <cell r="E117" t="str">
            <v>Barang cacat saat diterima</v>
          </cell>
          <cell r="F117" t="str">
            <v>Anomali – review negatif di rating tinggi</v>
          </cell>
        </row>
        <row r="118">
          <cell r="A118" t="str">
            <v>ECOM0163</v>
          </cell>
          <cell r="B118">
            <v>4</v>
          </cell>
          <cell r="C118" t="str">
            <v>Excellent</v>
          </cell>
          <cell r="D118">
            <v>45354</v>
          </cell>
          <cell r="E118" t="str">
            <v>Pengiriman sangat cepat</v>
          </cell>
          <cell r="F118" t="str">
            <v/>
          </cell>
        </row>
        <row r="119">
          <cell r="A119" t="str">
            <v>ECOM0201</v>
          </cell>
          <cell r="B119">
            <v>3</v>
          </cell>
          <cell r="C119" t="str">
            <v>Average</v>
          </cell>
          <cell r="D119">
            <v>45371</v>
          </cell>
          <cell r="E119" t="str">
            <v>Produk sesuai ekspektasi</v>
          </cell>
          <cell r="F119" t="str">
            <v/>
          </cell>
        </row>
        <row r="120">
          <cell r="A120" t="str">
            <v>ECOM0333</v>
          </cell>
          <cell r="B120">
            <v>3</v>
          </cell>
          <cell r="C120" t="str">
            <v>Average</v>
          </cell>
          <cell r="D120">
            <v>45362</v>
          </cell>
          <cell r="E120" t="str">
            <v>Ukuran tidak sesuai deskripsi</v>
          </cell>
          <cell r="F120" t="str">
            <v>Anomali – review negatif di rating tinggi</v>
          </cell>
        </row>
        <row r="121">
          <cell r="A121" t="str">
            <v>ECOM0142</v>
          </cell>
          <cell r="B121">
            <v>5</v>
          </cell>
          <cell r="C121" t="str">
            <v>Good</v>
          </cell>
          <cell r="D121">
            <v>45175</v>
          </cell>
          <cell r="E121" t="str">
            <v>Sangat puas dengan pembelian ini</v>
          </cell>
          <cell r="F121" t="str">
            <v/>
          </cell>
        </row>
        <row r="122">
          <cell r="A122" t="str">
            <v>ECOM0244</v>
          </cell>
          <cell r="B122">
            <v>4</v>
          </cell>
          <cell r="C122" t="str">
            <v>Excellent</v>
          </cell>
          <cell r="D122">
            <v>45418</v>
          </cell>
          <cell r="E122" t="str">
            <v>Barang cacat saat diterima</v>
          </cell>
          <cell r="F122" t="str">
            <v>Anomali – review negatif di rating tinggi</v>
          </cell>
        </row>
        <row r="123">
          <cell r="A123" t="str">
            <v>ECOM0483</v>
          </cell>
          <cell r="B123">
            <v>3</v>
          </cell>
          <cell r="C123" t="str">
            <v>Average</v>
          </cell>
          <cell r="D123">
            <v>45099</v>
          </cell>
          <cell r="E123" t="str">
            <v>Pengiriman sangat cepat</v>
          </cell>
          <cell r="F123" t="str">
            <v/>
          </cell>
        </row>
        <row r="124">
          <cell r="A124" t="str">
            <v>ECOM0261</v>
          </cell>
          <cell r="B124">
            <v>4</v>
          </cell>
          <cell r="C124" t="str">
            <v>Excellent</v>
          </cell>
          <cell r="D124">
            <v>45246</v>
          </cell>
          <cell r="E124" t="str">
            <v>Akan beli lagi di toko ini</v>
          </cell>
          <cell r="F124" t="str">
            <v/>
          </cell>
        </row>
        <row r="125">
          <cell r="A125" t="str">
            <v>ECOM0202</v>
          </cell>
          <cell r="B125">
            <v>1</v>
          </cell>
          <cell r="C125" t="str">
            <v>Bad</v>
          </cell>
          <cell r="D125">
            <v>45325</v>
          </cell>
          <cell r="E125" t="str">
            <v>Pengiriman sangat cepat</v>
          </cell>
          <cell r="F125" t="str">
            <v/>
          </cell>
        </row>
        <row r="126">
          <cell r="A126" t="str">
            <v>ECOM0419</v>
          </cell>
          <cell r="B126">
            <v>1</v>
          </cell>
          <cell r="C126" t="str">
            <v>Bad</v>
          </cell>
          <cell r="D126">
            <v>45234</v>
          </cell>
          <cell r="E126" t="str">
            <v>Ukuran tidak sesuai deskripsi</v>
          </cell>
          <cell r="F126" t="str">
            <v>Anomali – review negatif di rating tinggi</v>
          </cell>
        </row>
        <row r="127">
          <cell r="A127" t="str">
            <v>ECOM0500</v>
          </cell>
          <cell r="B127">
            <v>1</v>
          </cell>
          <cell r="C127" t="str">
            <v>Bad</v>
          </cell>
          <cell r="D127">
            <v>45419</v>
          </cell>
          <cell r="E127" t="str">
            <v>Produk sesuai ekspektasi</v>
          </cell>
          <cell r="F127" t="str">
            <v/>
          </cell>
        </row>
        <row r="128">
          <cell r="A128" t="str">
            <v>ECOM0254</v>
          </cell>
          <cell r="B128">
            <v>2</v>
          </cell>
          <cell r="C128" t="str">
            <v>Poor</v>
          </cell>
          <cell r="D128">
            <v>45354</v>
          </cell>
          <cell r="E128" t="str">
            <v>Warna berbeda dari gambar</v>
          </cell>
          <cell r="F128" t="str">
            <v>Anomali – review negatif di rating tinggi</v>
          </cell>
        </row>
        <row r="129">
          <cell r="A129" t="str">
            <v>ECOM0400</v>
          </cell>
          <cell r="B129">
            <v>4</v>
          </cell>
          <cell r="C129" t="str">
            <v>Excellent</v>
          </cell>
          <cell r="D129">
            <v>45360</v>
          </cell>
          <cell r="E129" t="str">
            <v>Barang cacat saat diterima</v>
          </cell>
          <cell r="F129" t="str">
            <v>Anomali – review negatif di rating tinggi</v>
          </cell>
        </row>
        <row r="130">
          <cell r="A130" t="str">
            <v>ECOM0311</v>
          </cell>
          <cell r="B130">
            <v>5</v>
          </cell>
          <cell r="C130" t="str">
            <v>Good</v>
          </cell>
          <cell r="D130">
            <v>45199</v>
          </cell>
          <cell r="E130" t="str">
            <v>Pengiriman sangat cepat</v>
          </cell>
          <cell r="F130" t="str">
            <v/>
          </cell>
        </row>
        <row r="131">
          <cell r="A131" t="str">
            <v>ECOM0037</v>
          </cell>
          <cell r="B131">
            <v>4</v>
          </cell>
          <cell r="C131" t="str">
            <v>Excellent</v>
          </cell>
          <cell r="D131">
            <v>45394</v>
          </cell>
          <cell r="E131" t="str">
            <v>Ukuran tidak sesuai deskripsi</v>
          </cell>
          <cell r="F131" t="str">
            <v>Anomali – review negatif di rating tinggi</v>
          </cell>
        </row>
        <row r="132">
          <cell r="A132" t="str">
            <v>ECOM0359</v>
          </cell>
          <cell r="B132">
            <v>4</v>
          </cell>
          <cell r="C132" t="str">
            <v>Excellent</v>
          </cell>
          <cell r="D132">
            <v>45382</v>
          </cell>
          <cell r="E132" t="str">
            <v>Harga terlalu mahal</v>
          </cell>
          <cell r="F132" t="str">
            <v/>
          </cell>
        </row>
        <row r="133">
          <cell r="A133" t="str">
            <v>ECOM0382</v>
          </cell>
          <cell r="B133">
            <v>3</v>
          </cell>
          <cell r="C133" t="str">
            <v>Average</v>
          </cell>
          <cell r="D133">
            <v>45455</v>
          </cell>
          <cell r="E133" t="str">
            <v>Kualitas kurang baik</v>
          </cell>
          <cell r="F133" t="str">
            <v>Anomali – review negatif di rating tinggi</v>
          </cell>
        </row>
        <row r="134">
          <cell r="A134" t="str">
            <v>ECOM0086</v>
          </cell>
          <cell r="B134">
            <v>3</v>
          </cell>
          <cell r="C134" t="str">
            <v>Average</v>
          </cell>
          <cell r="D134">
            <v>45320</v>
          </cell>
          <cell r="E134" t="str">
            <v>Warna berbeda dari gambar</v>
          </cell>
          <cell r="F134" t="str">
            <v>Anomali – review negatif di rating tinggi</v>
          </cell>
        </row>
        <row r="135">
          <cell r="A135" t="str">
            <v>ECOM0415</v>
          </cell>
          <cell r="B135">
            <v>5</v>
          </cell>
          <cell r="C135" t="str">
            <v>Good</v>
          </cell>
          <cell r="D135">
            <v>45212</v>
          </cell>
          <cell r="E135" t="str">
            <v>Akan beli lagi di toko ini</v>
          </cell>
          <cell r="F135" t="str">
            <v/>
          </cell>
        </row>
        <row r="136">
          <cell r="A136" t="str">
            <v>ECOM0475</v>
          </cell>
          <cell r="B136">
            <v>4</v>
          </cell>
          <cell r="C136" t="str">
            <v>Excellent</v>
          </cell>
          <cell r="D136">
            <v>45458</v>
          </cell>
          <cell r="E136" t="str">
            <v>Barang cacat saat diterima</v>
          </cell>
          <cell r="F136" t="str">
            <v>Anomali – review negatif di rating tinggi</v>
          </cell>
        </row>
        <row r="137">
          <cell r="A137" t="str">
            <v>ECOM0132</v>
          </cell>
          <cell r="B137">
            <v>4</v>
          </cell>
          <cell r="C137" t="str">
            <v>Excellent</v>
          </cell>
          <cell r="D137">
            <v>45132</v>
          </cell>
          <cell r="E137" t="str">
            <v>Pengiriman sangat cepat</v>
          </cell>
          <cell r="F137" t="str">
            <v/>
          </cell>
        </row>
        <row r="138">
          <cell r="A138" t="str">
            <v>ECOM0255</v>
          </cell>
          <cell r="B138">
            <v>4</v>
          </cell>
          <cell r="C138" t="str">
            <v>Excellent</v>
          </cell>
          <cell r="D138">
            <v>45361</v>
          </cell>
          <cell r="E138" t="str">
            <v>Pelayanan memuaskan</v>
          </cell>
          <cell r="F138" t="str">
            <v/>
          </cell>
        </row>
        <row r="139">
          <cell r="A139" t="str">
            <v>ECOM0027</v>
          </cell>
          <cell r="B139">
            <v>3</v>
          </cell>
          <cell r="C139" t="str">
            <v>Average</v>
          </cell>
          <cell r="D139">
            <v>45255</v>
          </cell>
          <cell r="E139" t="str">
            <v>Barang cacat saat diterima</v>
          </cell>
          <cell r="F139" t="str">
            <v>Anomali – review negatif di rating tinggi</v>
          </cell>
        </row>
        <row r="140">
          <cell r="A140" t="str">
            <v>ECOM0286</v>
          </cell>
          <cell r="B140">
            <v>5</v>
          </cell>
          <cell r="C140" t="str">
            <v>Good</v>
          </cell>
          <cell r="D140">
            <v>45290</v>
          </cell>
          <cell r="E140" t="str">
            <v>Sangat puas dengan pembelian ini</v>
          </cell>
          <cell r="F140" t="str">
            <v/>
          </cell>
        </row>
        <row r="141">
          <cell r="A141" t="str">
            <v>ECOM0410</v>
          </cell>
          <cell r="B141">
            <v>4</v>
          </cell>
          <cell r="C141" t="str">
            <v>Excellent</v>
          </cell>
          <cell r="D141">
            <v>45199</v>
          </cell>
          <cell r="E141" t="str">
            <v>Harga terlalu mahal</v>
          </cell>
          <cell r="F141" t="str">
            <v/>
          </cell>
        </row>
        <row r="142">
          <cell r="A142" t="str">
            <v>ECOM0230</v>
          </cell>
          <cell r="B142">
            <v>5</v>
          </cell>
          <cell r="C142" t="str">
            <v>Good</v>
          </cell>
          <cell r="D142">
            <v>45085</v>
          </cell>
          <cell r="E142" t="str">
            <v>Pelayanan memuaskan</v>
          </cell>
          <cell r="F142" t="str">
            <v/>
          </cell>
        </row>
        <row r="143">
          <cell r="A143" t="str">
            <v>ECOM0485</v>
          </cell>
          <cell r="B143">
            <v>4</v>
          </cell>
          <cell r="C143" t="str">
            <v>Excellent</v>
          </cell>
          <cell r="D143">
            <v>45154</v>
          </cell>
          <cell r="E143" t="str">
            <v>Produk sesuai ekspektasi</v>
          </cell>
          <cell r="F143" t="str">
            <v/>
          </cell>
        </row>
        <row r="144">
          <cell r="A144" t="str">
            <v>ECOM0064</v>
          </cell>
          <cell r="B144">
            <v>3</v>
          </cell>
          <cell r="C144" t="str">
            <v>Average</v>
          </cell>
          <cell r="D144">
            <v>45306</v>
          </cell>
          <cell r="E144" t="str">
            <v>Akan beli lagi di toko ini</v>
          </cell>
          <cell r="F144" t="str">
            <v/>
          </cell>
        </row>
        <row r="145">
          <cell r="A145" t="str">
            <v>ECOM0370</v>
          </cell>
          <cell r="B145">
            <v>1</v>
          </cell>
          <cell r="C145" t="str">
            <v>Bad</v>
          </cell>
          <cell r="D145">
            <v>45267</v>
          </cell>
          <cell r="E145" t="str">
            <v>Pengiriman sangat cepat</v>
          </cell>
          <cell r="F145" t="str">
            <v/>
          </cell>
        </row>
        <row r="146">
          <cell r="A146" t="str">
            <v>ECOM0256</v>
          </cell>
          <cell r="B146">
            <v>4</v>
          </cell>
          <cell r="C146" t="str">
            <v>Excellent</v>
          </cell>
          <cell r="D146">
            <v>45084</v>
          </cell>
          <cell r="E146" t="str">
            <v>Warna berbeda dari gambar</v>
          </cell>
          <cell r="F146" t="str">
            <v>Anomali – review negatif di rating tinggi</v>
          </cell>
        </row>
        <row r="147">
          <cell r="A147" t="str">
            <v>ECOM0059</v>
          </cell>
          <cell r="B147">
            <v>2</v>
          </cell>
          <cell r="C147" t="str">
            <v>Poor</v>
          </cell>
          <cell r="D147">
            <v>45102</v>
          </cell>
          <cell r="E147" t="str">
            <v>Barang cacat saat diterima</v>
          </cell>
          <cell r="F147" t="str">
            <v>Anomali – review negatif di rating tinggi</v>
          </cell>
        </row>
        <row r="148">
          <cell r="A148" t="str">
            <v>ECOM0029</v>
          </cell>
          <cell r="B148">
            <v>4</v>
          </cell>
          <cell r="C148" t="str">
            <v>Excellent</v>
          </cell>
          <cell r="D148">
            <v>45078</v>
          </cell>
          <cell r="E148" t="str">
            <v>Warna berbeda dari gambar</v>
          </cell>
          <cell r="F148" t="str">
            <v>Anomali – review negatif di rating tinggi</v>
          </cell>
        </row>
        <row r="149">
          <cell r="A149" t="str">
            <v>ECOM0413</v>
          </cell>
          <cell r="B149">
            <v>3</v>
          </cell>
          <cell r="C149" t="str">
            <v>Average</v>
          </cell>
          <cell r="D149">
            <v>45186</v>
          </cell>
          <cell r="E149" t="str">
            <v>Produk sesuai ekspektasi</v>
          </cell>
          <cell r="F149" t="str">
            <v/>
          </cell>
        </row>
        <row r="150">
          <cell r="A150" t="str">
            <v>ECOM0366</v>
          </cell>
          <cell r="B150">
            <v>4</v>
          </cell>
          <cell r="C150" t="str">
            <v>Excellent</v>
          </cell>
          <cell r="D150">
            <v>45101</v>
          </cell>
          <cell r="E150" t="str">
            <v>Barang cacat saat diterima</v>
          </cell>
          <cell r="F150" t="str">
            <v>Anomali – review negatif di rating tinggi</v>
          </cell>
        </row>
        <row r="151">
          <cell r="A151" t="str">
            <v>ECOM0149</v>
          </cell>
          <cell r="B151">
            <v>1</v>
          </cell>
          <cell r="C151" t="str">
            <v>Bad</v>
          </cell>
          <cell r="D151">
            <v>45425</v>
          </cell>
          <cell r="E151" t="str">
            <v>Barang cacat saat diterima</v>
          </cell>
          <cell r="F151" t="str">
            <v>Anomali – review negatif di rating tinggi</v>
          </cell>
        </row>
        <row r="152">
          <cell r="A152" t="str">
            <v>ECOM0381</v>
          </cell>
          <cell r="B152">
            <v>3</v>
          </cell>
          <cell r="C152" t="str">
            <v>Average</v>
          </cell>
          <cell r="D152">
            <v>45254</v>
          </cell>
          <cell r="E152" t="str">
            <v>Warna berbeda dari gambar</v>
          </cell>
          <cell r="F152" t="str">
            <v>Anomali – review negatif di rating tinggi</v>
          </cell>
        </row>
        <row r="153">
          <cell r="A153" t="str">
            <v>ECOM0144</v>
          </cell>
          <cell r="B153">
            <v>3</v>
          </cell>
          <cell r="C153" t="str">
            <v>Average</v>
          </cell>
          <cell r="D153">
            <v>45446</v>
          </cell>
          <cell r="E153" t="str">
            <v>Pengiriman sangat cepat</v>
          </cell>
          <cell r="F153" t="str">
            <v/>
          </cell>
        </row>
        <row r="154">
          <cell r="A154" t="str">
            <v>ECOM0358</v>
          </cell>
          <cell r="B154">
            <v>1</v>
          </cell>
          <cell r="C154" t="str">
            <v>Bad</v>
          </cell>
          <cell r="D154">
            <v>45277</v>
          </cell>
          <cell r="E154" t="str">
            <v>Pengiriman sangat cepat</v>
          </cell>
          <cell r="F154" t="str">
            <v/>
          </cell>
        </row>
        <row r="155">
          <cell r="A155" t="str">
            <v>ECOM0429</v>
          </cell>
          <cell r="B155">
            <v>1</v>
          </cell>
          <cell r="C155" t="str">
            <v>Bad</v>
          </cell>
          <cell r="D155">
            <v>45467</v>
          </cell>
          <cell r="E155" t="str">
            <v>Barang cacat saat diterima</v>
          </cell>
          <cell r="F155" t="str">
            <v>Anomali – review negatif di rating tinggi</v>
          </cell>
        </row>
        <row r="156">
          <cell r="A156" t="str">
            <v>ECOM0133</v>
          </cell>
          <cell r="B156">
            <v>4</v>
          </cell>
          <cell r="C156" t="str">
            <v>Excellent</v>
          </cell>
          <cell r="D156">
            <v>45425</v>
          </cell>
          <cell r="E156" t="str">
            <v>Ukuran tidak sesuai deskripsi</v>
          </cell>
          <cell r="F156" t="str">
            <v>Anomali – review negatif di rating tinggi</v>
          </cell>
        </row>
        <row r="157">
          <cell r="A157" t="str">
            <v>ECOM0006</v>
          </cell>
          <cell r="B157">
            <v>2</v>
          </cell>
          <cell r="C157" t="str">
            <v>Poor</v>
          </cell>
          <cell r="D157">
            <v>45284</v>
          </cell>
          <cell r="E157" t="str">
            <v>Pelayanan memuaskan</v>
          </cell>
          <cell r="F157" t="str">
            <v/>
          </cell>
        </row>
        <row r="158">
          <cell r="A158" t="str">
            <v>ECOM0283</v>
          </cell>
          <cell r="B158">
            <v>3</v>
          </cell>
          <cell r="C158" t="str">
            <v>Average</v>
          </cell>
          <cell r="D158">
            <v>45130</v>
          </cell>
          <cell r="E158" t="str">
            <v>Pelayanan memuaskan</v>
          </cell>
          <cell r="F158" t="str">
            <v/>
          </cell>
        </row>
        <row r="159">
          <cell r="A159" t="str">
            <v>ECOM0115</v>
          </cell>
          <cell r="B159">
            <v>3</v>
          </cell>
          <cell r="C159" t="str">
            <v>Average</v>
          </cell>
          <cell r="D159">
            <v>45381</v>
          </cell>
          <cell r="E159" t="str">
            <v>Akan beli lagi di toko ini</v>
          </cell>
          <cell r="F159" t="str">
            <v/>
          </cell>
        </row>
        <row r="160">
          <cell r="A160" t="str">
            <v>ECOM0176</v>
          </cell>
          <cell r="B160">
            <v>2</v>
          </cell>
          <cell r="C160" t="str">
            <v>Poor</v>
          </cell>
          <cell r="D160">
            <v>45383</v>
          </cell>
          <cell r="E160" t="str">
            <v>Sangat puas dengan pembelian ini</v>
          </cell>
          <cell r="F160" t="str">
            <v/>
          </cell>
        </row>
        <row r="161">
          <cell r="A161" t="str">
            <v>ECOM0489</v>
          </cell>
          <cell r="B161">
            <v>4</v>
          </cell>
          <cell r="C161" t="str">
            <v>Excellent</v>
          </cell>
          <cell r="D161">
            <v>45260</v>
          </cell>
          <cell r="E161" t="str">
            <v>Barang cacat saat diterima</v>
          </cell>
          <cell r="F161" t="str">
            <v>Anomali – review negatif di rating tinggi</v>
          </cell>
        </row>
        <row r="162">
          <cell r="A162" t="str">
            <v>ECOM0056</v>
          </cell>
          <cell r="B162">
            <v>2</v>
          </cell>
          <cell r="C162" t="str">
            <v>Poor</v>
          </cell>
          <cell r="D162">
            <v>45408</v>
          </cell>
          <cell r="E162" t="str">
            <v>Harga terlalu mahal</v>
          </cell>
          <cell r="F162" t="str">
            <v/>
          </cell>
        </row>
        <row r="163">
          <cell r="A163" t="str">
            <v>ECOM0322</v>
          </cell>
          <cell r="B163">
            <v>1</v>
          </cell>
          <cell r="C163" t="str">
            <v>Bad</v>
          </cell>
          <cell r="D163">
            <v>45182</v>
          </cell>
          <cell r="E163" t="str">
            <v>Akan beli lagi di toko ini</v>
          </cell>
          <cell r="F163" t="str">
            <v/>
          </cell>
        </row>
        <row r="164">
          <cell r="A164" t="str">
            <v>ECOM0364</v>
          </cell>
          <cell r="B164">
            <v>5</v>
          </cell>
          <cell r="C164" t="str">
            <v>Good</v>
          </cell>
          <cell r="D164">
            <v>45086</v>
          </cell>
          <cell r="E164" t="str">
            <v>Pengiriman sangat cepat</v>
          </cell>
          <cell r="F164" t="str">
            <v/>
          </cell>
        </row>
        <row r="165">
          <cell r="A165" t="str">
            <v>ECOM0390</v>
          </cell>
          <cell r="B165">
            <v>4</v>
          </cell>
          <cell r="C165" t="str">
            <v>Excellent</v>
          </cell>
          <cell r="D165">
            <v>45261</v>
          </cell>
          <cell r="E165" t="str">
            <v>Sangat puas dengan pembelian ini</v>
          </cell>
          <cell r="F165" t="str">
            <v/>
          </cell>
        </row>
        <row r="166">
          <cell r="A166" t="str">
            <v>ECOM0248</v>
          </cell>
          <cell r="B166">
            <v>3</v>
          </cell>
          <cell r="C166" t="str">
            <v>Average</v>
          </cell>
          <cell r="D166">
            <v>45276</v>
          </cell>
          <cell r="E166" t="str">
            <v>Produk sesuai ekspektasi</v>
          </cell>
          <cell r="F166" t="str">
            <v/>
          </cell>
        </row>
        <row r="167">
          <cell r="A167" t="str">
            <v>ECOM0294</v>
          </cell>
          <cell r="B167">
            <v>5</v>
          </cell>
          <cell r="C167" t="str">
            <v>Good</v>
          </cell>
          <cell r="D167">
            <v>45227</v>
          </cell>
          <cell r="E167" t="str">
            <v>Ukuran tidak sesuai deskripsi</v>
          </cell>
          <cell r="F167" t="str">
            <v>Anomali – review negatif di rating tinggi</v>
          </cell>
        </row>
        <row r="168">
          <cell r="A168" t="str">
            <v>ECOM0180</v>
          </cell>
          <cell r="B168">
            <v>4</v>
          </cell>
          <cell r="C168" t="str">
            <v>Excellent</v>
          </cell>
          <cell r="D168">
            <v>45127</v>
          </cell>
          <cell r="E168" t="str">
            <v>Ukuran tidak sesuai deskripsi</v>
          </cell>
          <cell r="F168" t="str">
            <v>Anomali – review negatif di rating tinggi</v>
          </cell>
        </row>
        <row r="169">
          <cell r="A169" t="str">
            <v>ECOM0033</v>
          </cell>
          <cell r="B169">
            <v>5</v>
          </cell>
          <cell r="C169" t="str">
            <v>Good</v>
          </cell>
          <cell r="D169">
            <v>45363</v>
          </cell>
          <cell r="E169" t="str">
            <v>Produk sesuai ekspektasi</v>
          </cell>
          <cell r="F169" t="str">
            <v/>
          </cell>
        </row>
        <row r="170">
          <cell r="A170" t="str">
            <v>ECOM0210</v>
          </cell>
          <cell r="B170">
            <v>2</v>
          </cell>
          <cell r="C170" t="str">
            <v>Poor</v>
          </cell>
          <cell r="D170">
            <v>45211</v>
          </cell>
          <cell r="E170" t="str">
            <v>Produk sesuai ekspektasi</v>
          </cell>
          <cell r="F170" t="str">
            <v/>
          </cell>
        </row>
        <row r="171">
          <cell r="A171" t="str">
            <v>ECOM0138</v>
          </cell>
          <cell r="B171">
            <v>4</v>
          </cell>
          <cell r="C171" t="str">
            <v>Excellent</v>
          </cell>
          <cell r="D171">
            <v>45470</v>
          </cell>
          <cell r="E171" t="str">
            <v>Pelayanan memuaskan</v>
          </cell>
          <cell r="F171" t="str">
            <v/>
          </cell>
        </row>
        <row r="172">
          <cell r="A172" t="str">
            <v>ECOM0212</v>
          </cell>
          <cell r="B172">
            <v>4</v>
          </cell>
          <cell r="C172" t="str">
            <v>Excellent</v>
          </cell>
          <cell r="D172">
            <v>45367</v>
          </cell>
          <cell r="E172" t="str">
            <v>Produk sesuai ekspektasi</v>
          </cell>
          <cell r="F172" t="str">
            <v/>
          </cell>
        </row>
        <row r="173">
          <cell r="A173" t="str">
            <v>ECOM0280</v>
          </cell>
          <cell r="B173">
            <v>1</v>
          </cell>
          <cell r="C173" t="str">
            <v>Bad</v>
          </cell>
          <cell r="D173">
            <v>45176</v>
          </cell>
          <cell r="E173" t="str">
            <v>Akan beli lagi di toko ini</v>
          </cell>
          <cell r="F173" t="str">
            <v/>
          </cell>
        </row>
        <row r="174">
          <cell r="A174" t="str">
            <v>ECOM0067</v>
          </cell>
          <cell r="B174">
            <v>1</v>
          </cell>
          <cell r="C174" t="str">
            <v>Bad</v>
          </cell>
          <cell r="D174">
            <v>45302</v>
          </cell>
          <cell r="E174" t="str">
            <v>Harga terlalu mahal</v>
          </cell>
          <cell r="F174" t="str">
            <v/>
          </cell>
        </row>
        <row r="175">
          <cell r="A175" t="str">
            <v>ECOM0018</v>
          </cell>
          <cell r="B175">
            <v>5</v>
          </cell>
          <cell r="C175" t="str">
            <v>Good</v>
          </cell>
          <cell r="D175">
            <v>45355</v>
          </cell>
          <cell r="E175" t="str">
            <v>Produk sesuai ekspektasi</v>
          </cell>
          <cell r="F175" t="str">
            <v/>
          </cell>
        </row>
        <row r="176">
          <cell r="A176" t="str">
            <v>ECOM0380</v>
          </cell>
          <cell r="B176">
            <v>3</v>
          </cell>
          <cell r="C176" t="str">
            <v>Average</v>
          </cell>
          <cell r="D176">
            <v>45418</v>
          </cell>
          <cell r="E176" t="str">
            <v>Pelayanan memuaskan</v>
          </cell>
          <cell r="F176" t="str">
            <v/>
          </cell>
        </row>
        <row r="177">
          <cell r="A177" t="str">
            <v>ECOM0141</v>
          </cell>
          <cell r="B177">
            <v>2</v>
          </cell>
          <cell r="C177" t="str">
            <v>Poor</v>
          </cell>
          <cell r="D177">
            <v>45228</v>
          </cell>
          <cell r="E177" t="str">
            <v>Barang cacat saat diterima</v>
          </cell>
          <cell r="F177" t="str">
            <v>Anomali – review negatif di rating tinggi</v>
          </cell>
        </row>
        <row r="178">
          <cell r="A178" t="str">
            <v>ECOM0162</v>
          </cell>
          <cell r="B178">
            <v>5</v>
          </cell>
          <cell r="C178" t="str">
            <v>Good</v>
          </cell>
          <cell r="D178">
            <v>45299</v>
          </cell>
          <cell r="E178" t="str">
            <v>Pelayanan memuaskan</v>
          </cell>
          <cell r="F178" t="str">
            <v/>
          </cell>
        </row>
        <row r="179">
          <cell r="A179" t="str">
            <v>ECOM0108</v>
          </cell>
          <cell r="B179">
            <v>4</v>
          </cell>
          <cell r="C179" t="str">
            <v>Excellent</v>
          </cell>
          <cell r="D179">
            <v>45307</v>
          </cell>
          <cell r="E179" t="str">
            <v>Pengiriman sangat cepat</v>
          </cell>
          <cell r="F179" t="str">
            <v/>
          </cell>
        </row>
        <row r="180">
          <cell r="A180" t="str">
            <v>ECOM0195</v>
          </cell>
          <cell r="B180">
            <v>2</v>
          </cell>
          <cell r="C180" t="str">
            <v>Poor</v>
          </cell>
          <cell r="D180">
            <v>45369</v>
          </cell>
          <cell r="E180" t="str">
            <v>Warna berbeda dari gambar</v>
          </cell>
          <cell r="F180" t="str">
            <v>Anomali – review negatif di rating tinggi</v>
          </cell>
        </row>
        <row r="181">
          <cell r="A181" t="str">
            <v>ECOM0271</v>
          </cell>
          <cell r="B181">
            <v>3</v>
          </cell>
          <cell r="C181" t="str">
            <v>Average</v>
          </cell>
          <cell r="D181">
            <v>45104</v>
          </cell>
          <cell r="E181" t="str">
            <v>Pelayanan memuaskan</v>
          </cell>
          <cell r="F181" t="str">
            <v/>
          </cell>
        </row>
        <row r="182">
          <cell r="A182" t="str">
            <v>ECOM0354</v>
          </cell>
          <cell r="B182">
            <v>2</v>
          </cell>
          <cell r="C182" t="str">
            <v>Poor</v>
          </cell>
          <cell r="D182">
            <v>45335</v>
          </cell>
          <cell r="E182" t="str">
            <v>Produk sesuai ekspektasi</v>
          </cell>
          <cell r="F182" t="str">
            <v/>
          </cell>
        </row>
        <row r="183">
          <cell r="A183" t="str">
            <v>ECOM0121</v>
          </cell>
          <cell r="B183">
            <v>1</v>
          </cell>
          <cell r="C183" t="str">
            <v>Bad</v>
          </cell>
          <cell r="D183">
            <v>45467</v>
          </cell>
          <cell r="E183" t="str">
            <v>Harga terlalu mahal</v>
          </cell>
          <cell r="F183" t="str">
            <v/>
          </cell>
        </row>
        <row r="184">
          <cell r="A184" t="str">
            <v>ECOM0313</v>
          </cell>
          <cell r="B184">
            <v>3</v>
          </cell>
          <cell r="C184" t="str">
            <v>Average</v>
          </cell>
          <cell r="D184">
            <v>45323</v>
          </cell>
          <cell r="E184" t="str">
            <v>Akan beli lagi di toko ini</v>
          </cell>
          <cell r="F184" t="str">
            <v/>
          </cell>
        </row>
        <row r="185">
          <cell r="A185" t="str">
            <v>ECOM0397</v>
          </cell>
          <cell r="B185">
            <v>5</v>
          </cell>
          <cell r="C185" t="str">
            <v>Good</v>
          </cell>
          <cell r="D185">
            <v>45447</v>
          </cell>
          <cell r="E185" t="str">
            <v>Warna berbeda dari gambar</v>
          </cell>
          <cell r="F185" t="str">
            <v>Anomali – review negatif di rating tinggi</v>
          </cell>
        </row>
        <row r="186">
          <cell r="A186" t="str">
            <v>ECOM0284</v>
          </cell>
          <cell r="B186">
            <v>4</v>
          </cell>
          <cell r="C186" t="str">
            <v>Excellent</v>
          </cell>
          <cell r="D186">
            <v>45087</v>
          </cell>
          <cell r="E186" t="str">
            <v>Kualitas kurang baik</v>
          </cell>
          <cell r="F186" t="str">
            <v>Anomali – review negatif di rating tinggi</v>
          </cell>
        </row>
        <row r="187">
          <cell r="A187" t="str">
            <v>ECOM0321</v>
          </cell>
          <cell r="B187">
            <v>1</v>
          </cell>
          <cell r="C187" t="str">
            <v>Bad</v>
          </cell>
          <cell r="D187">
            <v>45412</v>
          </cell>
          <cell r="E187" t="str">
            <v>Kualitas kurang baik</v>
          </cell>
          <cell r="F187" t="str">
            <v>Anomali – review negatif di rating tinggi</v>
          </cell>
        </row>
        <row r="188">
          <cell r="A188" t="str">
            <v>ECOM0137</v>
          </cell>
          <cell r="B188">
            <v>2</v>
          </cell>
          <cell r="C188" t="str">
            <v>Poor</v>
          </cell>
          <cell r="D188">
            <v>45138</v>
          </cell>
          <cell r="E188" t="str">
            <v>Pengiriman sangat cepat</v>
          </cell>
          <cell r="F188" t="str">
            <v/>
          </cell>
        </row>
        <row r="189">
          <cell r="A189" t="str">
            <v>ECOM0025</v>
          </cell>
          <cell r="B189">
            <v>3</v>
          </cell>
          <cell r="C189" t="str">
            <v>Average</v>
          </cell>
          <cell r="D189">
            <v>45349</v>
          </cell>
          <cell r="E189" t="str">
            <v>Warna berbeda dari gambar</v>
          </cell>
          <cell r="F189" t="str">
            <v>Anomali – review negatif di rating tinggi</v>
          </cell>
        </row>
        <row r="190">
          <cell r="A190" t="str">
            <v>ECOM0193</v>
          </cell>
          <cell r="B190">
            <v>3</v>
          </cell>
          <cell r="C190" t="str">
            <v>Average</v>
          </cell>
          <cell r="D190">
            <v>45319</v>
          </cell>
          <cell r="E190" t="str">
            <v>Produk sesuai ekspektasi</v>
          </cell>
          <cell r="F190" t="str">
            <v/>
          </cell>
        </row>
        <row r="191">
          <cell r="A191" t="str">
            <v>ECOM0282</v>
          </cell>
          <cell r="B191">
            <v>1</v>
          </cell>
          <cell r="C191" t="str">
            <v>Bad</v>
          </cell>
          <cell r="D191">
            <v>45160</v>
          </cell>
          <cell r="E191" t="str">
            <v>Harga terlalu mahal</v>
          </cell>
          <cell r="F191" t="str">
            <v/>
          </cell>
        </row>
        <row r="192">
          <cell r="A192" t="str">
            <v>ECOM0468</v>
          </cell>
          <cell r="B192">
            <v>2</v>
          </cell>
          <cell r="C192" t="str">
            <v>Poor</v>
          </cell>
          <cell r="D192">
            <v>45290</v>
          </cell>
          <cell r="E192" t="str">
            <v>Akan beli lagi di toko ini</v>
          </cell>
          <cell r="F192" t="str">
            <v/>
          </cell>
        </row>
        <row r="193">
          <cell r="A193" t="str">
            <v>ECOM0323</v>
          </cell>
          <cell r="B193">
            <v>5</v>
          </cell>
          <cell r="C193" t="str">
            <v>Good</v>
          </cell>
          <cell r="D193">
            <v>45407</v>
          </cell>
          <cell r="E193" t="str">
            <v>Sangat puas dengan pembelian ini</v>
          </cell>
          <cell r="F193" t="str">
            <v/>
          </cell>
        </row>
        <row r="194">
          <cell r="A194" t="str">
            <v>ECOM0330</v>
          </cell>
          <cell r="B194">
            <v>2</v>
          </cell>
          <cell r="C194" t="str">
            <v>Poor</v>
          </cell>
          <cell r="D194">
            <v>45095</v>
          </cell>
          <cell r="E194" t="str">
            <v>Sangat puas dengan pembelian ini</v>
          </cell>
          <cell r="F194" t="str">
            <v/>
          </cell>
        </row>
        <row r="195">
          <cell r="A195" t="str">
            <v>ECOM0106</v>
          </cell>
          <cell r="B195">
            <v>4</v>
          </cell>
          <cell r="C195" t="str">
            <v>Excellent</v>
          </cell>
          <cell r="D195">
            <v>45093</v>
          </cell>
          <cell r="E195" t="str">
            <v>Kualitas kurang baik</v>
          </cell>
          <cell r="F195" t="str">
            <v>Anomali – review negatif di rating tinggi</v>
          </cell>
        </row>
        <row r="196">
          <cell r="A196" t="str">
            <v>ECOM0010</v>
          </cell>
          <cell r="B196">
            <v>4</v>
          </cell>
          <cell r="C196" t="str">
            <v>Excellent</v>
          </cell>
          <cell r="D196">
            <v>45135</v>
          </cell>
          <cell r="E196" t="str">
            <v>Produk sesuai ekspektasi</v>
          </cell>
          <cell r="F196" t="str">
            <v/>
          </cell>
        </row>
        <row r="197">
          <cell r="A197" t="str">
            <v>ECOM0063</v>
          </cell>
          <cell r="B197">
            <v>2</v>
          </cell>
          <cell r="C197" t="str">
            <v>Poor</v>
          </cell>
          <cell r="D197">
            <v>45401</v>
          </cell>
          <cell r="E197" t="str">
            <v>Harga terlalu mahal</v>
          </cell>
          <cell r="F197" t="str">
            <v/>
          </cell>
        </row>
        <row r="198">
          <cell r="A198" t="str">
            <v>ECOM0019</v>
          </cell>
          <cell r="B198">
            <v>4</v>
          </cell>
          <cell r="C198" t="str">
            <v>Excellent</v>
          </cell>
          <cell r="D198">
            <v>45462</v>
          </cell>
          <cell r="E198" t="str">
            <v>Warna berbeda dari gambar</v>
          </cell>
          <cell r="F198" t="str">
            <v>Anomali – review negatif di rating tinggi</v>
          </cell>
        </row>
        <row r="199">
          <cell r="A199" t="str">
            <v>ECOM0270</v>
          </cell>
          <cell r="B199">
            <v>3</v>
          </cell>
          <cell r="C199" t="str">
            <v>Average</v>
          </cell>
          <cell r="D199">
            <v>45182</v>
          </cell>
          <cell r="E199" t="str">
            <v>Barang cacat saat diterima</v>
          </cell>
          <cell r="F199" t="str">
            <v>Anomali – review negatif di rating tinggi</v>
          </cell>
        </row>
        <row r="200">
          <cell r="A200" t="str">
            <v>ECOM0023</v>
          </cell>
          <cell r="B200">
            <v>2</v>
          </cell>
          <cell r="C200" t="str">
            <v>Poor</v>
          </cell>
          <cell r="D200">
            <v>45296</v>
          </cell>
          <cell r="E200" t="str">
            <v>Warna berbeda dari gambar</v>
          </cell>
          <cell r="F200" t="str">
            <v>Anomali – review negatif di rating tinggi</v>
          </cell>
        </row>
        <row r="201">
          <cell r="A201" t="str">
            <v>ECOM0487</v>
          </cell>
          <cell r="B201">
            <v>1</v>
          </cell>
          <cell r="C201" t="str">
            <v>Bad</v>
          </cell>
          <cell r="D201">
            <v>45268</v>
          </cell>
          <cell r="E201" t="str">
            <v>Warna berbeda dari gambar</v>
          </cell>
          <cell r="F201" t="str">
            <v>Anomali – review negatif di rating tinggi</v>
          </cell>
        </row>
        <row r="202">
          <cell r="A202" t="str">
            <v>ECOM0016</v>
          </cell>
          <cell r="B202">
            <v>3</v>
          </cell>
          <cell r="C202" t="str">
            <v>Average</v>
          </cell>
          <cell r="D202">
            <v>45430</v>
          </cell>
          <cell r="E202" t="str">
            <v>Sangat puas dengan pembelian ini</v>
          </cell>
          <cell r="F202" t="str">
            <v/>
          </cell>
        </row>
        <row r="203">
          <cell r="A203" t="str">
            <v>ECOM0136</v>
          </cell>
          <cell r="B203">
            <v>5</v>
          </cell>
          <cell r="C203" t="str">
            <v>Good</v>
          </cell>
          <cell r="D203">
            <v>45140</v>
          </cell>
          <cell r="E203" t="str">
            <v>Pelayanan memuaskan</v>
          </cell>
          <cell r="F203" t="str">
            <v/>
          </cell>
        </row>
        <row r="204">
          <cell r="A204" t="str">
            <v>ECOM0002</v>
          </cell>
          <cell r="B204">
            <v>3</v>
          </cell>
          <cell r="C204" t="str">
            <v>Average</v>
          </cell>
          <cell r="D204">
            <v>45102</v>
          </cell>
          <cell r="E204" t="str">
            <v>Produk sesuai ekspektasi</v>
          </cell>
          <cell r="F204" t="str">
            <v/>
          </cell>
        </row>
        <row r="205">
          <cell r="A205" t="str">
            <v>ECOM0296</v>
          </cell>
          <cell r="B205">
            <v>5</v>
          </cell>
          <cell r="C205" t="str">
            <v>Good</v>
          </cell>
          <cell r="D205">
            <v>45196</v>
          </cell>
          <cell r="E205" t="str">
            <v>Ukuran tidak sesuai deskripsi</v>
          </cell>
          <cell r="F205" t="str">
            <v>Anomali – review negatif di rating tinggi</v>
          </cell>
        </row>
        <row r="206">
          <cell r="A206" t="str">
            <v>ECOM0164</v>
          </cell>
          <cell r="B206">
            <v>5</v>
          </cell>
          <cell r="C206" t="str">
            <v>Good</v>
          </cell>
          <cell r="D206">
            <v>45216</v>
          </cell>
          <cell r="E206" t="str">
            <v>Warna berbeda dari gambar</v>
          </cell>
          <cell r="F206" t="str">
            <v>Anomali – review negatif di rating tinggi</v>
          </cell>
        </row>
        <row r="207">
          <cell r="A207" t="str">
            <v>ECOM0233</v>
          </cell>
          <cell r="B207">
            <v>5</v>
          </cell>
          <cell r="C207" t="str">
            <v>Good</v>
          </cell>
          <cell r="D207">
            <v>45229</v>
          </cell>
          <cell r="E207" t="str">
            <v>Warna berbeda dari gambar</v>
          </cell>
          <cell r="F207" t="str">
            <v>Anomali – review negatif di rating tinggi</v>
          </cell>
        </row>
        <row r="208">
          <cell r="A208" t="str">
            <v>ECOM0338</v>
          </cell>
          <cell r="B208">
            <v>5</v>
          </cell>
          <cell r="C208" t="str">
            <v>Good</v>
          </cell>
          <cell r="D208">
            <v>45233</v>
          </cell>
          <cell r="E208" t="str">
            <v>Produk sesuai ekspektasi</v>
          </cell>
          <cell r="F208" t="str">
            <v/>
          </cell>
        </row>
        <row r="209">
          <cell r="A209" t="str">
            <v>ECOM0153</v>
          </cell>
          <cell r="B209">
            <v>3</v>
          </cell>
          <cell r="C209" t="str">
            <v>Average</v>
          </cell>
          <cell r="D209">
            <v>45207</v>
          </cell>
          <cell r="E209" t="str">
            <v>Kualitas kurang baik</v>
          </cell>
          <cell r="F209" t="str">
            <v>Anomali – review negatif di rating tinggi</v>
          </cell>
        </row>
        <row r="210">
          <cell r="A210" t="str">
            <v>ECOM0344</v>
          </cell>
          <cell r="B210">
            <v>5</v>
          </cell>
          <cell r="C210" t="str">
            <v>Good</v>
          </cell>
          <cell r="D210">
            <v>45145</v>
          </cell>
          <cell r="E210" t="str">
            <v>Sangat puas dengan pembelian ini</v>
          </cell>
          <cell r="F210" t="str">
            <v/>
          </cell>
        </row>
        <row r="211">
          <cell r="A211" t="str">
            <v>ECOM0189</v>
          </cell>
          <cell r="B211">
            <v>4</v>
          </cell>
          <cell r="C211" t="str">
            <v>Excellent</v>
          </cell>
          <cell r="D211">
            <v>45385</v>
          </cell>
          <cell r="E211" t="str">
            <v>Barang cacat saat diterima</v>
          </cell>
          <cell r="F211" t="str">
            <v>Anomali – review negatif di rating tinggi</v>
          </cell>
        </row>
        <row r="212">
          <cell r="A212" t="str">
            <v>ECOM0377</v>
          </cell>
          <cell r="B212">
            <v>3</v>
          </cell>
          <cell r="C212" t="str">
            <v>Average</v>
          </cell>
          <cell r="D212">
            <v>45382</v>
          </cell>
          <cell r="E212" t="str">
            <v>Kualitas kurang baik</v>
          </cell>
          <cell r="F212" t="str">
            <v>Anomali – review negatif di rating tinggi</v>
          </cell>
        </row>
        <row r="213">
          <cell r="A213" t="str">
            <v>ECOM0408</v>
          </cell>
          <cell r="B213">
            <v>3</v>
          </cell>
          <cell r="C213" t="str">
            <v>Average</v>
          </cell>
          <cell r="D213">
            <v>45100</v>
          </cell>
          <cell r="E213" t="str">
            <v>Akan beli lagi di toko ini</v>
          </cell>
          <cell r="F213" t="str">
            <v/>
          </cell>
        </row>
        <row r="214">
          <cell r="A214" t="str">
            <v>ECOM0369</v>
          </cell>
          <cell r="B214">
            <v>4</v>
          </cell>
          <cell r="C214" t="str">
            <v>Excellent</v>
          </cell>
          <cell r="D214">
            <v>45279</v>
          </cell>
          <cell r="E214" t="str">
            <v>Barang cacat saat diterima</v>
          </cell>
          <cell r="F214" t="str">
            <v>Anomali – review negatif di rating tinggi</v>
          </cell>
        </row>
        <row r="215">
          <cell r="A215" t="str">
            <v>ECOM0087</v>
          </cell>
          <cell r="B215">
            <v>4</v>
          </cell>
          <cell r="C215" t="str">
            <v>Excellent</v>
          </cell>
          <cell r="D215">
            <v>45325</v>
          </cell>
          <cell r="E215" t="str">
            <v>Pengiriman sangat cepat</v>
          </cell>
          <cell r="F215" t="str">
            <v/>
          </cell>
        </row>
        <row r="216">
          <cell r="A216" t="str">
            <v>ECOM0174</v>
          </cell>
          <cell r="B216">
            <v>2</v>
          </cell>
          <cell r="C216" t="str">
            <v>Poor</v>
          </cell>
          <cell r="D216">
            <v>45218</v>
          </cell>
          <cell r="E216" t="str">
            <v>Sangat puas dengan pembelian ini</v>
          </cell>
          <cell r="F216" t="str">
            <v/>
          </cell>
        </row>
        <row r="217">
          <cell r="A217" t="str">
            <v>ECOM0481</v>
          </cell>
          <cell r="B217">
            <v>3</v>
          </cell>
          <cell r="C217" t="str">
            <v>Average</v>
          </cell>
          <cell r="D217">
            <v>45418</v>
          </cell>
          <cell r="E217" t="str">
            <v>Pelayanan memuaskan</v>
          </cell>
          <cell r="F217" t="str">
            <v/>
          </cell>
        </row>
        <row r="218">
          <cell r="A218" t="str">
            <v>ECOM0215</v>
          </cell>
          <cell r="B218">
            <v>3</v>
          </cell>
          <cell r="C218" t="str">
            <v>Average</v>
          </cell>
          <cell r="D218">
            <v>45253</v>
          </cell>
          <cell r="E218" t="str">
            <v>Sangat puas dengan pembelian ini</v>
          </cell>
          <cell r="F218" t="str">
            <v/>
          </cell>
        </row>
        <row r="219">
          <cell r="A219" t="str">
            <v>ECOM0278</v>
          </cell>
          <cell r="B219">
            <v>3</v>
          </cell>
          <cell r="C219" t="str">
            <v>Average</v>
          </cell>
          <cell r="D219">
            <v>45294</v>
          </cell>
          <cell r="E219" t="str">
            <v>Akan beli lagi di toko ini</v>
          </cell>
          <cell r="F219" t="str">
            <v/>
          </cell>
        </row>
        <row r="220">
          <cell r="A220" t="str">
            <v>ECOM0385</v>
          </cell>
          <cell r="B220">
            <v>3</v>
          </cell>
          <cell r="C220" t="str">
            <v>Average</v>
          </cell>
          <cell r="D220">
            <v>45364</v>
          </cell>
          <cell r="E220" t="str">
            <v>Harga terlalu mahal</v>
          </cell>
          <cell r="F220" t="str">
            <v/>
          </cell>
        </row>
        <row r="221">
          <cell r="A221" t="str">
            <v>ECOM0495</v>
          </cell>
          <cell r="B221">
            <v>2</v>
          </cell>
          <cell r="C221" t="str">
            <v>Poor</v>
          </cell>
          <cell r="D221">
            <v>45283</v>
          </cell>
          <cell r="E221" t="str">
            <v>Harga terlalu mahal</v>
          </cell>
          <cell r="F221" t="str">
            <v/>
          </cell>
        </row>
        <row r="222">
          <cell r="A222" t="str">
            <v>ECOM0422</v>
          </cell>
          <cell r="B222">
            <v>3</v>
          </cell>
          <cell r="C222" t="str">
            <v>Average</v>
          </cell>
          <cell r="D222">
            <v>45269</v>
          </cell>
          <cell r="E222" t="str">
            <v>Harga terlalu mahal</v>
          </cell>
          <cell r="F222" t="str">
            <v/>
          </cell>
        </row>
        <row r="223">
          <cell r="A223" t="str">
            <v>ECOM0302</v>
          </cell>
          <cell r="B223">
            <v>3</v>
          </cell>
          <cell r="C223" t="str">
            <v>Average</v>
          </cell>
          <cell r="D223">
            <v>45162</v>
          </cell>
          <cell r="E223" t="str">
            <v>Barang cacat saat diterima</v>
          </cell>
          <cell r="F223" t="str">
            <v>Anomali – review negatif di rating tinggi</v>
          </cell>
        </row>
        <row r="224">
          <cell r="A224" t="str">
            <v>ECOM0095</v>
          </cell>
          <cell r="B224">
            <v>1</v>
          </cell>
          <cell r="C224" t="str">
            <v>Bad</v>
          </cell>
          <cell r="D224">
            <v>45232</v>
          </cell>
          <cell r="E224" t="str">
            <v>Sangat puas dengan pembelian ini</v>
          </cell>
          <cell r="F224" t="str">
            <v/>
          </cell>
        </row>
        <row r="225">
          <cell r="A225" t="str">
            <v>ECOM0172</v>
          </cell>
          <cell r="B225">
            <v>3</v>
          </cell>
          <cell r="C225" t="str">
            <v>Average</v>
          </cell>
          <cell r="D225">
            <v>45097</v>
          </cell>
          <cell r="E225" t="str">
            <v>Kualitas kurang baik</v>
          </cell>
          <cell r="F225" t="str">
            <v>Anomali – review negatif di rating tinggi</v>
          </cell>
        </row>
        <row r="226">
          <cell r="A226" t="str">
            <v>ECOM0211</v>
          </cell>
          <cell r="B226">
            <v>5</v>
          </cell>
          <cell r="C226" t="str">
            <v>Good</v>
          </cell>
          <cell r="D226">
            <v>45271</v>
          </cell>
          <cell r="E226" t="str">
            <v>Harga terlalu mahal</v>
          </cell>
          <cell r="F226" t="str">
            <v/>
          </cell>
        </row>
        <row r="227">
          <cell r="A227" t="str">
            <v>ECOM0426</v>
          </cell>
          <cell r="B227">
            <v>1</v>
          </cell>
          <cell r="C227" t="str">
            <v>Bad</v>
          </cell>
          <cell r="D227">
            <v>45150</v>
          </cell>
          <cell r="E227" t="str">
            <v>Produk sesuai ekspektasi</v>
          </cell>
          <cell r="F227" t="str">
            <v/>
          </cell>
        </row>
        <row r="228">
          <cell r="A228" t="str">
            <v>ECOM0360</v>
          </cell>
          <cell r="B228">
            <v>4</v>
          </cell>
          <cell r="C228" t="str">
            <v>Excellent</v>
          </cell>
          <cell r="D228">
            <v>45142</v>
          </cell>
          <cell r="E228" t="str">
            <v>Harga terlalu mahal</v>
          </cell>
          <cell r="F228" t="str">
            <v/>
          </cell>
        </row>
        <row r="229">
          <cell r="A229" t="str">
            <v>ECOM0030</v>
          </cell>
          <cell r="B229">
            <v>5</v>
          </cell>
          <cell r="C229" t="str">
            <v>Good</v>
          </cell>
          <cell r="D229">
            <v>45137</v>
          </cell>
          <cell r="E229" t="str">
            <v>Akan beli lagi di toko ini</v>
          </cell>
          <cell r="F229" t="str">
            <v/>
          </cell>
        </row>
        <row r="230">
          <cell r="A230" t="str">
            <v>ECOM0312</v>
          </cell>
          <cell r="B230">
            <v>5</v>
          </cell>
          <cell r="C230" t="str">
            <v>Good</v>
          </cell>
          <cell r="D230">
            <v>45243</v>
          </cell>
          <cell r="E230" t="str">
            <v>Ukuran tidak sesuai deskripsi</v>
          </cell>
          <cell r="F230" t="str">
            <v>Anomali – review negatif di rating tinggi</v>
          </cell>
        </row>
        <row r="231">
          <cell r="A231" t="str">
            <v>ECOM0094</v>
          </cell>
          <cell r="B231">
            <v>5</v>
          </cell>
          <cell r="C231" t="str">
            <v>Good</v>
          </cell>
          <cell r="D231">
            <v>45254</v>
          </cell>
          <cell r="E231" t="str">
            <v>Pelayanan memuaskan</v>
          </cell>
          <cell r="F231" t="str">
            <v/>
          </cell>
        </row>
        <row r="232">
          <cell r="A232" t="str">
            <v>ECOM0450</v>
          </cell>
          <cell r="B232">
            <v>2</v>
          </cell>
          <cell r="C232" t="str">
            <v>Poor</v>
          </cell>
          <cell r="D232">
            <v>45390</v>
          </cell>
          <cell r="E232" t="str">
            <v>Pelayanan memuaskan</v>
          </cell>
          <cell r="F232" t="str">
            <v/>
          </cell>
        </row>
        <row r="233">
          <cell r="A233" t="str">
            <v>ECOM0442</v>
          </cell>
          <cell r="B233">
            <v>5</v>
          </cell>
          <cell r="C233" t="str">
            <v>Good</v>
          </cell>
          <cell r="D233">
            <v>45383</v>
          </cell>
          <cell r="E233" t="str">
            <v>Produk sesuai ekspektasi</v>
          </cell>
          <cell r="F233" t="str">
            <v/>
          </cell>
        </row>
        <row r="234">
          <cell r="A234" t="str">
            <v>ECOM0048</v>
          </cell>
          <cell r="B234">
            <v>2</v>
          </cell>
          <cell r="C234" t="str">
            <v>Poor</v>
          </cell>
          <cell r="D234">
            <v>45301</v>
          </cell>
          <cell r="E234" t="str">
            <v>Warna berbeda dari gambar</v>
          </cell>
          <cell r="F234" t="str">
            <v>Anomali – review negatif di rating tinggi</v>
          </cell>
        </row>
        <row r="235">
          <cell r="A235" t="str">
            <v>ECOM0140</v>
          </cell>
          <cell r="B235">
            <v>3</v>
          </cell>
          <cell r="C235" t="str">
            <v>Average</v>
          </cell>
          <cell r="D235">
            <v>45322</v>
          </cell>
          <cell r="E235" t="str">
            <v>Warna berbeda dari gambar</v>
          </cell>
          <cell r="F235" t="str">
            <v>Anomali – review negatif di rating tinggi</v>
          </cell>
        </row>
        <row r="236">
          <cell r="A236" t="str">
            <v>ECOM0401</v>
          </cell>
          <cell r="B236">
            <v>3</v>
          </cell>
          <cell r="C236" t="str">
            <v>Average</v>
          </cell>
          <cell r="D236">
            <v>45148</v>
          </cell>
          <cell r="E236" t="str">
            <v>Produk sesuai ekspektasi</v>
          </cell>
          <cell r="F236" t="str">
            <v/>
          </cell>
        </row>
        <row r="237">
          <cell r="A237" t="str">
            <v>ECOM0431</v>
          </cell>
          <cell r="B237">
            <v>5</v>
          </cell>
          <cell r="C237" t="str">
            <v>Good</v>
          </cell>
          <cell r="D237">
            <v>45239</v>
          </cell>
          <cell r="E237" t="str">
            <v>Sangat puas dengan pembelian ini</v>
          </cell>
          <cell r="F237" t="str">
            <v/>
          </cell>
        </row>
        <row r="238">
          <cell r="A238" t="str">
            <v>ECOM0043</v>
          </cell>
          <cell r="B238">
            <v>4</v>
          </cell>
          <cell r="C238" t="str">
            <v>Excellent</v>
          </cell>
          <cell r="D238">
            <v>45295</v>
          </cell>
          <cell r="E238" t="str">
            <v>Ukuran tidak sesuai deskripsi</v>
          </cell>
          <cell r="F238" t="str">
            <v>Anomali – review negatif di rating tinggi</v>
          </cell>
        </row>
        <row r="239">
          <cell r="A239" t="str">
            <v>ECOM0438</v>
          </cell>
          <cell r="B239">
            <v>3</v>
          </cell>
          <cell r="C239" t="str">
            <v>Average</v>
          </cell>
          <cell r="D239">
            <v>45471</v>
          </cell>
          <cell r="E239" t="str">
            <v>Produk sesuai ekspektasi</v>
          </cell>
          <cell r="F239" t="str">
            <v/>
          </cell>
        </row>
        <row r="240">
          <cell r="A240" t="str">
            <v>ECOM0306</v>
          </cell>
          <cell r="B240">
            <v>2</v>
          </cell>
          <cell r="C240" t="str">
            <v>Poor</v>
          </cell>
          <cell r="D240">
            <v>45169</v>
          </cell>
          <cell r="E240" t="str">
            <v>Warna berbeda dari gambar</v>
          </cell>
          <cell r="F240" t="str">
            <v>Anomali – review negatif di rating tinggi</v>
          </cell>
        </row>
        <row r="241">
          <cell r="A241" t="str">
            <v>ECOM0079</v>
          </cell>
          <cell r="B241">
            <v>5</v>
          </cell>
          <cell r="C241" t="str">
            <v>Good</v>
          </cell>
          <cell r="D241">
            <v>45172</v>
          </cell>
          <cell r="E241" t="str">
            <v>Akan beli lagi di toko ini</v>
          </cell>
          <cell r="F241" t="str">
            <v/>
          </cell>
        </row>
        <row r="242">
          <cell r="A242" t="str">
            <v>ECOM0304</v>
          </cell>
          <cell r="B242">
            <v>3</v>
          </cell>
          <cell r="C242" t="str">
            <v>Average</v>
          </cell>
          <cell r="D242">
            <v>45170</v>
          </cell>
          <cell r="E242" t="str">
            <v>Warna berbeda dari gambar</v>
          </cell>
          <cell r="F242" t="str">
            <v>Anomali – review negatif di rating tinggi</v>
          </cell>
        </row>
        <row r="243">
          <cell r="A243" t="str">
            <v>ECOM0290</v>
          </cell>
          <cell r="B243">
            <v>4</v>
          </cell>
          <cell r="C243" t="str">
            <v>Excellent</v>
          </cell>
          <cell r="D243">
            <v>45141</v>
          </cell>
          <cell r="E243" t="str">
            <v>Ukuran tidak sesuai deskripsi</v>
          </cell>
          <cell r="F243" t="str">
            <v>Anomali – review negatif di rating tinggi</v>
          </cell>
        </row>
        <row r="244">
          <cell r="A244" t="str">
            <v>ECOM0493</v>
          </cell>
          <cell r="B244">
            <v>3</v>
          </cell>
          <cell r="C244" t="str">
            <v>Average</v>
          </cell>
          <cell r="D244">
            <v>45389</v>
          </cell>
          <cell r="E244" t="str">
            <v>Produk sesuai ekspektasi</v>
          </cell>
          <cell r="F244" t="str">
            <v/>
          </cell>
        </row>
        <row r="245">
          <cell r="A245" t="str">
            <v>ECOM0376</v>
          </cell>
          <cell r="B245">
            <v>1</v>
          </cell>
          <cell r="C245" t="str">
            <v>Bad</v>
          </cell>
          <cell r="D245">
            <v>45082</v>
          </cell>
          <cell r="E245" t="str">
            <v>Akan beli lagi di toko ini</v>
          </cell>
          <cell r="F245" t="str">
            <v/>
          </cell>
        </row>
        <row r="246">
          <cell r="A246" t="str">
            <v>ECOM0337</v>
          </cell>
          <cell r="B246">
            <v>5</v>
          </cell>
          <cell r="C246" t="str">
            <v>Good</v>
          </cell>
          <cell r="D246">
            <v>45247</v>
          </cell>
          <cell r="E246" t="str">
            <v>Kualitas kurang baik</v>
          </cell>
          <cell r="F246" t="str">
            <v>Anomali – review negatif di rating tinggi</v>
          </cell>
        </row>
        <row r="247">
          <cell r="A247" t="str">
            <v>ECOM0437</v>
          </cell>
          <cell r="B247">
            <v>5</v>
          </cell>
          <cell r="C247" t="str">
            <v>Good</v>
          </cell>
          <cell r="D247">
            <v>45198</v>
          </cell>
          <cell r="E247" t="str">
            <v>Produk sesuai ekspektasi</v>
          </cell>
          <cell r="F247" t="str">
            <v/>
          </cell>
        </row>
        <row r="248">
          <cell r="A248" t="str">
            <v>ECOM0362</v>
          </cell>
          <cell r="B248">
            <v>2</v>
          </cell>
          <cell r="C248" t="str">
            <v>Poor</v>
          </cell>
          <cell r="D248">
            <v>45188</v>
          </cell>
          <cell r="E248" t="str">
            <v>Pengiriman sangat cepat</v>
          </cell>
          <cell r="F248" t="str">
            <v/>
          </cell>
        </row>
        <row r="249">
          <cell r="A249" t="str">
            <v>ECOM0021</v>
          </cell>
          <cell r="B249">
            <v>2</v>
          </cell>
          <cell r="C249" t="str">
            <v>Poor</v>
          </cell>
          <cell r="D249">
            <v>45403</v>
          </cell>
          <cell r="E249" t="str">
            <v>Akan beli lagi di toko ini</v>
          </cell>
          <cell r="F249" t="str">
            <v/>
          </cell>
        </row>
        <row r="250">
          <cell r="A250" t="str">
            <v>ECOM0184</v>
          </cell>
          <cell r="B250">
            <v>2</v>
          </cell>
          <cell r="C250" t="str">
            <v>Poor</v>
          </cell>
          <cell r="D250">
            <v>45409</v>
          </cell>
          <cell r="E250" t="str">
            <v>Akan beli lagi di toko ini</v>
          </cell>
          <cell r="F250" t="str">
            <v/>
          </cell>
        </row>
        <row r="251">
          <cell r="A251" t="str">
            <v>ECOM0499</v>
          </cell>
          <cell r="B251">
            <v>1</v>
          </cell>
          <cell r="C251" t="str">
            <v>Bad</v>
          </cell>
          <cell r="D251">
            <v>45415</v>
          </cell>
          <cell r="E251" t="str">
            <v>Pengiriman sangat cepat</v>
          </cell>
          <cell r="F251" t="str">
            <v/>
          </cell>
        </row>
        <row r="252">
          <cell r="A252" t="str">
            <v>ECOM0325</v>
          </cell>
          <cell r="B252">
            <v>5</v>
          </cell>
          <cell r="C252" t="str">
            <v>Good</v>
          </cell>
          <cell r="D252">
            <v>45228</v>
          </cell>
          <cell r="E252" t="str">
            <v>Warna berbeda dari gambar</v>
          </cell>
          <cell r="F252" t="str">
            <v>Anomali – review negatif di rating tinggi</v>
          </cell>
        </row>
        <row r="253">
          <cell r="A253" t="str">
            <v>ECOM0135</v>
          </cell>
          <cell r="B253">
            <v>3</v>
          </cell>
          <cell r="C253" t="str">
            <v>Average</v>
          </cell>
          <cell r="D253">
            <v>45303</v>
          </cell>
          <cell r="E253" t="str">
            <v>Pelayanan memuaskan</v>
          </cell>
          <cell r="F253" t="str">
            <v/>
          </cell>
        </row>
        <row r="254">
          <cell r="A254" t="str">
            <v>ECOM0044</v>
          </cell>
          <cell r="B254">
            <v>5</v>
          </cell>
          <cell r="C254" t="str">
            <v>Good</v>
          </cell>
          <cell r="D254">
            <v>45093</v>
          </cell>
          <cell r="E254" t="str">
            <v>Harga terlalu mahal</v>
          </cell>
          <cell r="F254" t="str">
            <v/>
          </cell>
        </row>
        <row r="255">
          <cell r="A255" t="str">
            <v>ECOM0129</v>
          </cell>
          <cell r="B255">
            <v>4</v>
          </cell>
          <cell r="C255" t="str">
            <v>Excellent</v>
          </cell>
          <cell r="D255">
            <v>45210</v>
          </cell>
          <cell r="E255" t="str">
            <v>Pengiriman sangat cepat</v>
          </cell>
          <cell r="F255" t="str">
            <v/>
          </cell>
        </row>
        <row r="256">
          <cell r="A256" t="str">
            <v>ECOM0349</v>
          </cell>
          <cell r="B256">
            <v>2</v>
          </cell>
          <cell r="C256" t="str">
            <v>Poor</v>
          </cell>
          <cell r="D256">
            <v>45333</v>
          </cell>
          <cell r="E256" t="str">
            <v>Pengiriman sangat cepat</v>
          </cell>
          <cell r="F256" t="str">
            <v/>
          </cell>
        </row>
        <row r="257">
          <cell r="A257" t="str">
            <v>ECOM0353</v>
          </cell>
          <cell r="B257">
            <v>5</v>
          </cell>
          <cell r="C257" t="str">
            <v>Good</v>
          </cell>
          <cell r="D257">
            <v>45235</v>
          </cell>
          <cell r="E257" t="str">
            <v>Harga terlalu mahal</v>
          </cell>
          <cell r="F257" t="str">
            <v/>
          </cell>
        </row>
        <row r="258">
          <cell r="A258" t="str">
            <v>ECOM0231</v>
          </cell>
          <cell r="B258">
            <v>4</v>
          </cell>
          <cell r="C258" t="str">
            <v>Excellent</v>
          </cell>
          <cell r="D258">
            <v>45323</v>
          </cell>
          <cell r="E258" t="str">
            <v>Kualitas kurang baik</v>
          </cell>
          <cell r="F258" t="str">
            <v>Anomali – review negatif di rating tinggi</v>
          </cell>
        </row>
        <row r="259">
          <cell r="A259" t="str">
            <v>ECOM0046</v>
          </cell>
          <cell r="B259">
            <v>2</v>
          </cell>
          <cell r="C259" t="str">
            <v>Poor</v>
          </cell>
          <cell r="D259">
            <v>45277</v>
          </cell>
          <cell r="E259" t="str">
            <v>Sangat puas dengan pembelian ini</v>
          </cell>
          <cell r="F259" t="str">
            <v/>
          </cell>
        </row>
        <row r="260">
          <cell r="A260" t="str">
            <v>ECOM0152</v>
          </cell>
          <cell r="B260">
            <v>5</v>
          </cell>
          <cell r="C260" t="str">
            <v>Good</v>
          </cell>
          <cell r="D260">
            <v>45233</v>
          </cell>
          <cell r="E260" t="str">
            <v>Sangat puas dengan pembelian ini</v>
          </cell>
          <cell r="F260" t="str">
            <v/>
          </cell>
        </row>
        <row r="261">
          <cell r="A261" t="str">
            <v>ECOM0456</v>
          </cell>
          <cell r="B261">
            <v>5</v>
          </cell>
          <cell r="C261" t="str">
            <v>Good</v>
          </cell>
          <cell r="D261">
            <v>45355</v>
          </cell>
          <cell r="E261" t="str">
            <v>Pengiriman sangat cepat</v>
          </cell>
          <cell r="F261" t="str">
            <v/>
          </cell>
        </row>
        <row r="262">
          <cell r="A262" t="str">
            <v>ECOM0496</v>
          </cell>
          <cell r="B262">
            <v>5</v>
          </cell>
          <cell r="C262" t="str">
            <v>Good</v>
          </cell>
          <cell r="D262">
            <v>45225</v>
          </cell>
          <cell r="E262" t="str">
            <v>Pengiriman sangat cepat</v>
          </cell>
          <cell r="F262" t="str">
            <v/>
          </cell>
        </row>
        <row r="263">
          <cell r="A263" t="str">
            <v>ECOM0308</v>
          </cell>
          <cell r="B263">
            <v>5</v>
          </cell>
          <cell r="C263" t="str">
            <v>Good</v>
          </cell>
          <cell r="D263">
            <v>45428</v>
          </cell>
          <cell r="E263" t="str">
            <v>Barang cacat saat diterima</v>
          </cell>
          <cell r="F263" t="str">
            <v>Anomali – review negatif di rating tinggi</v>
          </cell>
        </row>
        <row r="264">
          <cell r="A264" t="str">
            <v>ECOM0072</v>
          </cell>
          <cell r="B264">
            <v>3</v>
          </cell>
          <cell r="C264" t="str">
            <v>Average</v>
          </cell>
          <cell r="D264">
            <v>45244</v>
          </cell>
          <cell r="E264" t="str">
            <v>Warna berbeda dari gambar</v>
          </cell>
          <cell r="F264" t="str">
            <v>Anomali – review negatif di rating tinggi</v>
          </cell>
        </row>
        <row r="265">
          <cell r="A265" t="str">
            <v>ECOM0105</v>
          </cell>
          <cell r="B265">
            <v>1</v>
          </cell>
          <cell r="C265" t="str">
            <v>Bad</v>
          </cell>
          <cell r="D265">
            <v>45268</v>
          </cell>
          <cell r="E265" t="str">
            <v>Pelayanan memuaskan</v>
          </cell>
          <cell r="F265" t="str">
            <v/>
          </cell>
        </row>
        <row r="266">
          <cell r="A266" t="str">
            <v>ECOM0088</v>
          </cell>
          <cell r="B266">
            <v>2</v>
          </cell>
          <cell r="C266" t="str">
            <v>Poor</v>
          </cell>
          <cell r="D266">
            <v>45383</v>
          </cell>
          <cell r="E266" t="str">
            <v>Warna berbeda dari gambar</v>
          </cell>
          <cell r="F266" t="str">
            <v>Anomali – review negatif di rating tinggi</v>
          </cell>
        </row>
        <row r="267">
          <cell r="A267" t="str">
            <v>ECOM0183</v>
          </cell>
          <cell r="B267">
            <v>2</v>
          </cell>
          <cell r="C267" t="str">
            <v>Poor</v>
          </cell>
          <cell r="D267">
            <v>45192</v>
          </cell>
          <cell r="E267" t="str">
            <v>Barang cacat saat diterima</v>
          </cell>
          <cell r="F267" t="str">
            <v>Anomali – review negatif di rating tinggi</v>
          </cell>
        </row>
        <row r="268">
          <cell r="A268" t="str">
            <v>ECOM0259</v>
          </cell>
          <cell r="B268">
            <v>1</v>
          </cell>
          <cell r="C268" t="str">
            <v>Bad</v>
          </cell>
          <cell r="D268">
            <v>45385</v>
          </cell>
          <cell r="E268" t="str">
            <v>Warna berbeda dari gambar</v>
          </cell>
          <cell r="F268" t="str">
            <v>Anomali – review negatif di rating tinggi</v>
          </cell>
        </row>
        <row r="269">
          <cell r="A269" t="str">
            <v>ECOM0289</v>
          </cell>
          <cell r="B269">
            <v>1</v>
          </cell>
          <cell r="C269" t="str">
            <v>Bad</v>
          </cell>
          <cell r="D269">
            <v>45301</v>
          </cell>
          <cell r="E269" t="str">
            <v>Produk sesuai ekspektasi</v>
          </cell>
          <cell r="F269" t="str">
            <v/>
          </cell>
        </row>
        <row r="270">
          <cell r="A270" t="str">
            <v>ECOM0268</v>
          </cell>
          <cell r="B270">
            <v>5</v>
          </cell>
          <cell r="C270" t="str">
            <v>Good</v>
          </cell>
          <cell r="D270">
            <v>45245</v>
          </cell>
          <cell r="E270" t="str">
            <v>Barang cacat saat diterima</v>
          </cell>
          <cell r="F270" t="str">
            <v>Anomali – review negatif di rating tinggi</v>
          </cell>
        </row>
        <row r="271">
          <cell r="A271" t="str">
            <v>ECOM0347</v>
          </cell>
          <cell r="B271">
            <v>4</v>
          </cell>
          <cell r="C271" t="str">
            <v>Excellent</v>
          </cell>
          <cell r="D271">
            <v>45165</v>
          </cell>
          <cell r="E271" t="str">
            <v>Kualitas kurang baik</v>
          </cell>
          <cell r="F271" t="str">
            <v>Anomali – review negatif di rating tinggi</v>
          </cell>
        </row>
        <row r="272">
          <cell r="A272" t="str">
            <v>ECOM0423</v>
          </cell>
          <cell r="B272">
            <v>2</v>
          </cell>
          <cell r="C272" t="str">
            <v>Poor</v>
          </cell>
          <cell r="D272">
            <v>45127</v>
          </cell>
          <cell r="E272" t="str">
            <v>Sangat puas dengan pembelian ini</v>
          </cell>
          <cell r="F272" t="str">
            <v/>
          </cell>
        </row>
        <row r="273">
          <cell r="A273" t="str">
            <v>ECOM0061</v>
          </cell>
          <cell r="B273">
            <v>1</v>
          </cell>
          <cell r="C273" t="str">
            <v>Bad</v>
          </cell>
          <cell r="D273">
            <v>45196</v>
          </cell>
          <cell r="E273" t="str">
            <v>Harga terlalu mahal</v>
          </cell>
          <cell r="F273" t="str">
            <v/>
          </cell>
        </row>
        <row r="274">
          <cell r="A274" t="str">
            <v>ECOM0474</v>
          </cell>
          <cell r="B274">
            <v>2</v>
          </cell>
          <cell r="C274" t="str">
            <v>Poor</v>
          </cell>
          <cell r="D274">
            <v>45351</v>
          </cell>
          <cell r="E274" t="str">
            <v>Kualitas kurang baik</v>
          </cell>
          <cell r="F274" t="str">
            <v>Anomali – review negatif di rating tinggi</v>
          </cell>
        </row>
        <row r="275">
          <cell r="A275" t="str">
            <v>ECOM0479</v>
          </cell>
          <cell r="B275">
            <v>1</v>
          </cell>
          <cell r="C275" t="str">
            <v>Bad</v>
          </cell>
          <cell r="D275">
            <v>45193</v>
          </cell>
          <cell r="E275" t="str">
            <v>Pengiriman sangat cepat</v>
          </cell>
          <cell r="F275" t="str">
            <v/>
          </cell>
        </row>
        <row r="276">
          <cell r="A276" t="str">
            <v>ECOM0031</v>
          </cell>
          <cell r="B276">
            <v>4</v>
          </cell>
          <cell r="C276" t="str">
            <v>Excellent</v>
          </cell>
          <cell r="D276">
            <v>45238</v>
          </cell>
          <cell r="E276" t="str">
            <v>Pengiriman sangat cepat</v>
          </cell>
          <cell r="F276" t="str">
            <v/>
          </cell>
        </row>
        <row r="277">
          <cell r="A277" t="str">
            <v>ECOM0414</v>
          </cell>
          <cell r="B277">
            <v>1</v>
          </cell>
          <cell r="C277" t="str">
            <v>Bad</v>
          </cell>
          <cell r="D277">
            <v>45081</v>
          </cell>
          <cell r="E277" t="str">
            <v>Akan beli lagi di toko ini</v>
          </cell>
          <cell r="F277" t="str">
            <v/>
          </cell>
        </row>
        <row r="278">
          <cell r="A278" t="str">
            <v>ECOM0320</v>
          </cell>
          <cell r="B278">
            <v>4</v>
          </cell>
          <cell r="C278" t="str">
            <v>Excellent</v>
          </cell>
          <cell r="D278">
            <v>45328</v>
          </cell>
          <cell r="E278" t="str">
            <v>Sangat puas dengan pembelian ini</v>
          </cell>
          <cell r="F278" t="str">
            <v/>
          </cell>
        </row>
        <row r="279">
          <cell r="A279" t="str">
            <v>ECOM0226</v>
          </cell>
          <cell r="B279">
            <v>3</v>
          </cell>
          <cell r="C279" t="str">
            <v>Average</v>
          </cell>
          <cell r="D279">
            <v>45119</v>
          </cell>
          <cell r="E279" t="str">
            <v>Produk sesuai ekspektasi</v>
          </cell>
          <cell r="F279" t="str">
            <v/>
          </cell>
        </row>
        <row r="280">
          <cell r="A280" t="str">
            <v>ECOM0372</v>
          </cell>
          <cell r="B280">
            <v>3</v>
          </cell>
          <cell r="C280" t="str">
            <v>Average</v>
          </cell>
          <cell r="D280">
            <v>45148</v>
          </cell>
          <cell r="E280" t="str">
            <v>Pelayanan memuaskan</v>
          </cell>
          <cell r="F280" t="str">
            <v/>
          </cell>
        </row>
        <row r="281">
          <cell r="A281" t="str">
            <v>ECOM0267</v>
          </cell>
          <cell r="B281">
            <v>5</v>
          </cell>
          <cell r="C281" t="str">
            <v>Good</v>
          </cell>
          <cell r="D281">
            <v>45225</v>
          </cell>
          <cell r="E281" t="str">
            <v>Ukuran tidak sesuai deskripsi</v>
          </cell>
          <cell r="F281" t="str">
            <v>Anomali – review negatif di rating tinggi</v>
          </cell>
        </row>
        <row r="282">
          <cell r="A282" t="str">
            <v>ECOM0177</v>
          </cell>
          <cell r="B282">
            <v>3</v>
          </cell>
          <cell r="C282" t="str">
            <v>Average</v>
          </cell>
          <cell r="D282">
            <v>45248</v>
          </cell>
          <cell r="E282" t="str">
            <v>Kualitas kurang baik</v>
          </cell>
          <cell r="F282" t="str">
            <v>Anomali – review negatif di rating tinggi</v>
          </cell>
        </row>
        <row r="283">
          <cell r="A283" t="str">
            <v>ECOM0436</v>
          </cell>
          <cell r="B283">
            <v>2</v>
          </cell>
          <cell r="C283" t="str">
            <v>Poor</v>
          </cell>
          <cell r="D283">
            <v>45451</v>
          </cell>
          <cell r="E283" t="str">
            <v>Kualitas kurang baik</v>
          </cell>
          <cell r="F283" t="str">
            <v>Anomali – review negatif di rating tinggi</v>
          </cell>
        </row>
        <row r="284">
          <cell r="A284" t="str">
            <v>ECOM0445</v>
          </cell>
          <cell r="B284">
            <v>3</v>
          </cell>
          <cell r="C284" t="str">
            <v>Average</v>
          </cell>
          <cell r="D284">
            <v>45256</v>
          </cell>
          <cell r="E284" t="str">
            <v>Produk sesuai ekspektasi</v>
          </cell>
          <cell r="F284" t="str">
            <v/>
          </cell>
        </row>
        <row r="285">
          <cell r="A285" t="str">
            <v>ECOM0185</v>
          </cell>
          <cell r="B285">
            <v>4</v>
          </cell>
          <cell r="C285" t="str">
            <v>Excellent</v>
          </cell>
          <cell r="D285">
            <v>45189</v>
          </cell>
          <cell r="E285" t="str">
            <v>Barang cacat saat diterima</v>
          </cell>
          <cell r="F285" t="str">
            <v>Anomali – review negatif di rating tinggi</v>
          </cell>
        </row>
        <row r="286">
          <cell r="A286" t="str">
            <v>ECOM0178</v>
          </cell>
          <cell r="B286">
            <v>3</v>
          </cell>
          <cell r="C286" t="str">
            <v>Average</v>
          </cell>
          <cell r="D286">
            <v>45130</v>
          </cell>
          <cell r="E286" t="str">
            <v>Harga terlalu mahal</v>
          </cell>
          <cell r="F286" t="str">
            <v/>
          </cell>
        </row>
        <row r="287">
          <cell r="A287" t="str">
            <v>ECOM0090</v>
          </cell>
          <cell r="B287">
            <v>3</v>
          </cell>
          <cell r="C287" t="str">
            <v>Average</v>
          </cell>
          <cell r="D287">
            <v>45163</v>
          </cell>
          <cell r="E287" t="str">
            <v>Akan beli lagi di toko ini</v>
          </cell>
          <cell r="F287" t="str">
            <v/>
          </cell>
        </row>
        <row r="288">
          <cell r="A288" t="str">
            <v>ECOM0433</v>
          </cell>
          <cell r="B288">
            <v>4</v>
          </cell>
          <cell r="C288" t="str">
            <v>Excellent</v>
          </cell>
          <cell r="D288">
            <v>45437</v>
          </cell>
          <cell r="E288" t="str">
            <v>Ukuran tidak sesuai deskripsi</v>
          </cell>
          <cell r="F288" t="str">
            <v>Anomali – review negatif di rating tinggi</v>
          </cell>
        </row>
        <row r="289">
          <cell r="A289" t="str">
            <v>ECOM0490</v>
          </cell>
          <cell r="B289">
            <v>5</v>
          </cell>
          <cell r="C289" t="str">
            <v>Good</v>
          </cell>
          <cell r="D289">
            <v>45383</v>
          </cell>
          <cell r="E289" t="str">
            <v>Produk sesuai ekspektasi</v>
          </cell>
          <cell r="F289" t="str">
            <v/>
          </cell>
        </row>
        <row r="290">
          <cell r="A290" t="str">
            <v>ECOM0232</v>
          </cell>
          <cell r="B290">
            <v>2</v>
          </cell>
          <cell r="C290" t="str">
            <v>Poor</v>
          </cell>
          <cell r="D290">
            <v>45106</v>
          </cell>
          <cell r="E290" t="str">
            <v>Ukuran tidak sesuai deskripsi</v>
          </cell>
          <cell r="F290" t="str">
            <v>Anomali – review negatif di rating tinggi</v>
          </cell>
        </row>
        <row r="291">
          <cell r="A291" t="str">
            <v>ECOM0444</v>
          </cell>
          <cell r="B291">
            <v>2</v>
          </cell>
          <cell r="C291" t="str">
            <v>Poor</v>
          </cell>
          <cell r="D291">
            <v>45079</v>
          </cell>
          <cell r="E291" t="str">
            <v>Ukuran tidak sesuai deskripsi</v>
          </cell>
          <cell r="F291" t="str">
            <v>Anomali – review negatif di rating tinggi</v>
          </cell>
        </row>
        <row r="292">
          <cell r="A292" t="str">
            <v>ECOM0249</v>
          </cell>
          <cell r="B292">
            <v>1</v>
          </cell>
          <cell r="C292" t="str">
            <v>Bad</v>
          </cell>
          <cell r="D292">
            <v>45457</v>
          </cell>
          <cell r="E292" t="str">
            <v>Pelayanan memuaskan</v>
          </cell>
          <cell r="F292" t="str">
            <v/>
          </cell>
        </row>
        <row r="293">
          <cell r="A293" t="str">
            <v>ECOM0190</v>
          </cell>
          <cell r="B293">
            <v>2</v>
          </cell>
          <cell r="C293" t="str">
            <v>Poor</v>
          </cell>
          <cell r="D293">
            <v>45205</v>
          </cell>
          <cell r="E293" t="str">
            <v>Barang cacat saat diterima</v>
          </cell>
          <cell r="F293" t="str">
            <v>Anomali – review negatif di rating tinggi</v>
          </cell>
        </row>
        <row r="294">
          <cell r="A294" t="str">
            <v>ECOM0170</v>
          </cell>
          <cell r="B294">
            <v>1</v>
          </cell>
          <cell r="C294" t="str">
            <v>Bad</v>
          </cell>
          <cell r="D294">
            <v>45279</v>
          </cell>
          <cell r="E294" t="str">
            <v>Pelayanan memuaskan</v>
          </cell>
          <cell r="F294" t="str">
            <v/>
          </cell>
        </row>
        <row r="295">
          <cell r="A295" t="str">
            <v>ECOM0378</v>
          </cell>
          <cell r="B295">
            <v>1</v>
          </cell>
          <cell r="C295" t="str">
            <v>Bad</v>
          </cell>
          <cell r="D295">
            <v>45143</v>
          </cell>
          <cell r="E295" t="str">
            <v>Pelayanan memuaskan</v>
          </cell>
          <cell r="F295" t="str">
            <v/>
          </cell>
        </row>
        <row r="296">
          <cell r="A296" t="str">
            <v>ECOM0258</v>
          </cell>
          <cell r="B296">
            <v>3</v>
          </cell>
          <cell r="C296" t="str">
            <v>Average</v>
          </cell>
          <cell r="D296">
            <v>45415</v>
          </cell>
          <cell r="E296" t="str">
            <v>Ukuran tidak sesuai deskripsi</v>
          </cell>
          <cell r="F296" t="str">
            <v>Anomali – review negatif di rating tinggi</v>
          </cell>
        </row>
        <row r="297">
          <cell r="A297" t="str">
            <v>ECOM0074</v>
          </cell>
          <cell r="B297">
            <v>3</v>
          </cell>
          <cell r="C297" t="str">
            <v>Average</v>
          </cell>
          <cell r="D297">
            <v>45172</v>
          </cell>
          <cell r="E297" t="str">
            <v>Produk sesuai ekspektasi</v>
          </cell>
          <cell r="F297" t="str">
            <v/>
          </cell>
        </row>
        <row r="298">
          <cell r="A298" t="str">
            <v>ECOM0151</v>
          </cell>
          <cell r="B298">
            <v>5</v>
          </cell>
          <cell r="C298" t="str">
            <v>Good</v>
          </cell>
          <cell r="D298">
            <v>45124</v>
          </cell>
          <cell r="E298" t="str">
            <v>Warna berbeda dari gambar</v>
          </cell>
          <cell r="F298" t="str">
            <v>Anomali – review negatif di rating tinggi</v>
          </cell>
        </row>
        <row r="299">
          <cell r="A299" t="str">
            <v>ECOM0047</v>
          </cell>
          <cell r="B299">
            <v>4</v>
          </cell>
          <cell r="C299" t="str">
            <v>Excellent</v>
          </cell>
          <cell r="D299">
            <v>45112</v>
          </cell>
          <cell r="E299" t="str">
            <v>Kualitas kurang baik</v>
          </cell>
          <cell r="F299" t="str">
            <v>Anomali – review negatif di rating tinggi</v>
          </cell>
        </row>
        <row r="300">
          <cell r="A300" t="str">
            <v>ECOM0179</v>
          </cell>
          <cell r="B300">
            <v>3</v>
          </cell>
          <cell r="C300" t="str">
            <v>Average</v>
          </cell>
          <cell r="D300">
            <v>45445</v>
          </cell>
          <cell r="E300" t="str">
            <v>Harga terlalu mahal</v>
          </cell>
          <cell r="F300" t="str">
            <v/>
          </cell>
        </row>
        <row r="301">
          <cell r="A301" t="str">
            <v>ECOM0457</v>
          </cell>
          <cell r="B301">
            <v>4</v>
          </cell>
          <cell r="C301" t="str">
            <v>Excellent</v>
          </cell>
          <cell r="D301">
            <v>45319</v>
          </cell>
          <cell r="E301" t="str">
            <v>Pengiriman sangat cepat</v>
          </cell>
          <cell r="F301" t="str">
            <v/>
          </cell>
        </row>
        <row r="302">
          <cell r="A302" t="str">
            <v>ECOM0038</v>
          </cell>
          <cell r="B302">
            <v>1</v>
          </cell>
          <cell r="C302" t="str">
            <v>Bad</v>
          </cell>
          <cell r="D302">
            <v>45199</v>
          </cell>
          <cell r="E302" t="str">
            <v>Ukuran tidak sesuai deskripsi</v>
          </cell>
          <cell r="F302" t="str">
            <v>Anomali – review negatif di rating tinggi</v>
          </cell>
        </row>
        <row r="303">
          <cell r="A303" t="str">
            <v>ECOM0173</v>
          </cell>
          <cell r="B303">
            <v>2</v>
          </cell>
          <cell r="C303" t="str">
            <v>Poor</v>
          </cell>
          <cell r="D303">
            <v>45405</v>
          </cell>
          <cell r="E303" t="str">
            <v>Pengiriman sangat cepat</v>
          </cell>
          <cell r="F303" t="str">
            <v/>
          </cell>
        </row>
        <row r="304">
          <cell r="A304" t="str">
            <v>ECOM0315</v>
          </cell>
          <cell r="B304">
            <v>5</v>
          </cell>
          <cell r="C304" t="str">
            <v>Good</v>
          </cell>
          <cell r="D304">
            <v>45151</v>
          </cell>
          <cell r="E304" t="str">
            <v>Pelayanan memuaskan</v>
          </cell>
          <cell r="F304" t="str">
            <v/>
          </cell>
        </row>
        <row r="305">
          <cell r="A305" t="str">
            <v>ECOM0113</v>
          </cell>
          <cell r="B305">
            <v>2</v>
          </cell>
          <cell r="C305" t="str">
            <v>Poor</v>
          </cell>
          <cell r="D305">
            <v>45402</v>
          </cell>
          <cell r="E305" t="str">
            <v>Sangat puas dengan pembelian ini</v>
          </cell>
          <cell r="F305" t="str">
            <v/>
          </cell>
        </row>
        <row r="306">
          <cell r="A306" t="str">
            <v>ECOM0428</v>
          </cell>
          <cell r="B306">
            <v>5</v>
          </cell>
          <cell r="C306" t="str">
            <v>Good</v>
          </cell>
          <cell r="D306">
            <v>45315</v>
          </cell>
          <cell r="E306" t="str">
            <v>Pengiriman sangat cepat</v>
          </cell>
          <cell r="F306" t="str">
            <v/>
          </cell>
        </row>
        <row r="307">
          <cell r="A307" t="str">
            <v>ECOM0357</v>
          </cell>
          <cell r="B307">
            <v>1</v>
          </cell>
          <cell r="C307" t="str">
            <v>Bad</v>
          </cell>
          <cell r="D307">
            <v>45331</v>
          </cell>
          <cell r="E307" t="str">
            <v>Akan beli lagi di toko ini</v>
          </cell>
          <cell r="F307" t="str">
            <v/>
          </cell>
        </row>
        <row r="308">
          <cell r="A308" t="str">
            <v>ECOM0388</v>
          </cell>
          <cell r="B308">
            <v>1</v>
          </cell>
          <cell r="C308" t="str">
            <v>Bad</v>
          </cell>
          <cell r="D308">
            <v>45158</v>
          </cell>
          <cell r="E308" t="str">
            <v>Akan beli lagi di toko ini</v>
          </cell>
          <cell r="F308" t="str">
            <v/>
          </cell>
        </row>
        <row r="309">
          <cell r="A309" t="str">
            <v>ECOM0352</v>
          </cell>
          <cell r="B309">
            <v>2</v>
          </cell>
          <cell r="C309" t="str">
            <v>Poor</v>
          </cell>
          <cell r="D309">
            <v>45295</v>
          </cell>
          <cell r="E309" t="str">
            <v>Barang cacat saat diterima</v>
          </cell>
          <cell r="F309" t="str">
            <v>Anomali – review negatif di rating tinggi</v>
          </cell>
        </row>
        <row r="310">
          <cell r="A310" t="str">
            <v>ECOM0365</v>
          </cell>
          <cell r="B310">
            <v>3</v>
          </cell>
          <cell r="C310" t="str">
            <v>Average</v>
          </cell>
          <cell r="D310">
            <v>45473</v>
          </cell>
          <cell r="E310" t="str">
            <v>Harga terlalu mahal</v>
          </cell>
          <cell r="F310" t="str">
            <v/>
          </cell>
        </row>
        <row r="311">
          <cell r="A311" t="str">
            <v>ECOM0205</v>
          </cell>
          <cell r="B311">
            <v>1</v>
          </cell>
          <cell r="C311" t="str">
            <v>Bad</v>
          </cell>
          <cell r="D311">
            <v>45216</v>
          </cell>
          <cell r="E311" t="str">
            <v>Akan beli lagi di toko ini</v>
          </cell>
          <cell r="F311" t="str">
            <v/>
          </cell>
        </row>
        <row r="312">
          <cell r="A312" t="str">
            <v>ECOM0200</v>
          </cell>
          <cell r="B312">
            <v>2</v>
          </cell>
          <cell r="C312" t="str">
            <v>Poor</v>
          </cell>
          <cell r="D312">
            <v>45352</v>
          </cell>
          <cell r="E312" t="str">
            <v>Pelayanan memuaskan</v>
          </cell>
          <cell r="F312" t="str">
            <v/>
          </cell>
        </row>
        <row r="313">
          <cell r="A313" t="str">
            <v>ECOM0165</v>
          </cell>
          <cell r="B313">
            <v>1</v>
          </cell>
          <cell r="C313" t="str">
            <v>Bad</v>
          </cell>
          <cell r="D313">
            <v>45406</v>
          </cell>
          <cell r="E313" t="str">
            <v>Sangat puas dengan pembelian ini</v>
          </cell>
          <cell r="F313" t="str">
            <v/>
          </cell>
        </row>
        <row r="314">
          <cell r="A314" t="str">
            <v>ECOM0402</v>
          </cell>
          <cell r="B314">
            <v>2</v>
          </cell>
          <cell r="C314" t="str">
            <v>Poor</v>
          </cell>
          <cell r="D314">
            <v>45357</v>
          </cell>
          <cell r="E314" t="str">
            <v>Ukuran tidak sesuai deskripsi</v>
          </cell>
          <cell r="F314" t="str">
            <v>Anomali – review negatif di rating tinggi</v>
          </cell>
        </row>
        <row r="315">
          <cell r="A315" t="str">
            <v>ECOM0099</v>
          </cell>
          <cell r="B315">
            <v>4</v>
          </cell>
          <cell r="C315" t="str">
            <v>Excellent</v>
          </cell>
          <cell r="D315">
            <v>45452</v>
          </cell>
          <cell r="E315" t="str">
            <v>Sangat puas dengan pembelian ini</v>
          </cell>
          <cell r="F315" t="str">
            <v/>
          </cell>
        </row>
        <row r="316">
          <cell r="A316" t="str">
            <v>ECOM0476</v>
          </cell>
          <cell r="B316">
            <v>3</v>
          </cell>
          <cell r="C316" t="str">
            <v>Average</v>
          </cell>
          <cell r="D316">
            <v>45204</v>
          </cell>
          <cell r="E316" t="str">
            <v>Sangat puas dengan pembelian ini</v>
          </cell>
          <cell r="F316" t="str">
            <v/>
          </cell>
        </row>
        <row r="317">
          <cell r="A317" t="str">
            <v>ECOM0065</v>
          </cell>
          <cell r="B317">
            <v>4</v>
          </cell>
          <cell r="C317" t="str">
            <v>Excellent</v>
          </cell>
          <cell r="D317">
            <v>45394</v>
          </cell>
          <cell r="E317" t="str">
            <v>Kualitas kurang baik</v>
          </cell>
          <cell r="F317" t="str">
            <v>Anomali – review negatif di rating tinggi</v>
          </cell>
        </row>
        <row r="318">
          <cell r="A318" t="str">
            <v>ECOM0011</v>
          </cell>
          <cell r="B318">
            <v>3</v>
          </cell>
          <cell r="C318" t="str">
            <v>Average</v>
          </cell>
          <cell r="D318">
            <v>45255</v>
          </cell>
          <cell r="E318" t="str">
            <v>Sangat puas dengan pembelian ini</v>
          </cell>
          <cell r="F318" t="str">
            <v/>
          </cell>
        </row>
        <row r="319">
          <cell r="A319" t="str">
            <v>ECOM0120</v>
          </cell>
          <cell r="B319">
            <v>5</v>
          </cell>
          <cell r="C319" t="str">
            <v>Good</v>
          </cell>
          <cell r="D319">
            <v>45362</v>
          </cell>
          <cell r="E319" t="str">
            <v>Kualitas kurang baik</v>
          </cell>
          <cell r="F319" t="str">
            <v>Anomali – review negatif di rating tinggi</v>
          </cell>
        </row>
        <row r="320">
          <cell r="A320" t="str">
            <v>ECOM0112</v>
          </cell>
          <cell r="B320">
            <v>5</v>
          </cell>
          <cell r="C320" t="str">
            <v>Good</v>
          </cell>
          <cell r="D320">
            <v>45242</v>
          </cell>
          <cell r="E320" t="str">
            <v>Harga terlalu mahal</v>
          </cell>
          <cell r="F320" t="str">
            <v/>
          </cell>
        </row>
        <row r="321">
          <cell r="A321" t="str">
            <v>ECOM0272</v>
          </cell>
          <cell r="B321">
            <v>4</v>
          </cell>
          <cell r="C321" t="str">
            <v>Excellent</v>
          </cell>
          <cell r="D321">
            <v>45442</v>
          </cell>
          <cell r="E321" t="str">
            <v>Barang cacat saat diterima</v>
          </cell>
          <cell r="F321" t="str">
            <v>Anomali – review negatif di rating tinggi</v>
          </cell>
        </row>
        <row r="322">
          <cell r="A322" t="str">
            <v>ECOM0125</v>
          </cell>
          <cell r="B322">
            <v>2</v>
          </cell>
          <cell r="C322" t="str">
            <v>Poor</v>
          </cell>
          <cell r="D322">
            <v>45423</v>
          </cell>
          <cell r="E322" t="str">
            <v>Akan beli lagi di toko ini</v>
          </cell>
          <cell r="F322" t="str">
            <v/>
          </cell>
        </row>
        <row r="323">
          <cell r="A323" t="str">
            <v>ECOM0078</v>
          </cell>
          <cell r="B323">
            <v>3</v>
          </cell>
          <cell r="C323" t="str">
            <v>Average</v>
          </cell>
          <cell r="D323">
            <v>45242</v>
          </cell>
          <cell r="E323" t="str">
            <v>Sangat puas dengan pembelian ini</v>
          </cell>
          <cell r="F323" t="str">
            <v/>
          </cell>
        </row>
        <row r="324">
          <cell r="A324" t="str">
            <v>ECOM0247</v>
          </cell>
          <cell r="B324">
            <v>5</v>
          </cell>
          <cell r="C324" t="str">
            <v>Good</v>
          </cell>
          <cell r="D324">
            <v>45361</v>
          </cell>
          <cell r="E324" t="str">
            <v>Produk sesuai ekspektasi</v>
          </cell>
          <cell r="F324" t="str">
            <v/>
          </cell>
        </row>
        <row r="325">
          <cell r="A325" t="str">
            <v>ECOM0371</v>
          </cell>
          <cell r="B325">
            <v>3</v>
          </cell>
          <cell r="C325" t="str">
            <v>Average</v>
          </cell>
          <cell r="D325">
            <v>45244</v>
          </cell>
          <cell r="E325" t="str">
            <v>Barang cacat saat diterima</v>
          </cell>
          <cell r="F325" t="str">
            <v>Anomali – review negatif di rating tinggi</v>
          </cell>
        </row>
        <row r="326">
          <cell r="A326" t="str">
            <v>ECOM0389</v>
          </cell>
          <cell r="B326">
            <v>4</v>
          </cell>
          <cell r="C326" t="str">
            <v>Excellent</v>
          </cell>
          <cell r="D326">
            <v>45165</v>
          </cell>
          <cell r="E326" t="str">
            <v>Harga terlalu mahal</v>
          </cell>
          <cell r="F326" t="str">
            <v/>
          </cell>
        </row>
        <row r="327">
          <cell r="A327" t="str">
            <v>ECOM0452</v>
          </cell>
          <cell r="B327">
            <v>1</v>
          </cell>
          <cell r="C327" t="str">
            <v>Bad</v>
          </cell>
          <cell r="D327">
            <v>45170</v>
          </cell>
          <cell r="E327" t="str">
            <v>Produk sesuai ekspektasi</v>
          </cell>
          <cell r="F327" t="str">
            <v/>
          </cell>
        </row>
        <row r="328">
          <cell r="A328" t="str">
            <v>ECOM0276</v>
          </cell>
          <cell r="B328">
            <v>5</v>
          </cell>
          <cell r="C328" t="str">
            <v>Good</v>
          </cell>
          <cell r="D328">
            <v>45377</v>
          </cell>
          <cell r="E328" t="str">
            <v>Kualitas kurang baik</v>
          </cell>
          <cell r="F328" t="str">
            <v>Anomali – review negatif di rating tinggi</v>
          </cell>
        </row>
        <row r="329">
          <cell r="A329" t="str">
            <v>ECOM0199</v>
          </cell>
          <cell r="B329">
            <v>4</v>
          </cell>
          <cell r="C329" t="str">
            <v>Excellent</v>
          </cell>
          <cell r="D329">
            <v>45420</v>
          </cell>
          <cell r="E329" t="str">
            <v>Sangat puas dengan pembelian ini</v>
          </cell>
          <cell r="F329" t="str">
            <v/>
          </cell>
        </row>
        <row r="330">
          <cell r="A330" t="str">
            <v>ECOM0127</v>
          </cell>
          <cell r="B330">
            <v>1</v>
          </cell>
          <cell r="C330" t="str">
            <v>Bad</v>
          </cell>
          <cell r="D330">
            <v>45234</v>
          </cell>
          <cell r="E330" t="str">
            <v>Pengiriman sangat cepat</v>
          </cell>
          <cell r="F330" t="str">
            <v/>
          </cell>
        </row>
        <row r="331">
          <cell r="A331" t="str">
            <v>ECOM0491</v>
          </cell>
          <cell r="B331">
            <v>5</v>
          </cell>
          <cell r="C331" t="str">
            <v>Good</v>
          </cell>
          <cell r="D331">
            <v>45165</v>
          </cell>
          <cell r="E331" t="str">
            <v>Warna berbeda dari gambar</v>
          </cell>
          <cell r="F331" t="str">
            <v>Anomali – review negatif di rating tinggi</v>
          </cell>
        </row>
        <row r="332">
          <cell r="A332" t="str">
            <v>ECOM0471</v>
          </cell>
          <cell r="B332">
            <v>5</v>
          </cell>
          <cell r="C332" t="str">
            <v>Good</v>
          </cell>
          <cell r="D332">
            <v>45426</v>
          </cell>
          <cell r="E332" t="str">
            <v>Pelayanan memuaskan</v>
          </cell>
          <cell r="F332" t="str">
            <v/>
          </cell>
        </row>
        <row r="333">
          <cell r="A333" t="str">
            <v>ECOM0324</v>
          </cell>
          <cell r="B333">
            <v>2</v>
          </cell>
          <cell r="C333" t="str">
            <v>Poor</v>
          </cell>
          <cell r="D333">
            <v>45255</v>
          </cell>
          <cell r="E333" t="str">
            <v>Produk sesuai ekspektasi</v>
          </cell>
          <cell r="F333" t="str">
            <v/>
          </cell>
        </row>
        <row r="334">
          <cell r="A334" t="str">
            <v>ECOM0331</v>
          </cell>
          <cell r="B334">
            <v>1</v>
          </cell>
          <cell r="C334" t="str">
            <v>Bad</v>
          </cell>
          <cell r="D334">
            <v>45149</v>
          </cell>
          <cell r="E334" t="str">
            <v>Kualitas kurang baik</v>
          </cell>
          <cell r="F334" t="str">
            <v>Anomali – review negatif di rating tinggi</v>
          </cell>
        </row>
        <row r="335">
          <cell r="A335" t="str">
            <v>ECOM0458</v>
          </cell>
          <cell r="B335">
            <v>3</v>
          </cell>
          <cell r="C335" t="str">
            <v>Average</v>
          </cell>
          <cell r="D335">
            <v>45442</v>
          </cell>
          <cell r="E335" t="str">
            <v>Barang cacat saat diterima</v>
          </cell>
          <cell r="F335" t="str">
            <v>Anomali – review negatif di rating tinggi</v>
          </cell>
        </row>
        <row r="336">
          <cell r="A336" t="str">
            <v>ECOM0265</v>
          </cell>
          <cell r="B336">
            <v>3</v>
          </cell>
          <cell r="C336" t="str">
            <v>Average</v>
          </cell>
          <cell r="D336">
            <v>45238</v>
          </cell>
          <cell r="E336" t="str">
            <v>Ukuran tidak sesuai deskripsi</v>
          </cell>
          <cell r="F336" t="str">
            <v>Anomali – review negatif di rating tinggi</v>
          </cell>
        </row>
        <row r="337">
          <cell r="A337" t="str">
            <v>ECOM0036</v>
          </cell>
          <cell r="B337">
            <v>5</v>
          </cell>
          <cell r="C337" t="str">
            <v>Good</v>
          </cell>
          <cell r="D337">
            <v>45129</v>
          </cell>
          <cell r="E337" t="str">
            <v>Warna berbeda dari gambar</v>
          </cell>
          <cell r="F337" t="str">
            <v>Anomali – review negatif di rating tinggi</v>
          </cell>
        </row>
        <row r="338">
          <cell r="A338" t="str">
            <v>ECOM0287</v>
          </cell>
          <cell r="B338">
            <v>3</v>
          </cell>
          <cell r="C338" t="str">
            <v>Average</v>
          </cell>
          <cell r="D338">
            <v>45285</v>
          </cell>
          <cell r="E338" t="str">
            <v>Ukuran tidak sesuai deskripsi</v>
          </cell>
          <cell r="F338" t="str">
            <v>Anomali – review negatif di rating tinggi</v>
          </cell>
        </row>
        <row r="339">
          <cell r="A339" t="str">
            <v>ECOM0441</v>
          </cell>
          <cell r="B339">
            <v>2</v>
          </cell>
          <cell r="C339" t="str">
            <v>Poor</v>
          </cell>
          <cell r="D339">
            <v>45137</v>
          </cell>
          <cell r="E339" t="str">
            <v>Produk sesuai ekspektasi</v>
          </cell>
          <cell r="F339" t="str">
            <v/>
          </cell>
        </row>
        <row r="340">
          <cell r="A340" t="str">
            <v>ECOM0096</v>
          </cell>
          <cell r="B340">
            <v>3</v>
          </cell>
          <cell r="C340" t="str">
            <v>Average</v>
          </cell>
          <cell r="D340">
            <v>45335</v>
          </cell>
          <cell r="E340" t="str">
            <v>Harga terlalu mahal</v>
          </cell>
          <cell r="F340" t="str">
            <v/>
          </cell>
        </row>
        <row r="341">
          <cell r="A341" t="str">
            <v>ECOM0356</v>
          </cell>
          <cell r="B341">
            <v>3</v>
          </cell>
          <cell r="C341" t="str">
            <v>Average</v>
          </cell>
          <cell r="D341">
            <v>45245</v>
          </cell>
          <cell r="E341" t="str">
            <v>Sangat puas dengan pembelian ini</v>
          </cell>
          <cell r="F341" t="str">
            <v/>
          </cell>
        </row>
        <row r="342">
          <cell r="A342" t="str">
            <v>ECOM0334</v>
          </cell>
          <cell r="B342">
            <v>4</v>
          </cell>
          <cell r="C342" t="str">
            <v>Excellent</v>
          </cell>
          <cell r="D342">
            <v>45328</v>
          </cell>
          <cell r="E342" t="str">
            <v>Warna berbeda dari gambar</v>
          </cell>
          <cell r="F342" t="str">
            <v>Anomali – review negatif di rating tinggi</v>
          </cell>
        </row>
        <row r="343">
          <cell r="A343" t="str">
            <v>ECOM0281</v>
          </cell>
          <cell r="B343">
            <v>4</v>
          </cell>
          <cell r="C343" t="str">
            <v>Excellent</v>
          </cell>
          <cell r="D343">
            <v>45266</v>
          </cell>
          <cell r="E343" t="str">
            <v>Sangat puas dengan pembelian ini</v>
          </cell>
          <cell r="F343" t="str">
            <v/>
          </cell>
        </row>
        <row r="344">
          <cell r="A344" t="str">
            <v>ECOM0007</v>
          </cell>
          <cell r="B344">
            <v>2</v>
          </cell>
          <cell r="C344" t="str">
            <v>Poor</v>
          </cell>
          <cell r="D344">
            <v>45392</v>
          </cell>
          <cell r="E344" t="str">
            <v>Produk sesuai ekspektasi</v>
          </cell>
          <cell r="F344" t="str">
            <v/>
          </cell>
        </row>
        <row r="345">
          <cell r="A345" t="str">
            <v>ECOM0350</v>
          </cell>
          <cell r="B345">
            <v>1</v>
          </cell>
          <cell r="C345" t="str">
            <v>Bad</v>
          </cell>
          <cell r="D345">
            <v>45121</v>
          </cell>
          <cell r="E345" t="str">
            <v>Barang cacat saat diterima</v>
          </cell>
          <cell r="F345" t="str">
            <v>Anomali – review negatif di rating tinggi</v>
          </cell>
        </row>
        <row r="346">
          <cell r="A346" t="str">
            <v>ECOM0274</v>
          </cell>
          <cell r="B346">
            <v>1</v>
          </cell>
          <cell r="C346" t="str">
            <v>Bad</v>
          </cell>
          <cell r="D346">
            <v>45307</v>
          </cell>
          <cell r="E346" t="str">
            <v>Produk sesuai ekspektasi</v>
          </cell>
          <cell r="F346" t="str">
            <v/>
          </cell>
        </row>
        <row r="347">
          <cell r="A347" t="str">
            <v>ECOM0013</v>
          </cell>
          <cell r="B347">
            <v>2</v>
          </cell>
          <cell r="C347" t="str">
            <v>Poor</v>
          </cell>
          <cell r="D347">
            <v>45112</v>
          </cell>
          <cell r="E347" t="str">
            <v>Sangat puas dengan pembelian ini</v>
          </cell>
          <cell r="F347" t="str">
            <v/>
          </cell>
        </row>
        <row r="348">
          <cell r="A348" t="str">
            <v>ECOM0467</v>
          </cell>
          <cell r="B348">
            <v>5</v>
          </cell>
          <cell r="C348" t="str">
            <v>Good</v>
          </cell>
          <cell r="D348">
            <v>45106</v>
          </cell>
          <cell r="E348" t="str">
            <v>Harga terlalu mahal</v>
          </cell>
          <cell r="F348" t="str">
            <v/>
          </cell>
        </row>
        <row r="349">
          <cell r="A349" t="str">
            <v>ECOM0012</v>
          </cell>
          <cell r="B349">
            <v>5</v>
          </cell>
          <cell r="C349" t="str">
            <v>Good</v>
          </cell>
          <cell r="D349">
            <v>45250</v>
          </cell>
          <cell r="E349" t="str">
            <v>Produk sesuai ekspektasi</v>
          </cell>
          <cell r="F349" t="str">
            <v/>
          </cell>
        </row>
        <row r="350">
          <cell r="A350" t="str">
            <v>ECOM0412</v>
          </cell>
          <cell r="B350">
            <v>3</v>
          </cell>
          <cell r="C350" t="str">
            <v>Average</v>
          </cell>
          <cell r="D350">
            <v>45104</v>
          </cell>
          <cell r="E350" t="str">
            <v>Sangat puas dengan pembelian ini</v>
          </cell>
          <cell r="F350" t="str">
            <v/>
          </cell>
        </row>
        <row r="351">
          <cell r="A351" t="str">
            <v>ECOM0069</v>
          </cell>
          <cell r="B351">
            <v>1</v>
          </cell>
          <cell r="C351" t="str">
            <v>Bad</v>
          </cell>
          <cell r="D351">
            <v>45348</v>
          </cell>
          <cell r="E351" t="str">
            <v>Sangat puas dengan pembelian ini</v>
          </cell>
          <cell r="F351" t="str">
            <v/>
          </cell>
        </row>
        <row r="352">
          <cell r="A352" t="str">
            <v>ECOM0425</v>
          </cell>
          <cell r="B352">
            <v>2</v>
          </cell>
          <cell r="C352" t="str">
            <v>Poor</v>
          </cell>
          <cell r="D352">
            <v>45404</v>
          </cell>
          <cell r="E352" t="str">
            <v>Harga terlalu mahal</v>
          </cell>
          <cell r="F352" t="str">
            <v/>
          </cell>
        </row>
        <row r="353">
          <cell r="A353" t="str">
            <v>ECOM0343</v>
          </cell>
          <cell r="B353">
            <v>3</v>
          </cell>
          <cell r="C353" t="str">
            <v>Average</v>
          </cell>
          <cell r="D353">
            <v>45102</v>
          </cell>
          <cell r="E353" t="str">
            <v>Sangat puas dengan pembelian ini</v>
          </cell>
          <cell r="F353" t="str">
            <v/>
          </cell>
        </row>
        <row r="354">
          <cell r="A354" t="str">
            <v>ECOM0032</v>
          </cell>
          <cell r="B354">
            <v>2</v>
          </cell>
          <cell r="C354" t="str">
            <v>Poor</v>
          </cell>
          <cell r="D354">
            <v>45263</v>
          </cell>
          <cell r="E354" t="str">
            <v>Produk sesuai ekspektasi</v>
          </cell>
          <cell r="F354" t="str">
            <v/>
          </cell>
        </row>
        <row r="355">
          <cell r="A355" t="str">
            <v>ECOM0218</v>
          </cell>
          <cell r="B355">
            <v>2</v>
          </cell>
          <cell r="C355" t="str">
            <v>Poor</v>
          </cell>
          <cell r="D355">
            <v>45235</v>
          </cell>
          <cell r="E355" t="str">
            <v>Barang cacat saat diterima</v>
          </cell>
          <cell r="F355" t="str">
            <v>Anomali – review negatif di rating tinggi</v>
          </cell>
        </row>
        <row r="356">
          <cell r="A356" t="str">
            <v>ECOM0329</v>
          </cell>
          <cell r="B356">
            <v>4</v>
          </cell>
          <cell r="C356" t="str">
            <v>Excellent</v>
          </cell>
          <cell r="D356">
            <v>45384</v>
          </cell>
          <cell r="E356" t="str">
            <v>Produk sesuai ekspektasi</v>
          </cell>
          <cell r="F356" t="str">
            <v/>
          </cell>
        </row>
        <row r="357">
          <cell r="A357" t="str">
            <v>ECOM0186</v>
          </cell>
          <cell r="B357">
            <v>2</v>
          </cell>
          <cell r="C357" t="str">
            <v>Poor</v>
          </cell>
          <cell r="D357">
            <v>45125</v>
          </cell>
          <cell r="E357" t="str">
            <v>Kualitas kurang baik</v>
          </cell>
          <cell r="F357" t="str">
            <v>Anomali – review negatif di rating tinggi</v>
          </cell>
        </row>
        <row r="358">
          <cell r="A358" t="str">
            <v>ECOM0417</v>
          </cell>
          <cell r="B358">
            <v>2</v>
          </cell>
          <cell r="C358" t="str">
            <v>Poor</v>
          </cell>
          <cell r="D358">
            <v>45210</v>
          </cell>
          <cell r="E358" t="str">
            <v>Warna berbeda dari gambar</v>
          </cell>
          <cell r="F358" t="str">
            <v>Anomali – review negatif di rating tinggi</v>
          </cell>
        </row>
        <row r="359">
          <cell r="A359" t="str">
            <v>ECOM0482</v>
          </cell>
          <cell r="B359">
            <v>1</v>
          </cell>
          <cell r="C359" t="str">
            <v>Bad</v>
          </cell>
          <cell r="D359">
            <v>45307</v>
          </cell>
          <cell r="E359" t="str">
            <v>Pengiriman sangat cepat</v>
          </cell>
          <cell r="F359" t="str">
            <v/>
          </cell>
        </row>
        <row r="360">
          <cell r="A360" t="str">
            <v>ECOM0191</v>
          </cell>
          <cell r="B360">
            <v>2</v>
          </cell>
          <cell r="C360" t="str">
            <v>Poor</v>
          </cell>
          <cell r="D360">
            <v>45310</v>
          </cell>
          <cell r="E360" t="str">
            <v>Sangat puas dengan pembelian ini</v>
          </cell>
          <cell r="F360" t="str">
            <v/>
          </cell>
        </row>
        <row r="361">
          <cell r="A361" t="str">
            <v>ECOM0075</v>
          </cell>
          <cell r="B361">
            <v>2</v>
          </cell>
          <cell r="C361" t="str">
            <v>Poor</v>
          </cell>
          <cell r="D361">
            <v>45235</v>
          </cell>
          <cell r="E361" t="str">
            <v>Pelayanan memuaskan</v>
          </cell>
          <cell r="F361" t="str">
            <v/>
          </cell>
        </row>
        <row r="362">
          <cell r="A362" t="str">
            <v>ECOM0209</v>
          </cell>
          <cell r="B362">
            <v>3</v>
          </cell>
          <cell r="C362" t="str">
            <v>Average</v>
          </cell>
          <cell r="D362">
            <v>45215</v>
          </cell>
          <cell r="E362" t="str">
            <v>Produk sesuai ekspektasi</v>
          </cell>
          <cell r="F362" t="str">
            <v/>
          </cell>
        </row>
        <row r="363">
          <cell r="A363" t="str">
            <v>ECOM0317</v>
          </cell>
          <cell r="B363">
            <v>4</v>
          </cell>
          <cell r="C363" t="str">
            <v>Excellent</v>
          </cell>
          <cell r="D363">
            <v>45319</v>
          </cell>
          <cell r="E363" t="str">
            <v>Akan beli lagi di toko ini</v>
          </cell>
          <cell r="F363" t="str">
            <v/>
          </cell>
        </row>
        <row r="364">
          <cell r="A364" t="str">
            <v>ECOM0110</v>
          </cell>
          <cell r="B364">
            <v>3</v>
          </cell>
          <cell r="C364" t="str">
            <v>Average</v>
          </cell>
          <cell r="D364">
            <v>45195</v>
          </cell>
          <cell r="E364" t="str">
            <v>Warna berbeda dari gambar</v>
          </cell>
          <cell r="F364" t="str">
            <v>Anomali – review negatif di rating tinggi</v>
          </cell>
        </row>
        <row r="365">
          <cell r="A365" t="str">
            <v>ECOM0123</v>
          </cell>
          <cell r="B365">
            <v>2</v>
          </cell>
          <cell r="C365" t="str">
            <v>Poor</v>
          </cell>
          <cell r="D365">
            <v>45469</v>
          </cell>
          <cell r="E365" t="str">
            <v>Akan beli lagi di toko ini</v>
          </cell>
          <cell r="F365" t="str">
            <v/>
          </cell>
        </row>
        <row r="366">
          <cell r="A366" t="str">
            <v>ECOM0461</v>
          </cell>
          <cell r="B366">
            <v>3</v>
          </cell>
          <cell r="C366" t="str">
            <v>Average</v>
          </cell>
          <cell r="D366">
            <v>45265</v>
          </cell>
          <cell r="E366" t="str">
            <v>Pengiriman sangat cepat</v>
          </cell>
          <cell r="F366" t="str">
            <v/>
          </cell>
        </row>
        <row r="367">
          <cell r="A367" t="str">
            <v>ECOM0251</v>
          </cell>
          <cell r="B367">
            <v>4</v>
          </cell>
          <cell r="C367" t="str">
            <v>Excellent</v>
          </cell>
          <cell r="D367">
            <v>45404</v>
          </cell>
          <cell r="E367" t="str">
            <v>Produk sesuai ekspektasi</v>
          </cell>
          <cell r="F367" t="str">
            <v/>
          </cell>
        </row>
        <row r="368">
          <cell r="A368" t="str">
            <v>ECOM0285</v>
          </cell>
          <cell r="B368">
            <v>2</v>
          </cell>
          <cell r="C368" t="str">
            <v>Poor</v>
          </cell>
          <cell r="D368">
            <v>45187</v>
          </cell>
          <cell r="E368" t="str">
            <v>Harga terlalu mahal</v>
          </cell>
          <cell r="F368" t="str">
            <v/>
          </cell>
        </row>
        <row r="369">
          <cell r="A369" t="str">
            <v>ECOM0198</v>
          </cell>
          <cell r="B369">
            <v>1</v>
          </cell>
          <cell r="C369" t="str">
            <v>Bad</v>
          </cell>
          <cell r="D369">
            <v>45260</v>
          </cell>
          <cell r="E369" t="str">
            <v>Akan beli lagi di toko ini</v>
          </cell>
          <cell r="F369" t="str">
            <v/>
          </cell>
        </row>
        <row r="370">
          <cell r="A370" t="str">
            <v>ECOM0375</v>
          </cell>
          <cell r="B370">
            <v>1</v>
          </cell>
          <cell r="C370" t="str">
            <v>Bad</v>
          </cell>
          <cell r="D370">
            <v>45473</v>
          </cell>
          <cell r="E370" t="str">
            <v>Produk sesuai ekspektasi</v>
          </cell>
          <cell r="F370" t="str">
            <v/>
          </cell>
        </row>
        <row r="371">
          <cell r="A371" t="str">
            <v>ECOM0109</v>
          </cell>
          <cell r="B371">
            <v>3</v>
          </cell>
          <cell r="C371" t="str">
            <v>Average</v>
          </cell>
          <cell r="D371">
            <v>45150</v>
          </cell>
          <cell r="E371" t="str">
            <v>Akan beli lagi di toko ini</v>
          </cell>
          <cell r="F371" t="str">
            <v/>
          </cell>
        </row>
        <row r="372">
          <cell r="A372" t="str">
            <v>ECOM0182</v>
          </cell>
          <cell r="B372">
            <v>2</v>
          </cell>
          <cell r="C372" t="str">
            <v>Poor</v>
          </cell>
          <cell r="D372">
            <v>45230</v>
          </cell>
          <cell r="E372" t="str">
            <v>Pengiriman sangat cepat</v>
          </cell>
          <cell r="F372" t="str">
            <v/>
          </cell>
        </row>
        <row r="373">
          <cell r="A373" t="str">
            <v>ECOM0166</v>
          </cell>
          <cell r="B373">
            <v>4</v>
          </cell>
          <cell r="C373" t="str">
            <v>Excellent</v>
          </cell>
          <cell r="D373">
            <v>45302</v>
          </cell>
          <cell r="E373" t="str">
            <v>Kualitas kurang baik</v>
          </cell>
          <cell r="F373" t="str">
            <v>Anomali – review negatif di rating tinggi</v>
          </cell>
        </row>
        <row r="374">
          <cell r="A374" t="str">
            <v>ECOM0439</v>
          </cell>
          <cell r="B374">
            <v>5</v>
          </cell>
          <cell r="C374" t="str">
            <v>Good</v>
          </cell>
          <cell r="D374">
            <v>45348</v>
          </cell>
          <cell r="E374" t="str">
            <v>Produk sesuai ekspektasi</v>
          </cell>
          <cell r="F374" t="str">
            <v/>
          </cell>
        </row>
        <row r="375">
          <cell r="A375" t="str">
            <v>ECOM0225</v>
          </cell>
          <cell r="B375">
            <v>4</v>
          </cell>
          <cell r="C375" t="str">
            <v>Excellent</v>
          </cell>
          <cell r="D375">
            <v>45452</v>
          </cell>
          <cell r="E375" t="str">
            <v>Harga terlalu mahal</v>
          </cell>
          <cell r="F375" t="str">
            <v/>
          </cell>
        </row>
        <row r="376">
          <cell r="A376" t="str">
            <v>ECOM0139</v>
          </cell>
          <cell r="B376">
            <v>5</v>
          </cell>
          <cell r="C376" t="str">
            <v>Good</v>
          </cell>
          <cell r="D376">
            <v>45458</v>
          </cell>
          <cell r="E376" t="str">
            <v>Produk sesuai ekspektasi</v>
          </cell>
          <cell r="F376" t="str">
            <v/>
          </cell>
        </row>
        <row r="377">
          <cell r="A377" t="str">
            <v>ECOM0262</v>
          </cell>
          <cell r="B377">
            <v>4</v>
          </cell>
          <cell r="C377" t="str">
            <v>Excellent</v>
          </cell>
          <cell r="D377">
            <v>45452</v>
          </cell>
          <cell r="E377" t="str">
            <v>Kualitas kurang baik</v>
          </cell>
          <cell r="F377" t="str">
            <v>Anomali – review negatif di rating tinggi</v>
          </cell>
        </row>
        <row r="378">
          <cell r="A378" t="str">
            <v>ECOM0158</v>
          </cell>
          <cell r="B378">
            <v>5</v>
          </cell>
          <cell r="C378" t="str">
            <v>Good</v>
          </cell>
          <cell r="D378">
            <v>45229</v>
          </cell>
          <cell r="E378" t="str">
            <v>Barang cacat saat diterima</v>
          </cell>
          <cell r="F378" t="str">
            <v>Anomali – review negatif di rating tinggi</v>
          </cell>
        </row>
        <row r="379">
          <cell r="A379" t="str">
            <v>ECOM0427</v>
          </cell>
          <cell r="B379">
            <v>1</v>
          </cell>
          <cell r="C379" t="str">
            <v>Bad</v>
          </cell>
          <cell r="D379">
            <v>45135</v>
          </cell>
          <cell r="E379" t="str">
            <v>Kualitas kurang baik</v>
          </cell>
          <cell r="F379" t="str">
            <v>Anomali – review negatif di rating tinggi</v>
          </cell>
        </row>
        <row r="380">
          <cell r="A380" t="str">
            <v>ECOM0260</v>
          </cell>
          <cell r="B380">
            <v>1</v>
          </cell>
          <cell r="C380" t="str">
            <v>Bad</v>
          </cell>
          <cell r="D380">
            <v>45314</v>
          </cell>
          <cell r="E380" t="str">
            <v>Produk sesuai ekspektasi</v>
          </cell>
          <cell r="F380" t="str">
            <v/>
          </cell>
        </row>
        <row r="381">
          <cell r="A381" t="str">
            <v>ECOM0455</v>
          </cell>
          <cell r="B381">
            <v>5</v>
          </cell>
          <cell r="C381" t="str">
            <v>Good</v>
          </cell>
          <cell r="D381">
            <v>45138</v>
          </cell>
          <cell r="E381" t="str">
            <v>Akan beli lagi di toko ini</v>
          </cell>
          <cell r="F381" t="str">
            <v/>
          </cell>
        </row>
        <row r="382">
          <cell r="A382" t="str">
            <v>ECOM0196</v>
          </cell>
          <cell r="B382">
            <v>3</v>
          </cell>
          <cell r="C382" t="str">
            <v>Average</v>
          </cell>
          <cell r="D382">
            <v>45260</v>
          </cell>
          <cell r="E382" t="str">
            <v>Pelayanan memuaskan</v>
          </cell>
          <cell r="F382" t="str">
            <v/>
          </cell>
        </row>
        <row r="383">
          <cell r="A383" t="str">
            <v>ECOM0480</v>
          </cell>
          <cell r="B383">
            <v>2</v>
          </cell>
          <cell r="C383" t="str">
            <v>Poor</v>
          </cell>
          <cell r="D383">
            <v>45375</v>
          </cell>
          <cell r="E383" t="str">
            <v>Barang cacat saat diterima</v>
          </cell>
          <cell r="F383" t="str">
            <v>Anomali – review negatif di rating tinggi</v>
          </cell>
        </row>
        <row r="384">
          <cell r="A384" t="str">
            <v>ECOM0103</v>
          </cell>
          <cell r="B384">
            <v>5</v>
          </cell>
          <cell r="C384" t="str">
            <v>Good</v>
          </cell>
          <cell r="D384">
            <v>45231</v>
          </cell>
          <cell r="E384" t="str">
            <v>Kualitas kurang baik</v>
          </cell>
          <cell r="F384" t="str">
            <v>Anomali – review negatif di rating tinggi</v>
          </cell>
        </row>
        <row r="385">
          <cell r="A385" t="str">
            <v>ECOM0214</v>
          </cell>
          <cell r="B385">
            <v>3</v>
          </cell>
          <cell r="C385" t="str">
            <v>Average</v>
          </cell>
          <cell r="D385">
            <v>45437</v>
          </cell>
          <cell r="E385" t="str">
            <v>Harga terlalu mahal</v>
          </cell>
          <cell r="F385" t="str">
            <v/>
          </cell>
        </row>
        <row r="386">
          <cell r="A386" t="str">
            <v>ECOM0411</v>
          </cell>
          <cell r="B386">
            <v>4</v>
          </cell>
          <cell r="C386" t="str">
            <v>Excellent</v>
          </cell>
          <cell r="D386">
            <v>45370</v>
          </cell>
          <cell r="E386" t="str">
            <v>Ukuran tidak sesuai deskripsi</v>
          </cell>
          <cell r="F386" t="str">
            <v>Anomali – review negatif di rating tinggi</v>
          </cell>
        </row>
        <row r="387">
          <cell r="A387" t="str">
            <v>ECOM0395</v>
          </cell>
          <cell r="B387">
            <v>5</v>
          </cell>
          <cell r="C387" t="str">
            <v>Good</v>
          </cell>
          <cell r="D387">
            <v>45313</v>
          </cell>
          <cell r="E387" t="str">
            <v>Barang cacat saat diterima</v>
          </cell>
          <cell r="F387" t="str">
            <v>Anomali – review negatif di rating tinggi</v>
          </cell>
        </row>
        <row r="388">
          <cell r="A388" t="str">
            <v>ECOM0052</v>
          </cell>
          <cell r="B388">
            <v>1</v>
          </cell>
          <cell r="C388" t="str">
            <v>Bad</v>
          </cell>
          <cell r="D388">
            <v>45180</v>
          </cell>
          <cell r="E388" t="str">
            <v>Akan beli lagi di toko ini</v>
          </cell>
          <cell r="F388" t="str">
            <v/>
          </cell>
        </row>
        <row r="389">
          <cell r="A389" t="str">
            <v>ECOM0420</v>
          </cell>
          <cell r="B389">
            <v>2</v>
          </cell>
          <cell r="C389" t="str">
            <v>Poor</v>
          </cell>
          <cell r="D389">
            <v>45211</v>
          </cell>
          <cell r="E389" t="str">
            <v>Ukuran tidak sesuai deskripsi</v>
          </cell>
          <cell r="F389" t="str">
            <v>Anomali – review negatif di rating tinggi</v>
          </cell>
        </row>
        <row r="390">
          <cell r="A390" t="str">
            <v>ECOM0219</v>
          </cell>
          <cell r="B390">
            <v>1</v>
          </cell>
          <cell r="C390" t="str">
            <v>Bad</v>
          </cell>
          <cell r="D390">
            <v>45226</v>
          </cell>
          <cell r="E390" t="str">
            <v>Akan beli lagi di toko ini</v>
          </cell>
          <cell r="F390" t="str">
            <v/>
          </cell>
        </row>
        <row r="391">
          <cell r="A391" t="str">
            <v>ECOM0028</v>
          </cell>
          <cell r="B391">
            <v>4</v>
          </cell>
          <cell r="C391" t="str">
            <v>Excellent</v>
          </cell>
          <cell r="D391">
            <v>45386</v>
          </cell>
          <cell r="E391" t="str">
            <v>Barang cacat saat diterima</v>
          </cell>
          <cell r="F391" t="str">
            <v>Anomali – review negatif di rating tinggi</v>
          </cell>
        </row>
        <row r="392">
          <cell r="A392" t="str">
            <v>ECOM0114</v>
          </cell>
          <cell r="B392">
            <v>4</v>
          </cell>
          <cell r="C392" t="str">
            <v>Excellent</v>
          </cell>
          <cell r="D392">
            <v>45182</v>
          </cell>
          <cell r="E392" t="str">
            <v>Harga terlalu mahal</v>
          </cell>
          <cell r="F392" t="str">
            <v/>
          </cell>
        </row>
        <row r="393">
          <cell r="A393" t="str">
            <v>ECOM0391</v>
          </cell>
          <cell r="B393">
            <v>3</v>
          </cell>
          <cell r="C393" t="str">
            <v>Average</v>
          </cell>
          <cell r="D393">
            <v>45096</v>
          </cell>
          <cell r="E393" t="str">
            <v>Pengiriman sangat cepat</v>
          </cell>
          <cell r="F393" t="str">
            <v/>
          </cell>
        </row>
        <row r="394">
          <cell r="A394" t="str">
            <v>ECOM0102</v>
          </cell>
          <cell r="B394">
            <v>1</v>
          </cell>
          <cell r="C394" t="str">
            <v>Bad</v>
          </cell>
          <cell r="D394">
            <v>45248</v>
          </cell>
          <cell r="E394" t="str">
            <v>Akan beli lagi di toko ini</v>
          </cell>
          <cell r="F394" t="str">
            <v/>
          </cell>
        </row>
        <row r="395">
          <cell r="A395" t="str">
            <v>ECOM0045</v>
          </cell>
          <cell r="B395">
            <v>4</v>
          </cell>
          <cell r="C395" t="str">
            <v>Excellent</v>
          </cell>
          <cell r="D395">
            <v>45196</v>
          </cell>
          <cell r="E395" t="str">
            <v>Kualitas kurang baik</v>
          </cell>
          <cell r="F395" t="str">
            <v>Anomali – review negatif di rating tinggi</v>
          </cell>
        </row>
        <row r="396">
          <cell r="A396" t="str">
            <v>ECOM0273</v>
          </cell>
          <cell r="B396">
            <v>3</v>
          </cell>
          <cell r="C396" t="str">
            <v>Average</v>
          </cell>
          <cell r="D396">
            <v>45328</v>
          </cell>
          <cell r="E396" t="str">
            <v>Sangat puas dengan pembelian ini</v>
          </cell>
          <cell r="F396" t="str">
            <v/>
          </cell>
        </row>
        <row r="397">
          <cell r="A397" t="str">
            <v>ECOM0004</v>
          </cell>
          <cell r="B397">
            <v>2</v>
          </cell>
          <cell r="C397" t="str">
            <v>Poor</v>
          </cell>
          <cell r="D397">
            <v>45339</v>
          </cell>
          <cell r="E397" t="str">
            <v>Produk sesuai ekspektasi</v>
          </cell>
          <cell r="F397" t="str">
            <v/>
          </cell>
        </row>
        <row r="398">
          <cell r="A398" t="str">
            <v>ECOM0236</v>
          </cell>
          <cell r="B398">
            <v>1</v>
          </cell>
          <cell r="C398" t="str">
            <v>Bad</v>
          </cell>
          <cell r="D398">
            <v>45351</v>
          </cell>
          <cell r="E398" t="str">
            <v>Produk sesuai ekspektasi</v>
          </cell>
          <cell r="F398" t="str">
            <v/>
          </cell>
        </row>
        <row r="399">
          <cell r="A399" t="str">
            <v>ECOM0470</v>
          </cell>
          <cell r="B399">
            <v>3</v>
          </cell>
          <cell r="C399" t="str">
            <v>Average</v>
          </cell>
          <cell r="D399">
            <v>45093</v>
          </cell>
          <cell r="E399" t="str">
            <v>Akan beli lagi di toko ini</v>
          </cell>
          <cell r="F399" t="str">
            <v/>
          </cell>
        </row>
        <row r="400">
          <cell r="A400" t="str">
            <v>ECOM0418</v>
          </cell>
          <cell r="B400">
            <v>2</v>
          </cell>
          <cell r="C400" t="str">
            <v>Poor</v>
          </cell>
          <cell r="D400">
            <v>45191</v>
          </cell>
          <cell r="E400" t="str">
            <v>Warna berbeda dari gambar</v>
          </cell>
          <cell r="F400" t="str">
            <v>Anomali – review negatif di rating tinggi</v>
          </cell>
        </row>
        <row r="401">
          <cell r="A401" t="str">
            <v>ECOM0386</v>
          </cell>
          <cell r="B401">
            <v>3</v>
          </cell>
          <cell r="C401" t="str">
            <v>Average</v>
          </cell>
          <cell r="D401">
            <v>45177</v>
          </cell>
          <cell r="E401" t="str">
            <v>Sangat puas dengan pembelian ini</v>
          </cell>
          <cell r="F401" t="str">
            <v/>
          </cell>
        </row>
        <row r="402">
          <cell r="A402" t="str">
            <v>ECOM0216</v>
          </cell>
          <cell r="B402">
            <v>1</v>
          </cell>
          <cell r="C402" t="str">
            <v>Bad</v>
          </cell>
          <cell r="D402">
            <v>45141</v>
          </cell>
          <cell r="E402" t="str">
            <v>Produk sesuai ekspektasi</v>
          </cell>
          <cell r="F402" t="str">
            <v/>
          </cell>
        </row>
        <row r="403">
          <cell r="A403" t="str">
            <v>ECOM0055</v>
          </cell>
          <cell r="B403">
            <v>2</v>
          </cell>
          <cell r="C403" t="str">
            <v>Poor</v>
          </cell>
          <cell r="D403">
            <v>45349</v>
          </cell>
          <cell r="E403" t="str">
            <v>Kualitas kurang baik</v>
          </cell>
          <cell r="F403" t="str">
            <v>Anomali – review negatif di rating tinggi</v>
          </cell>
        </row>
        <row r="404">
          <cell r="A404" t="str">
            <v>ECOM0051</v>
          </cell>
          <cell r="B404">
            <v>2</v>
          </cell>
          <cell r="C404" t="str">
            <v>Poor</v>
          </cell>
          <cell r="D404">
            <v>45189</v>
          </cell>
          <cell r="E404" t="str">
            <v>Ukuran tidak sesuai deskripsi</v>
          </cell>
          <cell r="F404" t="str">
            <v>Anomali – review negatif di rating tinggi</v>
          </cell>
        </row>
        <row r="405">
          <cell r="A405" t="str">
            <v>ECOM0310</v>
          </cell>
          <cell r="B405">
            <v>5</v>
          </cell>
          <cell r="C405" t="str">
            <v>Good</v>
          </cell>
          <cell r="D405">
            <v>45293</v>
          </cell>
          <cell r="E405" t="str">
            <v>Barang cacat saat diterima</v>
          </cell>
          <cell r="F405" t="str">
            <v>Anomali – review negatif di rating tinggi</v>
          </cell>
        </row>
        <row r="406">
          <cell r="A406" t="str">
            <v>ECOM0447</v>
          </cell>
          <cell r="B406">
            <v>3</v>
          </cell>
          <cell r="C406" t="str">
            <v>Average</v>
          </cell>
          <cell r="D406">
            <v>45120</v>
          </cell>
          <cell r="E406" t="str">
            <v>Ukuran tidak sesuai deskripsi</v>
          </cell>
          <cell r="F406" t="str">
            <v>Anomali – review negatif di rating tinggi</v>
          </cell>
        </row>
        <row r="407">
          <cell r="A407" t="str">
            <v>ECOM0451</v>
          </cell>
          <cell r="B407">
            <v>1</v>
          </cell>
          <cell r="C407" t="str">
            <v>Bad</v>
          </cell>
          <cell r="D407">
            <v>45113</v>
          </cell>
          <cell r="E407" t="str">
            <v>Pelayanan memuaskan</v>
          </cell>
          <cell r="F407" t="str">
            <v/>
          </cell>
        </row>
        <row r="408">
          <cell r="A408" t="str">
            <v>ECOM0098</v>
          </cell>
          <cell r="B408">
            <v>2</v>
          </cell>
          <cell r="C408" t="str">
            <v>Poor</v>
          </cell>
          <cell r="D408">
            <v>45430</v>
          </cell>
          <cell r="E408" t="str">
            <v>Barang cacat saat diterima</v>
          </cell>
          <cell r="F408" t="str">
            <v>Anomali – review negatif di rating tinggi</v>
          </cell>
        </row>
        <row r="409">
          <cell r="A409" t="str">
            <v>ECOM0291</v>
          </cell>
          <cell r="B409">
            <v>2</v>
          </cell>
          <cell r="C409" t="str">
            <v>Poor</v>
          </cell>
          <cell r="D409">
            <v>45180</v>
          </cell>
          <cell r="E409" t="str">
            <v>Pelayanan memuaskan</v>
          </cell>
          <cell r="F409" t="str">
            <v/>
          </cell>
        </row>
        <row r="410">
          <cell r="A410" t="str">
            <v>ECOM0435</v>
          </cell>
          <cell r="B410">
            <v>5</v>
          </cell>
          <cell r="C410" t="str">
            <v>Good</v>
          </cell>
          <cell r="D410">
            <v>45200</v>
          </cell>
          <cell r="E410" t="str">
            <v>Pelayanan memuaskan</v>
          </cell>
          <cell r="F410" t="str">
            <v/>
          </cell>
        </row>
        <row r="411">
          <cell r="A411" t="str">
            <v>ECOM0015</v>
          </cell>
          <cell r="B411">
            <v>5</v>
          </cell>
          <cell r="C411" t="str">
            <v>Good</v>
          </cell>
          <cell r="D411">
            <v>45407</v>
          </cell>
          <cell r="E411" t="str">
            <v>Akan beli lagi di toko ini</v>
          </cell>
          <cell r="F411" t="str">
            <v/>
          </cell>
        </row>
        <row r="412">
          <cell r="A412" t="str">
            <v>ECOM0263</v>
          </cell>
          <cell r="B412">
            <v>3</v>
          </cell>
          <cell r="C412" t="str">
            <v>Average</v>
          </cell>
          <cell r="D412">
            <v>45344</v>
          </cell>
          <cell r="E412" t="str">
            <v>Kualitas kurang baik</v>
          </cell>
          <cell r="F412" t="str">
            <v>Anomali – review negatif di rating tinggi</v>
          </cell>
        </row>
        <row r="413">
          <cell r="A413" t="str">
            <v>ECOM0392</v>
          </cell>
          <cell r="B413">
            <v>4</v>
          </cell>
          <cell r="C413" t="str">
            <v>Excellent</v>
          </cell>
          <cell r="D413">
            <v>45385</v>
          </cell>
          <cell r="E413" t="str">
            <v>Produk sesuai ekspektasi</v>
          </cell>
          <cell r="F413" t="str">
            <v/>
          </cell>
        </row>
        <row r="414">
          <cell r="A414" t="str">
            <v>ECOM0168</v>
          </cell>
          <cell r="B414">
            <v>4</v>
          </cell>
          <cell r="C414" t="str">
            <v>Excellent</v>
          </cell>
          <cell r="D414">
            <v>45171</v>
          </cell>
          <cell r="E414" t="str">
            <v>Barang cacat saat diterima</v>
          </cell>
          <cell r="F414" t="str">
            <v>Anomali – review negatif di rating tinggi</v>
          </cell>
        </row>
        <row r="415">
          <cell r="A415" t="str">
            <v>ECOM0020</v>
          </cell>
          <cell r="B415">
            <v>3</v>
          </cell>
          <cell r="C415" t="str">
            <v>Average</v>
          </cell>
          <cell r="D415">
            <v>45296</v>
          </cell>
          <cell r="E415" t="str">
            <v>Pelayanan memuaskan</v>
          </cell>
          <cell r="F415" t="str">
            <v/>
          </cell>
        </row>
        <row r="416">
          <cell r="A416" t="str">
            <v>ECOM0421</v>
          </cell>
          <cell r="B416">
            <v>2</v>
          </cell>
          <cell r="C416" t="str">
            <v>Poor</v>
          </cell>
          <cell r="D416">
            <v>45097</v>
          </cell>
          <cell r="E416" t="str">
            <v>Warna berbeda dari gambar</v>
          </cell>
          <cell r="F416" t="str">
            <v>Anomali – review negatif di rating tinggi</v>
          </cell>
        </row>
        <row r="417">
          <cell r="A417" t="str">
            <v>ECOM0242</v>
          </cell>
          <cell r="B417">
            <v>4</v>
          </cell>
          <cell r="C417" t="str">
            <v>Excellent</v>
          </cell>
          <cell r="D417">
            <v>45340</v>
          </cell>
          <cell r="E417" t="str">
            <v>Akan beli lagi di toko ini</v>
          </cell>
          <cell r="F417" t="str">
            <v/>
          </cell>
        </row>
        <row r="418">
          <cell r="A418" t="str">
            <v>ECOM0041</v>
          </cell>
          <cell r="B418">
            <v>3</v>
          </cell>
          <cell r="C418" t="str">
            <v>Average</v>
          </cell>
          <cell r="D418">
            <v>45320</v>
          </cell>
          <cell r="E418" t="str">
            <v>Pelayanan memuaskan</v>
          </cell>
          <cell r="F418" t="str">
            <v/>
          </cell>
        </row>
        <row r="419">
          <cell r="A419" t="str">
            <v>ECOM0150</v>
          </cell>
          <cell r="B419">
            <v>2</v>
          </cell>
          <cell r="C419" t="str">
            <v>Poor</v>
          </cell>
          <cell r="D419">
            <v>45337</v>
          </cell>
          <cell r="E419" t="str">
            <v>Pelayanan memuaskan</v>
          </cell>
          <cell r="F419" t="str">
            <v/>
          </cell>
        </row>
        <row r="420">
          <cell r="A420" t="str">
            <v>ECOM0335</v>
          </cell>
          <cell r="B420">
            <v>2</v>
          </cell>
          <cell r="C420" t="str">
            <v>Poor</v>
          </cell>
          <cell r="D420">
            <v>45351</v>
          </cell>
          <cell r="E420" t="str">
            <v>Barang cacat saat diterima</v>
          </cell>
          <cell r="F420" t="str">
            <v>Anomali – review negatif di rating tinggi</v>
          </cell>
        </row>
        <row r="421">
          <cell r="A421" t="str">
            <v>ECOM0155</v>
          </cell>
          <cell r="B421">
            <v>2</v>
          </cell>
          <cell r="C421" t="str">
            <v>Poor</v>
          </cell>
          <cell r="D421">
            <v>45167</v>
          </cell>
          <cell r="E421" t="str">
            <v>Harga terlalu mahal</v>
          </cell>
          <cell r="F421" t="str">
            <v/>
          </cell>
        </row>
        <row r="422">
          <cell r="A422" t="str">
            <v>ECOM0146</v>
          </cell>
          <cell r="B422">
            <v>2</v>
          </cell>
          <cell r="C422" t="str">
            <v>Poor</v>
          </cell>
          <cell r="D422">
            <v>45363</v>
          </cell>
          <cell r="E422" t="str">
            <v>Warna berbeda dari gambar</v>
          </cell>
          <cell r="F422" t="str">
            <v>Anomali – review negatif di rating tinggi</v>
          </cell>
        </row>
        <row r="423">
          <cell r="A423" t="str">
            <v>ECOM0234</v>
          </cell>
          <cell r="B423">
            <v>5</v>
          </cell>
          <cell r="C423" t="str">
            <v>Good</v>
          </cell>
          <cell r="D423">
            <v>45112</v>
          </cell>
          <cell r="E423" t="str">
            <v>Pengiriman sangat cepat</v>
          </cell>
          <cell r="F423" t="str">
            <v/>
          </cell>
        </row>
        <row r="424">
          <cell r="A424" t="str">
            <v>ECOM0298</v>
          </cell>
          <cell r="B424">
            <v>2</v>
          </cell>
          <cell r="C424" t="str">
            <v>Poor</v>
          </cell>
          <cell r="D424">
            <v>45258</v>
          </cell>
          <cell r="E424" t="str">
            <v>Pengiriman sangat cepat</v>
          </cell>
          <cell r="F424" t="str">
            <v/>
          </cell>
        </row>
        <row r="425">
          <cell r="A425" t="str">
            <v>ECOM0297</v>
          </cell>
          <cell r="B425">
            <v>5</v>
          </cell>
          <cell r="C425" t="str">
            <v>Good</v>
          </cell>
          <cell r="D425">
            <v>45167</v>
          </cell>
          <cell r="E425" t="str">
            <v>Warna berbeda dari gambar</v>
          </cell>
          <cell r="F425" t="str">
            <v>Anomali – review negatif di rating tinggi</v>
          </cell>
        </row>
        <row r="426">
          <cell r="A426" t="str">
            <v>ECOM0238</v>
          </cell>
          <cell r="B426">
            <v>2</v>
          </cell>
          <cell r="C426" t="str">
            <v>Poor</v>
          </cell>
          <cell r="D426">
            <v>45323</v>
          </cell>
          <cell r="E426" t="str">
            <v>Produk sesuai ekspektasi</v>
          </cell>
          <cell r="F426" t="str">
            <v/>
          </cell>
        </row>
        <row r="427">
          <cell r="A427" t="str">
            <v>ECOM0143</v>
          </cell>
          <cell r="B427">
            <v>1</v>
          </cell>
          <cell r="C427" t="str">
            <v>Bad</v>
          </cell>
          <cell r="D427">
            <v>45356</v>
          </cell>
          <cell r="E427" t="str">
            <v>Warna berbeda dari gambar</v>
          </cell>
          <cell r="F427" t="str">
            <v>Anomali – review negatif di rating tinggi</v>
          </cell>
        </row>
        <row r="428">
          <cell r="A428" t="str">
            <v>ECOM0328</v>
          </cell>
          <cell r="B428">
            <v>2</v>
          </cell>
          <cell r="C428" t="str">
            <v>Poor</v>
          </cell>
          <cell r="D428">
            <v>45321</v>
          </cell>
          <cell r="E428" t="str">
            <v>Pengiriman sangat cepat</v>
          </cell>
          <cell r="F428" t="str">
            <v/>
          </cell>
        </row>
        <row r="429">
          <cell r="A429" t="str">
            <v>ECOM0269</v>
          </cell>
          <cell r="B429">
            <v>1</v>
          </cell>
          <cell r="C429" t="str">
            <v>Bad</v>
          </cell>
          <cell r="D429">
            <v>45178</v>
          </cell>
          <cell r="E429" t="str">
            <v>Warna berbeda dari gambar</v>
          </cell>
          <cell r="F429" t="str">
            <v>Anomali – review negatif di rating tinggi</v>
          </cell>
        </row>
        <row r="430">
          <cell r="A430" t="str">
            <v>ECOM0039</v>
          </cell>
          <cell r="B430">
            <v>2</v>
          </cell>
          <cell r="C430" t="str">
            <v>Poor</v>
          </cell>
          <cell r="D430">
            <v>45082</v>
          </cell>
          <cell r="E430" t="str">
            <v>Akan beli lagi di toko ini</v>
          </cell>
          <cell r="F430" t="str">
            <v/>
          </cell>
        </row>
        <row r="431">
          <cell r="A431" t="str">
            <v>ECOM0404</v>
          </cell>
          <cell r="B431">
            <v>3</v>
          </cell>
          <cell r="C431" t="str">
            <v>Average</v>
          </cell>
          <cell r="D431">
            <v>45224</v>
          </cell>
          <cell r="E431" t="str">
            <v>Sangat puas dengan pembelian ini</v>
          </cell>
          <cell r="F431" t="str">
            <v/>
          </cell>
        </row>
        <row r="432">
          <cell r="A432" t="str">
            <v>ECOM0058</v>
          </cell>
          <cell r="B432">
            <v>4</v>
          </cell>
          <cell r="C432" t="str">
            <v>Excellent</v>
          </cell>
          <cell r="D432">
            <v>45362</v>
          </cell>
          <cell r="E432" t="str">
            <v>Barang cacat saat diterima</v>
          </cell>
          <cell r="F432" t="str">
            <v>Anomali – review negatif di rating tinggi</v>
          </cell>
        </row>
        <row r="433">
          <cell r="A433" t="str">
            <v>ECOM0082</v>
          </cell>
          <cell r="B433">
            <v>5</v>
          </cell>
          <cell r="C433" t="str">
            <v>Good</v>
          </cell>
          <cell r="D433">
            <v>45300</v>
          </cell>
          <cell r="E433" t="str">
            <v>Barang cacat saat diterima</v>
          </cell>
          <cell r="F433" t="str">
            <v>Anomali – review negatif di rating tinggi</v>
          </cell>
        </row>
        <row r="434">
          <cell r="A434" t="str">
            <v>ECOM0171</v>
          </cell>
          <cell r="B434">
            <v>1</v>
          </cell>
          <cell r="C434" t="str">
            <v>Bad</v>
          </cell>
          <cell r="D434">
            <v>45172</v>
          </cell>
          <cell r="E434" t="str">
            <v>Warna berbeda dari gambar</v>
          </cell>
          <cell r="F434" t="str">
            <v>Anomali – review negatif di rating tinggi</v>
          </cell>
        </row>
        <row r="435">
          <cell r="A435" t="str">
            <v>ECOM0092</v>
          </cell>
          <cell r="B435">
            <v>2</v>
          </cell>
          <cell r="C435" t="str">
            <v>Poor</v>
          </cell>
          <cell r="D435">
            <v>45239</v>
          </cell>
          <cell r="E435" t="str">
            <v>Harga terlalu mahal</v>
          </cell>
          <cell r="F435" t="str">
            <v/>
          </cell>
        </row>
        <row r="436">
          <cell r="A436" t="str">
            <v>ECOM0246</v>
          </cell>
          <cell r="B436">
            <v>2</v>
          </cell>
          <cell r="C436" t="str">
            <v>Poor</v>
          </cell>
          <cell r="D436">
            <v>45428</v>
          </cell>
          <cell r="E436" t="str">
            <v>Pelayanan memuaskan</v>
          </cell>
          <cell r="F436" t="str">
            <v/>
          </cell>
        </row>
        <row r="437">
          <cell r="A437" t="str">
            <v>ECOM0319</v>
          </cell>
          <cell r="B437">
            <v>1</v>
          </cell>
          <cell r="C437" t="str">
            <v>Bad</v>
          </cell>
          <cell r="D437">
            <v>45110</v>
          </cell>
          <cell r="E437" t="str">
            <v>Pelayanan memuaskan</v>
          </cell>
          <cell r="F437" t="str">
            <v/>
          </cell>
        </row>
        <row r="438">
          <cell r="A438" t="str">
            <v>ECOM0054</v>
          </cell>
          <cell r="B438">
            <v>2</v>
          </cell>
          <cell r="C438" t="str">
            <v>Poor</v>
          </cell>
          <cell r="D438">
            <v>45238</v>
          </cell>
          <cell r="E438" t="str">
            <v>Barang cacat saat diterima</v>
          </cell>
          <cell r="F438" t="str">
            <v>Anomali – review negatif di rating tinggi</v>
          </cell>
        </row>
        <row r="439">
          <cell r="A439" t="str">
            <v>ECOM0227</v>
          </cell>
          <cell r="B439">
            <v>1</v>
          </cell>
          <cell r="C439" t="str">
            <v>Bad</v>
          </cell>
          <cell r="D439">
            <v>45170</v>
          </cell>
          <cell r="E439" t="str">
            <v>Sangat puas dengan pembelian ini</v>
          </cell>
          <cell r="F439" t="str">
            <v/>
          </cell>
        </row>
        <row r="440">
          <cell r="A440" t="str">
            <v>ECOM0266</v>
          </cell>
          <cell r="B440">
            <v>2</v>
          </cell>
          <cell r="C440" t="str">
            <v>Poor</v>
          </cell>
          <cell r="D440">
            <v>45140</v>
          </cell>
          <cell r="E440" t="str">
            <v>Sangat puas dengan pembelian ini</v>
          </cell>
          <cell r="F440" t="str">
            <v/>
          </cell>
        </row>
        <row r="441">
          <cell r="A441" t="str">
            <v>ECOM0118</v>
          </cell>
          <cell r="B441">
            <v>2</v>
          </cell>
          <cell r="C441" t="str">
            <v>Poor</v>
          </cell>
          <cell r="D441">
            <v>45305</v>
          </cell>
          <cell r="E441" t="str">
            <v>Kualitas kurang baik</v>
          </cell>
          <cell r="F441" t="str">
            <v>Anomali – review negatif di rating tinggi</v>
          </cell>
        </row>
        <row r="442">
          <cell r="A442" t="str">
            <v>ECOM0217</v>
          </cell>
          <cell r="B442">
            <v>3</v>
          </cell>
          <cell r="C442" t="str">
            <v>Average</v>
          </cell>
          <cell r="D442">
            <v>45432</v>
          </cell>
          <cell r="E442" t="str">
            <v>Kualitas kurang baik</v>
          </cell>
          <cell r="F442" t="str">
            <v>Anomali – review negatif di rating tinggi</v>
          </cell>
        </row>
        <row r="443">
          <cell r="A443" t="str">
            <v>ECOM0484</v>
          </cell>
          <cell r="B443">
            <v>4</v>
          </cell>
          <cell r="C443" t="str">
            <v>Excellent</v>
          </cell>
          <cell r="D443">
            <v>45234</v>
          </cell>
          <cell r="E443" t="str">
            <v>Akan beli lagi di toko ini</v>
          </cell>
          <cell r="F443" t="str">
            <v/>
          </cell>
        </row>
        <row r="444">
          <cell r="A444" t="str">
            <v>ECOM0228</v>
          </cell>
          <cell r="B444">
            <v>4</v>
          </cell>
          <cell r="C444" t="str">
            <v>Excellent</v>
          </cell>
          <cell r="D444">
            <v>45287</v>
          </cell>
          <cell r="E444" t="str">
            <v>Barang cacat saat diterima</v>
          </cell>
          <cell r="F444" t="str">
            <v>Anomali – review negatif di rating tinggi</v>
          </cell>
        </row>
        <row r="445">
          <cell r="A445" t="str">
            <v>ECOM0147</v>
          </cell>
          <cell r="B445">
            <v>4</v>
          </cell>
          <cell r="C445" t="str">
            <v>Excellent</v>
          </cell>
          <cell r="D445">
            <v>45245</v>
          </cell>
          <cell r="E445" t="str">
            <v>Kualitas kurang baik</v>
          </cell>
          <cell r="F445" t="str">
            <v>Anomali – review negatif di rating tinggi</v>
          </cell>
        </row>
        <row r="446">
          <cell r="A446" t="str">
            <v>ECOM0124</v>
          </cell>
          <cell r="B446">
            <v>1</v>
          </cell>
          <cell r="C446" t="str">
            <v>Bad</v>
          </cell>
          <cell r="D446">
            <v>45416</v>
          </cell>
          <cell r="E446" t="str">
            <v>Pengiriman sangat cepat</v>
          </cell>
          <cell r="F446" t="str">
            <v/>
          </cell>
        </row>
        <row r="447">
          <cell r="A447" t="str">
            <v>ECOM0288</v>
          </cell>
          <cell r="B447">
            <v>1</v>
          </cell>
          <cell r="C447" t="str">
            <v>Bad</v>
          </cell>
          <cell r="D447">
            <v>45186</v>
          </cell>
          <cell r="E447" t="str">
            <v>Ukuran tidak sesuai deskripsi</v>
          </cell>
          <cell r="F447" t="str">
            <v>Anomali – review negatif di rating tinggi</v>
          </cell>
        </row>
        <row r="448">
          <cell r="A448" t="str">
            <v>ECOM0473</v>
          </cell>
          <cell r="B448">
            <v>4</v>
          </cell>
          <cell r="C448" t="str">
            <v>Excellent</v>
          </cell>
          <cell r="D448">
            <v>45245</v>
          </cell>
          <cell r="E448" t="str">
            <v>Akan beli lagi di toko ini</v>
          </cell>
          <cell r="F448" t="str">
            <v/>
          </cell>
        </row>
        <row r="449">
          <cell r="A449" t="str">
            <v>ECOM0409</v>
          </cell>
          <cell r="B449">
            <v>4</v>
          </cell>
          <cell r="C449" t="str">
            <v>Excellent</v>
          </cell>
          <cell r="D449">
            <v>45451</v>
          </cell>
          <cell r="E449" t="str">
            <v>Ukuran tidak sesuai deskripsi</v>
          </cell>
          <cell r="F449" t="str">
            <v>Anomali – review negatif di rating tinggi</v>
          </cell>
        </row>
        <row r="450">
          <cell r="A450" t="str">
            <v>ECOM0017</v>
          </cell>
          <cell r="B450">
            <v>3</v>
          </cell>
          <cell r="C450" t="str">
            <v>Average</v>
          </cell>
          <cell r="D450">
            <v>45193</v>
          </cell>
          <cell r="E450" t="str">
            <v>Produk sesuai ekspektasi</v>
          </cell>
          <cell r="F450" t="str">
            <v/>
          </cell>
        </row>
        <row r="451">
          <cell r="A451" t="str">
            <v>ECOM0203</v>
          </cell>
          <cell r="B451">
            <v>1</v>
          </cell>
          <cell r="C451" t="str">
            <v>Bad</v>
          </cell>
          <cell r="D451">
            <v>45325</v>
          </cell>
          <cell r="E451" t="str">
            <v>Barang cacat saat diterima</v>
          </cell>
          <cell r="F451" t="str">
            <v>Anomali – review negatif di rating tinggi</v>
          </cell>
        </row>
        <row r="452">
          <cell r="A452" t="str">
            <v>ECOM0345</v>
          </cell>
          <cell r="B452">
            <v>4</v>
          </cell>
          <cell r="C452" t="str">
            <v>Excellent</v>
          </cell>
          <cell r="D452">
            <v>45340</v>
          </cell>
          <cell r="E452" t="str">
            <v>Sangat puas dengan pembelian ini</v>
          </cell>
          <cell r="F452" t="str">
            <v/>
          </cell>
        </row>
        <row r="453">
          <cell r="A453" t="str">
            <v>ECOM0060</v>
          </cell>
          <cell r="B453">
            <v>4</v>
          </cell>
          <cell r="C453" t="str">
            <v>Excellent</v>
          </cell>
          <cell r="D453">
            <v>45103</v>
          </cell>
          <cell r="E453" t="str">
            <v>Sangat puas dengan pembelian ini</v>
          </cell>
          <cell r="F453" t="str">
            <v/>
          </cell>
        </row>
        <row r="454">
          <cell r="A454" t="str">
            <v>ECOM0326</v>
          </cell>
          <cell r="B454">
            <v>2</v>
          </cell>
          <cell r="C454" t="str">
            <v>Poor</v>
          </cell>
          <cell r="D454">
            <v>45129</v>
          </cell>
          <cell r="E454" t="str">
            <v>Produk sesuai ekspektasi</v>
          </cell>
          <cell r="F454" t="str">
            <v/>
          </cell>
        </row>
        <row r="455">
          <cell r="A455" t="str">
            <v>ECOM0042</v>
          </cell>
          <cell r="B455">
            <v>4</v>
          </cell>
          <cell r="C455" t="str">
            <v>Excellent</v>
          </cell>
          <cell r="D455">
            <v>45340</v>
          </cell>
          <cell r="E455" t="str">
            <v>Harga terlalu mahal</v>
          </cell>
          <cell r="F455" t="str">
            <v/>
          </cell>
        </row>
        <row r="456">
          <cell r="A456" t="str">
            <v>ECOM0469</v>
          </cell>
          <cell r="B456">
            <v>5</v>
          </cell>
          <cell r="C456" t="str">
            <v>Good</v>
          </cell>
          <cell r="D456">
            <v>45367</v>
          </cell>
          <cell r="E456" t="str">
            <v>Sangat puas dengan pembelian ini</v>
          </cell>
          <cell r="F456" t="str">
            <v/>
          </cell>
        </row>
        <row r="457">
          <cell r="A457" t="str">
            <v>ECOM0148</v>
          </cell>
          <cell r="B457">
            <v>5</v>
          </cell>
          <cell r="C457" t="str">
            <v>Good</v>
          </cell>
          <cell r="D457">
            <v>45132</v>
          </cell>
          <cell r="E457" t="str">
            <v>Pengiriman sangat cepat</v>
          </cell>
          <cell r="F457" t="str">
            <v/>
          </cell>
        </row>
        <row r="458">
          <cell r="A458" t="str">
            <v>ECOM0175</v>
          </cell>
          <cell r="B458">
            <v>3</v>
          </cell>
          <cell r="C458" t="str">
            <v>Average</v>
          </cell>
          <cell r="D458">
            <v>45260</v>
          </cell>
          <cell r="E458" t="str">
            <v>Sangat puas dengan pembelian ini</v>
          </cell>
          <cell r="F458" t="str">
            <v/>
          </cell>
        </row>
        <row r="459">
          <cell r="A459" t="str">
            <v>ECOM0336</v>
          </cell>
          <cell r="B459">
            <v>3</v>
          </cell>
          <cell r="C459" t="str">
            <v>Average</v>
          </cell>
          <cell r="D459">
            <v>45295</v>
          </cell>
          <cell r="E459" t="str">
            <v>Kualitas kurang baik</v>
          </cell>
          <cell r="F459" t="str">
            <v>Anomali – review negatif di rating tinggi</v>
          </cell>
        </row>
        <row r="460">
          <cell r="A460" t="str">
            <v>ECOM0204</v>
          </cell>
          <cell r="B460">
            <v>2</v>
          </cell>
          <cell r="C460" t="str">
            <v>Poor</v>
          </cell>
          <cell r="D460">
            <v>45429</v>
          </cell>
          <cell r="E460" t="str">
            <v>Pelayanan memuaskan</v>
          </cell>
          <cell r="F460" t="str">
            <v/>
          </cell>
        </row>
        <row r="461">
          <cell r="A461" t="str">
            <v>ECOM0091</v>
          </cell>
          <cell r="B461">
            <v>1</v>
          </cell>
          <cell r="C461" t="str">
            <v>Bad</v>
          </cell>
          <cell r="D461">
            <v>45322</v>
          </cell>
          <cell r="E461" t="str">
            <v>Warna berbeda dari gambar</v>
          </cell>
          <cell r="F461" t="str">
            <v>Anomali – review negatif di rating tinggi</v>
          </cell>
        </row>
        <row r="462">
          <cell r="A462" t="str">
            <v>ECOM0299</v>
          </cell>
          <cell r="B462">
            <v>2</v>
          </cell>
          <cell r="C462" t="str">
            <v>Poor</v>
          </cell>
          <cell r="D462">
            <v>45174</v>
          </cell>
          <cell r="E462" t="str">
            <v>Sangat puas dengan pembelian ini</v>
          </cell>
          <cell r="F462" t="str">
            <v/>
          </cell>
        </row>
        <row r="463">
          <cell r="A463" t="str">
            <v>ECOM0005</v>
          </cell>
          <cell r="B463">
            <v>3</v>
          </cell>
          <cell r="C463" t="str">
            <v>Average</v>
          </cell>
          <cell r="D463">
            <v>45227</v>
          </cell>
          <cell r="E463" t="str">
            <v>Produk sesuai ekspektasi</v>
          </cell>
          <cell r="F463" t="str">
            <v/>
          </cell>
        </row>
        <row r="464">
          <cell r="A464" t="str">
            <v>ECOM0188</v>
          </cell>
          <cell r="B464">
            <v>3</v>
          </cell>
          <cell r="C464" t="str">
            <v>Average</v>
          </cell>
          <cell r="D464">
            <v>45220</v>
          </cell>
          <cell r="E464" t="str">
            <v>Ukuran tidak sesuai deskripsi</v>
          </cell>
          <cell r="F464" t="str">
            <v>Anomali – review negatif di rating tinggi</v>
          </cell>
        </row>
        <row r="465">
          <cell r="A465" t="str">
            <v>ECOM0342</v>
          </cell>
          <cell r="B465">
            <v>2</v>
          </cell>
          <cell r="C465" t="str">
            <v>Poor</v>
          </cell>
          <cell r="D465">
            <v>45273</v>
          </cell>
          <cell r="E465" t="str">
            <v>Produk sesuai ekspektasi</v>
          </cell>
          <cell r="F465" t="str">
            <v/>
          </cell>
        </row>
        <row r="466">
          <cell r="A466" t="str">
            <v>ECOM0361</v>
          </cell>
          <cell r="B466">
            <v>1</v>
          </cell>
          <cell r="C466" t="str">
            <v>Bad</v>
          </cell>
          <cell r="D466">
            <v>45332</v>
          </cell>
          <cell r="E466" t="str">
            <v>Pelayanan memuaskan</v>
          </cell>
          <cell r="F466" t="str">
            <v/>
          </cell>
        </row>
        <row r="467">
          <cell r="A467" t="str">
            <v>ECOM0432</v>
          </cell>
          <cell r="B467">
            <v>1</v>
          </cell>
          <cell r="C467" t="str">
            <v>Bad</v>
          </cell>
          <cell r="D467">
            <v>45122</v>
          </cell>
          <cell r="E467" t="str">
            <v>Ukuran tidak sesuai deskripsi</v>
          </cell>
          <cell r="F467" t="str">
            <v>Anomali – review negatif di rating tinggi</v>
          </cell>
        </row>
        <row r="468">
          <cell r="A468" t="str">
            <v>ECOM0477</v>
          </cell>
          <cell r="B468">
            <v>2</v>
          </cell>
          <cell r="C468" t="str">
            <v>Poor</v>
          </cell>
          <cell r="D468">
            <v>45454</v>
          </cell>
          <cell r="E468" t="str">
            <v>Kualitas kurang baik</v>
          </cell>
          <cell r="F468" t="str">
            <v>Anomali – review negatif di rating tinggi</v>
          </cell>
        </row>
        <row r="469">
          <cell r="A469" t="str">
            <v>ECOM0368</v>
          </cell>
          <cell r="B469">
            <v>2</v>
          </cell>
          <cell r="C469" t="str">
            <v>Poor</v>
          </cell>
          <cell r="D469">
            <v>45323</v>
          </cell>
          <cell r="E469" t="str">
            <v>Sangat puas dengan pembelian ini</v>
          </cell>
          <cell r="F469" t="str">
            <v/>
          </cell>
        </row>
        <row r="470">
          <cell r="A470" t="str">
            <v>ECOM0197</v>
          </cell>
          <cell r="B470">
            <v>5</v>
          </cell>
          <cell r="C470" t="str">
            <v>Good</v>
          </cell>
          <cell r="D470">
            <v>45304</v>
          </cell>
          <cell r="E470" t="str">
            <v>Sangat puas dengan pembelian ini</v>
          </cell>
          <cell r="F470" t="str">
            <v/>
          </cell>
        </row>
        <row r="471">
          <cell r="A471" t="str">
            <v>ECOM0009</v>
          </cell>
          <cell r="B471">
            <v>5</v>
          </cell>
          <cell r="C471" t="str">
            <v>Good</v>
          </cell>
          <cell r="D471">
            <v>45458</v>
          </cell>
          <cell r="E471" t="str">
            <v>Produk sesuai ekspektasi</v>
          </cell>
          <cell r="F471" t="str">
            <v/>
          </cell>
        </row>
        <row r="472">
          <cell r="A472" t="str">
            <v>ECOM0303</v>
          </cell>
          <cell r="B472">
            <v>3</v>
          </cell>
          <cell r="C472" t="str">
            <v>Average</v>
          </cell>
          <cell r="D472">
            <v>45271</v>
          </cell>
          <cell r="E472" t="str">
            <v>Kualitas kurang baik</v>
          </cell>
          <cell r="F472" t="str">
            <v>Anomali – review negatif di rating tinggi</v>
          </cell>
        </row>
        <row r="473">
          <cell r="A473" t="str">
            <v>ECOM0424</v>
          </cell>
          <cell r="B473">
            <v>4</v>
          </cell>
          <cell r="C473" t="str">
            <v>Excellent</v>
          </cell>
          <cell r="D473">
            <v>45161</v>
          </cell>
          <cell r="E473" t="str">
            <v>Harga terlalu mahal</v>
          </cell>
          <cell r="F473" t="str">
            <v/>
          </cell>
        </row>
        <row r="474">
          <cell r="A474" t="str">
            <v>ECOM0049</v>
          </cell>
          <cell r="B474">
            <v>2</v>
          </cell>
          <cell r="C474" t="str">
            <v>Poor</v>
          </cell>
          <cell r="D474">
            <v>45381</v>
          </cell>
          <cell r="E474" t="str">
            <v>Barang cacat saat diterima</v>
          </cell>
          <cell r="F474" t="str">
            <v>Anomali – review negatif di rating tinggi</v>
          </cell>
        </row>
        <row r="475">
          <cell r="A475" t="str">
            <v>ECOM0494</v>
          </cell>
          <cell r="B475">
            <v>2</v>
          </cell>
          <cell r="C475" t="str">
            <v>Poor</v>
          </cell>
          <cell r="D475">
            <v>45281</v>
          </cell>
          <cell r="E475" t="str">
            <v>Pengiriman sangat cepat</v>
          </cell>
          <cell r="F475" t="str">
            <v/>
          </cell>
        </row>
        <row r="476">
          <cell r="A476" t="str">
            <v>ECOM0264</v>
          </cell>
          <cell r="B476">
            <v>1</v>
          </cell>
          <cell r="C476" t="str">
            <v>Bad</v>
          </cell>
          <cell r="D476">
            <v>45379</v>
          </cell>
          <cell r="E476" t="str">
            <v>Barang cacat saat diterima</v>
          </cell>
          <cell r="F476" t="str">
            <v>Anomali – review negatif di rating tinggi</v>
          </cell>
        </row>
        <row r="477">
          <cell r="A477" t="str">
            <v>ECOM0498</v>
          </cell>
          <cell r="B477">
            <v>2</v>
          </cell>
          <cell r="C477" t="str">
            <v>Poor</v>
          </cell>
          <cell r="D477">
            <v>45111</v>
          </cell>
          <cell r="E477" t="str">
            <v>Warna berbeda dari gambar</v>
          </cell>
          <cell r="F477" t="str">
            <v>Anomali – review negatif di rating tinggi</v>
          </cell>
        </row>
        <row r="478">
          <cell r="A478" t="str">
            <v>ECOM0407</v>
          </cell>
          <cell r="B478">
            <v>3</v>
          </cell>
          <cell r="C478" t="str">
            <v>Average</v>
          </cell>
          <cell r="D478">
            <v>45236</v>
          </cell>
          <cell r="E478" t="str">
            <v>Barang cacat saat diterima</v>
          </cell>
          <cell r="F478" t="str">
            <v>Anomali – review negatif di rating tinggi</v>
          </cell>
        </row>
        <row r="479">
          <cell r="A479" t="str">
            <v>ECOM0318</v>
          </cell>
          <cell r="B479">
            <v>2</v>
          </cell>
          <cell r="C479" t="str">
            <v>Poor</v>
          </cell>
          <cell r="D479">
            <v>45192</v>
          </cell>
          <cell r="E479" t="str">
            <v>Produk sesuai ekspektasi</v>
          </cell>
          <cell r="F479" t="str">
            <v/>
          </cell>
        </row>
        <row r="480">
          <cell r="A480" t="str">
            <v>ECOM0463</v>
          </cell>
          <cell r="B480">
            <v>1</v>
          </cell>
          <cell r="C480" t="str">
            <v>Bad</v>
          </cell>
          <cell r="D480">
            <v>45185</v>
          </cell>
          <cell r="E480" t="str">
            <v>Pengiriman sangat cepat</v>
          </cell>
          <cell r="F480" t="str">
            <v/>
          </cell>
        </row>
        <row r="481">
          <cell r="A481" t="str">
            <v>ECOM0239</v>
          </cell>
          <cell r="B481">
            <v>2</v>
          </cell>
          <cell r="C481" t="str">
            <v>Poor</v>
          </cell>
          <cell r="D481">
            <v>45280</v>
          </cell>
          <cell r="E481" t="str">
            <v>Barang cacat saat diterima</v>
          </cell>
          <cell r="F481" t="str">
            <v>Anomali – review negatif di rating tinggi</v>
          </cell>
        </row>
        <row r="482">
          <cell r="A482" t="str">
            <v>ECOM0486</v>
          </cell>
          <cell r="B482">
            <v>5</v>
          </cell>
          <cell r="C482" t="str">
            <v>Good</v>
          </cell>
          <cell r="D482">
            <v>45147</v>
          </cell>
          <cell r="E482" t="str">
            <v>Harga terlalu mahal</v>
          </cell>
          <cell r="F482" t="str">
            <v/>
          </cell>
        </row>
        <row r="483">
          <cell r="A483" t="str">
            <v>ECOM0131</v>
          </cell>
          <cell r="B483">
            <v>3</v>
          </cell>
          <cell r="C483" t="str">
            <v>Average</v>
          </cell>
          <cell r="D483">
            <v>45378</v>
          </cell>
          <cell r="E483" t="str">
            <v>Produk sesuai ekspektasi</v>
          </cell>
          <cell r="F483" t="str">
            <v/>
          </cell>
        </row>
        <row r="484">
          <cell r="A484" t="str">
            <v>ECOM0126</v>
          </cell>
          <cell r="B484">
            <v>4</v>
          </cell>
          <cell r="C484" t="str">
            <v>Excellent</v>
          </cell>
          <cell r="D484">
            <v>45387</v>
          </cell>
          <cell r="E484" t="str">
            <v>Pengiriman sangat cepat</v>
          </cell>
          <cell r="F484" t="str">
            <v/>
          </cell>
        </row>
        <row r="485">
          <cell r="A485" t="str">
            <v>ECOM0295</v>
          </cell>
          <cell r="B485">
            <v>1</v>
          </cell>
          <cell r="C485" t="str">
            <v>Bad</v>
          </cell>
          <cell r="D485">
            <v>45372</v>
          </cell>
          <cell r="E485" t="str">
            <v>Ukuran tidak sesuai deskripsi</v>
          </cell>
          <cell r="F485" t="str">
            <v>Anomali – review negatif di rating tinggi</v>
          </cell>
        </row>
        <row r="486">
          <cell r="A486" t="str">
            <v>ECOM0181</v>
          </cell>
          <cell r="B486">
            <v>5</v>
          </cell>
          <cell r="C486" t="str">
            <v>Good</v>
          </cell>
          <cell r="D486">
            <v>45209</v>
          </cell>
          <cell r="E486" t="str">
            <v>Harga terlalu mahal</v>
          </cell>
          <cell r="F486" t="str">
            <v/>
          </cell>
        </row>
        <row r="487">
          <cell r="A487" t="str">
            <v>ECOM0066</v>
          </cell>
          <cell r="B487">
            <v>1</v>
          </cell>
          <cell r="C487" t="str">
            <v>Bad</v>
          </cell>
          <cell r="D487">
            <v>45270</v>
          </cell>
          <cell r="E487" t="str">
            <v>Pengiriman sangat cepat</v>
          </cell>
          <cell r="F487" t="str">
            <v/>
          </cell>
        </row>
        <row r="488">
          <cell r="A488" t="str">
            <v>ECOM0340</v>
          </cell>
          <cell r="B488">
            <v>1</v>
          </cell>
          <cell r="C488" t="str">
            <v>Bad</v>
          </cell>
          <cell r="D488">
            <v>45400</v>
          </cell>
          <cell r="E488" t="str">
            <v>Sangat puas dengan pembelian ini</v>
          </cell>
          <cell r="F488" t="str">
            <v/>
          </cell>
        </row>
        <row r="489">
          <cell r="A489" t="str">
            <v>ECOM0293</v>
          </cell>
          <cell r="B489">
            <v>4</v>
          </cell>
          <cell r="C489" t="str">
            <v>Excellent</v>
          </cell>
          <cell r="D489">
            <v>45298</v>
          </cell>
          <cell r="E489" t="str">
            <v>Ukuran tidak sesuai deskripsi</v>
          </cell>
          <cell r="F489" t="str">
            <v>Anomali – review negatif di rating tinggi</v>
          </cell>
        </row>
        <row r="490">
          <cell r="A490" t="str">
            <v>ECOM0128</v>
          </cell>
          <cell r="B490">
            <v>2</v>
          </cell>
          <cell r="C490" t="str">
            <v>Poor</v>
          </cell>
          <cell r="D490">
            <v>45212</v>
          </cell>
          <cell r="E490" t="str">
            <v>Pengiriman sangat cepat</v>
          </cell>
          <cell r="F490" t="str">
            <v/>
          </cell>
        </row>
        <row r="491">
          <cell r="A491" t="str">
            <v>ECOM0497</v>
          </cell>
          <cell r="B491">
            <v>2</v>
          </cell>
          <cell r="C491" t="str">
            <v>Poor</v>
          </cell>
          <cell r="D491">
            <v>45252</v>
          </cell>
          <cell r="E491" t="str">
            <v>Barang cacat saat diterima</v>
          </cell>
          <cell r="F491" t="str">
            <v>Anomali – review negatif di rating tinggi</v>
          </cell>
        </row>
        <row r="492">
          <cell r="A492" t="str">
            <v>ECOM0374</v>
          </cell>
          <cell r="B492">
            <v>2</v>
          </cell>
          <cell r="C492" t="str">
            <v>Poor</v>
          </cell>
          <cell r="D492">
            <v>45104</v>
          </cell>
          <cell r="E492" t="str">
            <v>Sangat puas dengan pembelian ini</v>
          </cell>
          <cell r="F492" t="str">
            <v/>
          </cell>
        </row>
        <row r="493">
          <cell r="A493" t="str">
            <v>ECOM0154</v>
          </cell>
          <cell r="B493">
            <v>3</v>
          </cell>
          <cell r="C493" t="str">
            <v>Average</v>
          </cell>
          <cell r="D493">
            <v>45390</v>
          </cell>
          <cell r="E493" t="str">
            <v>Produk sesuai ekspektasi</v>
          </cell>
          <cell r="F493" t="str">
            <v/>
          </cell>
        </row>
        <row r="494">
          <cell r="A494" t="str">
            <v>ECOM0222</v>
          </cell>
          <cell r="B494">
            <v>1</v>
          </cell>
          <cell r="C494" t="str">
            <v>Bad</v>
          </cell>
          <cell r="D494">
            <v>45378</v>
          </cell>
          <cell r="E494" t="str">
            <v>Barang cacat saat diterima</v>
          </cell>
          <cell r="F494" t="str">
            <v>Anomali – review negatif di rating tinggi</v>
          </cell>
        </row>
        <row r="495">
          <cell r="A495" t="str">
            <v>ECOM0292</v>
          </cell>
          <cell r="B495">
            <v>3</v>
          </cell>
          <cell r="C495" t="str">
            <v>Average</v>
          </cell>
          <cell r="D495">
            <v>45372</v>
          </cell>
          <cell r="E495" t="str">
            <v>Warna berbeda dari gambar</v>
          </cell>
          <cell r="F495" t="str">
            <v>Anomali – review negatif di rating tinggi</v>
          </cell>
        </row>
        <row r="496">
          <cell r="A496" t="str">
            <v>ECOM0111</v>
          </cell>
          <cell r="B496">
            <v>1</v>
          </cell>
          <cell r="C496" t="str">
            <v>Bad</v>
          </cell>
          <cell r="D496">
            <v>45377</v>
          </cell>
          <cell r="E496" t="str">
            <v>Ukuran tidak sesuai deskripsi</v>
          </cell>
          <cell r="F496" t="str">
            <v>Anomali – review negatif di rating tinggi</v>
          </cell>
        </row>
        <row r="497">
          <cell r="A497" t="str">
            <v>ECOM0396</v>
          </cell>
          <cell r="B497">
            <v>4</v>
          </cell>
          <cell r="C497" t="str">
            <v>Excellent</v>
          </cell>
          <cell r="D497">
            <v>45092</v>
          </cell>
          <cell r="E497" t="str">
            <v>Akan beli lagi di toko ini</v>
          </cell>
          <cell r="F497" t="str">
            <v/>
          </cell>
        </row>
        <row r="498">
          <cell r="A498" t="str">
            <v>ECOM0300</v>
          </cell>
          <cell r="B498">
            <v>4</v>
          </cell>
          <cell r="C498" t="str">
            <v>Excellent</v>
          </cell>
          <cell r="D498">
            <v>45431</v>
          </cell>
          <cell r="E498" t="str">
            <v>Produk sesuai ekspektasi</v>
          </cell>
          <cell r="F498" t="str">
            <v/>
          </cell>
        </row>
        <row r="499">
          <cell r="A499" t="str">
            <v>ECOM0040</v>
          </cell>
          <cell r="B499">
            <v>3</v>
          </cell>
          <cell r="C499" t="str">
            <v>Average</v>
          </cell>
          <cell r="D499">
            <v>45096</v>
          </cell>
          <cell r="E499" t="str">
            <v>Barang cacat saat diterima</v>
          </cell>
          <cell r="F499" t="str">
            <v>Anomali – review negatif di rating tinggi</v>
          </cell>
        </row>
        <row r="500">
          <cell r="A500" t="str">
            <v>ECOM0339</v>
          </cell>
          <cell r="B500">
            <v>5</v>
          </cell>
          <cell r="C500" t="str">
            <v>Good</v>
          </cell>
          <cell r="D500">
            <v>45135</v>
          </cell>
          <cell r="E500" t="str">
            <v>Kualitas kurang baik</v>
          </cell>
          <cell r="F500" t="str">
            <v>Anomali – review negatif di rating tinggi</v>
          </cell>
        </row>
        <row r="501">
          <cell r="A501" t="str">
            <v>ECOM0459</v>
          </cell>
          <cell r="B501">
            <v>4</v>
          </cell>
          <cell r="C501" t="str">
            <v>Excellent</v>
          </cell>
          <cell r="D501">
            <v>45102</v>
          </cell>
          <cell r="E501" t="str">
            <v>Kualitas kurang baik</v>
          </cell>
          <cell r="F501" t="str">
            <v>Anomali – review negatif di rating tinggi</v>
          </cell>
        </row>
      </sheetData>
      <sheetData sheetId="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s>
    <sheetDataSet>
      <sheetData sheetId="0">
        <row r="2">
          <cell r="A2" t="str">
            <v>ECOM0243</v>
          </cell>
          <cell r="B2" t="str">
            <v>SHP2533</v>
          </cell>
          <cell r="C2" t="str">
            <v>J&amp;T</v>
          </cell>
          <cell r="D2">
            <v>5</v>
          </cell>
          <cell r="E2" t="str">
            <v>Delivered</v>
          </cell>
        </row>
        <row r="3">
          <cell r="A3" t="str">
            <v>ECOM0314</v>
          </cell>
          <cell r="B3" t="str">
            <v>SHP1374</v>
          </cell>
          <cell r="C3" t="str">
            <v>SiCepat</v>
          </cell>
          <cell r="D3">
            <v>1</v>
          </cell>
          <cell r="E3" t="str">
            <v>Delivered</v>
          </cell>
        </row>
        <row r="4">
          <cell r="A4" t="str">
            <v>ECOM0070</v>
          </cell>
          <cell r="B4" t="str">
            <v>SHP3444</v>
          </cell>
          <cell r="C4" t="str">
            <v>AnterAja</v>
          </cell>
          <cell r="D4">
            <v>3</v>
          </cell>
          <cell r="E4" t="str">
            <v>Returned</v>
          </cell>
        </row>
        <row r="5">
          <cell r="A5" t="str">
            <v>ECOM0034</v>
          </cell>
          <cell r="B5" t="str">
            <v>SHP3743</v>
          </cell>
          <cell r="C5" t="str">
            <v>J&amp;T</v>
          </cell>
          <cell r="D5">
            <v>1</v>
          </cell>
          <cell r="E5" t="str">
            <v>Returned</v>
          </cell>
        </row>
        <row r="6">
          <cell r="A6" t="str">
            <v>ECOM0430</v>
          </cell>
          <cell r="B6" t="str">
            <v>SHP6705</v>
          </cell>
          <cell r="C6" t="str">
            <v>JNE</v>
          </cell>
          <cell r="D6">
            <v>3</v>
          </cell>
          <cell r="E6" t="str">
            <v>Returned</v>
          </cell>
        </row>
        <row r="7">
          <cell r="A7" t="str">
            <v>ECOM0024</v>
          </cell>
          <cell r="B7" t="str">
            <v>SHP1393</v>
          </cell>
          <cell r="C7" t="str">
            <v>AnterAja</v>
          </cell>
          <cell r="D7">
            <v>5</v>
          </cell>
          <cell r="E7" t="str">
            <v>In Transit</v>
          </cell>
        </row>
        <row r="8">
          <cell r="A8" t="str">
            <v>ECOM0464</v>
          </cell>
          <cell r="B8" t="str">
            <v>SHP2515</v>
          </cell>
          <cell r="C8" t="str">
            <v>J&amp;T</v>
          </cell>
          <cell r="D8">
            <v>4</v>
          </cell>
          <cell r="E8" t="str">
            <v>Returned</v>
          </cell>
        </row>
        <row r="9">
          <cell r="A9" t="str">
            <v>ECOM0316</v>
          </cell>
          <cell r="B9" t="str">
            <v>SHP5960</v>
          </cell>
          <cell r="C9" t="str">
            <v>SiCepat</v>
          </cell>
          <cell r="D9">
            <v>2</v>
          </cell>
          <cell r="E9" t="str">
            <v>In Transit</v>
          </cell>
        </row>
        <row r="10">
          <cell r="A10" t="str">
            <v>ECOM0104</v>
          </cell>
          <cell r="B10" t="str">
            <v>SHP4257</v>
          </cell>
          <cell r="C10" t="str">
            <v>AnterAja</v>
          </cell>
          <cell r="D10">
            <v>3</v>
          </cell>
          <cell r="E10" t="str">
            <v>Delivered</v>
          </cell>
        </row>
        <row r="11">
          <cell r="A11" t="str">
            <v>ECOM0301</v>
          </cell>
          <cell r="B11" t="str">
            <v>SHP8831</v>
          </cell>
          <cell r="C11" t="str">
            <v>AnterAja</v>
          </cell>
          <cell r="D11">
            <v>4</v>
          </cell>
          <cell r="E11" t="str">
            <v>Delivered</v>
          </cell>
        </row>
        <row r="12">
          <cell r="A12" t="str">
            <v>ECOM0398</v>
          </cell>
          <cell r="B12" t="str">
            <v>SHP5541</v>
          </cell>
          <cell r="C12" t="str">
            <v>J&amp;T</v>
          </cell>
          <cell r="D12">
            <v>1</v>
          </cell>
          <cell r="E12" t="str">
            <v>Delivered</v>
          </cell>
        </row>
        <row r="13">
          <cell r="A13" t="str">
            <v>ECOM0100</v>
          </cell>
          <cell r="B13" t="str">
            <v>SHP9378</v>
          </cell>
          <cell r="C13" t="str">
            <v>AnterAja</v>
          </cell>
          <cell r="D13">
            <v>5</v>
          </cell>
          <cell r="E13" t="str">
            <v>Delivered</v>
          </cell>
        </row>
        <row r="14">
          <cell r="A14" t="str">
            <v>ECOM0080</v>
          </cell>
          <cell r="B14" t="str">
            <v>SHP4159</v>
          </cell>
          <cell r="C14" t="str">
            <v>JNE</v>
          </cell>
          <cell r="D14">
            <v>4</v>
          </cell>
          <cell r="E14" t="str">
            <v>Delivered</v>
          </cell>
        </row>
        <row r="15">
          <cell r="A15" t="str">
            <v>ECOM0355</v>
          </cell>
          <cell r="B15" t="str">
            <v>SHP1928</v>
          </cell>
          <cell r="C15" t="str">
            <v>AnterAja</v>
          </cell>
          <cell r="D15">
            <v>4</v>
          </cell>
          <cell r="E15" t="str">
            <v>In Transit</v>
          </cell>
        </row>
        <row r="16">
          <cell r="A16" t="str">
            <v>ECOM0159</v>
          </cell>
          <cell r="B16" t="str">
            <v>SHP4216</v>
          </cell>
          <cell r="C16" t="str">
            <v>JNE</v>
          </cell>
          <cell r="D16">
            <v>1</v>
          </cell>
          <cell r="E16" t="str">
            <v>In Transit</v>
          </cell>
        </row>
        <row r="17">
          <cell r="A17" t="str">
            <v>ECOM0443</v>
          </cell>
          <cell r="B17" t="str">
            <v>SHP1080</v>
          </cell>
          <cell r="C17" t="str">
            <v>JNE</v>
          </cell>
          <cell r="D17">
            <v>5</v>
          </cell>
          <cell r="E17" t="str">
            <v>In Transit</v>
          </cell>
        </row>
        <row r="18">
          <cell r="A18" t="str">
            <v>ECOM0057</v>
          </cell>
          <cell r="B18" t="str">
            <v>SHP7808</v>
          </cell>
          <cell r="C18" t="str">
            <v>JNE</v>
          </cell>
          <cell r="D18">
            <v>2</v>
          </cell>
          <cell r="E18" t="str">
            <v>Delivered</v>
          </cell>
        </row>
        <row r="19">
          <cell r="A19" t="str">
            <v>ECOM0157</v>
          </cell>
          <cell r="B19" t="str">
            <v>SHP8702</v>
          </cell>
          <cell r="C19" t="str">
            <v>SiCepat</v>
          </cell>
          <cell r="D19">
            <v>2</v>
          </cell>
          <cell r="E19" t="str">
            <v>Delivered</v>
          </cell>
        </row>
        <row r="20">
          <cell r="A20" t="str">
            <v>ECOM0332</v>
          </cell>
          <cell r="B20" t="str">
            <v>SHP2354</v>
          </cell>
          <cell r="C20" t="str">
            <v>JNE</v>
          </cell>
          <cell r="D20">
            <v>1</v>
          </cell>
          <cell r="E20" t="str">
            <v>Returned</v>
          </cell>
        </row>
        <row r="21">
          <cell r="A21" t="str">
            <v>ECOM0223</v>
          </cell>
          <cell r="B21" t="str">
            <v>SHP4447</v>
          </cell>
          <cell r="C21" t="str">
            <v>J&amp;T</v>
          </cell>
          <cell r="D21">
            <v>1</v>
          </cell>
          <cell r="E21" t="str">
            <v>Delivered</v>
          </cell>
        </row>
        <row r="22">
          <cell r="A22" t="str">
            <v>ECOM0406</v>
          </cell>
          <cell r="B22" t="str">
            <v>SHP9189</v>
          </cell>
          <cell r="C22" t="str">
            <v>JNE</v>
          </cell>
          <cell r="D22">
            <v>2</v>
          </cell>
          <cell r="E22" t="str">
            <v>In Transit</v>
          </cell>
        </row>
        <row r="23">
          <cell r="A23" t="str">
            <v>ECOM0026</v>
          </cell>
          <cell r="B23" t="str">
            <v>SHP2522</v>
          </cell>
          <cell r="C23" t="str">
            <v>J&amp;T</v>
          </cell>
          <cell r="D23">
            <v>4</v>
          </cell>
          <cell r="E23" t="str">
            <v>Returned</v>
          </cell>
        </row>
        <row r="24">
          <cell r="A24" t="str">
            <v>ECOM0440</v>
          </cell>
          <cell r="B24" t="str">
            <v>SHP2886</v>
          </cell>
          <cell r="C24" t="str">
            <v>SiCepat</v>
          </cell>
          <cell r="D24">
            <v>3</v>
          </cell>
          <cell r="E24" t="str">
            <v>In Transit</v>
          </cell>
        </row>
        <row r="25">
          <cell r="A25" t="str">
            <v>ECOM0472</v>
          </cell>
          <cell r="B25" t="str">
            <v>SHP3378</v>
          </cell>
          <cell r="C25" t="str">
            <v>J&amp;T</v>
          </cell>
          <cell r="D25">
            <v>4</v>
          </cell>
          <cell r="E25" t="str">
            <v>In Transit</v>
          </cell>
        </row>
        <row r="26">
          <cell r="A26" t="str">
            <v>ECOM0454</v>
          </cell>
          <cell r="B26" t="str">
            <v>SHP7517</v>
          </cell>
          <cell r="C26" t="str">
            <v>J&amp;T</v>
          </cell>
          <cell r="D26">
            <v>5</v>
          </cell>
          <cell r="E26" t="str">
            <v>In Transit</v>
          </cell>
        </row>
        <row r="27">
          <cell r="A27" t="str">
            <v>ECOM0220</v>
          </cell>
          <cell r="B27" t="str">
            <v>SHP1793</v>
          </cell>
          <cell r="C27" t="str">
            <v>AnterAja</v>
          </cell>
          <cell r="D27">
            <v>5</v>
          </cell>
          <cell r="E27" t="str">
            <v>Returned</v>
          </cell>
        </row>
        <row r="28">
          <cell r="A28" t="str">
            <v>ECOM0119</v>
          </cell>
          <cell r="B28" t="str">
            <v>SHP3472</v>
          </cell>
          <cell r="C28" t="str">
            <v>JNE</v>
          </cell>
          <cell r="D28">
            <v>5</v>
          </cell>
          <cell r="E28" t="str">
            <v>Returned</v>
          </cell>
        </row>
        <row r="29">
          <cell r="A29" t="str">
            <v>ECOM0341</v>
          </cell>
          <cell r="B29" t="str">
            <v>SHP3486</v>
          </cell>
          <cell r="C29" t="str">
            <v>J&amp;T</v>
          </cell>
          <cell r="D29">
            <v>2</v>
          </cell>
          <cell r="E29" t="str">
            <v>Returned</v>
          </cell>
        </row>
        <row r="30">
          <cell r="A30" t="str">
            <v>ECOM0253</v>
          </cell>
          <cell r="B30" t="str">
            <v>SHP2893</v>
          </cell>
          <cell r="C30" t="str">
            <v>J&amp;T</v>
          </cell>
          <cell r="D30">
            <v>4</v>
          </cell>
          <cell r="E30" t="str">
            <v>In Transit</v>
          </cell>
        </row>
        <row r="31">
          <cell r="A31" t="str">
            <v>ECOM0235</v>
          </cell>
          <cell r="B31" t="str">
            <v>SHP4395</v>
          </cell>
          <cell r="C31" t="str">
            <v>AnterAja</v>
          </cell>
          <cell r="D31">
            <v>1</v>
          </cell>
          <cell r="E31" t="str">
            <v>In Transit</v>
          </cell>
        </row>
        <row r="32">
          <cell r="A32" t="str">
            <v>ECOM0062</v>
          </cell>
          <cell r="B32" t="str">
            <v>SHP3578</v>
          </cell>
          <cell r="C32" t="str">
            <v>AnterAja</v>
          </cell>
          <cell r="D32">
            <v>3</v>
          </cell>
          <cell r="E32" t="str">
            <v>Returned</v>
          </cell>
        </row>
        <row r="33">
          <cell r="A33" t="str">
            <v>ECOM0116</v>
          </cell>
          <cell r="B33" t="str">
            <v>SHP2934</v>
          </cell>
          <cell r="C33" t="str">
            <v>JNE</v>
          </cell>
          <cell r="D33">
            <v>1</v>
          </cell>
          <cell r="E33" t="str">
            <v>Delivered</v>
          </cell>
        </row>
        <row r="34">
          <cell r="A34" t="str">
            <v>ECOM0221</v>
          </cell>
          <cell r="B34" t="str">
            <v>SHP8542</v>
          </cell>
          <cell r="C34" t="str">
            <v>SiCepat</v>
          </cell>
          <cell r="D34">
            <v>5</v>
          </cell>
          <cell r="E34" t="str">
            <v>Delivered</v>
          </cell>
        </row>
        <row r="35">
          <cell r="A35" t="str">
            <v>ECOM0084</v>
          </cell>
          <cell r="B35" t="str">
            <v>SHP7719</v>
          </cell>
          <cell r="C35" t="str">
            <v>J&amp;T</v>
          </cell>
          <cell r="D35">
            <v>1</v>
          </cell>
          <cell r="E35" t="str">
            <v>Delivered</v>
          </cell>
        </row>
        <row r="36">
          <cell r="A36" t="str">
            <v>ECOM0022</v>
          </cell>
          <cell r="B36" t="str">
            <v>SHP8644</v>
          </cell>
          <cell r="C36" t="str">
            <v>J&amp;T</v>
          </cell>
          <cell r="D36">
            <v>5</v>
          </cell>
          <cell r="E36" t="str">
            <v>Returned</v>
          </cell>
        </row>
        <row r="37">
          <cell r="A37" t="str">
            <v>ECOM0379</v>
          </cell>
          <cell r="B37" t="str">
            <v>SHP3287</v>
          </cell>
          <cell r="C37" t="str">
            <v>JNE</v>
          </cell>
          <cell r="D37">
            <v>3</v>
          </cell>
          <cell r="E37" t="str">
            <v>Returned</v>
          </cell>
        </row>
        <row r="38">
          <cell r="A38" t="str">
            <v>ECOM0434</v>
          </cell>
          <cell r="B38" t="str">
            <v>SHP1876</v>
          </cell>
          <cell r="C38" t="str">
            <v>SiCepat</v>
          </cell>
          <cell r="D38">
            <v>2</v>
          </cell>
          <cell r="E38" t="str">
            <v>Returned</v>
          </cell>
        </row>
        <row r="39">
          <cell r="A39" t="str">
            <v>ECOM0134</v>
          </cell>
          <cell r="B39" t="str">
            <v>SHP2886</v>
          </cell>
          <cell r="C39" t="str">
            <v>SiCepat</v>
          </cell>
          <cell r="D39">
            <v>1</v>
          </cell>
          <cell r="E39" t="str">
            <v>In Transit</v>
          </cell>
        </row>
        <row r="40">
          <cell r="A40" t="str">
            <v>ECOM0478</v>
          </cell>
          <cell r="B40" t="str">
            <v>SHP2462</v>
          </cell>
          <cell r="C40" t="str">
            <v>JNE</v>
          </cell>
          <cell r="D40">
            <v>4</v>
          </cell>
          <cell r="E40" t="str">
            <v>In Transit</v>
          </cell>
        </row>
        <row r="41">
          <cell r="A41" t="str">
            <v>ECOM0250</v>
          </cell>
          <cell r="B41" t="str">
            <v>SHP2899</v>
          </cell>
          <cell r="C41" t="str">
            <v>AnterAja</v>
          </cell>
          <cell r="D41">
            <v>3</v>
          </cell>
          <cell r="E41" t="str">
            <v>Delivered</v>
          </cell>
        </row>
        <row r="42">
          <cell r="A42" t="str">
            <v>ECOM0192</v>
          </cell>
          <cell r="B42" t="str">
            <v>SHP2846</v>
          </cell>
          <cell r="C42" t="str">
            <v>SiCepat</v>
          </cell>
          <cell r="D42">
            <v>3</v>
          </cell>
          <cell r="E42" t="str">
            <v>In Transit</v>
          </cell>
        </row>
        <row r="43">
          <cell r="A43" t="str">
            <v>ECOM0008</v>
          </cell>
          <cell r="B43" t="str">
            <v>SHP7268</v>
          </cell>
          <cell r="C43" t="str">
            <v>JNE</v>
          </cell>
          <cell r="D43">
            <v>5</v>
          </cell>
          <cell r="E43" t="str">
            <v>Delivered</v>
          </cell>
        </row>
        <row r="44">
          <cell r="A44" t="str">
            <v>ECOM0387</v>
          </cell>
          <cell r="B44" t="str">
            <v>SHP7597</v>
          </cell>
          <cell r="C44" t="str">
            <v>J&amp;T</v>
          </cell>
          <cell r="D44">
            <v>3</v>
          </cell>
          <cell r="E44" t="str">
            <v>Delivered</v>
          </cell>
        </row>
        <row r="45">
          <cell r="A45" t="str">
            <v>ECOM0050</v>
          </cell>
          <cell r="B45" t="str">
            <v>SHP2712</v>
          </cell>
          <cell r="C45" t="str">
            <v>SiCepat</v>
          </cell>
          <cell r="D45">
            <v>1</v>
          </cell>
          <cell r="E45" t="str">
            <v>Delivered</v>
          </cell>
        </row>
        <row r="46">
          <cell r="A46" t="str">
            <v>ECOM0035</v>
          </cell>
          <cell r="B46" t="str">
            <v>SHP3121</v>
          </cell>
          <cell r="C46" t="str">
            <v>SiCepat</v>
          </cell>
          <cell r="D46">
            <v>4</v>
          </cell>
          <cell r="E46" t="str">
            <v>In Transit</v>
          </cell>
        </row>
        <row r="47">
          <cell r="A47" t="str">
            <v>ECOM0348</v>
          </cell>
          <cell r="B47" t="str">
            <v>SHP3960</v>
          </cell>
          <cell r="C47" t="str">
            <v>SiCepat</v>
          </cell>
          <cell r="D47">
            <v>4</v>
          </cell>
          <cell r="E47" t="str">
            <v>Returned</v>
          </cell>
        </row>
        <row r="48">
          <cell r="A48" t="str">
            <v>ECOM0277</v>
          </cell>
          <cell r="B48" t="str">
            <v>SHP1685</v>
          </cell>
          <cell r="C48" t="str">
            <v>AnterAja</v>
          </cell>
          <cell r="D48">
            <v>4</v>
          </cell>
          <cell r="E48" t="str">
            <v>Delivered</v>
          </cell>
        </row>
        <row r="49">
          <cell r="A49" t="str">
            <v>ECOM0465</v>
          </cell>
          <cell r="B49" t="str">
            <v>SHP2981</v>
          </cell>
          <cell r="C49" t="str">
            <v>J&amp;T</v>
          </cell>
          <cell r="D49">
            <v>3</v>
          </cell>
          <cell r="E49" t="str">
            <v>Delivered</v>
          </cell>
        </row>
        <row r="50">
          <cell r="A50" t="str">
            <v>ECOM0053</v>
          </cell>
          <cell r="B50" t="str">
            <v>SHP1522</v>
          </cell>
          <cell r="C50" t="str">
            <v>SiCepat</v>
          </cell>
          <cell r="D50">
            <v>1</v>
          </cell>
          <cell r="E50" t="str">
            <v>Returned</v>
          </cell>
        </row>
        <row r="51">
          <cell r="A51" t="str">
            <v>ECOM0448</v>
          </cell>
          <cell r="B51" t="str">
            <v>SHP8315</v>
          </cell>
          <cell r="C51" t="str">
            <v>JNE</v>
          </cell>
          <cell r="D51">
            <v>2</v>
          </cell>
          <cell r="E51" t="str">
            <v>Delivered</v>
          </cell>
        </row>
        <row r="52">
          <cell r="A52" t="str">
            <v>ECOM0383</v>
          </cell>
          <cell r="B52" t="str">
            <v>SHP3228</v>
          </cell>
          <cell r="C52" t="str">
            <v>JNE</v>
          </cell>
          <cell r="D52">
            <v>4</v>
          </cell>
          <cell r="E52" t="str">
            <v>In Transit</v>
          </cell>
        </row>
        <row r="53">
          <cell r="A53" t="str">
            <v>ECOM0257</v>
          </cell>
          <cell r="B53" t="str">
            <v>SHP6618</v>
          </cell>
          <cell r="C53" t="str">
            <v>AnterAja</v>
          </cell>
          <cell r="D53">
            <v>3</v>
          </cell>
          <cell r="E53" t="str">
            <v>In Transit</v>
          </cell>
        </row>
        <row r="54">
          <cell r="A54" t="str">
            <v>ECOM0073</v>
          </cell>
          <cell r="B54" t="str">
            <v>SHP9669</v>
          </cell>
          <cell r="C54" t="str">
            <v>SiCepat</v>
          </cell>
          <cell r="D54">
            <v>4</v>
          </cell>
          <cell r="E54" t="str">
            <v>In Transit</v>
          </cell>
        </row>
        <row r="55">
          <cell r="A55" t="str">
            <v>ECOM0194</v>
          </cell>
          <cell r="B55" t="str">
            <v>SHP8170</v>
          </cell>
          <cell r="C55" t="str">
            <v>JNE</v>
          </cell>
          <cell r="D55">
            <v>5</v>
          </cell>
          <cell r="E55" t="str">
            <v>Returned</v>
          </cell>
        </row>
        <row r="56">
          <cell r="A56" t="str">
            <v>ECOM0373</v>
          </cell>
          <cell r="B56" t="str">
            <v>SHP5074</v>
          </cell>
          <cell r="C56" t="str">
            <v>J&amp;T</v>
          </cell>
          <cell r="D56">
            <v>2</v>
          </cell>
          <cell r="E56" t="str">
            <v>Delivered</v>
          </cell>
        </row>
        <row r="57">
          <cell r="A57" t="str">
            <v>ECOM0167</v>
          </cell>
          <cell r="B57" t="str">
            <v>SHP4243</v>
          </cell>
          <cell r="C57" t="str">
            <v>SiCepat</v>
          </cell>
          <cell r="D57">
            <v>1</v>
          </cell>
          <cell r="E57" t="str">
            <v>Delivered</v>
          </cell>
        </row>
        <row r="58">
          <cell r="A58" t="str">
            <v>ECOM0187</v>
          </cell>
          <cell r="B58" t="str">
            <v>SHP4507</v>
          </cell>
          <cell r="C58" t="str">
            <v>SiCepat</v>
          </cell>
          <cell r="D58">
            <v>1</v>
          </cell>
          <cell r="E58" t="str">
            <v>In Transit</v>
          </cell>
        </row>
        <row r="59">
          <cell r="A59" t="str">
            <v>ECOM0346</v>
          </cell>
          <cell r="B59" t="str">
            <v>SHP1606</v>
          </cell>
          <cell r="C59" t="str">
            <v>JNE</v>
          </cell>
          <cell r="D59">
            <v>5</v>
          </cell>
          <cell r="E59" t="str">
            <v>In Transit</v>
          </cell>
        </row>
        <row r="60">
          <cell r="A60" t="str">
            <v>ECOM0107</v>
          </cell>
          <cell r="B60" t="str">
            <v>SHP5810</v>
          </cell>
          <cell r="C60" t="str">
            <v>AnterAja</v>
          </cell>
          <cell r="D60">
            <v>5</v>
          </cell>
          <cell r="E60" t="str">
            <v>In Transit</v>
          </cell>
        </row>
        <row r="61">
          <cell r="A61" t="str">
            <v>ECOM0460</v>
          </cell>
          <cell r="B61" t="str">
            <v>SHP4153</v>
          </cell>
          <cell r="C61" t="str">
            <v>AnterAja</v>
          </cell>
          <cell r="D61">
            <v>2</v>
          </cell>
          <cell r="E61" t="str">
            <v>Delivered</v>
          </cell>
        </row>
        <row r="62">
          <cell r="A62" t="str">
            <v>ECOM0068</v>
          </cell>
          <cell r="B62" t="str">
            <v>SHP8068</v>
          </cell>
          <cell r="C62" t="str">
            <v>JNE</v>
          </cell>
          <cell r="D62">
            <v>3</v>
          </cell>
          <cell r="E62" t="str">
            <v>Returned</v>
          </cell>
        </row>
        <row r="63">
          <cell r="A63" t="str">
            <v>ECOM0275</v>
          </cell>
          <cell r="B63" t="str">
            <v>SHP7230</v>
          </cell>
          <cell r="C63" t="str">
            <v>AnterAja</v>
          </cell>
          <cell r="D63">
            <v>1</v>
          </cell>
          <cell r="E63" t="str">
            <v>Returned</v>
          </cell>
        </row>
        <row r="64">
          <cell r="A64" t="str">
            <v>ECOM0161</v>
          </cell>
          <cell r="B64" t="str">
            <v>SHP6526</v>
          </cell>
          <cell r="C64" t="str">
            <v>AnterAja</v>
          </cell>
          <cell r="D64">
            <v>5</v>
          </cell>
          <cell r="E64" t="str">
            <v>Delivered</v>
          </cell>
        </row>
        <row r="65">
          <cell r="A65" t="str">
            <v>ECOM0309</v>
          </cell>
          <cell r="B65" t="str">
            <v>SHP4414</v>
          </cell>
          <cell r="C65" t="str">
            <v>JNE</v>
          </cell>
          <cell r="D65">
            <v>5</v>
          </cell>
          <cell r="E65" t="str">
            <v>Delivered</v>
          </cell>
        </row>
        <row r="66">
          <cell r="A66" t="str">
            <v>ECOM0101</v>
          </cell>
          <cell r="B66" t="str">
            <v>SHP9784</v>
          </cell>
          <cell r="C66" t="str">
            <v>J&amp;T</v>
          </cell>
          <cell r="D66">
            <v>4</v>
          </cell>
          <cell r="E66" t="str">
            <v>In Transit</v>
          </cell>
        </row>
        <row r="67">
          <cell r="A67" t="str">
            <v>ECOM0394</v>
          </cell>
          <cell r="B67" t="str">
            <v>SHP1219</v>
          </cell>
          <cell r="C67" t="str">
            <v>SiCepat</v>
          </cell>
          <cell r="D67">
            <v>2</v>
          </cell>
          <cell r="E67" t="str">
            <v>Delivered</v>
          </cell>
        </row>
        <row r="68">
          <cell r="A68" t="str">
            <v>ECOM0403</v>
          </cell>
          <cell r="B68" t="str">
            <v>SHP3930</v>
          </cell>
          <cell r="C68" t="str">
            <v>JNE</v>
          </cell>
          <cell r="D68">
            <v>4</v>
          </cell>
          <cell r="E68" t="str">
            <v>Delivered</v>
          </cell>
        </row>
        <row r="69">
          <cell r="A69" t="str">
            <v>ECOM0327</v>
          </cell>
          <cell r="B69" t="str">
            <v>SHP8460</v>
          </cell>
          <cell r="C69" t="str">
            <v>JNE</v>
          </cell>
          <cell r="D69">
            <v>3</v>
          </cell>
          <cell r="E69" t="str">
            <v>In Transit</v>
          </cell>
        </row>
        <row r="70">
          <cell r="A70" t="str">
            <v>ECOM0492</v>
          </cell>
          <cell r="B70" t="str">
            <v>SHP5939</v>
          </cell>
          <cell r="C70" t="str">
            <v>AnterAja</v>
          </cell>
          <cell r="D70">
            <v>2</v>
          </cell>
          <cell r="E70" t="str">
            <v>Delivered</v>
          </cell>
        </row>
        <row r="71">
          <cell r="A71" t="str">
            <v>ECOM0237</v>
          </cell>
          <cell r="B71" t="str">
            <v>SHP9535</v>
          </cell>
          <cell r="C71" t="str">
            <v>AnterAja</v>
          </cell>
          <cell r="D71">
            <v>2</v>
          </cell>
          <cell r="E71" t="str">
            <v>Delivered</v>
          </cell>
        </row>
        <row r="72">
          <cell r="A72" t="str">
            <v>ECOM0241</v>
          </cell>
          <cell r="B72" t="str">
            <v>SHP2697</v>
          </cell>
          <cell r="C72" t="str">
            <v>J&amp;T</v>
          </cell>
          <cell r="D72">
            <v>2</v>
          </cell>
          <cell r="E72" t="str">
            <v>Returned</v>
          </cell>
        </row>
        <row r="73">
          <cell r="A73" t="str">
            <v>ECOM0252</v>
          </cell>
          <cell r="B73" t="str">
            <v>SHP3451</v>
          </cell>
          <cell r="C73" t="str">
            <v>JNE</v>
          </cell>
          <cell r="D73">
            <v>5</v>
          </cell>
          <cell r="E73" t="str">
            <v>Returned</v>
          </cell>
        </row>
        <row r="74">
          <cell r="A74" t="str">
            <v>ECOM0076</v>
          </cell>
          <cell r="B74" t="str">
            <v>SHP5621</v>
          </cell>
          <cell r="C74" t="str">
            <v>SiCepat</v>
          </cell>
          <cell r="D74">
            <v>4</v>
          </cell>
          <cell r="E74" t="str">
            <v>Delivered</v>
          </cell>
        </row>
        <row r="75">
          <cell r="A75" t="str">
            <v>ECOM0208</v>
          </cell>
          <cell r="B75" t="str">
            <v>SHP3885</v>
          </cell>
          <cell r="C75" t="str">
            <v>JNE</v>
          </cell>
          <cell r="D75">
            <v>3</v>
          </cell>
          <cell r="E75" t="str">
            <v>Delivered</v>
          </cell>
        </row>
        <row r="76">
          <cell r="A76" t="str">
            <v>ECOM0077</v>
          </cell>
          <cell r="B76" t="str">
            <v>SHP2645</v>
          </cell>
          <cell r="C76" t="str">
            <v>AnterAja</v>
          </cell>
          <cell r="D76">
            <v>5</v>
          </cell>
          <cell r="E76" t="str">
            <v>Delivered</v>
          </cell>
        </row>
        <row r="77">
          <cell r="A77" t="str">
            <v>ECOM0363</v>
          </cell>
          <cell r="B77" t="str">
            <v>SHP2476</v>
          </cell>
          <cell r="C77" t="str">
            <v>SiCepat</v>
          </cell>
          <cell r="D77">
            <v>5</v>
          </cell>
          <cell r="E77" t="str">
            <v>In Transit</v>
          </cell>
        </row>
        <row r="78">
          <cell r="A78" t="str">
            <v>ECOM0089</v>
          </cell>
          <cell r="B78" t="str">
            <v>SHP5660</v>
          </cell>
          <cell r="C78" t="str">
            <v>AnterAja</v>
          </cell>
          <cell r="D78">
            <v>1</v>
          </cell>
          <cell r="E78" t="str">
            <v>Returned</v>
          </cell>
        </row>
        <row r="79">
          <cell r="A79" t="str">
            <v>ECOM0384</v>
          </cell>
          <cell r="B79" t="str">
            <v>SHP1372</v>
          </cell>
          <cell r="C79" t="str">
            <v>JNE</v>
          </cell>
          <cell r="D79">
            <v>4</v>
          </cell>
          <cell r="E79" t="str">
            <v>Delivered</v>
          </cell>
        </row>
        <row r="80">
          <cell r="A80" t="str">
            <v>ECOM0085</v>
          </cell>
          <cell r="B80" t="str">
            <v>SHP7468</v>
          </cell>
          <cell r="C80" t="str">
            <v>J&amp;T</v>
          </cell>
          <cell r="D80">
            <v>1</v>
          </cell>
          <cell r="E80" t="str">
            <v>Delivered</v>
          </cell>
        </row>
        <row r="81">
          <cell r="A81" t="str">
            <v>ECOM0393</v>
          </cell>
          <cell r="B81" t="str">
            <v>SHP9598</v>
          </cell>
          <cell r="C81" t="str">
            <v>SiCepat</v>
          </cell>
          <cell r="D81">
            <v>3</v>
          </cell>
          <cell r="E81" t="str">
            <v>Returned</v>
          </cell>
        </row>
        <row r="82">
          <cell r="A82" t="str">
            <v>ECOM0245</v>
          </cell>
          <cell r="B82" t="str">
            <v>SHP3303</v>
          </cell>
          <cell r="C82" t="str">
            <v>J&amp;T</v>
          </cell>
          <cell r="D82">
            <v>3</v>
          </cell>
          <cell r="E82" t="str">
            <v>Returned</v>
          </cell>
        </row>
        <row r="83">
          <cell r="A83" t="str">
            <v>ECOM0399</v>
          </cell>
          <cell r="B83" t="str">
            <v>SHP6523</v>
          </cell>
          <cell r="C83" t="str">
            <v>AnterAja</v>
          </cell>
          <cell r="D83">
            <v>3</v>
          </cell>
          <cell r="E83" t="str">
            <v>Returned</v>
          </cell>
        </row>
        <row r="84">
          <cell r="A84" t="str">
            <v>ECOM0169</v>
          </cell>
          <cell r="B84" t="str">
            <v>SHP1143</v>
          </cell>
          <cell r="C84" t="str">
            <v>AnterAja</v>
          </cell>
          <cell r="D84">
            <v>2</v>
          </cell>
          <cell r="E84" t="str">
            <v>Returned</v>
          </cell>
        </row>
        <row r="85">
          <cell r="A85" t="str">
            <v>ECOM0307</v>
          </cell>
          <cell r="B85" t="str">
            <v>SHP6351</v>
          </cell>
          <cell r="C85" t="str">
            <v>SiCepat</v>
          </cell>
          <cell r="D85">
            <v>1</v>
          </cell>
          <cell r="E85" t="str">
            <v>Delivered</v>
          </cell>
        </row>
        <row r="86">
          <cell r="A86" t="str">
            <v>ECOM0001</v>
          </cell>
          <cell r="B86" t="str">
            <v>SHP3205</v>
          </cell>
          <cell r="C86" t="str">
            <v>AnterAja</v>
          </cell>
          <cell r="D86">
            <v>5</v>
          </cell>
          <cell r="E86" t="str">
            <v>Delivered</v>
          </cell>
        </row>
        <row r="87">
          <cell r="A87" t="str">
            <v>ECOM0466</v>
          </cell>
          <cell r="B87" t="str">
            <v>SHP3459</v>
          </cell>
          <cell r="C87" t="str">
            <v>J&amp;T</v>
          </cell>
          <cell r="D87">
            <v>3</v>
          </cell>
          <cell r="E87" t="str">
            <v>In Transit</v>
          </cell>
        </row>
        <row r="88">
          <cell r="A88" t="str">
            <v>ECOM0160</v>
          </cell>
          <cell r="B88" t="str">
            <v>SHP5697</v>
          </cell>
          <cell r="C88" t="str">
            <v>AnterAja</v>
          </cell>
          <cell r="D88">
            <v>3</v>
          </cell>
          <cell r="E88" t="str">
            <v>Returned</v>
          </cell>
        </row>
        <row r="89">
          <cell r="A89" t="str">
            <v>ECOM0083</v>
          </cell>
          <cell r="B89" t="str">
            <v>SHP7153</v>
          </cell>
          <cell r="C89" t="str">
            <v>AnterAja</v>
          </cell>
          <cell r="D89">
            <v>3</v>
          </cell>
          <cell r="E89" t="str">
            <v>Delivered</v>
          </cell>
        </row>
        <row r="90">
          <cell r="A90" t="str">
            <v>ECOM0122</v>
          </cell>
          <cell r="B90" t="str">
            <v>SHP3110</v>
          </cell>
          <cell r="C90" t="str">
            <v>SiCepat</v>
          </cell>
          <cell r="D90">
            <v>4</v>
          </cell>
          <cell r="E90" t="str">
            <v>Returned</v>
          </cell>
        </row>
        <row r="91">
          <cell r="A91" t="str">
            <v>ECOM0405</v>
          </cell>
          <cell r="B91" t="str">
            <v>SHP1280</v>
          </cell>
          <cell r="C91" t="str">
            <v>AnterAja</v>
          </cell>
          <cell r="D91">
            <v>1</v>
          </cell>
          <cell r="E91" t="str">
            <v>Returned</v>
          </cell>
        </row>
        <row r="92">
          <cell r="A92" t="str">
            <v>ECOM0462</v>
          </cell>
          <cell r="B92" t="str">
            <v>SHP4172</v>
          </cell>
          <cell r="C92" t="str">
            <v>SiCepat</v>
          </cell>
          <cell r="D92">
            <v>3</v>
          </cell>
          <cell r="E92" t="str">
            <v>In Transit</v>
          </cell>
        </row>
        <row r="93">
          <cell r="A93" t="str">
            <v>ECOM0367</v>
          </cell>
          <cell r="B93" t="str">
            <v>SHP7008</v>
          </cell>
          <cell r="C93" t="str">
            <v>JNE</v>
          </cell>
          <cell r="D93">
            <v>4</v>
          </cell>
          <cell r="E93" t="str">
            <v>Returned</v>
          </cell>
        </row>
        <row r="94">
          <cell r="A94" t="str">
            <v>ECOM0097</v>
          </cell>
          <cell r="B94" t="str">
            <v>SHP6733</v>
          </cell>
          <cell r="C94" t="str">
            <v>SiCepat</v>
          </cell>
          <cell r="D94">
            <v>5</v>
          </cell>
          <cell r="E94" t="str">
            <v>Delivered</v>
          </cell>
        </row>
        <row r="95">
          <cell r="A95" t="str">
            <v>ECOM0449</v>
          </cell>
          <cell r="B95" t="str">
            <v>SHP7234</v>
          </cell>
          <cell r="C95" t="str">
            <v>SiCepat</v>
          </cell>
          <cell r="D95">
            <v>2</v>
          </cell>
          <cell r="E95" t="str">
            <v>Returned</v>
          </cell>
        </row>
        <row r="96">
          <cell r="A96" t="str">
            <v>ECOM0224</v>
          </cell>
          <cell r="B96" t="str">
            <v>SHP2081</v>
          </cell>
          <cell r="C96" t="str">
            <v>SiCepat</v>
          </cell>
          <cell r="D96">
            <v>1</v>
          </cell>
          <cell r="E96" t="str">
            <v>In Transit</v>
          </cell>
        </row>
        <row r="97">
          <cell r="A97" t="str">
            <v>ECOM0351</v>
          </cell>
          <cell r="B97" t="str">
            <v>SHP1020</v>
          </cell>
          <cell r="C97" t="str">
            <v>SiCepat</v>
          </cell>
          <cell r="D97">
            <v>5</v>
          </cell>
          <cell r="E97" t="str">
            <v>Returned</v>
          </cell>
        </row>
        <row r="98">
          <cell r="A98" t="str">
            <v>ECOM0488</v>
          </cell>
          <cell r="B98" t="str">
            <v>SHP4516</v>
          </cell>
          <cell r="C98" t="str">
            <v>JNE</v>
          </cell>
          <cell r="D98">
            <v>2</v>
          </cell>
          <cell r="E98" t="str">
            <v>Delivered</v>
          </cell>
        </row>
        <row r="99">
          <cell r="A99" t="str">
            <v>ECOM0240</v>
          </cell>
          <cell r="B99" t="str">
            <v>SHP6656</v>
          </cell>
          <cell r="C99" t="str">
            <v>JNE</v>
          </cell>
          <cell r="D99">
            <v>2</v>
          </cell>
          <cell r="E99" t="str">
            <v>In Transit</v>
          </cell>
        </row>
        <row r="100">
          <cell r="A100" t="str">
            <v>ECOM0117</v>
          </cell>
          <cell r="B100" t="str">
            <v>SHP3100</v>
          </cell>
          <cell r="C100" t="str">
            <v>JNE</v>
          </cell>
          <cell r="D100">
            <v>3</v>
          </cell>
          <cell r="E100" t="str">
            <v>Delivered</v>
          </cell>
        </row>
        <row r="101">
          <cell r="A101" t="str">
            <v>ECOM0081</v>
          </cell>
          <cell r="B101" t="str">
            <v>SHP9135</v>
          </cell>
          <cell r="C101" t="str">
            <v>J&amp;T</v>
          </cell>
          <cell r="D101">
            <v>4</v>
          </cell>
          <cell r="E101" t="str">
            <v>Delivered</v>
          </cell>
        </row>
        <row r="102">
          <cell r="A102" t="str">
            <v>ECOM0207</v>
          </cell>
          <cell r="B102" t="str">
            <v>SHP1279</v>
          </cell>
          <cell r="C102" t="str">
            <v>J&amp;T</v>
          </cell>
          <cell r="D102">
            <v>1</v>
          </cell>
          <cell r="E102" t="str">
            <v>Returned</v>
          </cell>
        </row>
        <row r="103">
          <cell r="A103" t="str">
            <v>ECOM0071</v>
          </cell>
          <cell r="B103" t="str">
            <v>SHP2592</v>
          </cell>
          <cell r="C103" t="str">
            <v>JNE</v>
          </cell>
          <cell r="D103">
            <v>5</v>
          </cell>
          <cell r="E103" t="str">
            <v>In Transit</v>
          </cell>
        </row>
        <row r="104">
          <cell r="A104" t="str">
            <v>ECOM0229</v>
          </cell>
          <cell r="B104" t="str">
            <v>SHP4749</v>
          </cell>
          <cell r="C104" t="str">
            <v>AnterAja</v>
          </cell>
          <cell r="D104">
            <v>1</v>
          </cell>
          <cell r="E104" t="str">
            <v>Delivered</v>
          </cell>
        </row>
        <row r="105">
          <cell r="A105" t="str">
            <v>ECOM0446</v>
          </cell>
          <cell r="B105" t="str">
            <v>SHP8433</v>
          </cell>
          <cell r="C105" t="str">
            <v>SiCepat</v>
          </cell>
          <cell r="D105">
            <v>1</v>
          </cell>
          <cell r="E105" t="str">
            <v>Returned</v>
          </cell>
        </row>
        <row r="106">
          <cell r="A106" t="str">
            <v>ECOM0003</v>
          </cell>
          <cell r="B106" t="str">
            <v>SHP2943</v>
          </cell>
          <cell r="C106" t="str">
            <v>J&amp;T</v>
          </cell>
          <cell r="D106">
            <v>1</v>
          </cell>
          <cell r="E106" t="str">
            <v>In Transit</v>
          </cell>
        </row>
        <row r="107">
          <cell r="A107" t="str">
            <v>ECOM0130</v>
          </cell>
          <cell r="B107" t="str">
            <v>SHP3324</v>
          </cell>
          <cell r="C107" t="str">
            <v>AnterAja</v>
          </cell>
          <cell r="D107">
            <v>4</v>
          </cell>
          <cell r="E107" t="str">
            <v>In Transit</v>
          </cell>
        </row>
        <row r="108">
          <cell r="A108" t="str">
            <v>ECOM0213</v>
          </cell>
          <cell r="B108" t="str">
            <v>SHP5513</v>
          </cell>
          <cell r="C108" t="str">
            <v>JNE</v>
          </cell>
          <cell r="D108">
            <v>2</v>
          </cell>
          <cell r="E108" t="str">
            <v>Returned</v>
          </cell>
        </row>
        <row r="109">
          <cell r="A109" t="str">
            <v>ECOM0279</v>
          </cell>
          <cell r="B109" t="str">
            <v>SHP4125</v>
          </cell>
          <cell r="C109" t="str">
            <v>SiCepat</v>
          </cell>
          <cell r="D109">
            <v>3</v>
          </cell>
          <cell r="E109" t="str">
            <v>Returned</v>
          </cell>
        </row>
        <row r="110">
          <cell r="A110" t="str">
            <v>ECOM0145</v>
          </cell>
          <cell r="B110" t="str">
            <v>SHP7944</v>
          </cell>
          <cell r="C110" t="str">
            <v>JNE</v>
          </cell>
          <cell r="D110">
            <v>4</v>
          </cell>
          <cell r="E110" t="str">
            <v>Delivered</v>
          </cell>
        </row>
        <row r="111">
          <cell r="A111" t="str">
            <v>ECOM0453</v>
          </cell>
          <cell r="B111" t="str">
            <v>SHP6882</v>
          </cell>
          <cell r="C111" t="str">
            <v>JNE</v>
          </cell>
          <cell r="D111">
            <v>3</v>
          </cell>
          <cell r="E111" t="str">
            <v>Returned</v>
          </cell>
        </row>
        <row r="112">
          <cell r="A112" t="str">
            <v>ECOM0156</v>
          </cell>
          <cell r="B112" t="str">
            <v>SHP6351</v>
          </cell>
          <cell r="C112" t="str">
            <v>AnterAja</v>
          </cell>
          <cell r="D112">
            <v>1</v>
          </cell>
          <cell r="E112" t="str">
            <v>Returned</v>
          </cell>
        </row>
        <row r="113">
          <cell r="A113" t="str">
            <v>ECOM0206</v>
          </cell>
          <cell r="B113" t="str">
            <v>SHP9841</v>
          </cell>
          <cell r="C113" t="str">
            <v>JNE</v>
          </cell>
          <cell r="D113">
            <v>4</v>
          </cell>
          <cell r="E113" t="str">
            <v>In Transit</v>
          </cell>
        </row>
        <row r="114">
          <cell r="A114" t="str">
            <v>ECOM0416</v>
          </cell>
          <cell r="B114" t="str">
            <v>SHP7007</v>
          </cell>
          <cell r="C114" t="str">
            <v>AnterAja</v>
          </cell>
          <cell r="D114">
            <v>2</v>
          </cell>
          <cell r="E114" t="str">
            <v>Returned</v>
          </cell>
        </row>
        <row r="115">
          <cell r="A115" t="str">
            <v>ECOM0305</v>
          </cell>
          <cell r="B115" t="str">
            <v>SHP7346</v>
          </cell>
          <cell r="C115" t="str">
            <v>JNE</v>
          </cell>
          <cell r="D115">
            <v>2</v>
          </cell>
          <cell r="E115" t="str">
            <v>Returned</v>
          </cell>
        </row>
        <row r="116">
          <cell r="A116" t="str">
            <v>ECOM0093</v>
          </cell>
          <cell r="B116" t="str">
            <v>SHP6028</v>
          </cell>
          <cell r="C116" t="str">
            <v>J&amp;T</v>
          </cell>
          <cell r="D116">
            <v>2</v>
          </cell>
          <cell r="E116" t="str">
            <v>In Transit</v>
          </cell>
        </row>
        <row r="117">
          <cell r="A117" t="str">
            <v>ECOM0014</v>
          </cell>
          <cell r="B117" t="str">
            <v>SHP3135</v>
          </cell>
          <cell r="C117" t="str">
            <v>AnterAja</v>
          </cell>
          <cell r="D117">
            <v>3</v>
          </cell>
          <cell r="E117" t="str">
            <v>Returned</v>
          </cell>
        </row>
        <row r="118">
          <cell r="A118" t="str">
            <v>ECOM0163</v>
          </cell>
          <cell r="B118" t="str">
            <v>SHP4473</v>
          </cell>
          <cell r="C118" t="str">
            <v>J&amp;T</v>
          </cell>
          <cell r="D118">
            <v>4</v>
          </cell>
          <cell r="E118" t="str">
            <v>In Transit</v>
          </cell>
        </row>
        <row r="119">
          <cell r="A119" t="str">
            <v>ECOM0201</v>
          </cell>
          <cell r="B119" t="str">
            <v>SHP1443</v>
          </cell>
          <cell r="C119" t="str">
            <v>AnterAja</v>
          </cell>
          <cell r="D119">
            <v>2</v>
          </cell>
          <cell r="E119" t="str">
            <v>Delivered</v>
          </cell>
        </row>
        <row r="120">
          <cell r="A120" t="str">
            <v>ECOM0333</v>
          </cell>
          <cell r="B120" t="str">
            <v>SHP5249</v>
          </cell>
          <cell r="C120" t="str">
            <v>SiCepat</v>
          </cell>
          <cell r="D120">
            <v>5</v>
          </cell>
          <cell r="E120" t="str">
            <v>Returned</v>
          </cell>
        </row>
        <row r="121">
          <cell r="A121" t="str">
            <v>ECOM0142</v>
          </cell>
          <cell r="B121" t="str">
            <v>SHP2227</v>
          </cell>
          <cell r="C121" t="str">
            <v>J&amp;T</v>
          </cell>
          <cell r="D121">
            <v>2</v>
          </cell>
          <cell r="E121" t="str">
            <v>Returned</v>
          </cell>
        </row>
        <row r="122">
          <cell r="A122" t="str">
            <v>ECOM0244</v>
          </cell>
          <cell r="B122" t="str">
            <v>SHP3558</v>
          </cell>
          <cell r="C122" t="str">
            <v>AnterAja</v>
          </cell>
          <cell r="D122">
            <v>5</v>
          </cell>
          <cell r="E122" t="str">
            <v>Delivered</v>
          </cell>
        </row>
        <row r="123">
          <cell r="A123" t="str">
            <v>ECOM0483</v>
          </cell>
          <cell r="B123" t="str">
            <v>SHP1420</v>
          </cell>
          <cell r="C123" t="str">
            <v>J&amp;T</v>
          </cell>
          <cell r="D123">
            <v>5</v>
          </cell>
          <cell r="E123" t="str">
            <v>In Transit</v>
          </cell>
        </row>
        <row r="124">
          <cell r="A124" t="str">
            <v>ECOM0261</v>
          </cell>
          <cell r="B124" t="str">
            <v>SHP3307</v>
          </cell>
          <cell r="C124" t="str">
            <v>JNE</v>
          </cell>
          <cell r="D124">
            <v>3</v>
          </cell>
          <cell r="E124" t="str">
            <v>Returned</v>
          </cell>
        </row>
        <row r="125">
          <cell r="A125" t="str">
            <v>ECOM0202</v>
          </cell>
          <cell r="B125" t="str">
            <v>SHP8894</v>
          </cell>
          <cell r="C125" t="str">
            <v>SiCepat</v>
          </cell>
          <cell r="D125">
            <v>3</v>
          </cell>
          <cell r="E125" t="str">
            <v>Returned</v>
          </cell>
        </row>
        <row r="126">
          <cell r="A126" t="str">
            <v>ECOM0419</v>
          </cell>
          <cell r="B126" t="str">
            <v>SHP1881</v>
          </cell>
          <cell r="C126" t="str">
            <v>SiCepat</v>
          </cell>
          <cell r="D126">
            <v>1</v>
          </cell>
          <cell r="E126" t="str">
            <v>Delivered</v>
          </cell>
        </row>
        <row r="127">
          <cell r="A127" t="str">
            <v>ECOM0500</v>
          </cell>
          <cell r="B127" t="str">
            <v>SHP7921</v>
          </cell>
          <cell r="C127" t="str">
            <v>SiCepat</v>
          </cell>
          <cell r="D127">
            <v>1</v>
          </cell>
          <cell r="E127" t="str">
            <v>Returned</v>
          </cell>
        </row>
        <row r="128">
          <cell r="A128" t="str">
            <v>ECOM0254</v>
          </cell>
          <cell r="B128" t="str">
            <v>SHP3017</v>
          </cell>
          <cell r="C128" t="str">
            <v>JNE</v>
          </cell>
          <cell r="D128">
            <v>1</v>
          </cell>
          <cell r="E128" t="str">
            <v>Delivered</v>
          </cell>
        </row>
        <row r="129">
          <cell r="A129" t="str">
            <v>ECOM0400</v>
          </cell>
          <cell r="B129" t="str">
            <v>SHP6928</v>
          </cell>
          <cell r="C129" t="str">
            <v>AnterAja</v>
          </cell>
          <cell r="D129">
            <v>4</v>
          </cell>
          <cell r="E129" t="str">
            <v>In Transit</v>
          </cell>
        </row>
        <row r="130">
          <cell r="A130" t="str">
            <v>ECOM0311</v>
          </cell>
          <cell r="B130" t="str">
            <v>SHP3653</v>
          </cell>
          <cell r="C130" t="str">
            <v>AnterAja</v>
          </cell>
          <cell r="D130">
            <v>5</v>
          </cell>
          <cell r="E130" t="str">
            <v>Delivered</v>
          </cell>
        </row>
        <row r="131">
          <cell r="A131" t="str">
            <v>ECOM0037</v>
          </cell>
          <cell r="B131" t="str">
            <v>SHP8853</v>
          </cell>
          <cell r="C131" t="str">
            <v>JNE</v>
          </cell>
          <cell r="D131">
            <v>5</v>
          </cell>
          <cell r="E131" t="str">
            <v>In Transit</v>
          </cell>
        </row>
        <row r="132">
          <cell r="A132" t="str">
            <v>ECOM0359</v>
          </cell>
          <cell r="B132" t="str">
            <v>SHP4781</v>
          </cell>
          <cell r="C132" t="str">
            <v>JNE</v>
          </cell>
          <cell r="D132">
            <v>2</v>
          </cell>
          <cell r="E132" t="str">
            <v>Returned</v>
          </cell>
        </row>
        <row r="133">
          <cell r="A133" t="str">
            <v>ECOM0382</v>
          </cell>
          <cell r="B133" t="str">
            <v>SHP9107</v>
          </cell>
          <cell r="C133" t="str">
            <v>JNE</v>
          </cell>
          <cell r="D133">
            <v>2</v>
          </cell>
          <cell r="E133" t="str">
            <v>Returned</v>
          </cell>
        </row>
        <row r="134">
          <cell r="A134" t="str">
            <v>ECOM0086</v>
          </cell>
          <cell r="B134" t="str">
            <v>SHP5553</v>
          </cell>
          <cell r="C134" t="str">
            <v>SiCepat</v>
          </cell>
          <cell r="D134">
            <v>3</v>
          </cell>
          <cell r="E134" t="str">
            <v>Returned</v>
          </cell>
        </row>
        <row r="135">
          <cell r="A135" t="str">
            <v>ECOM0415</v>
          </cell>
          <cell r="B135" t="str">
            <v>SHP1988</v>
          </cell>
          <cell r="C135" t="str">
            <v>J&amp;T</v>
          </cell>
          <cell r="D135">
            <v>4</v>
          </cell>
          <cell r="E135" t="str">
            <v>Delivered</v>
          </cell>
        </row>
        <row r="136">
          <cell r="A136" t="str">
            <v>ECOM0475</v>
          </cell>
          <cell r="B136" t="str">
            <v>SHP3725</v>
          </cell>
          <cell r="C136" t="str">
            <v>SiCepat</v>
          </cell>
          <cell r="D136">
            <v>2</v>
          </cell>
          <cell r="E136" t="str">
            <v>Delivered</v>
          </cell>
        </row>
        <row r="137">
          <cell r="A137" t="str">
            <v>ECOM0132</v>
          </cell>
          <cell r="B137" t="str">
            <v>SHP2007</v>
          </cell>
          <cell r="C137" t="str">
            <v>SiCepat</v>
          </cell>
          <cell r="D137">
            <v>1</v>
          </cell>
          <cell r="E137" t="str">
            <v>Returned</v>
          </cell>
        </row>
        <row r="138">
          <cell r="A138" t="str">
            <v>ECOM0255</v>
          </cell>
          <cell r="B138" t="str">
            <v>SHP8259</v>
          </cell>
          <cell r="C138" t="str">
            <v>J&amp;T</v>
          </cell>
          <cell r="D138">
            <v>2</v>
          </cell>
          <cell r="E138" t="str">
            <v>In Transit</v>
          </cell>
        </row>
        <row r="139">
          <cell r="A139" t="str">
            <v>ECOM0027</v>
          </cell>
          <cell r="B139" t="str">
            <v>SHP2398</v>
          </cell>
          <cell r="C139" t="str">
            <v>JNE</v>
          </cell>
          <cell r="D139">
            <v>4</v>
          </cell>
          <cell r="E139" t="str">
            <v>Returned</v>
          </cell>
        </row>
        <row r="140">
          <cell r="A140" t="str">
            <v>ECOM0286</v>
          </cell>
          <cell r="B140" t="str">
            <v>SHP8065</v>
          </cell>
          <cell r="C140" t="str">
            <v>SiCepat</v>
          </cell>
          <cell r="D140">
            <v>1</v>
          </cell>
          <cell r="E140" t="str">
            <v>Delivered</v>
          </cell>
        </row>
        <row r="141">
          <cell r="A141" t="str">
            <v>ECOM0410</v>
          </cell>
          <cell r="B141" t="str">
            <v>SHP7982</v>
          </cell>
          <cell r="C141" t="str">
            <v>AnterAja</v>
          </cell>
          <cell r="D141">
            <v>4</v>
          </cell>
          <cell r="E141" t="str">
            <v>Returned</v>
          </cell>
        </row>
        <row r="142">
          <cell r="A142" t="str">
            <v>ECOM0230</v>
          </cell>
          <cell r="B142" t="str">
            <v>SHP1366</v>
          </cell>
          <cell r="C142" t="str">
            <v>AnterAja</v>
          </cell>
          <cell r="D142">
            <v>5</v>
          </cell>
          <cell r="E142" t="str">
            <v>Returned</v>
          </cell>
        </row>
        <row r="143">
          <cell r="A143" t="str">
            <v>ECOM0485</v>
          </cell>
          <cell r="B143" t="str">
            <v>SHP7755</v>
          </cell>
          <cell r="C143" t="str">
            <v>SiCepat</v>
          </cell>
          <cell r="D143">
            <v>3</v>
          </cell>
          <cell r="E143" t="str">
            <v>In Transit</v>
          </cell>
        </row>
        <row r="144">
          <cell r="A144" t="str">
            <v>ECOM0064</v>
          </cell>
          <cell r="B144" t="str">
            <v>SHP4738</v>
          </cell>
          <cell r="C144" t="str">
            <v>AnterAja</v>
          </cell>
          <cell r="D144">
            <v>1</v>
          </cell>
          <cell r="E144" t="str">
            <v>Delivered</v>
          </cell>
        </row>
        <row r="145">
          <cell r="A145" t="str">
            <v>ECOM0370</v>
          </cell>
          <cell r="B145" t="str">
            <v>SHP3129</v>
          </cell>
          <cell r="C145" t="str">
            <v>AnterAja</v>
          </cell>
          <cell r="D145">
            <v>4</v>
          </cell>
          <cell r="E145" t="str">
            <v>Returned</v>
          </cell>
        </row>
        <row r="146">
          <cell r="A146" t="str">
            <v>ECOM0256</v>
          </cell>
          <cell r="B146" t="str">
            <v>SHP3072</v>
          </cell>
          <cell r="C146" t="str">
            <v>AnterAja</v>
          </cell>
          <cell r="D146">
            <v>1</v>
          </cell>
          <cell r="E146" t="str">
            <v>In Transit</v>
          </cell>
        </row>
        <row r="147">
          <cell r="A147" t="str">
            <v>ECOM0059</v>
          </cell>
          <cell r="B147" t="str">
            <v>SHP5610</v>
          </cell>
          <cell r="C147" t="str">
            <v>AnterAja</v>
          </cell>
          <cell r="D147">
            <v>1</v>
          </cell>
          <cell r="E147" t="str">
            <v>In Transit</v>
          </cell>
        </row>
        <row r="148">
          <cell r="A148" t="str">
            <v>ECOM0029</v>
          </cell>
          <cell r="B148" t="str">
            <v>SHP9700</v>
          </cell>
          <cell r="C148" t="str">
            <v>JNE</v>
          </cell>
          <cell r="D148">
            <v>3</v>
          </cell>
          <cell r="E148" t="str">
            <v>In Transit</v>
          </cell>
        </row>
        <row r="149">
          <cell r="A149" t="str">
            <v>ECOM0413</v>
          </cell>
          <cell r="B149" t="str">
            <v>SHP2753</v>
          </cell>
          <cell r="C149" t="str">
            <v>SiCepat</v>
          </cell>
          <cell r="D149">
            <v>5</v>
          </cell>
          <cell r="E149" t="str">
            <v>Delivered</v>
          </cell>
        </row>
        <row r="150">
          <cell r="A150" t="str">
            <v>ECOM0366</v>
          </cell>
          <cell r="B150" t="str">
            <v>SHP6609</v>
          </cell>
          <cell r="C150" t="str">
            <v>AnterAja</v>
          </cell>
          <cell r="D150">
            <v>1</v>
          </cell>
          <cell r="E150" t="str">
            <v>Returned</v>
          </cell>
        </row>
        <row r="151">
          <cell r="A151" t="str">
            <v>ECOM0149</v>
          </cell>
          <cell r="B151" t="str">
            <v>SHP6233</v>
          </cell>
          <cell r="C151" t="str">
            <v>SiCepat</v>
          </cell>
          <cell r="D151">
            <v>1</v>
          </cell>
          <cell r="E151" t="str">
            <v>Delivered</v>
          </cell>
        </row>
        <row r="152">
          <cell r="A152" t="str">
            <v>ECOM0381</v>
          </cell>
          <cell r="B152" t="str">
            <v>SHP5277</v>
          </cell>
          <cell r="C152" t="str">
            <v>J&amp;T</v>
          </cell>
          <cell r="D152">
            <v>1</v>
          </cell>
          <cell r="E152" t="str">
            <v>Returned</v>
          </cell>
        </row>
        <row r="153">
          <cell r="A153" t="str">
            <v>ECOM0144</v>
          </cell>
          <cell r="B153" t="str">
            <v>SHP3598</v>
          </cell>
          <cell r="C153" t="str">
            <v>JNE</v>
          </cell>
          <cell r="D153">
            <v>5</v>
          </cell>
          <cell r="E153" t="str">
            <v>Delivered</v>
          </cell>
        </row>
        <row r="154">
          <cell r="A154" t="str">
            <v>ECOM0358</v>
          </cell>
          <cell r="B154" t="str">
            <v>SHP1124</v>
          </cell>
          <cell r="C154" t="str">
            <v>SiCepat</v>
          </cell>
          <cell r="D154">
            <v>3</v>
          </cell>
          <cell r="E154" t="str">
            <v>Delivered</v>
          </cell>
        </row>
        <row r="155">
          <cell r="A155" t="str">
            <v>ECOM0429</v>
          </cell>
          <cell r="B155" t="str">
            <v>SHP4634</v>
          </cell>
          <cell r="C155" t="str">
            <v>SiCepat</v>
          </cell>
          <cell r="D155">
            <v>1</v>
          </cell>
          <cell r="E155" t="str">
            <v>Returned</v>
          </cell>
        </row>
        <row r="156">
          <cell r="A156" t="str">
            <v>ECOM0133</v>
          </cell>
          <cell r="B156" t="str">
            <v>SHP5676</v>
          </cell>
          <cell r="C156" t="str">
            <v>AnterAja</v>
          </cell>
          <cell r="D156">
            <v>5</v>
          </cell>
          <cell r="E156" t="str">
            <v>In Transit</v>
          </cell>
        </row>
        <row r="157">
          <cell r="A157" t="str">
            <v>ECOM0006</v>
          </cell>
          <cell r="B157" t="str">
            <v>SHP1530</v>
          </cell>
          <cell r="C157" t="str">
            <v>SiCepat</v>
          </cell>
          <cell r="D157">
            <v>2</v>
          </cell>
          <cell r="E157" t="str">
            <v>Delivered</v>
          </cell>
        </row>
        <row r="158">
          <cell r="A158" t="str">
            <v>ECOM0283</v>
          </cell>
          <cell r="B158" t="str">
            <v>SHP5091</v>
          </cell>
          <cell r="C158" t="str">
            <v>AnterAja</v>
          </cell>
          <cell r="D158">
            <v>4</v>
          </cell>
          <cell r="E158" t="str">
            <v>Delivered</v>
          </cell>
        </row>
        <row r="159">
          <cell r="A159" t="str">
            <v>ECOM0115</v>
          </cell>
          <cell r="B159" t="str">
            <v>SHP1960</v>
          </cell>
          <cell r="C159" t="str">
            <v>AnterAja</v>
          </cell>
          <cell r="D159">
            <v>1</v>
          </cell>
          <cell r="E159" t="str">
            <v>Delivered</v>
          </cell>
        </row>
        <row r="160">
          <cell r="A160" t="str">
            <v>ECOM0176</v>
          </cell>
          <cell r="B160" t="str">
            <v>SHP3042</v>
          </cell>
          <cell r="C160" t="str">
            <v>SiCepat</v>
          </cell>
          <cell r="D160">
            <v>1</v>
          </cell>
          <cell r="E160" t="str">
            <v>Delivered</v>
          </cell>
        </row>
        <row r="161">
          <cell r="A161" t="str">
            <v>ECOM0489</v>
          </cell>
          <cell r="B161" t="str">
            <v>SHP1276</v>
          </cell>
          <cell r="C161" t="str">
            <v>JNE</v>
          </cell>
          <cell r="D161">
            <v>3</v>
          </cell>
          <cell r="E161" t="str">
            <v>Returned</v>
          </cell>
        </row>
        <row r="162">
          <cell r="A162" t="str">
            <v>ECOM0056</v>
          </cell>
          <cell r="B162" t="str">
            <v>SHP6950</v>
          </cell>
          <cell r="C162" t="str">
            <v>AnterAja</v>
          </cell>
          <cell r="D162">
            <v>2</v>
          </cell>
          <cell r="E162" t="str">
            <v>Delivered</v>
          </cell>
        </row>
        <row r="163">
          <cell r="A163" t="str">
            <v>ECOM0322</v>
          </cell>
          <cell r="B163" t="str">
            <v>SHP7644</v>
          </cell>
          <cell r="C163" t="str">
            <v>SiCepat</v>
          </cell>
          <cell r="D163">
            <v>4</v>
          </cell>
          <cell r="E163" t="str">
            <v>Returned</v>
          </cell>
        </row>
        <row r="164">
          <cell r="A164" t="str">
            <v>ECOM0364</v>
          </cell>
          <cell r="B164" t="str">
            <v>SHP9132</v>
          </cell>
          <cell r="C164" t="str">
            <v>SiCepat</v>
          </cell>
          <cell r="D164">
            <v>1</v>
          </cell>
          <cell r="E164" t="str">
            <v>In Transit</v>
          </cell>
        </row>
        <row r="165">
          <cell r="A165" t="str">
            <v>ECOM0390</v>
          </cell>
          <cell r="B165" t="str">
            <v>SHP8396</v>
          </cell>
          <cell r="C165" t="str">
            <v>J&amp;T</v>
          </cell>
          <cell r="D165">
            <v>1</v>
          </cell>
          <cell r="E165" t="str">
            <v>Returned</v>
          </cell>
        </row>
        <row r="166">
          <cell r="A166" t="str">
            <v>ECOM0248</v>
          </cell>
          <cell r="B166" t="str">
            <v>SHP7038</v>
          </cell>
          <cell r="C166" t="str">
            <v>J&amp;T</v>
          </cell>
          <cell r="D166">
            <v>3</v>
          </cell>
          <cell r="E166" t="str">
            <v>Delivered</v>
          </cell>
        </row>
        <row r="167">
          <cell r="A167" t="str">
            <v>ECOM0294</v>
          </cell>
          <cell r="B167" t="str">
            <v>SHP7933</v>
          </cell>
          <cell r="C167" t="str">
            <v>JNE</v>
          </cell>
          <cell r="D167">
            <v>2</v>
          </cell>
          <cell r="E167" t="str">
            <v>Returned</v>
          </cell>
        </row>
        <row r="168">
          <cell r="A168" t="str">
            <v>ECOM0180</v>
          </cell>
          <cell r="B168" t="str">
            <v>SHP6050</v>
          </cell>
          <cell r="C168" t="str">
            <v>AnterAja</v>
          </cell>
          <cell r="D168">
            <v>4</v>
          </cell>
          <cell r="E168" t="str">
            <v>Delivered</v>
          </cell>
        </row>
        <row r="169">
          <cell r="A169" t="str">
            <v>ECOM0033</v>
          </cell>
          <cell r="B169" t="str">
            <v>SHP2063</v>
          </cell>
          <cell r="C169" t="str">
            <v>J&amp;T</v>
          </cell>
          <cell r="D169">
            <v>1</v>
          </cell>
          <cell r="E169" t="str">
            <v>Delivered</v>
          </cell>
        </row>
        <row r="170">
          <cell r="A170" t="str">
            <v>ECOM0210</v>
          </cell>
          <cell r="B170" t="str">
            <v>SHP7076</v>
          </cell>
          <cell r="C170" t="str">
            <v>J&amp;T</v>
          </cell>
          <cell r="D170">
            <v>5</v>
          </cell>
          <cell r="E170" t="str">
            <v>Returned</v>
          </cell>
        </row>
        <row r="171">
          <cell r="A171" t="str">
            <v>ECOM0138</v>
          </cell>
          <cell r="B171" t="str">
            <v>SHP8255</v>
          </cell>
          <cell r="C171" t="str">
            <v>SiCepat</v>
          </cell>
          <cell r="D171">
            <v>2</v>
          </cell>
          <cell r="E171" t="str">
            <v>Delivered</v>
          </cell>
        </row>
        <row r="172">
          <cell r="A172" t="str">
            <v>ECOM0212</v>
          </cell>
          <cell r="B172" t="str">
            <v>SHP6702</v>
          </cell>
          <cell r="C172" t="str">
            <v>SiCepat</v>
          </cell>
          <cell r="D172">
            <v>2</v>
          </cell>
          <cell r="E172" t="str">
            <v>Delivered</v>
          </cell>
        </row>
        <row r="173">
          <cell r="A173" t="str">
            <v>ECOM0280</v>
          </cell>
          <cell r="B173" t="str">
            <v>SHP7094</v>
          </cell>
          <cell r="C173" t="str">
            <v>AnterAja</v>
          </cell>
          <cell r="D173">
            <v>1</v>
          </cell>
          <cell r="E173" t="str">
            <v>In Transit</v>
          </cell>
        </row>
        <row r="174">
          <cell r="A174" t="str">
            <v>ECOM0067</v>
          </cell>
          <cell r="B174" t="str">
            <v>SHP5670</v>
          </cell>
          <cell r="C174" t="str">
            <v>AnterAja</v>
          </cell>
          <cell r="D174">
            <v>1</v>
          </cell>
          <cell r="E174" t="str">
            <v>Delivered</v>
          </cell>
        </row>
        <row r="175">
          <cell r="A175" t="str">
            <v>ECOM0018</v>
          </cell>
          <cell r="B175" t="str">
            <v>SHP7965</v>
          </cell>
          <cell r="C175" t="str">
            <v>J&amp;T</v>
          </cell>
          <cell r="D175">
            <v>4</v>
          </cell>
          <cell r="E175" t="str">
            <v>In Transit</v>
          </cell>
        </row>
        <row r="176">
          <cell r="A176" t="str">
            <v>ECOM0380</v>
          </cell>
          <cell r="B176" t="str">
            <v>SHP3825</v>
          </cell>
          <cell r="C176" t="str">
            <v>J&amp;T</v>
          </cell>
          <cell r="D176">
            <v>1</v>
          </cell>
          <cell r="E176" t="str">
            <v>In Transit</v>
          </cell>
        </row>
        <row r="177">
          <cell r="A177" t="str">
            <v>ECOM0141</v>
          </cell>
          <cell r="B177" t="str">
            <v>SHP5032</v>
          </cell>
          <cell r="C177" t="str">
            <v>AnterAja</v>
          </cell>
          <cell r="D177">
            <v>4</v>
          </cell>
          <cell r="E177" t="str">
            <v>In Transit</v>
          </cell>
        </row>
        <row r="178">
          <cell r="A178" t="str">
            <v>ECOM0162</v>
          </cell>
          <cell r="B178" t="str">
            <v>SHP5116</v>
          </cell>
          <cell r="C178" t="str">
            <v>SiCepat</v>
          </cell>
          <cell r="D178">
            <v>5</v>
          </cell>
          <cell r="E178" t="str">
            <v>In Transit</v>
          </cell>
        </row>
        <row r="179">
          <cell r="A179" t="str">
            <v>ECOM0108</v>
          </cell>
          <cell r="B179" t="str">
            <v>SHP8857</v>
          </cell>
          <cell r="C179" t="str">
            <v>SiCepat</v>
          </cell>
          <cell r="D179">
            <v>3</v>
          </cell>
          <cell r="E179" t="str">
            <v>Returned</v>
          </cell>
        </row>
        <row r="180">
          <cell r="A180" t="str">
            <v>ECOM0195</v>
          </cell>
          <cell r="B180" t="str">
            <v>SHP2743</v>
          </cell>
          <cell r="C180" t="str">
            <v>JNE</v>
          </cell>
          <cell r="D180">
            <v>1</v>
          </cell>
          <cell r="E180" t="str">
            <v>Delivered</v>
          </cell>
        </row>
        <row r="181">
          <cell r="A181" t="str">
            <v>ECOM0271</v>
          </cell>
          <cell r="B181" t="str">
            <v>SHP3242</v>
          </cell>
          <cell r="C181" t="str">
            <v>JNE</v>
          </cell>
          <cell r="D181">
            <v>1</v>
          </cell>
          <cell r="E181" t="str">
            <v>Returned</v>
          </cell>
        </row>
        <row r="182">
          <cell r="A182" t="str">
            <v>ECOM0354</v>
          </cell>
          <cell r="B182" t="str">
            <v>SHP5114</v>
          </cell>
          <cell r="C182" t="str">
            <v>AnterAja</v>
          </cell>
          <cell r="D182">
            <v>4</v>
          </cell>
          <cell r="E182" t="str">
            <v>Delivered</v>
          </cell>
        </row>
        <row r="183">
          <cell r="A183" t="str">
            <v>ECOM0121</v>
          </cell>
          <cell r="B183" t="str">
            <v>SHP8565</v>
          </cell>
          <cell r="C183" t="str">
            <v>SiCepat</v>
          </cell>
          <cell r="D183">
            <v>3</v>
          </cell>
          <cell r="E183" t="str">
            <v>Returned</v>
          </cell>
        </row>
        <row r="184">
          <cell r="A184" t="str">
            <v>ECOM0313</v>
          </cell>
          <cell r="B184" t="str">
            <v>SHP8113</v>
          </cell>
          <cell r="C184" t="str">
            <v>SiCepat</v>
          </cell>
          <cell r="D184">
            <v>1</v>
          </cell>
          <cell r="E184" t="str">
            <v>Returned</v>
          </cell>
        </row>
        <row r="185">
          <cell r="A185" t="str">
            <v>ECOM0397</v>
          </cell>
          <cell r="B185" t="str">
            <v>SHP1044</v>
          </cell>
          <cell r="C185" t="str">
            <v>J&amp;T</v>
          </cell>
          <cell r="D185">
            <v>5</v>
          </cell>
          <cell r="E185" t="str">
            <v>Returned</v>
          </cell>
        </row>
        <row r="186">
          <cell r="A186" t="str">
            <v>ECOM0284</v>
          </cell>
          <cell r="B186" t="str">
            <v>SHP2811</v>
          </cell>
          <cell r="C186" t="str">
            <v>JNE</v>
          </cell>
          <cell r="D186">
            <v>5</v>
          </cell>
          <cell r="E186" t="str">
            <v>Delivered</v>
          </cell>
        </row>
        <row r="187">
          <cell r="A187" t="str">
            <v>ECOM0321</v>
          </cell>
          <cell r="B187" t="str">
            <v>SHP1722</v>
          </cell>
          <cell r="C187" t="str">
            <v>JNE</v>
          </cell>
          <cell r="D187">
            <v>3</v>
          </cell>
          <cell r="E187" t="str">
            <v>Delivered</v>
          </cell>
        </row>
        <row r="188">
          <cell r="A188" t="str">
            <v>ECOM0137</v>
          </cell>
          <cell r="B188" t="str">
            <v>SHP1973</v>
          </cell>
          <cell r="C188" t="str">
            <v>AnterAja</v>
          </cell>
          <cell r="D188">
            <v>5</v>
          </cell>
          <cell r="E188" t="str">
            <v>In Transit</v>
          </cell>
        </row>
        <row r="189">
          <cell r="A189" t="str">
            <v>ECOM0025</v>
          </cell>
          <cell r="B189" t="str">
            <v>SHP2941</v>
          </cell>
          <cell r="C189" t="str">
            <v>J&amp;T</v>
          </cell>
          <cell r="D189">
            <v>3</v>
          </cell>
          <cell r="E189" t="str">
            <v>In Transit</v>
          </cell>
        </row>
        <row r="190">
          <cell r="A190" t="str">
            <v>ECOM0193</v>
          </cell>
          <cell r="B190" t="str">
            <v>SHP9424</v>
          </cell>
          <cell r="C190" t="str">
            <v>J&amp;T</v>
          </cell>
          <cell r="D190">
            <v>3</v>
          </cell>
          <cell r="E190" t="str">
            <v>Returned</v>
          </cell>
        </row>
        <row r="191">
          <cell r="A191" t="str">
            <v>ECOM0282</v>
          </cell>
          <cell r="B191" t="str">
            <v>SHP3009</v>
          </cell>
          <cell r="C191" t="str">
            <v>JNE</v>
          </cell>
          <cell r="D191">
            <v>2</v>
          </cell>
          <cell r="E191" t="str">
            <v>Returned</v>
          </cell>
        </row>
        <row r="192">
          <cell r="A192" t="str">
            <v>ECOM0468</v>
          </cell>
          <cell r="B192" t="str">
            <v>SHP1634</v>
          </cell>
          <cell r="C192" t="str">
            <v>J&amp;T</v>
          </cell>
          <cell r="D192">
            <v>2</v>
          </cell>
          <cell r="E192" t="str">
            <v>Returned</v>
          </cell>
        </row>
        <row r="193">
          <cell r="A193" t="str">
            <v>ECOM0323</v>
          </cell>
          <cell r="B193" t="str">
            <v>SHP4395</v>
          </cell>
          <cell r="C193" t="str">
            <v>J&amp;T</v>
          </cell>
          <cell r="D193">
            <v>5</v>
          </cell>
          <cell r="E193" t="str">
            <v>Delivered</v>
          </cell>
        </row>
        <row r="194">
          <cell r="A194" t="str">
            <v>ECOM0330</v>
          </cell>
          <cell r="B194" t="str">
            <v>SHP1436</v>
          </cell>
          <cell r="C194" t="str">
            <v>SiCepat</v>
          </cell>
          <cell r="D194">
            <v>5</v>
          </cell>
          <cell r="E194" t="str">
            <v>Returned</v>
          </cell>
        </row>
        <row r="195">
          <cell r="A195" t="str">
            <v>ECOM0106</v>
          </cell>
          <cell r="B195" t="str">
            <v>SHP7759</v>
          </cell>
          <cell r="C195" t="str">
            <v>J&amp;T</v>
          </cell>
          <cell r="D195">
            <v>4</v>
          </cell>
          <cell r="E195" t="str">
            <v>Delivered</v>
          </cell>
        </row>
        <row r="196">
          <cell r="A196" t="str">
            <v>ECOM0010</v>
          </cell>
          <cell r="B196" t="str">
            <v>SHP4765</v>
          </cell>
          <cell r="C196" t="str">
            <v>AnterAja</v>
          </cell>
          <cell r="D196">
            <v>4</v>
          </cell>
          <cell r="E196" t="str">
            <v>Returned</v>
          </cell>
        </row>
        <row r="197">
          <cell r="A197" t="str">
            <v>ECOM0063</v>
          </cell>
          <cell r="B197" t="str">
            <v>SHP2644</v>
          </cell>
          <cell r="C197" t="str">
            <v>AnterAja</v>
          </cell>
          <cell r="D197">
            <v>5</v>
          </cell>
          <cell r="E197" t="str">
            <v>Delivered</v>
          </cell>
        </row>
        <row r="198">
          <cell r="A198" t="str">
            <v>ECOM0019</v>
          </cell>
          <cell r="B198" t="str">
            <v>SHP8361</v>
          </cell>
          <cell r="C198" t="str">
            <v>AnterAja</v>
          </cell>
          <cell r="D198">
            <v>5</v>
          </cell>
          <cell r="E198" t="str">
            <v>Returned</v>
          </cell>
        </row>
        <row r="199">
          <cell r="A199" t="str">
            <v>ECOM0270</v>
          </cell>
          <cell r="B199" t="str">
            <v>SHP7531</v>
          </cell>
          <cell r="C199" t="str">
            <v>AnterAja</v>
          </cell>
          <cell r="D199">
            <v>5</v>
          </cell>
          <cell r="E199" t="str">
            <v>Returned</v>
          </cell>
        </row>
        <row r="200">
          <cell r="A200" t="str">
            <v>ECOM0023</v>
          </cell>
          <cell r="B200" t="str">
            <v>SHP5524</v>
          </cell>
          <cell r="C200" t="str">
            <v>SiCepat</v>
          </cell>
          <cell r="D200">
            <v>2</v>
          </cell>
          <cell r="E200" t="str">
            <v>Returned</v>
          </cell>
        </row>
        <row r="201">
          <cell r="A201" t="str">
            <v>ECOM0487</v>
          </cell>
          <cell r="B201" t="str">
            <v>SHP2474</v>
          </cell>
          <cell r="C201" t="str">
            <v>AnterAja</v>
          </cell>
          <cell r="D201">
            <v>4</v>
          </cell>
          <cell r="E201" t="str">
            <v>Delivered</v>
          </cell>
        </row>
        <row r="202">
          <cell r="A202" t="str">
            <v>ECOM0016</v>
          </cell>
          <cell r="B202" t="str">
            <v>SHP9011</v>
          </cell>
          <cell r="C202" t="str">
            <v>J&amp;T</v>
          </cell>
          <cell r="D202">
            <v>3</v>
          </cell>
          <cell r="E202" t="str">
            <v>Delivered</v>
          </cell>
        </row>
        <row r="203">
          <cell r="A203" t="str">
            <v>ECOM0136</v>
          </cell>
          <cell r="B203" t="str">
            <v>SHP3652</v>
          </cell>
          <cell r="C203" t="str">
            <v>SiCepat</v>
          </cell>
          <cell r="D203">
            <v>2</v>
          </cell>
          <cell r="E203" t="str">
            <v>Delivered</v>
          </cell>
        </row>
        <row r="204">
          <cell r="A204" t="str">
            <v>ECOM0002</v>
          </cell>
          <cell r="B204" t="str">
            <v>SHP7943</v>
          </cell>
          <cell r="C204" t="str">
            <v>JNE</v>
          </cell>
          <cell r="D204">
            <v>5</v>
          </cell>
          <cell r="E204" t="str">
            <v>Returned</v>
          </cell>
        </row>
        <row r="205">
          <cell r="A205" t="str">
            <v>ECOM0296</v>
          </cell>
          <cell r="B205" t="str">
            <v>SHP9458</v>
          </cell>
          <cell r="C205" t="str">
            <v>AnterAja</v>
          </cell>
          <cell r="D205">
            <v>3</v>
          </cell>
          <cell r="E205" t="str">
            <v>Delivered</v>
          </cell>
        </row>
        <row r="206">
          <cell r="A206" t="str">
            <v>ECOM0164</v>
          </cell>
          <cell r="B206" t="str">
            <v>SHP1698</v>
          </cell>
          <cell r="C206" t="str">
            <v>JNE</v>
          </cell>
          <cell r="D206">
            <v>3</v>
          </cell>
          <cell r="E206" t="str">
            <v>Delivered</v>
          </cell>
        </row>
        <row r="207">
          <cell r="A207" t="str">
            <v>ECOM0233</v>
          </cell>
          <cell r="B207" t="str">
            <v>SHP9919</v>
          </cell>
          <cell r="C207" t="str">
            <v>JNE</v>
          </cell>
          <cell r="D207">
            <v>4</v>
          </cell>
          <cell r="E207" t="str">
            <v>In Transit</v>
          </cell>
        </row>
        <row r="208">
          <cell r="A208" t="str">
            <v>ECOM0338</v>
          </cell>
          <cell r="B208" t="str">
            <v>SHP1215</v>
          </cell>
          <cell r="C208" t="str">
            <v>JNE</v>
          </cell>
          <cell r="D208">
            <v>1</v>
          </cell>
          <cell r="E208" t="str">
            <v>Returned</v>
          </cell>
        </row>
        <row r="209">
          <cell r="A209" t="str">
            <v>ECOM0153</v>
          </cell>
          <cell r="B209" t="str">
            <v>SHP9468</v>
          </cell>
          <cell r="C209" t="str">
            <v>J&amp;T</v>
          </cell>
          <cell r="D209">
            <v>4</v>
          </cell>
          <cell r="E209" t="str">
            <v>Returned</v>
          </cell>
        </row>
        <row r="210">
          <cell r="A210" t="str">
            <v>ECOM0344</v>
          </cell>
          <cell r="B210" t="str">
            <v>SHP2596</v>
          </cell>
          <cell r="C210" t="str">
            <v>SiCepat</v>
          </cell>
          <cell r="D210">
            <v>1</v>
          </cell>
          <cell r="E210" t="str">
            <v>Delivered</v>
          </cell>
        </row>
        <row r="211">
          <cell r="A211" t="str">
            <v>ECOM0189</v>
          </cell>
          <cell r="B211" t="str">
            <v>SHP7000</v>
          </cell>
          <cell r="C211" t="str">
            <v>JNE</v>
          </cell>
          <cell r="D211">
            <v>5</v>
          </cell>
          <cell r="E211" t="str">
            <v>Delivered</v>
          </cell>
        </row>
        <row r="212">
          <cell r="A212" t="str">
            <v>ECOM0377</v>
          </cell>
          <cell r="B212" t="str">
            <v>SHP8336</v>
          </cell>
          <cell r="C212" t="str">
            <v>JNE</v>
          </cell>
          <cell r="D212">
            <v>5</v>
          </cell>
          <cell r="E212" t="str">
            <v>Delivered</v>
          </cell>
        </row>
        <row r="213">
          <cell r="A213" t="str">
            <v>ECOM0408</v>
          </cell>
          <cell r="B213" t="str">
            <v>SHP2759</v>
          </cell>
          <cell r="C213" t="str">
            <v>SiCepat</v>
          </cell>
          <cell r="D213">
            <v>2</v>
          </cell>
          <cell r="E213" t="str">
            <v>Delivered</v>
          </cell>
        </row>
        <row r="214">
          <cell r="A214" t="str">
            <v>ECOM0369</v>
          </cell>
          <cell r="B214" t="str">
            <v>SHP3426</v>
          </cell>
          <cell r="C214" t="str">
            <v>SiCepat</v>
          </cell>
          <cell r="D214">
            <v>4</v>
          </cell>
          <cell r="E214" t="str">
            <v>Returned</v>
          </cell>
        </row>
        <row r="215">
          <cell r="A215" t="str">
            <v>ECOM0087</v>
          </cell>
          <cell r="B215" t="str">
            <v>SHP1499</v>
          </cell>
          <cell r="C215" t="str">
            <v>AnterAja</v>
          </cell>
          <cell r="D215">
            <v>2</v>
          </cell>
          <cell r="E215" t="str">
            <v>In Transit</v>
          </cell>
        </row>
        <row r="216">
          <cell r="A216" t="str">
            <v>ECOM0174</v>
          </cell>
          <cell r="B216" t="str">
            <v>SHP2772</v>
          </cell>
          <cell r="C216" t="str">
            <v>JNE</v>
          </cell>
          <cell r="D216">
            <v>3</v>
          </cell>
          <cell r="E216" t="str">
            <v>In Transit</v>
          </cell>
        </row>
        <row r="217">
          <cell r="A217" t="str">
            <v>ECOM0481</v>
          </cell>
          <cell r="B217" t="str">
            <v>SHP6615</v>
          </cell>
          <cell r="C217" t="str">
            <v>JNE</v>
          </cell>
          <cell r="D217">
            <v>5</v>
          </cell>
          <cell r="E217" t="str">
            <v>In Transit</v>
          </cell>
        </row>
        <row r="218">
          <cell r="A218" t="str">
            <v>ECOM0215</v>
          </cell>
          <cell r="B218" t="str">
            <v>SHP1996</v>
          </cell>
          <cell r="C218" t="str">
            <v>JNE</v>
          </cell>
          <cell r="D218">
            <v>1</v>
          </cell>
          <cell r="E218" t="str">
            <v>Delivered</v>
          </cell>
        </row>
        <row r="219">
          <cell r="A219" t="str">
            <v>ECOM0278</v>
          </cell>
          <cell r="B219" t="str">
            <v>SHP8593</v>
          </cell>
          <cell r="C219" t="str">
            <v>JNE</v>
          </cell>
          <cell r="D219">
            <v>2</v>
          </cell>
          <cell r="E219" t="str">
            <v>Returned</v>
          </cell>
        </row>
        <row r="220">
          <cell r="A220" t="str">
            <v>ECOM0385</v>
          </cell>
          <cell r="B220" t="str">
            <v>SHP2383</v>
          </cell>
          <cell r="C220" t="str">
            <v>AnterAja</v>
          </cell>
          <cell r="D220">
            <v>1</v>
          </cell>
          <cell r="E220" t="str">
            <v>Delivered</v>
          </cell>
        </row>
        <row r="221">
          <cell r="A221" t="str">
            <v>ECOM0495</v>
          </cell>
          <cell r="B221" t="str">
            <v>SHP4202</v>
          </cell>
          <cell r="C221" t="str">
            <v>AnterAja</v>
          </cell>
          <cell r="D221">
            <v>1</v>
          </cell>
          <cell r="E221" t="str">
            <v>Delivered</v>
          </cell>
        </row>
        <row r="222">
          <cell r="A222" t="str">
            <v>ECOM0422</v>
          </cell>
          <cell r="B222" t="str">
            <v>SHP9329</v>
          </cell>
          <cell r="C222" t="str">
            <v>AnterAja</v>
          </cell>
          <cell r="D222">
            <v>3</v>
          </cell>
          <cell r="E222" t="str">
            <v>In Transit</v>
          </cell>
        </row>
        <row r="223">
          <cell r="A223" t="str">
            <v>ECOM0302</v>
          </cell>
          <cell r="B223" t="str">
            <v>SHP1695</v>
          </cell>
          <cell r="C223" t="str">
            <v>AnterAja</v>
          </cell>
          <cell r="D223">
            <v>3</v>
          </cell>
          <cell r="E223" t="str">
            <v>Returned</v>
          </cell>
        </row>
        <row r="224">
          <cell r="A224" t="str">
            <v>ECOM0095</v>
          </cell>
          <cell r="B224" t="str">
            <v>SHP7694</v>
          </cell>
          <cell r="C224" t="str">
            <v>J&amp;T</v>
          </cell>
          <cell r="D224">
            <v>1</v>
          </cell>
          <cell r="E224" t="str">
            <v>Delivered</v>
          </cell>
        </row>
        <row r="225">
          <cell r="A225" t="str">
            <v>ECOM0172</v>
          </cell>
          <cell r="B225" t="str">
            <v>SHP8421</v>
          </cell>
          <cell r="C225" t="str">
            <v>J&amp;T</v>
          </cell>
          <cell r="D225">
            <v>2</v>
          </cell>
          <cell r="E225" t="str">
            <v>Delivered</v>
          </cell>
        </row>
        <row r="226">
          <cell r="A226" t="str">
            <v>ECOM0211</v>
          </cell>
          <cell r="B226" t="str">
            <v>SHP2665</v>
          </cell>
          <cell r="C226" t="str">
            <v>JNE</v>
          </cell>
          <cell r="D226">
            <v>3</v>
          </cell>
          <cell r="E226" t="str">
            <v>Delivered</v>
          </cell>
        </row>
        <row r="227">
          <cell r="A227" t="str">
            <v>ECOM0426</v>
          </cell>
          <cell r="B227" t="str">
            <v>SHP5038</v>
          </cell>
          <cell r="C227" t="str">
            <v>J&amp;T</v>
          </cell>
          <cell r="D227">
            <v>5</v>
          </cell>
          <cell r="E227" t="str">
            <v>Returned</v>
          </cell>
        </row>
        <row r="228">
          <cell r="A228" t="str">
            <v>ECOM0360</v>
          </cell>
          <cell r="B228" t="str">
            <v>SHP1882</v>
          </cell>
          <cell r="C228" t="str">
            <v>SiCepat</v>
          </cell>
          <cell r="D228">
            <v>5</v>
          </cell>
          <cell r="E228" t="str">
            <v>Delivered</v>
          </cell>
        </row>
        <row r="229">
          <cell r="A229" t="str">
            <v>ECOM0030</v>
          </cell>
          <cell r="B229" t="str">
            <v>SHP8568</v>
          </cell>
          <cell r="C229" t="str">
            <v>AnterAja</v>
          </cell>
          <cell r="D229">
            <v>4</v>
          </cell>
          <cell r="E229" t="str">
            <v>In Transit</v>
          </cell>
        </row>
        <row r="230">
          <cell r="A230" t="str">
            <v>ECOM0312</v>
          </cell>
          <cell r="B230" t="str">
            <v>SHP4755</v>
          </cell>
          <cell r="C230" t="str">
            <v>JNE</v>
          </cell>
          <cell r="D230">
            <v>2</v>
          </cell>
          <cell r="E230" t="str">
            <v>In Transit</v>
          </cell>
        </row>
        <row r="231">
          <cell r="A231" t="str">
            <v>ECOM0094</v>
          </cell>
          <cell r="B231" t="str">
            <v>SHP6441</v>
          </cell>
          <cell r="C231" t="str">
            <v>SiCepat</v>
          </cell>
          <cell r="D231">
            <v>2</v>
          </cell>
          <cell r="E231" t="str">
            <v>Delivered</v>
          </cell>
        </row>
        <row r="232">
          <cell r="A232" t="str">
            <v>ECOM0450</v>
          </cell>
          <cell r="B232" t="str">
            <v>SHP2305</v>
          </cell>
          <cell r="C232" t="str">
            <v>AnterAja</v>
          </cell>
          <cell r="D232">
            <v>1</v>
          </cell>
          <cell r="E232" t="str">
            <v>In Transit</v>
          </cell>
        </row>
        <row r="233">
          <cell r="A233" t="str">
            <v>ECOM0442</v>
          </cell>
          <cell r="B233" t="str">
            <v>SHP1783</v>
          </cell>
          <cell r="C233" t="str">
            <v>J&amp;T</v>
          </cell>
          <cell r="D233">
            <v>4</v>
          </cell>
          <cell r="E233" t="str">
            <v>In Transit</v>
          </cell>
        </row>
        <row r="234">
          <cell r="A234" t="str">
            <v>ECOM0048</v>
          </cell>
          <cell r="B234" t="str">
            <v>SHP5714</v>
          </cell>
          <cell r="C234" t="str">
            <v>AnterAja</v>
          </cell>
          <cell r="D234">
            <v>3</v>
          </cell>
          <cell r="E234" t="str">
            <v>In Transit</v>
          </cell>
        </row>
        <row r="235">
          <cell r="A235" t="str">
            <v>ECOM0140</v>
          </cell>
          <cell r="B235" t="str">
            <v>SHP6916</v>
          </cell>
          <cell r="C235" t="str">
            <v>SiCepat</v>
          </cell>
          <cell r="D235">
            <v>2</v>
          </cell>
          <cell r="E235" t="str">
            <v>Delivered</v>
          </cell>
        </row>
        <row r="236">
          <cell r="A236" t="str">
            <v>ECOM0401</v>
          </cell>
          <cell r="B236" t="str">
            <v>SHP9694</v>
          </cell>
          <cell r="C236" t="str">
            <v>J&amp;T</v>
          </cell>
          <cell r="D236">
            <v>3</v>
          </cell>
          <cell r="E236" t="str">
            <v>Delivered</v>
          </cell>
        </row>
        <row r="237">
          <cell r="A237" t="str">
            <v>ECOM0431</v>
          </cell>
          <cell r="B237" t="str">
            <v>SHP5514</v>
          </cell>
          <cell r="C237" t="str">
            <v>AnterAja</v>
          </cell>
          <cell r="D237">
            <v>4</v>
          </cell>
          <cell r="E237" t="str">
            <v>Returned</v>
          </cell>
        </row>
        <row r="238">
          <cell r="A238" t="str">
            <v>ECOM0043</v>
          </cell>
          <cell r="B238" t="str">
            <v>SHP9061</v>
          </cell>
          <cell r="C238" t="str">
            <v>JNE</v>
          </cell>
          <cell r="D238">
            <v>3</v>
          </cell>
          <cell r="E238" t="str">
            <v>Delivered</v>
          </cell>
        </row>
        <row r="239">
          <cell r="A239" t="str">
            <v>ECOM0438</v>
          </cell>
          <cell r="B239" t="str">
            <v>SHP5919</v>
          </cell>
          <cell r="C239" t="str">
            <v>J&amp;T</v>
          </cell>
          <cell r="D239">
            <v>5</v>
          </cell>
          <cell r="E239" t="str">
            <v>In Transit</v>
          </cell>
        </row>
        <row r="240">
          <cell r="A240" t="str">
            <v>ECOM0306</v>
          </cell>
          <cell r="B240" t="str">
            <v>SHP4268</v>
          </cell>
          <cell r="C240" t="str">
            <v>JNE</v>
          </cell>
          <cell r="D240">
            <v>2</v>
          </cell>
          <cell r="E240" t="str">
            <v>Returned</v>
          </cell>
        </row>
        <row r="241">
          <cell r="A241" t="str">
            <v>ECOM0079</v>
          </cell>
          <cell r="B241" t="str">
            <v>SHP7563</v>
          </cell>
          <cell r="C241" t="str">
            <v>J&amp;T</v>
          </cell>
          <cell r="D241">
            <v>3</v>
          </cell>
          <cell r="E241" t="str">
            <v>Returned</v>
          </cell>
        </row>
        <row r="242">
          <cell r="A242" t="str">
            <v>ECOM0304</v>
          </cell>
          <cell r="B242" t="str">
            <v>SHP3866</v>
          </cell>
          <cell r="C242" t="str">
            <v>JNE</v>
          </cell>
          <cell r="D242">
            <v>2</v>
          </cell>
          <cell r="E242" t="str">
            <v>Delivered</v>
          </cell>
        </row>
        <row r="243">
          <cell r="A243" t="str">
            <v>ECOM0290</v>
          </cell>
          <cell r="B243" t="str">
            <v>SHP2871</v>
          </cell>
          <cell r="C243" t="str">
            <v>J&amp;T</v>
          </cell>
          <cell r="D243">
            <v>4</v>
          </cell>
          <cell r="E243" t="str">
            <v>In Transit</v>
          </cell>
        </row>
        <row r="244">
          <cell r="A244" t="str">
            <v>ECOM0493</v>
          </cell>
          <cell r="B244" t="str">
            <v>SHP4220</v>
          </cell>
          <cell r="C244" t="str">
            <v>SiCepat</v>
          </cell>
          <cell r="D244">
            <v>5</v>
          </cell>
          <cell r="E244" t="str">
            <v>In Transit</v>
          </cell>
        </row>
        <row r="245">
          <cell r="A245" t="str">
            <v>ECOM0376</v>
          </cell>
          <cell r="B245" t="str">
            <v>SHP1406</v>
          </cell>
          <cell r="C245" t="str">
            <v>J&amp;T</v>
          </cell>
          <cell r="D245">
            <v>1</v>
          </cell>
          <cell r="E245" t="str">
            <v>In Transit</v>
          </cell>
        </row>
        <row r="246">
          <cell r="A246" t="str">
            <v>ECOM0337</v>
          </cell>
          <cell r="B246" t="str">
            <v>SHP1285</v>
          </cell>
          <cell r="C246" t="str">
            <v>AnterAja</v>
          </cell>
          <cell r="D246">
            <v>4</v>
          </cell>
          <cell r="E246" t="str">
            <v>In Transit</v>
          </cell>
        </row>
        <row r="247">
          <cell r="A247" t="str">
            <v>ECOM0437</v>
          </cell>
          <cell r="B247" t="str">
            <v>SHP8128</v>
          </cell>
          <cell r="C247" t="str">
            <v>SiCepat</v>
          </cell>
          <cell r="D247">
            <v>3</v>
          </cell>
          <cell r="E247" t="str">
            <v>In Transit</v>
          </cell>
        </row>
        <row r="248">
          <cell r="A248" t="str">
            <v>ECOM0362</v>
          </cell>
          <cell r="B248" t="str">
            <v>SHP3977</v>
          </cell>
          <cell r="C248" t="str">
            <v>J&amp;T</v>
          </cell>
          <cell r="D248">
            <v>5</v>
          </cell>
          <cell r="E248" t="str">
            <v>Returned</v>
          </cell>
        </row>
        <row r="249">
          <cell r="A249" t="str">
            <v>ECOM0021</v>
          </cell>
          <cell r="B249" t="str">
            <v>SHP6716</v>
          </cell>
          <cell r="C249" t="str">
            <v>AnterAja</v>
          </cell>
          <cell r="D249">
            <v>4</v>
          </cell>
          <cell r="E249" t="str">
            <v>Delivered</v>
          </cell>
        </row>
        <row r="250">
          <cell r="A250" t="str">
            <v>ECOM0184</v>
          </cell>
          <cell r="B250" t="str">
            <v>SHP9711</v>
          </cell>
          <cell r="C250" t="str">
            <v>SiCepat</v>
          </cell>
          <cell r="D250">
            <v>1</v>
          </cell>
          <cell r="E250" t="str">
            <v>Returned</v>
          </cell>
        </row>
        <row r="251">
          <cell r="A251" t="str">
            <v>ECOM0499</v>
          </cell>
          <cell r="B251" t="str">
            <v>SHP9652</v>
          </cell>
          <cell r="C251" t="str">
            <v>AnterAja</v>
          </cell>
          <cell r="D251">
            <v>4</v>
          </cell>
          <cell r="E251" t="str">
            <v>Returned</v>
          </cell>
        </row>
        <row r="252">
          <cell r="A252" t="str">
            <v>ECOM0325</v>
          </cell>
          <cell r="B252" t="str">
            <v>SHP6821</v>
          </cell>
          <cell r="C252" t="str">
            <v>JNE</v>
          </cell>
          <cell r="D252">
            <v>4</v>
          </cell>
          <cell r="E252" t="str">
            <v>Delivered</v>
          </cell>
        </row>
        <row r="253">
          <cell r="A253" t="str">
            <v>ECOM0135</v>
          </cell>
          <cell r="B253" t="str">
            <v>SHP8320</v>
          </cell>
          <cell r="C253" t="str">
            <v>AnterAja</v>
          </cell>
          <cell r="D253">
            <v>2</v>
          </cell>
          <cell r="E253" t="str">
            <v>Delivered</v>
          </cell>
        </row>
        <row r="254">
          <cell r="A254" t="str">
            <v>ECOM0044</v>
          </cell>
          <cell r="B254" t="str">
            <v>SHP7978</v>
          </cell>
          <cell r="C254" t="str">
            <v>SiCepat</v>
          </cell>
          <cell r="D254">
            <v>5</v>
          </cell>
          <cell r="E254" t="str">
            <v>Delivered</v>
          </cell>
        </row>
        <row r="255">
          <cell r="A255" t="str">
            <v>ECOM0129</v>
          </cell>
          <cell r="B255" t="str">
            <v>SHP8036</v>
          </cell>
          <cell r="C255" t="str">
            <v>J&amp;T</v>
          </cell>
          <cell r="D255">
            <v>5</v>
          </cell>
          <cell r="E255" t="str">
            <v>Returned</v>
          </cell>
        </row>
        <row r="256">
          <cell r="A256" t="str">
            <v>ECOM0349</v>
          </cell>
          <cell r="B256" t="str">
            <v>SHP5157</v>
          </cell>
          <cell r="C256" t="str">
            <v>SiCepat</v>
          </cell>
          <cell r="D256">
            <v>2</v>
          </cell>
          <cell r="E256" t="str">
            <v>Delivered</v>
          </cell>
        </row>
        <row r="257">
          <cell r="A257" t="str">
            <v>ECOM0353</v>
          </cell>
          <cell r="B257" t="str">
            <v>SHP9129</v>
          </cell>
          <cell r="C257" t="str">
            <v>SiCepat</v>
          </cell>
          <cell r="D257">
            <v>3</v>
          </cell>
          <cell r="E257" t="str">
            <v>Returned</v>
          </cell>
        </row>
        <row r="258">
          <cell r="A258" t="str">
            <v>ECOM0231</v>
          </cell>
          <cell r="B258" t="str">
            <v>SHP1486</v>
          </cell>
          <cell r="C258" t="str">
            <v>J&amp;T</v>
          </cell>
          <cell r="D258">
            <v>3</v>
          </cell>
          <cell r="E258" t="str">
            <v>Delivered</v>
          </cell>
        </row>
        <row r="259">
          <cell r="A259" t="str">
            <v>ECOM0046</v>
          </cell>
          <cell r="B259" t="str">
            <v>SHP4351</v>
          </cell>
          <cell r="C259" t="str">
            <v>SiCepat</v>
          </cell>
          <cell r="D259">
            <v>5</v>
          </cell>
          <cell r="E259" t="str">
            <v>Returned</v>
          </cell>
        </row>
        <row r="260">
          <cell r="A260" t="str">
            <v>ECOM0152</v>
          </cell>
          <cell r="B260" t="str">
            <v>SHP2974</v>
          </cell>
          <cell r="C260" t="str">
            <v>J&amp;T</v>
          </cell>
          <cell r="D260">
            <v>5</v>
          </cell>
          <cell r="E260" t="str">
            <v>Delivered</v>
          </cell>
        </row>
        <row r="261">
          <cell r="A261" t="str">
            <v>ECOM0456</v>
          </cell>
          <cell r="B261" t="str">
            <v>SHP1089</v>
          </cell>
          <cell r="C261" t="str">
            <v>JNE</v>
          </cell>
          <cell r="D261">
            <v>2</v>
          </cell>
          <cell r="E261" t="str">
            <v>In Transit</v>
          </cell>
        </row>
        <row r="262">
          <cell r="A262" t="str">
            <v>ECOM0496</v>
          </cell>
          <cell r="B262" t="str">
            <v>SHP6468</v>
          </cell>
          <cell r="C262" t="str">
            <v>J&amp;T</v>
          </cell>
          <cell r="D262">
            <v>5</v>
          </cell>
          <cell r="E262" t="str">
            <v>Returned</v>
          </cell>
        </row>
        <row r="263">
          <cell r="A263" t="str">
            <v>ECOM0308</v>
          </cell>
          <cell r="B263" t="str">
            <v>SHP4259</v>
          </cell>
          <cell r="C263" t="str">
            <v>SiCepat</v>
          </cell>
          <cell r="D263">
            <v>3</v>
          </cell>
          <cell r="E263" t="str">
            <v>Returned</v>
          </cell>
        </row>
        <row r="264">
          <cell r="A264" t="str">
            <v>ECOM0072</v>
          </cell>
          <cell r="B264" t="str">
            <v>SHP4282</v>
          </cell>
          <cell r="C264" t="str">
            <v>SiCepat</v>
          </cell>
          <cell r="D264">
            <v>2</v>
          </cell>
          <cell r="E264" t="str">
            <v>Returned</v>
          </cell>
        </row>
        <row r="265">
          <cell r="A265" t="str">
            <v>ECOM0105</v>
          </cell>
          <cell r="B265" t="str">
            <v>SHP7595</v>
          </cell>
          <cell r="C265" t="str">
            <v>SiCepat</v>
          </cell>
          <cell r="D265">
            <v>3</v>
          </cell>
          <cell r="E265" t="str">
            <v>Delivered</v>
          </cell>
        </row>
        <row r="266">
          <cell r="A266" t="str">
            <v>ECOM0088</v>
          </cell>
          <cell r="B266" t="str">
            <v>SHP3565</v>
          </cell>
          <cell r="C266" t="str">
            <v>SiCepat</v>
          </cell>
          <cell r="D266">
            <v>2</v>
          </cell>
          <cell r="E266" t="str">
            <v>In Transit</v>
          </cell>
        </row>
        <row r="267">
          <cell r="A267" t="str">
            <v>ECOM0183</v>
          </cell>
          <cell r="B267" t="str">
            <v>SHP8200</v>
          </cell>
          <cell r="C267" t="str">
            <v>JNE</v>
          </cell>
          <cell r="D267">
            <v>4</v>
          </cell>
          <cell r="E267" t="str">
            <v>In Transit</v>
          </cell>
        </row>
        <row r="268">
          <cell r="A268" t="str">
            <v>ECOM0259</v>
          </cell>
          <cell r="B268" t="str">
            <v>SHP5165</v>
          </cell>
          <cell r="C268" t="str">
            <v>JNE</v>
          </cell>
          <cell r="D268">
            <v>3</v>
          </cell>
          <cell r="E268" t="str">
            <v>In Transit</v>
          </cell>
        </row>
        <row r="269">
          <cell r="A269" t="str">
            <v>ECOM0289</v>
          </cell>
          <cell r="B269" t="str">
            <v>SHP8167</v>
          </cell>
          <cell r="C269" t="str">
            <v>AnterAja</v>
          </cell>
          <cell r="D269">
            <v>4</v>
          </cell>
          <cell r="E269" t="str">
            <v>Returned</v>
          </cell>
        </row>
        <row r="270">
          <cell r="A270" t="str">
            <v>ECOM0268</v>
          </cell>
          <cell r="B270" t="str">
            <v>SHP7449</v>
          </cell>
          <cell r="C270" t="str">
            <v>SiCepat</v>
          </cell>
          <cell r="D270">
            <v>2</v>
          </cell>
          <cell r="E270" t="str">
            <v>Delivered</v>
          </cell>
        </row>
        <row r="271">
          <cell r="A271" t="str">
            <v>ECOM0347</v>
          </cell>
          <cell r="B271" t="str">
            <v>SHP8156</v>
          </cell>
          <cell r="C271" t="str">
            <v>SiCepat</v>
          </cell>
          <cell r="D271">
            <v>5</v>
          </cell>
          <cell r="E271" t="str">
            <v>Delivered</v>
          </cell>
        </row>
        <row r="272">
          <cell r="A272" t="str">
            <v>ECOM0423</v>
          </cell>
          <cell r="B272" t="str">
            <v>SHP3439</v>
          </cell>
          <cell r="C272" t="str">
            <v>SiCepat</v>
          </cell>
          <cell r="D272">
            <v>1</v>
          </cell>
          <cell r="E272" t="str">
            <v>Returned</v>
          </cell>
        </row>
        <row r="273">
          <cell r="A273" t="str">
            <v>ECOM0061</v>
          </cell>
          <cell r="B273" t="str">
            <v>SHP2293</v>
          </cell>
          <cell r="C273" t="str">
            <v>SiCepat</v>
          </cell>
          <cell r="D273">
            <v>3</v>
          </cell>
          <cell r="E273" t="str">
            <v>Returned</v>
          </cell>
        </row>
        <row r="274">
          <cell r="A274" t="str">
            <v>ECOM0474</v>
          </cell>
          <cell r="B274" t="str">
            <v>SHP6787</v>
          </cell>
          <cell r="C274" t="str">
            <v>AnterAja</v>
          </cell>
          <cell r="D274">
            <v>3</v>
          </cell>
          <cell r="E274" t="str">
            <v>Returned</v>
          </cell>
        </row>
        <row r="275">
          <cell r="A275" t="str">
            <v>ECOM0479</v>
          </cell>
          <cell r="B275" t="str">
            <v>SHP2049</v>
          </cell>
          <cell r="C275" t="str">
            <v>SiCepat</v>
          </cell>
          <cell r="D275">
            <v>1</v>
          </cell>
          <cell r="E275" t="str">
            <v>Delivered</v>
          </cell>
        </row>
        <row r="276">
          <cell r="A276" t="str">
            <v>ECOM0031</v>
          </cell>
          <cell r="B276" t="str">
            <v>SHP9595</v>
          </cell>
          <cell r="C276" t="str">
            <v>J&amp;T</v>
          </cell>
          <cell r="D276">
            <v>4</v>
          </cell>
          <cell r="E276" t="str">
            <v>Delivered</v>
          </cell>
        </row>
        <row r="277">
          <cell r="A277" t="str">
            <v>ECOM0414</v>
          </cell>
          <cell r="B277" t="str">
            <v>SHP4941</v>
          </cell>
          <cell r="C277" t="str">
            <v>J&amp;T</v>
          </cell>
          <cell r="D277">
            <v>4</v>
          </cell>
          <cell r="E277" t="str">
            <v>Delivered</v>
          </cell>
        </row>
        <row r="278">
          <cell r="A278" t="str">
            <v>ECOM0320</v>
          </cell>
          <cell r="B278" t="str">
            <v>SHP3264</v>
          </cell>
          <cell r="C278" t="str">
            <v>JNE</v>
          </cell>
          <cell r="D278">
            <v>3</v>
          </cell>
          <cell r="E278" t="str">
            <v>In Transit</v>
          </cell>
        </row>
        <row r="279">
          <cell r="A279" t="str">
            <v>ECOM0226</v>
          </cell>
          <cell r="B279" t="str">
            <v>SHP8782</v>
          </cell>
          <cell r="C279" t="str">
            <v>JNE</v>
          </cell>
          <cell r="D279">
            <v>1</v>
          </cell>
          <cell r="E279" t="str">
            <v>Delivered</v>
          </cell>
        </row>
        <row r="280">
          <cell r="A280" t="str">
            <v>ECOM0372</v>
          </cell>
          <cell r="B280" t="str">
            <v>SHP1310</v>
          </cell>
          <cell r="C280" t="str">
            <v>J&amp;T</v>
          </cell>
          <cell r="D280">
            <v>4</v>
          </cell>
          <cell r="E280" t="str">
            <v>Returned</v>
          </cell>
        </row>
        <row r="281">
          <cell r="A281" t="str">
            <v>ECOM0267</v>
          </cell>
          <cell r="B281" t="str">
            <v>SHP1525</v>
          </cell>
          <cell r="C281" t="str">
            <v>J&amp;T</v>
          </cell>
          <cell r="D281">
            <v>3</v>
          </cell>
          <cell r="E281" t="str">
            <v>Returned</v>
          </cell>
        </row>
        <row r="282">
          <cell r="A282" t="str">
            <v>ECOM0177</v>
          </cell>
          <cell r="B282" t="str">
            <v>SHP1943</v>
          </cell>
          <cell r="C282" t="str">
            <v>J&amp;T</v>
          </cell>
          <cell r="D282">
            <v>4</v>
          </cell>
          <cell r="E282" t="str">
            <v>In Transit</v>
          </cell>
        </row>
        <row r="283">
          <cell r="A283" t="str">
            <v>ECOM0436</v>
          </cell>
          <cell r="B283" t="str">
            <v>SHP5358</v>
          </cell>
          <cell r="C283" t="str">
            <v>AnterAja</v>
          </cell>
          <cell r="D283">
            <v>5</v>
          </cell>
          <cell r="E283" t="str">
            <v>Delivered</v>
          </cell>
        </row>
        <row r="284">
          <cell r="A284" t="str">
            <v>ECOM0445</v>
          </cell>
          <cell r="B284" t="str">
            <v>SHP7602</v>
          </cell>
          <cell r="C284" t="str">
            <v>SiCepat</v>
          </cell>
          <cell r="D284">
            <v>3</v>
          </cell>
          <cell r="E284" t="str">
            <v>Returned</v>
          </cell>
        </row>
        <row r="285">
          <cell r="A285" t="str">
            <v>ECOM0185</v>
          </cell>
          <cell r="B285" t="str">
            <v>SHP7796</v>
          </cell>
          <cell r="C285" t="str">
            <v>AnterAja</v>
          </cell>
          <cell r="D285">
            <v>3</v>
          </cell>
          <cell r="E285" t="str">
            <v>In Transit</v>
          </cell>
        </row>
        <row r="286">
          <cell r="A286" t="str">
            <v>ECOM0178</v>
          </cell>
          <cell r="B286" t="str">
            <v>SHP7972</v>
          </cell>
          <cell r="C286" t="str">
            <v>JNE</v>
          </cell>
          <cell r="D286">
            <v>1</v>
          </cell>
          <cell r="E286" t="str">
            <v>In Transit</v>
          </cell>
        </row>
        <row r="287">
          <cell r="A287" t="str">
            <v>ECOM0090</v>
          </cell>
          <cell r="B287" t="str">
            <v>SHP2641</v>
          </cell>
          <cell r="C287" t="str">
            <v>AnterAja</v>
          </cell>
          <cell r="D287">
            <v>3</v>
          </cell>
          <cell r="E287" t="str">
            <v>Delivered</v>
          </cell>
        </row>
        <row r="288">
          <cell r="A288" t="str">
            <v>ECOM0433</v>
          </cell>
          <cell r="B288" t="str">
            <v>SHP6088</v>
          </cell>
          <cell r="C288" t="str">
            <v>AnterAja</v>
          </cell>
          <cell r="D288">
            <v>4</v>
          </cell>
          <cell r="E288" t="str">
            <v>Delivered</v>
          </cell>
        </row>
        <row r="289">
          <cell r="A289" t="str">
            <v>ECOM0490</v>
          </cell>
          <cell r="B289" t="str">
            <v>SHP6412</v>
          </cell>
          <cell r="C289" t="str">
            <v>AnterAja</v>
          </cell>
          <cell r="D289">
            <v>2</v>
          </cell>
          <cell r="E289" t="str">
            <v>Returned</v>
          </cell>
        </row>
        <row r="290">
          <cell r="A290" t="str">
            <v>ECOM0232</v>
          </cell>
          <cell r="B290" t="str">
            <v>SHP1408</v>
          </cell>
          <cell r="C290" t="str">
            <v>J&amp;T</v>
          </cell>
          <cell r="D290">
            <v>2</v>
          </cell>
          <cell r="E290" t="str">
            <v>Delivered</v>
          </cell>
        </row>
        <row r="291">
          <cell r="A291" t="str">
            <v>ECOM0444</v>
          </cell>
          <cell r="B291" t="str">
            <v>SHP2111</v>
          </cell>
          <cell r="C291" t="str">
            <v>J&amp;T</v>
          </cell>
          <cell r="D291">
            <v>5</v>
          </cell>
          <cell r="E291" t="str">
            <v>Delivered</v>
          </cell>
        </row>
        <row r="292">
          <cell r="A292" t="str">
            <v>ECOM0249</v>
          </cell>
          <cell r="B292" t="str">
            <v>SHP2908</v>
          </cell>
          <cell r="C292" t="str">
            <v>SiCepat</v>
          </cell>
          <cell r="D292">
            <v>2</v>
          </cell>
          <cell r="E292" t="str">
            <v>Delivered</v>
          </cell>
        </row>
        <row r="293">
          <cell r="A293" t="str">
            <v>ECOM0190</v>
          </cell>
          <cell r="B293" t="str">
            <v>SHP1828</v>
          </cell>
          <cell r="C293" t="str">
            <v>J&amp;T</v>
          </cell>
          <cell r="D293">
            <v>1</v>
          </cell>
          <cell r="E293" t="str">
            <v>In Transit</v>
          </cell>
        </row>
        <row r="294">
          <cell r="A294" t="str">
            <v>ECOM0170</v>
          </cell>
          <cell r="B294" t="str">
            <v>SHP8322</v>
          </cell>
          <cell r="C294" t="str">
            <v>AnterAja</v>
          </cell>
          <cell r="D294">
            <v>5</v>
          </cell>
          <cell r="E294" t="str">
            <v>In Transit</v>
          </cell>
        </row>
        <row r="295">
          <cell r="A295" t="str">
            <v>ECOM0378</v>
          </cell>
          <cell r="B295" t="str">
            <v>SHP8956</v>
          </cell>
          <cell r="C295" t="str">
            <v>J&amp;T</v>
          </cell>
          <cell r="D295">
            <v>1</v>
          </cell>
          <cell r="E295" t="str">
            <v>Delivered</v>
          </cell>
        </row>
        <row r="296">
          <cell r="A296" t="str">
            <v>ECOM0258</v>
          </cell>
          <cell r="B296" t="str">
            <v>SHP8657</v>
          </cell>
          <cell r="C296" t="str">
            <v>JNE</v>
          </cell>
          <cell r="D296">
            <v>5</v>
          </cell>
          <cell r="E296" t="str">
            <v>Returned</v>
          </cell>
        </row>
        <row r="297">
          <cell r="A297" t="str">
            <v>ECOM0074</v>
          </cell>
          <cell r="B297" t="str">
            <v>SHP3036</v>
          </cell>
          <cell r="C297" t="str">
            <v>J&amp;T</v>
          </cell>
          <cell r="D297">
            <v>3</v>
          </cell>
          <cell r="E297" t="str">
            <v>Delivered</v>
          </cell>
        </row>
        <row r="298">
          <cell r="A298" t="str">
            <v>ECOM0151</v>
          </cell>
          <cell r="B298" t="str">
            <v>SHP5133</v>
          </cell>
          <cell r="C298" t="str">
            <v>AnterAja</v>
          </cell>
          <cell r="D298">
            <v>3</v>
          </cell>
          <cell r="E298" t="str">
            <v>In Transit</v>
          </cell>
        </row>
        <row r="299">
          <cell r="A299" t="str">
            <v>ECOM0047</v>
          </cell>
          <cell r="B299" t="str">
            <v>SHP1611</v>
          </cell>
          <cell r="C299" t="str">
            <v>J&amp;T</v>
          </cell>
          <cell r="D299">
            <v>1</v>
          </cell>
          <cell r="E299" t="str">
            <v>In Transit</v>
          </cell>
        </row>
        <row r="300">
          <cell r="A300" t="str">
            <v>ECOM0179</v>
          </cell>
          <cell r="B300" t="str">
            <v>SHP1321</v>
          </cell>
          <cell r="C300" t="str">
            <v>JNE</v>
          </cell>
          <cell r="D300">
            <v>1</v>
          </cell>
          <cell r="E300" t="str">
            <v>Returned</v>
          </cell>
        </row>
        <row r="301">
          <cell r="A301" t="str">
            <v>ECOM0457</v>
          </cell>
          <cell r="B301" t="str">
            <v>SHP5303</v>
          </cell>
          <cell r="C301" t="str">
            <v>AnterAja</v>
          </cell>
          <cell r="D301">
            <v>4</v>
          </cell>
          <cell r="E301" t="str">
            <v>In Transit</v>
          </cell>
        </row>
        <row r="302">
          <cell r="A302" t="str">
            <v>ECOM0038</v>
          </cell>
          <cell r="B302" t="str">
            <v>SHP4865</v>
          </cell>
          <cell r="C302" t="str">
            <v>SiCepat</v>
          </cell>
          <cell r="D302">
            <v>3</v>
          </cell>
          <cell r="E302" t="str">
            <v>In Transit</v>
          </cell>
        </row>
        <row r="303">
          <cell r="A303" t="str">
            <v>ECOM0173</v>
          </cell>
          <cell r="B303" t="str">
            <v>SHP9910</v>
          </cell>
          <cell r="C303" t="str">
            <v>JNE</v>
          </cell>
          <cell r="D303">
            <v>1</v>
          </cell>
          <cell r="E303" t="str">
            <v>In Transit</v>
          </cell>
        </row>
        <row r="304">
          <cell r="A304" t="str">
            <v>ECOM0315</v>
          </cell>
          <cell r="B304" t="str">
            <v>SHP2113</v>
          </cell>
          <cell r="C304" t="str">
            <v>JNE</v>
          </cell>
          <cell r="D304">
            <v>5</v>
          </cell>
          <cell r="E304" t="str">
            <v>In Transit</v>
          </cell>
        </row>
        <row r="305">
          <cell r="A305" t="str">
            <v>ECOM0113</v>
          </cell>
          <cell r="B305" t="str">
            <v>SHP5416</v>
          </cell>
          <cell r="C305" t="str">
            <v>JNE</v>
          </cell>
          <cell r="D305">
            <v>1</v>
          </cell>
          <cell r="E305" t="str">
            <v>Delivered</v>
          </cell>
        </row>
        <row r="306">
          <cell r="A306" t="str">
            <v>ECOM0428</v>
          </cell>
          <cell r="B306" t="str">
            <v>SHP1049</v>
          </cell>
          <cell r="C306" t="str">
            <v>AnterAja</v>
          </cell>
          <cell r="D306">
            <v>2</v>
          </cell>
          <cell r="E306" t="str">
            <v>In Transit</v>
          </cell>
        </row>
        <row r="307">
          <cell r="A307" t="str">
            <v>ECOM0357</v>
          </cell>
          <cell r="B307" t="str">
            <v>SHP6161</v>
          </cell>
          <cell r="C307" t="str">
            <v>J&amp;T</v>
          </cell>
          <cell r="D307">
            <v>1</v>
          </cell>
          <cell r="E307" t="str">
            <v>Delivered</v>
          </cell>
        </row>
        <row r="308">
          <cell r="A308" t="str">
            <v>ECOM0388</v>
          </cell>
          <cell r="B308" t="str">
            <v>SHP5084</v>
          </cell>
          <cell r="C308" t="str">
            <v>JNE</v>
          </cell>
          <cell r="D308">
            <v>1</v>
          </cell>
          <cell r="E308" t="str">
            <v>Returned</v>
          </cell>
        </row>
        <row r="309">
          <cell r="A309" t="str">
            <v>ECOM0352</v>
          </cell>
          <cell r="B309" t="str">
            <v>SHP2077</v>
          </cell>
          <cell r="C309" t="str">
            <v>SiCepat</v>
          </cell>
          <cell r="D309">
            <v>1</v>
          </cell>
          <cell r="E309" t="str">
            <v>In Transit</v>
          </cell>
        </row>
        <row r="310">
          <cell r="A310" t="str">
            <v>ECOM0365</v>
          </cell>
          <cell r="B310" t="str">
            <v>SHP6188</v>
          </cell>
          <cell r="C310" t="str">
            <v>SiCepat</v>
          </cell>
          <cell r="D310">
            <v>4</v>
          </cell>
          <cell r="E310" t="str">
            <v>Delivered</v>
          </cell>
        </row>
        <row r="311">
          <cell r="A311" t="str">
            <v>ECOM0205</v>
          </cell>
          <cell r="B311" t="str">
            <v>SHP3820</v>
          </cell>
          <cell r="C311" t="str">
            <v>J&amp;T</v>
          </cell>
          <cell r="D311">
            <v>5</v>
          </cell>
          <cell r="E311" t="str">
            <v>Delivered</v>
          </cell>
        </row>
        <row r="312">
          <cell r="A312" t="str">
            <v>ECOM0200</v>
          </cell>
          <cell r="B312" t="str">
            <v>SHP1692</v>
          </cell>
          <cell r="C312" t="str">
            <v>JNE</v>
          </cell>
          <cell r="D312">
            <v>4</v>
          </cell>
          <cell r="E312" t="str">
            <v>Returned</v>
          </cell>
        </row>
        <row r="313">
          <cell r="A313" t="str">
            <v>ECOM0165</v>
          </cell>
          <cell r="B313" t="str">
            <v>SHP5186</v>
          </cell>
          <cell r="C313" t="str">
            <v>AnterAja</v>
          </cell>
          <cell r="D313">
            <v>1</v>
          </cell>
          <cell r="E313" t="str">
            <v>Returned</v>
          </cell>
        </row>
        <row r="314">
          <cell r="A314" t="str">
            <v>ECOM0402</v>
          </cell>
          <cell r="B314" t="str">
            <v>SHP9222</v>
          </cell>
          <cell r="C314" t="str">
            <v>J&amp;T</v>
          </cell>
          <cell r="D314">
            <v>5</v>
          </cell>
          <cell r="E314" t="str">
            <v>In Transit</v>
          </cell>
        </row>
        <row r="315">
          <cell r="A315" t="str">
            <v>ECOM0099</v>
          </cell>
          <cell r="B315" t="str">
            <v>SHP1620</v>
          </cell>
          <cell r="C315" t="str">
            <v>SiCepat</v>
          </cell>
          <cell r="D315">
            <v>1</v>
          </cell>
          <cell r="E315" t="str">
            <v>In Transit</v>
          </cell>
        </row>
        <row r="316">
          <cell r="A316" t="str">
            <v>ECOM0476</v>
          </cell>
          <cell r="B316" t="str">
            <v>SHP5876</v>
          </cell>
          <cell r="C316" t="str">
            <v>J&amp;T</v>
          </cell>
          <cell r="D316">
            <v>2</v>
          </cell>
          <cell r="E316" t="str">
            <v>In Transit</v>
          </cell>
        </row>
        <row r="317">
          <cell r="A317" t="str">
            <v>ECOM0065</v>
          </cell>
          <cell r="B317" t="str">
            <v>SHP9141</v>
          </cell>
          <cell r="C317" t="str">
            <v>SiCepat</v>
          </cell>
          <cell r="D317">
            <v>3</v>
          </cell>
          <cell r="E317" t="str">
            <v>Delivered</v>
          </cell>
        </row>
        <row r="318">
          <cell r="A318" t="str">
            <v>ECOM0011</v>
          </cell>
          <cell r="B318" t="str">
            <v>SHP7471</v>
          </cell>
          <cell r="C318" t="str">
            <v>J&amp;T</v>
          </cell>
          <cell r="D318">
            <v>3</v>
          </cell>
          <cell r="E318" t="str">
            <v>In Transit</v>
          </cell>
        </row>
        <row r="319">
          <cell r="A319" t="str">
            <v>ECOM0120</v>
          </cell>
          <cell r="B319" t="str">
            <v>SHP9670</v>
          </cell>
          <cell r="C319" t="str">
            <v>SiCepat</v>
          </cell>
          <cell r="D319">
            <v>4</v>
          </cell>
          <cell r="E319" t="str">
            <v>Returned</v>
          </cell>
        </row>
        <row r="320">
          <cell r="A320" t="str">
            <v>ECOM0112</v>
          </cell>
          <cell r="B320" t="str">
            <v>SHP9074</v>
          </cell>
          <cell r="C320" t="str">
            <v>J&amp;T</v>
          </cell>
          <cell r="D320">
            <v>4</v>
          </cell>
          <cell r="E320" t="str">
            <v>In Transit</v>
          </cell>
        </row>
        <row r="321">
          <cell r="A321" t="str">
            <v>ECOM0272</v>
          </cell>
          <cell r="B321" t="str">
            <v>SHP4664</v>
          </cell>
          <cell r="C321" t="str">
            <v>SiCepat</v>
          </cell>
          <cell r="D321">
            <v>1</v>
          </cell>
          <cell r="E321" t="str">
            <v>In Transit</v>
          </cell>
        </row>
        <row r="322">
          <cell r="A322" t="str">
            <v>ECOM0125</v>
          </cell>
          <cell r="B322" t="str">
            <v>SHP2066</v>
          </cell>
          <cell r="C322" t="str">
            <v>JNE</v>
          </cell>
          <cell r="D322">
            <v>2</v>
          </cell>
          <cell r="E322" t="str">
            <v>In Transit</v>
          </cell>
        </row>
        <row r="323">
          <cell r="A323" t="str">
            <v>ECOM0078</v>
          </cell>
          <cell r="B323" t="str">
            <v>SHP4254</v>
          </cell>
          <cell r="C323" t="str">
            <v>JNE</v>
          </cell>
          <cell r="D323">
            <v>2</v>
          </cell>
          <cell r="E323" t="str">
            <v>Returned</v>
          </cell>
        </row>
        <row r="324">
          <cell r="A324" t="str">
            <v>ECOM0247</v>
          </cell>
          <cell r="B324" t="str">
            <v>SHP8589</v>
          </cell>
          <cell r="C324" t="str">
            <v>JNE</v>
          </cell>
          <cell r="D324">
            <v>1</v>
          </cell>
          <cell r="E324" t="str">
            <v>Delivered</v>
          </cell>
        </row>
        <row r="325">
          <cell r="A325" t="str">
            <v>ECOM0371</v>
          </cell>
          <cell r="B325" t="str">
            <v>SHP8192</v>
          </cell>
          <cell r="C325" t="str">
            <v>JNE</v>
          </cell>
          <cell r="D325">
            <v>4</v>
          </cell>
          <cell r="E325" t="str">
            <v>In Transit</v>
          </cell>
        </row>
        <row r="326">
          <cell r="A326" t="str">
            <v>ECOM0389</v>
          </cell>
          <cell r="B326" t="str">
            <v>SHP2970</v>
          </cell>
          <cell r="C326" t="str">
            <v>AnterAja</v>
          </cell>
          <cell r="D326">
            <v>5</v>
          </cell>
          <cell r="E326" t="str">
            <v>In Transit</v>
          </cell>
        </row>
        <row r="327">
          <cell r="A327" t="str">
            <v>ECOM0452</v>
          </cell>
          <cell r="B327" t="str">
            <v>SHP7792</v>
          </cell>
          <cell r="C327" t="str">
            <v>AnterAja</v>
          </cell>
          <cell r="D327">
            <v>3</v>
          </cell>
          <cell r="E327" t="str">
            <v>In Transit</v>
          </cell>
        </row>
        <row r="328">
          <cell r="A328" t="str">
            <v>ECOM0276</v>
          </cell>
          <cell r="B328" t="str">
            <v>SHP7262</v>
          </cell>
          <cell r="C328" t="str">
            <v>AnterAja</v>
          </cell>
          <cell r="D328">
            <v>2</v>
          </cell>
          <cell r="E328" t="str">
            <v>Delivered</v>
          </cell>
        </row>
        <row r="329">
          <cell r="A329" t="str">
            <v>ECOM0199</v>
          </cell>
          <cell r="B329" t="str">
            <v>SHP5794</v>
          </cell>
          <cell r="C329" t="str">
            <v>SiCepat</v>
          </cell>
          <cell r="D329">
            <v>3</v>
          </cell>
          <cell r="E329" t="str">
            <v>Returned</v>
          </cell>
        </row>
        <row r="330">
          <cell r="A330" t="str">
            <v>ECOM0127</v>
          </cell>
          <cell r="B330" t="str">
            <v>SHP2672</v>
          </cell>
          <cell r="C330" t="str">
            <v>JNE</v>
          </cell>
          <cell r="D330">
            <v>3</v>
          </cell>
          <cell r="E330" t="str">
            <v>In Transit</v>
          </cell>
        </row>
        <row r="331">
          <cell r="A331" t="str">
            <v>ECOM0491</v>
          </cell>
          <cell r="B331" t="str">
            <v>SHP7731</v>
          </cell>
          <cell r="C331" t="str">
            <v>AnterAja</v>
          </cell>
          <cell r="D331">
            <v>1</v>
          </cell>
          <cell r="E331" t="str">
            <v>Returned</v>
          </cell>
        </row>
        <row r="332">
          <cell r="A332" t="str">
            <v>ECOM0471</v>
          </cell>
          <cell r="B332" t="str">
            <v>SHP7258</v>
          </cell>
          <cell r="C332" t="str">
            <v>SiCepat</v>
          </cell>
          <cell r="D332">
            <v>2</v>
          </cell>
          <cell r="E332" t="str">
            <v>Delivered</v>
          </cell>
        </row>
        <row r="333">
          <cell r="A333" t="str">
            <v>ECOM0324</v>
          </cell>
          <cell r="B333" t="str">
            <v>SHP2631</v>
          </cell>
          <cell r="C333" t="str">
            <v>J&amp;T</v>
          </cell>
          <cell r="D333">
            <v>1</v>
          </cell>
          <cell r="E333" t="str">
            <v>Returned</v>
          </cell>
        </row>
        <row r="334">
          <cell r="A334" t="str">
            <v>ECOM0331</v>
          </cell>
          <cell r="B334" t="str">
            <v>SHP3432</v>
          </cell>
          <cell r="C334" t="str">
            <v>SiCepat</v>
          </cell>
          <cell r="D334">
            <v>1</v>
          </cell>
          <cell r="E334" t="str">
            <v>Delivered</v>
          </cell>
        </row>
        <row r="335">
          <cell r="A335" t="str">
            <v>ECOM0458</v>
          </cell>
          <cell r="B335" t="str">
            <v>SHP4543</v>
          </cell>
          <cell r="C335" t="str">
            <v>SiCepat</v>
          </cell>
          <cell r="D335">
            <v>2</v>
          </cell>
          <cell r="E335" t="str">
            <v>Returned</v>
          </cell>
        </row>
        <row r="336">
          <cell r="A336" t="str">
            <v>ECOM0265</v>
          </cell>
          <cell r="B336" t="str">
            <v>SHP8945</v>
          </cell>
          <cell r="C336" t="str">
            <v>SiCepat</v>
          </cell>
          <cell r="D336">
            <v>2</v>
          </cell>
          <cell r="E336" t="str">
            <v>In Transit</v>
          </cell>
        </row>
        <row r="337">
          <cell r="A337" t="str">
            <v>ECOM0036</v>
          </cell>
          <cell r="B337" t="str">
            <v>SHP5696</v>
          </cell>
          <cell r="C337" t="str">
            <v>SiCepat</v>
          </cell>
          <cell r="D337">
            <v>4</v>
          </cell>
          <cell r="E337" t="str">
            <v>In Transit</v>
          </cell>
        </row>
        <row r="338">
          <cell r="A338" t="str">
            <v>ECOM0287</v>
          </cell>
          <cell r="B338" t="str">
            <v>SHP1804</v>
          </cell>
          <cell r="C338" t="str">
            <v>SiCepat</v>
          </cell>
          <cell r="D338">
            <v>3</v>
          </cell>
          <cell r="E338" t="str">
            <v>Delivered</v>
          </cell>
        </row>
        <row r="339">
          <cell r="A339" t="str">
            <v>ECOM0441</v>
          </cell>
          <cell r="B339" t="str">
            <v>SHP8946</v>
          </cell>
          <cell r="C339" t="str">
            <v>SiCepat</v>
          </cell>
          <cell r="D339">
            <v>5</v>
          </cell>
          <cell r="E339" t="str">
            <v>In Transit</v>
          </cell>
        </row>
        <row r="340">
          <cell r="A340" t="str">
            <v>ECOM0096</v>
          </cell>
          <cell r="B340" t="str">
            <v>SHP8862</v>
          </cell>
          <cell r="C340" t="str">
            <v>AnterAja</v>
          </cell>
          <cell r="D340">
            <v>3</v>
          </cell>
          <cell r="E340" t="str">
            <v>Returned</v>
          </cell>
        </row>
        <row r="341">
          <cell r="A341" t="str">
            <v>ECOM0356</v>
          </cell>
          <cell r="B341" t="str">
            <v>SHP5360</v>
          </cell>
          <cell r="C341" t="str">
            <v>JNE</v>
          </cell>
          <cell r="D341">
            <v>1</v>
          </cell>
          <cell r="E341" t="str">
            <v>Returned</v>
          </cell>
        </row>
        <row r="342">
          <cell r="A342" t="str">
            <v>ECOM0334</v>
          </cell>
          <cell r="B342" t="str">
            <v>SHP5067</v>
          </cell>
          <cell r="C342" t="str">
            <v>J&amp;T</v>
          </cell>
          <cell r="D342">
            <v>1</v>
          </cell>
          <cell r="E342" t="str">
            <v>In Transit</v>
          </cell>
        </row>
        <row r="343">
          <cell r="A343" t="str">
            <v>ECOM0281</v>
          </cell>
          <cell r="B343" t="str">
            <v>SHP4822</v>
          </cell>
          <cell r="C343" t="str">
            <v>SiCepat</v>
          </cell>
          <cell r="D343">
            <v>2</v>
          </cell>
          <cell r="E343" t="str">
            <v>Delivered</v>
          </cell>
        </row>
        <row r="344">
          <cell r="A344" t="str">
            <v>ECOM0007</v>
          </cell>
          <cell r="B344" t="str">
            <v>SHP3854</v>
          </cell>
          <cell r="C344" t="str">
            <v>JNE</v>
          </cell>
          <cell r="D344">
            <v>4</v>
          </cell>
          <cell r="E344" t="str">
            <v>In Transit</v>
          </cell>
        </row>
        <row r="345">
          <cell r="A345" t="str">
            <v>ECOM0350</v>
          </cell>
          <cell r="B345" t="str">
            <v>SHP6280</v>
          </cell>
          <cell r="C345" t="str">
            <v>AnterAja</v>
          </cell>
          <cell r="D345">
            <v>1</v>
          </cell>
          <cell r="E345" t="str">
            <v>Delivered</v>
          </cell>
        </row>
        <row r="346">
          <cell r="A346" t="str">
            <v>ECOM0274</v>
          </cell>
          <cell r="B346" t="str">
            <v>SHP8158</v>
          </cell>
          <cell r="C346" t="str">
            <v>J&amp;T</v>
          </cell>
          <cell r="D346">
            <v>1</v>
          </cell>
          <cell r="E346" t="str">
            <v>Delivered</v>
          </cell>
        </row>
        <row r="347">
          <cell r="A347" t="str">
            <v>ECOM0013</v>
          </cell>
          <cell r="B347" t="str">
            <v>SHP3998</v>
          </cell>
          <cell r="C347" t="str">
            <v>AnterAja</v>
          </cell>
          <cell r="D347">
            <v>3</v>
          </cell>
          <cell r="E347" t="str">
            <v>Delivered</v>
          </cell>
        </row>
        <row r="348">
          <cell r="A348" t="str">
            <v>ECOM0467</v>
          </cell>
          <cell r="B348" t="str">
            <v>SHP4455</v>
          </cell>
          <cell r="C348" t="str">
            <v>JNE</v>
          </cell>
          <cell r="D348">
            <v>1</v>
          </cell>
          <cell r="E348" t="str">
            <v>In Transit</v>
          </cell>
        </row>
        <row r="349">
          <cell r="A349" t="str">
            <v>ECOM0012</v>
          </cell>
          <cell r="B349" t="str">
            <v>SHP9444</v>
          </cell>
          <cell r="C349" t="str">
            <v>JNE</v>
          </cell>
          <cell r="D349">
            <v>3</v>
          </cell>
          <cell r="E349" t="str">
            <v>Delivered</v>
          </cell>
        </row>
        <row r="350">
          <cell r="A350" t="str">
            <v>ECOM0412</v>
          </cell>
          <cell r="B350" t="str">
            <v>SHP5736</v>
          </cell>
          <cell r="C350" t="str">
            <v>SiCepat</v>
          </cell>
          <cell r="D350">
            <v>2</v>
          </cell>
          <cell r="E350" t="str">
            <v>In Transit</v>
          </cell>
        </row>
        <row r="351">
          <cell r="A351" t="str">
            <v>ECOM0069</v>
          </cell>
          <cell r="B351" t="str">
            <v>SHP2866</v>
          </cell>
          <cell r="C351" t="str">
            <v>J&amp;T</v>
          </cell>
          <cell r="D351">
            <v>2</v>
          </cell>
          <cell r="E351" t="str">
            <v>Delivered</v>
          </cell>
        </row>
        <row r="352">
          <cell r="A352" t="str">
            <v>ECOM0425</v>
          </cell>
          <cell r="B352" t="str">
            <v>SHP8308</v>
          </cell>
          <cell r="C352" t="str">
            <v>JNE</v>
          </cell>
          <cell r="D352">
            <v>3</v>
          </cell>
          <cell r="E352" t="str">
            <v>Delivered</v>
          </cell>
        </row>
        <row r="353">
          <cell r="A353" t="str">
            <v>ECOM0343</v>
          </cell>
          <cell r="B353" t="str">
            <v>SHP1240</v>
          </cell>
          <cell r="C353" t="str">
            <v>J&amp;T</v>
          </cell>
          <cell r="D353">
            <v>5</v>
          </cell>
          <cell r="E353" t="str">
            <v>In Transit</v>
          </cell>
        </row>
        <row r="354">
          <cell r="A354" t="str">
            <v>ECOM0032</v>
          </cell>
          <cell r="B354" t="str">
            <v>SHP2097</v>
          </cell>
          <cell r="C354" t="str">
            <v>AnterAja</v>
          </cell>
          <cell r="D354">
            <v>3</v>
          </cell>
          <cell r="E354" t="str">
            <v>Delivered</v>
          </cell>
        </row>
        <row r="355">
          <cell r="A355" t="str">
            <v>ECOM0218</v>
          </cell>
          <cell r="B355" t="str">
            <v>SHP5327</v>
          </cell>
          <cell r="C355" t="str">
            <v>SiCepat</v>
          </cell>
          <cell r="D355">
            <v>4</v>
          </cell>
          <cell r="E355" t="str">
            <v>In Transit</v>
          </cell>
        </row>
        <row r="356">
          <cell r="A356" t="str">
            <v>ECOM0329</v>
          </cell>
          <cell r="B356" t="str">
            <v>SHP3705</v>
          </cell>
          <cell r="C356" t="str">
            <v>AnterAja</v>
          </cell>
          <cell r="D356">
            <v>5</v>
          </cell>
          <cell r="E356" t="str">
            <v>Delivered</v>
          </cell>
        </row>
        <row r="357">
          <cell r="A357" t="str">
            <v>ECOM0186</v>
          </cell>
          <cell r="B357" t="str">
            <v>SHP8058</v>
          </cell>
          <cell r="C357" t="str">
            <v>AnterAja</v>
          </cell>
          <cell r="D357">
            <v>3</v>
          </cell>
          <cell r="E357" t="str">
            <v>In Transit</v>
          </cell>
        </row>
        <row r="358">
          <cell r="A358" t="str">
            <v>ECOM0417</v>
          </cell>
          <cell r="B358" t="str">
            <v>SHP3286</v>
          </cell>
          <cell r="C358" t="str">
            <v>J&amp;T</v>
          </cell>
          <cell r="D358">
            <v>1</v>
          </cell>
          <cell r="E358" t="str">
            <v>Returned</v>
          </cell>
        </row>
        <row r="359">
          <cell r="A359" t="str">
            <v>ECOM0482</v>
          </cell>
          <cell r="B359" t="str">
            <v>SHP1431</v>
          </cell>
          <cell r="C359" t="str">
            <v>JNE</v>
          </cell>
          <cell r="D359">
            <v>4</v>
          </cell>
          <cell r="E359" t="str">
            <v>Delivered</v>
          </cell>
        </row>
        <row r="360">
          <cell r="A360" t="str">
            <v>ECOM0191</v>
          </cell>
          <cell r="B360" t="str">
            <v>SHP4511</v>
          </cell>
          <cell r="C360" t="str">
            <v>SiCepat</v>
          </cell>
          <cell r="D360">
            <v>3</v>
          </cell>
          <cell r="E360" t="str">
            <v>Returned</v>
          </cell>
        </row>
        <row r="361">
          <cell r="A361" t="str">
            <v>ECOM0075</v>
          </cell>
          <cell r="B361" t="str">
            <v>SHP8655</v>
          </cell>
          <cell r="C361" t="str">
            <v>SiCepat</v>
          </cell>
          <cell r="D361">
            <v>1</v>
          </cell>
          <cell r="E361" t="str">
            <v>In Transit</v>
          </cell>
        </row>
        <row r="362">
          <cell r="A362" t="str">
            <v>ECOM0209</v>
          </cell>
          <cell r="B362" t="str">
            <v>SHP1835</v>
          </cell>
          <cell r="C362" t="str">
            <v>AnterAja</v>
          </cell>
          <cell r="D362">
            <v>4</v>
          </cell>
          <cell r="E362" t="str">
            <v>Returned</v>
          </cell>
        </row>
        <row r="363">
          <cell r="A363" t="str">
            <v>ECOM0317</v>
          </cell>
          <cell r="B363" t="str">
            <v>SHP9447</v>
          </cell>
          <cell r="C363" t="str">
            <v>J&amp;T</v>
          </cell>
          <cell r="D363">
            <v>1</v>
          </cell>
          <cell r="E363" t="str">
            <v>Returned</v>
          </cell>
        </row>
        <row r="364">
          <cell r="A364" t="str">
            <v>ECOM0110</v>
          </cell>
          <cell r="B364" t="str">
            <v>SHP8548</v>
          </cell>
          <cell r="C364" t="str">
            <v>AnterAja</v>
          </cell>
          <cell r="D364">
            <v>4</v>
          </cell>
          <cell r="E364" t="str">
            <v>Returned</v>
          </cell>
        </row>
        <row r="365">
          <cell r="A365" t="str">
            <v>ECOM0123</v>
          </cell>
          <cell r="B365" t="str">
            <v>SHP9856</v>
          </cell>
          <cell r="C365" t="str">
            <v>JNE</v>
          </cell>
          <cell r="D365">
            <v>2</v>
          </cell>
          <cell r="E365" t="str">
            <v>In Transit</v>
          </cell>
        </row>
        <row r="366">
          <cell r="A366" t="str">
            <v>ECOM0461</v>
          </cell>
          <cell r="B366" t="str">
            <v>SHP3810</v>
          </cell>
          <cell r="C366" t="str">
            <v>SiCepat</v>
          </cell>
          <cell r="D366">
            <v>2</v>
          </cell>
          <cell r="E366" t="str">
            <v>In Transit</v>
          </cell>
        </row>
        <row r="367">
          <cell r="A367" t="str">
            <v>ECOM0251</v>
          </cell>
          <cell r="B367" t="str">
            <v>SHP2731</v>
          </cell>
          <cell r="C367" t="str">
            <v>AnterAja</v>
          </cell>
          <cell r="D367">
            <v>4</v>
          </cell>
          <cell r="E367" t="str">
            <v>Returned</v>
          </cell>
        </row>
        <row r="368">
          <cell r="A368" t="str">
            <v>ECOM0285</v>
          </cell>
          <cell r="B368" t="str">
            <v>SHP2458</v>
          </cell>
          <cell r="C368" t="str">
            <v>J&amp;T</v>
          </cell>
          <cell r="D368">
            <v>5</v>
          </cell>
          <cell r="E368" t="str">
            <v>Delivered</v>
          </cell>
        </row>
        <row r="369">
          <cell r="A369" t="str">
            <v>ECOM0198</v>
          </cell>
          <cell r="B369" t="str">
            <v>SHP7729</v>
          </cell>
          <cell r="C369" t="str">
            <v>SiCepat</v>
          </cell>
          <cell r="D369">
            <v>5</v>
          </cell>
          <cell r="E369" t="str">
            <v>Delivered</v>
          </cell>
        </row>
        <row r="370">
          <cell r="A370" t="str">
            <v>ECOM0375</v>
          </cell>
          <cell r="B370" t="str">
            <v>SHP1899</v>
          </cell>
          <cell r="C370" t="str">
            <v>AnterAja</v>
          </cell>
          <cell r="D370">
            <v>1</v>
          </cell>
          <cell r="E370" t="str">
            <v>Returned</v>
          </cell>
        </row>
        <row r="371">
          <cell r="A371" t="str">
            <v>ECOM0109</v>
          </cell>
          <cell r="B371" t="str">
            <v>SHP3594</v>
          </cell>
          <cell r="C371" t="str">
            <v>J&amp;T</v>
          </cell>
          <cell r="D371">
            <v>3</v>
          </cell>
          <cell r="E371" t="str">
            <v>Returned</v>
          </cell>
        </row>
        <row r="372">
          <cell r="A372" t="str">
            <v>ECOM0182</v>
          </cell>
          <cell r="B372" t="str">
            <v>SHP1449</v>
          </cell>
          <cell r="C372" t="str">
            <v>JNE</v>
          </cell>
          <cell r="D372">
            <v>5</v>
          </cell>
          <cell r="E372" t="str">
            <v>Returned</v>
          </cell>
        </row>
        <row r="373">
          <cell r="A373" t="str">
            <v>ECOM0166</v>
          </cell>
          <cell r="B373" t="str">
            <v>SHP5251</v>
          </cell>
          <cell r="C373" t="str">
            <v>JNE</v>
          </cell>
          <cell r="D373">
            <v>3</v>
          </cell>
          <cell r="E373" t="str">
            <v>Returned</v>
          </cell>
        </row>
        <row r="374">
          <cell r="A374" t="str">
            <v>ECOM0439</v>
          </cell>
          <cell r="B374" t="str">
            <v>SHP2557</v>
          </cell>
          <cell r="C374" t="str">
            <v>AnterAja</v>
          </cell>
          <cell r="D374">
            <v>1</v>
          </cell>
          <cell r="E374" t="str">
            <v>Delivered</v>
          </cell>
        </row>
        <row r="375">
          <cell r="A375" t="str">
            <v>ECOM0225</v>
          </cell>
          <cell r="B375" t="str">
            <v>SHP9941</v>
          </cell>
          <cell r="C375" t="str">
            <v>SiCepat</v>
          </cell>
          <cell r="D375">
            <v>2</v>
          </cell>
          <cell r="E375" t="str">
            <v>Returned</v>
          </cell>
        </row>
        <row r="376">
          <cell r="A376" t="str">
            <v>ECOM0139</v>
          </cell>
          <cell r="B376" t="str">
            <v>SHP2371</v>
          </cell>
          <cell r="C376" t="str">
            <v>J&amp;T</v>
          </cell>
          <cell r="D376">
            <v>1</v>
          </cell>
          <cell r="E376" t="str">
            <v>Returned</v>
          </cell>
        </row>
        <row r="377">
          <cell r="A377" t="str">
            <v>ECOM0262</v>
          </cell>
          <cell r="B377" t="str">
            <v>SHP4853</v>
          </cell>
          <cell r="C377" t="str">
            <v>SiCepat</v>
          </cell>
          <cell r="D377">
            <v>1</v>
          </cell>
          <cell r="E377" t="str">
            <v>In Transit</v>
          </cell>
        </row>
        <row r="378">
          <cell r="A378" t="str">
            <v>ECOM0158</v>
          </cell>
          <cell r="B378" t="str">
            <v>SHP7051</v>
          </cell>
          <cell r="C378" t="str">
            <v>J&amp;T</v>
          </cell>
          <cell r="D378">
            <v>1</v>
          </cell>
          <cell r="E378" t="str">
            <v>Returned</v>
          </cell>
        </row>
        <row r="379">
          <cell r="A379" t="str">
            <v>ECOM0427</v>
          </cell>
          <cell r="B379" t="str">
            <v>SHP9404</v>
          </cell>
          <cell r="C379" t="str">
            <v>J&amp;T</v>
          </cell>
          <cell r="D379">
            <v>4</v>
          </cell>
          <cell r="E379" t="str">
            <v>Returned</v>
          </cell>
        </row>
        <row r="380">
          <cell r="A380" t="str">
            <v>ECOM0260</v>
          </cell>
          <cell r="B380" t="str">
            <v>SHP9265</v>
          </cell>
          <cell r="C380" t="str">
            <v>J&amp;T</v>
          </cell>
          <cell r="D380">
            <v>3</v>
          </cell>
          <cell r="E380" t="str">
            <v>Returned</v>
          </cell>
        </row>
        <row r="381">
          <cell r="A381" t="str">
            <v>ECOM0455</v>
          </cell>
          <cell r="B381" t="str">
            <v>SHP8349</v>
          </cell>
          <cell r="C381" t="str">
            <v>AnterAja</v>
          </cell>
          <cell r="D381">
            <v>5</v>
          </cell>
          <cell r="E381" t="str">
            <v>Delivered</v>
          </cell>
        </row>
        <row r="382">
          <cell r="A382" t="str">
            <v>ECOM0196</v>
          </cell>
          <cell r="B382" t="str">
            <v>SHP3401</v>
          </cell>
          <cell r="C382" t="str">
            <v>J&amp;T</v>
          </cell>
          <cell r="D382">
            <v>2</v>
          </cell>
          <cell r="E382" t="str">
            <v>Returned</v>
          </cell>
        </row>
        <row r="383">
          <cell r="A383" t="str">
            <v>ECOM0480</v>
          </cell>
          <cell r="B383" t="str">
            <v>SHP2834</v>
          </cell>
          <cell r="C383" t="str">
            <v>J&amp;T</v>
          </cell>
          <cell r="D383">
            <v>3</v>
          </cell>
          <cell r="E383" t="str">
            <v>Returned</v>
          </cell>
        </row>
        <row r="384">
          <cell r="A384" t="str">
            <v>ECOM0103</v>
          </cell>
          <cell r="B384" t="str">
            <v>SHP2368</v>
          </cell>
          <cell r="C384" t="str">
            <v>J&amp;T</v>
          </cell>
          <cell r="D384">
            <v>1</v>
          </cell>
          <cell r="E384" t="str">
            <v>In Transit</v>
          </cell>
        </row>
        <row r="385">
          <cell r="A385" t="str">
            <v>ECOM0214</v>
          </cell>
          <cell r="B385" t="str">
            <v>SHP8281</v>
          </cell>
          <cell r="C385" t="str">
            <v>JNE</v>
          </cell>
          <cell r="D385">
            <v>2</v>
          </cell>
          <cell r="E385" t="str">
            <v>Delivered</v>
          </cell>
        </row>
        <row r="386">
          <cell r="A386" t="str">
            <v>ECOM0411</v>
          </cell>
          <cell r="B386" t="str">
            <v>SHP1367</v>
          </cell>
          <cell r="C386" t="str">
            <v>J&amp;T</v>
          </cell>
          <cell r="D386">
            <v>5</v>
          </cell>
          <cell r="E386" t="str">
            <v>Returned</v>
          </cell>
        </row>
        <row r="387">
          <cell r="A387" t="str">
            <v>ECOM0395</v>
          </cell>
          <cell r="B387" t="str">
            <v>SHP9806</v>
          </cell>
          <cell r="C387" t="str">
            <v>JNE</v>
          </cell>
          <cell r="D387">
            <v>1</v>
          </cell>
          <cell r="E387" t="str">
            <v>Delivered</v>
          </cell>
        </row>
        <row r="388">
          <cell r="A388" t="str">
            <v>ECOM0052</v>
          </cell>
          <cell r="B388" t="str">
            <v>SHP9251</v>
          </cell>
          <cell r="C388" t="str">
            <v>AnterAja</v>
          </cell>
          <cell r="D388">
            <v>1</v>
          </cell>
          <cell r="E388" t="str">
            <v>Returned</v>
          </cell>
        </row>
        <row r="389">
          <cell r="A389" t="str">
            <v>ECOM0420</v>
          </cell>
          <cell r="B389" t="str">
            <v>SHP5747</v>
          </cell>
          <cell r="C389" t="str">
            <v>JNE</v>
          </cell>
          <cell r="D389">
            <v>3</v>
          </cell>
          <cell r="E389" t="str">
            <v>In Transit</v>
          </cell>
        </row>
        <row r="390">
          <cell r="A390" t="str">
            <v>ECOM0219</v>
          </cell>
          <cell r="B390" t="str">
            <v>SHP9326</v>
          </cell>
          <cell r="C390" t="str">
            <v>AnterAja</v>
          </cell>
          <cell r="D390">
            <v>3</v>
          </cell>
          <cell r="E390" t="str">
            <v>Returned</v>
          </cell>
        </row>
        <row r="391">
          <cell r="A391" t="str">
            <v>ECOM0028</v>
          </cell>
          <cell r="B391" t="str">
            <v>SHP1500</v>
          </cell>
          <cell r="C391" t="str">
            <v>J&amp;T</v>
          </cell>
          <cell r="D391">
            <v>2</v>
          </cell>
          <cell r="E391" t="str">
            <v>Delivered</v>
          </cell>
        </row>
        <row r="392">
          <cell r="A392" t="str">
            <v>ECOM0114</v>
          </cell>
          <cell r="B392" t="str">
            <v>SHP2156</v>
          </cell>
          <cell r="C392" t="str">
            <v>J&amp;T</v>
          </cell>
          <cell r="D392">
            <v>1</v>
          </cell>
          <cell r="E392" t="str">
            <v>Returned</v>
          </cell>
        </row>
        <row r="393">
          <cell r="A393" t="str">
            <v>ECOM0391</v>
          </cell>
          <cell r="B393" t="str">
            <v>SHP9955</v>
          </cell>
          <cell r="C393" t="str">
            <v>J&amp;T</v>
          </cell>
          <cell r="D393">
            <v>2</v>
          </cell>
          <cell r="E393" t="str">
            <v>Returned</v>
          </cell>
        </row>
        <row r="394">
          <cell r="A394" t="str">
            <v>ECOM0102</v>
          </cell>
          <cell r="B394" t="str">
            <v>SHP7537</v>
          </cell>
          <cell r="C394" t="str">
            <v>JNE</v>
          </cell>
          <cell r="D394">
            <v>4</v>
          </cell>
          <cell r="E394" t="str">
            <v>Returned</v>
          </cell>
        </row>
        <row r="395">
          <cell r="A395" t="str">
            <v>ECOM0045</v>
          </cell>
          <cell r="B395" t="str">
            <v>SHP5260</v>
          </cell>
          <cell r="C395" t="str">
            <v>J&amp;T</v>
          </cell>
          <cell r="D395">
            <v>1</v>
          </cell>
          <cell r="E395" t="str">
            <v>Returned</v>
          </cell>
        </row>
        <row r="396">
          <cell r="A396" t="str">
            <v>ECOM0273</v>
          </cell>
          <cell r="B396" t="str">
            <v>SHP5982</v>
          </cell>
          <cell r="C396" t="str">
            <v>J&amp;T</v>
          </cell>
          <cell r="D396">
            <v>5</v>
          </cell>
          <cell r="E396" t="str">
            <v>In Transit</v>
          </cell>
        </row>
        <row r="397">
          <cell r="A397" t="str">
            <v>ECOM0004</v>
          </cell>
          <cell r="B397" t="str">
            <v>SHP9767</v>
          </cell>
          <cell r="C397" t="str">
            <v>J&amp;T</v>
          </cell>
          <cell r="D397">
            <v>5</v>
          </cell>
          <cell r="E397" t="str">
            <v>In Transit</v>
          </cell>
        </row>
        <row r="398">
          <cell r="A398" t="str">
            <v>ECOM0236</v>
          </cell>
          <cell r="B398" t="str">
            <v>SHP3264</v>
          </cell>
          <cell r="C398" t="str">
            <v>JNE</v>
          </cell>
          <cell r="D398">
            <v>3</v>
          </cell>
          <cell r="E398" t="str">
            <v>Delivered</v>
          </cell>
        </row>
        <row r="399">
          <cell r="A399" t="str">
            <v>ECOM0470</v>
          </cell>
          <cell r="B399" t="str">
            <v>SHP3633</v>
          </cell>
          <cell r="C399" t="str">
            <v>JNE</v>
          </cell>
          <cell r="D399">
            <v>1</v>
          </cell>
          <cell r="E399" t="str">
            <v>Delivered</v>
          </cell>
        </row>
        <row r="400">
          <cell r="A400" t="str">
            <v>ECOM0418</v>
          </cell>
          <cell r="B400" t="str">
            <v>SHP2970</v>
          </cell>
          <cell r="C400" t="str">
            <v>JNE</v>
          </cell>
          <cell r="D400">
            <v>1</v>
          </cell>
          <cell r="E400" t="str">
            <v>Returned</v>
          </cell>
        </row>
        <row r="401">
          <cell r="A401" t="str">
            <v>ECOM0386</v>
          </cell>
          <cell r="B401" t="str">
            <v>SHP8393</v>
          </cell>
          <cell r="C401" t="str">
            <v>JNE</v>
          </cell>
          <cell r="D401">
            <v>5</v>
          </cell>
          <cell r="E401" t="str">
            <v>In Transit</v>
          </cell>
        </row>
        <row r="402">
          <cell r="A402" t="str">
            <v>ECOM0216</v>
          </cell>
          <cell r="B402" t="str">
            <v>SHP6833</v>
          </cell>
          <cell r="C402" t="str">
            <v>J&amp;T</v>
          </cell>
          <cell r="D402">
            <v>3</v>
          </cell>
          <cell r="E402" t="str">
            <v>Delivered</v>
          </cell>
        </row>
        <row r="403">
          <cell r="A403" t="str">
            <v>ECOM0055</v>
          </cell>
          <cell r="B403" t="str">
            <v>SHP9551</v>
          </cell>
          <cell r="C403" t="str">
            <v>J&amp;T</v>
          </cell>
          <cell r="D403">
            <v>5</v>
          </cell>
          <cell r="E403" t="str">
            <v>Delivered</v>
          </cell>
        </row>
        <row r="404">
          <cell r="A404" t="str">
            <v>ECOM0051</v>
          </cell>
          <cell r="B404" t="str">
            <v>SHP9407</v>
          </cell>
          <cell r="C404" t="str">
            <v>J&amp;T</v>
          </cell>
          <cell r="D404">
            <v>1</v>
          </cell>
          <cell r="E404" t="str">
            <v>Returned</v>
          </cell>
        </row>
        <row r="405">
          <cell r="A405" t="str">
            <v>ECOM0310</v>
          </cell>
          <cell r="B405" t="str">
            <v>SHP4819</v>
          </cell>
          <cell r="C405" t="str">
            <v>JNE</v>
          </cell>
          <cell r="D405">
            <v>2</v>
          </cell>
          <cell r="E405" t="str">
            <v>In Transit</v>
          </cell>
        </row>
        <row r="406">
          <cell r="A406" t="str">
            <v>ECOM0447</v>
          </cell>
          <cell r="B406" t="str">
            <v>SHP8214</v>
          </cell>
          <cell r="C406" t="str">
            <v>JNE</v>
          </cell>
          <cell r="D406">
            <v>3</v>
          </cell>
          <cell r="E406" t="str">
            <v>In Transit</v>
          </cell>
        </row>
        <row r="407">
          <cell r="A407" t="str">
            <v>ECOM0451</v>
          </cell>
          <cell r="B407" t="str">
            <v>SHP9304</v>
          </cell>
          <cell r="C407" t="str">
            <v>JNE</v>
          </cell>
          <cell r="D407">
            <v>5</v>
          </cell>
          <cell r="E407" t="str">
            <v>Delivered</v>
          </cell>
        </row>
        <row r="408">
          <cell r="A408" t="str">
            <v>ECOM0098</v>
          </cell>
          <cell r="B408" t="str">
            <v>SHP7124</v>
          </cell>
          <cell r="C408" t="str">
            <v>AnterAja</v>
          </cell>
          <cell r="D408">
            <v>5</v>
          </cell>
          <cell r="E408" t="str">
            <v>In Transit</v>
          </cell>
        </row>
        <row r="409">
          <cell r="A409" t="str">
            <v>ECOM0291</v>
          </cell>
          <cell r="B409" t="str">
            <v>SHP8170</v>
          </cell>
          <cell r="C409" t="str">
            <v>AnterAja</v>
          </cell>
          <cell r="D409">
            <v>2</v>
          </cell>
          <cell r="E409" t="str">
            <v>Returned</v>
          </cell>
        </row>
        <row r="410">
          <cell r="A410" t="str">
            <v>ECOM0435</v>
          </cell>
          <cell r="B410" t="str">
            <v>SHP1188</v>
          </cell>
          <cell r="C410" t="str">
            <v>AnterAja</v>
          </cell>
          <cell r="D410">
            <v>5</v>
          </cell>
          <cell r="E410" t="str">
            <v>Delivered</v>
          </cell>
        </row>
        <row r="411">
          <cell r="A411" t="str">
            <v>ECOM0015</v>
          </cell>
          <cell r="B411" t="str">
            <v>SHP9832</v>
          </cell>
          <cell r="C411" t="str">
            <v>AnterAja</v>
          </cell>
          <cell r="D411">
            <v>3</v>
          </cell>
          <cell r="E411" t="str">
            <v>In Transit</v>
          </cell>
        </row>
        <row r="412">
          <cell r="A412" t="str">
            <v>ECOM0263</v>
          </cell>
          <cell r="B412" t="str">
            <v>SHP3827</v>
          </cell>
          <cell r="C412" t="str">
            <v>JNE</v>
          </cell>
          <cell r="D412">
            <v>3</v>
          </cell>
          <cell r="E412" t="str">
            <v>Returned</v>
          </cell>
        </row>
        <row r="413">
          <cell r="A413" t="str">
            <v>ECOM0392</v>
          </cell>
          <cell r="B413" t="str">
            <v>SHP2011</v>
          </cell>
          <cell r="C413" t="str">
            <v>JNE</v>
          </cell>
          <cell r="D413">
            <v>2</v>
          </cell>
          <cell r="E413" t="str">
            <v>Delivered</v>
          </cell>
        </row>
        <row r="414">
          <cell r="A414" t="str">
            <v>ECOM0168</v>
          </cell>
          <cell r="B414" t="str">
            <v>SHP1420</v>
          </cell>
          <cell r="C414" t="str">
            <v>JNE</v>
          </cell>
          <cell r="D414">
            <v>3</v>
          </cell>
          <cell r="E414" t="str">
            <v>Delivered</v>
          </cell>
        </row>
        <row r="415">
          <cell r="A415" t="str">
            <v>ECOM0020</v>
          </cell>
          <cell r="B415" t="str">
            <v>SHP5251</v>
          </cell>
          <cell r="C415" t="str">
            <v>AnterAja</v>
          </cell>
          <cell r="D415">
            <v>5</v>
          </cell>
          <cell r="E415" t="str">
            <v>Delivered</v>
          </cell>
        </row>
        <row r="416">
          <cell r="A416" t="str">
            <v>ECOM0421</v>
          </cell>
          <cell r="B416" t="str">
            <v>SHP9848</v>
          </cell>
          <cell r="C416" t="str">
            <v>AnterAja</v>
          </cell>
          <cell r="D416">
            <v>3</v>
          </cell>
          <cell r="E416" t="str">
            <v>In Transit</v>
          </cell>
        </row>
        <row r="417">
          <cell r="A417" t="str">
            <v>ECOM0242</v>
          </cell>
          <cell r="B417" t="str">
            <v>SHP1767</v>
          </cell>
          <cell r="C417" t="str">
            <v>JNE</v>
          </cell>
          <cell r="D417">
            <v>2</v>
          </cell>
          <cell r="E417" t="str">
            <v>Delivered</v>
          </cell>
        </row>
        <row r="418">
          <cell r="A418" t="str">
            <v>ECOM0041</v>
          </cell>
          <cell r="B418" t="str">
            <v>SHP7861</v>
          </cell>
          <cell r="C418" t="str">
            <v>JNE</v>
          </cell>
          <cell r="D418">
            <v>1</v>
          </cell>
          <cell r="E418" t="str">
            <v>Delivered</v>
          </cell>
        </row>
        <row r="419">
          <cell r="A419" t="str">
            <v>ECOM0150</v>
          </cell>
          <cell r="B419" t="str">
            <v>SHP8771</v>
          </cell>
          <cell r="C419" t="str">
            <v>JNE</v>
          </cell>
          <cell r="D419">
            <v>3</v>
          </cell>
          <cell r="E419" t="str">
            <v>Returned</v>
          </cell>
        </row>
        <row r="420">
          <cell r="A420" t="str">
            <v>ECOM0335</v>
          </cell>
          <cell r="B420" t="str">
            <v>SHP6246</v>
          </cell>
          <cell r="C420" t="str">
            <v>SiCepat</v>
          </cell>
          <cell r="D420">
            <v>4</v>
          </cell>
          <cell r="E420" t="str">
            <v>Delivered</v>
          </cell>
        </row>
        <row r="421">
          <cell r="A421" t="str">
            <v>ECOM0155</v>
          </cell>
          <cell r="B421" t="str">
            <v>SHP8754</v>
          </cell>
          <cell r="C421" t="str">
            <v>J&amp;T</v>
          </cell>
          <cell r="D421">
            <v>1</v>
          </cell>
          <cell r="E421" t="str">
            <v>Delivered</v>
          </cell>
        </row>
        <row r="422">
          <cell r="A422" t="str">
            <v>ECOM0146</v>
          </cell>
          <cell r="B422" t="str">
            <v>SHP2535</v>
          </cell>
          <cell r="C422" t="str">
            <v>SiCepat</v>
          </cell>
          <cell r="D422">
            <v>1</v>
          </cell>
          <cell r="E422" t="str">
            <v>Delivered</v>
          </cell>
        </row>
        <row r="423">
          <cell r="A423" t="str">
            <v>ECOM0234</v>
          </cell>
          <cell r="B423" t="str">
            <v>SHP3946</v>
          </cell>
          <cell r="C423" t="str">
            <v>AnterAja</v>
          </cell>
          <cell r="D423">
            <v>1</v>
          </cell>
          <cell r="E423" t="str">
            <v>Returned</v>
          </cell>
        </row>
        <row r="424">
          <cell r="A424" t="str">
            <v>ECOM0298</v>
          </cell>
          <cell r="B424" t="str">
            <v>SHP4095</v>
          </cell>
          <cell r="C424" t="str">
            <v>JNE</v>
          </cell>
          <cell r="D424">
            <v>4</v>
          </cell>
          <cell r="E424" t="str">
            <v>In Transit</v>
          </cell>
        </row>
        <row r="425">
          <cell r="A425" t="str">
            <v>ECOM0297</v>
          </cell>
          <cell r="B425" t="str">
            <v>SHP7230</v>
          </cell>
          <cell r="C425" t="str">
            <v>SiCepat</v>
          </cell>
          <cell r="D425">
            <v>4</v>
          </cell>
          <cell r="E425" t="str">
            <v>Returned</v>
          </cell>
        </row>
        <row r="426">
          <cell r="A426" t="str">
            <v>ECOM0238</v>
          </cell>
          <cell r="B426" t="str">
            <v>SHP2394</v>
          </cell>
          <cell r="C426" t="str">
            <v>JNE</v>
          </cell>
          <cell r="D426">
            <v>5</v>
          </cell>
          <cell r="E426" t="str">
            <v>Returned</v>
          </cell>
        </row>
        <row r="427">
          <cell r="A427" t="str">
            <v>ECOM0143</v>
          </cell>
          <cell r="B427" t="str">
            <v>SHP5907</v>
          </cell>
          <cell r="C427" t="str">
            <v>J&amp;T</v>
          </cell>
          <cell r="D427">
            <v>5</v>
          </cell>
          <cell r="E427" t="str">
            <v>In Transit</v>
          </cell>
        </row>
        <row r="428">
          <cell r="A428" t="str">
            <v>ECOM0328</v>
          </cell>
          <cell r="B428" t="str">
            <v>SHP7606</v>
          </cell>
          <cell r="C428" t="str">
            <v>SiCepat</v>
          </cell>
          <cell r="D428">
            <v>1</v>
          </cell>
          <cell r="E428" t="str">
            <v>In Transit</v>
          </cell>
        </row>
        <row r="429">
          <cell r="A429" t="str">
            <v>ECOM0269</v>
          </cell>
          <cell r="B429" t="str">
            <v>SHP2499</v>
          </cell>
          <cell r="C429" t="str">
            <v>SiCepat</v>
          </cell>
          <cell r="D429">
            <v>1</v>
          </cell>
          <cell r="E429" t="str">
            <v>Delivered</v>
          </cell>
        </row>
        <row r="430">
          <cell r="A430" t="str">
            <v>ECOM0039</v>
          </cell>
          <cell r="B430" t="str">
            <v>SHP2376</v>
          </cell>
          <cell r="C430" t="str">
            <v>J&amp;T</v>
          </cell>
          <cell r="D430">
            <v>4</v>
          </cell>
          <cell r="E430" t="str">
            <v>In Transit</v>
          </cell>
        </row>
        <row r="431">
          <cell r="A431" t="str">
            <v>ECOM0404</v>
          </cell>
          <cell r="B431" t="str">
            <v>SHP3585</v>
          </cell>
          <cell r="C431" t="str">
            <v>JNE</v>
          </cell>
          <cell r="D431">
            <v>5</v>
          </cell>
          <cell r="E431" t="str">
            <v>Returned</v>
          </cell>
        </row>
        <row r="432">
          <cell r="A432" t="str">
            <v>ECOM0058</v>
          </cell>
          <cell r="B432" t="str">
            <v>SHP9370</v>
          </cell>
          <cell r="C432" t="str">
            <v>JNE</v>
          </cell>
          <cell r="D432">
            <v>4</v>
          </cell>
          <cell r="E432" t="str">
            <v>In Transit</v>
          </cell>
        </row>
        <row r="433">
          <cell r="A433" t="str">
            <v>ECOM0082</v>
          </cell>
          <cell r="B433" t="str">
            <v>SHP9186</v>
          </cell>
          <cell r="C433" t="str">
            <v>AnterAja</v>
          </cell>
          <cell r="D433">
            <v>5</v>
          </cell>
          <cell r="E433" t="str">
            <v>In Transit</v>
          </cell>
        </row>
        <row r="434">
          <cell r="A434" t="str">
            <v>ECOM0171</v>
          </cell>
          <cell r="B434" t="str">
            <v>SHP5430</v>
          </cell>
          <cell r="C434" t="str">
            <v>SiCepat</v>
          </cell>
          <cell r="D434">
            <v>1</v>
          </cell>
          <cell r="E434" t="str">
            <v>In Transit</v>
          </cell>
        </row>
        <row r="435">
          <cell r="A435" t="str">
            <v>ECOM0092</v>
          </cell>
          <cell r="B435" t="str">
            <v>SHP3709</v>
          </cell>
          <cell r="C435" t="str">
            <v>AnterAja</v>
          </cell>
          <cell r="D435">
            <v>1</v>
          </cell>
          <cell r="E435" t="str">
            <v>Returned</v>
          </cell>
        </row>
        <row r="436">
          <cell r="A436" t="str">
            <v>ECOM0246</v>
          </cell>
          <cell r="B436" t="str">
            <v>SHP7938</v>
          </cell>
          <cell r="C436" t="str">
            <v>J&amp;T</v>
          </cell>
          <cell r="D436">
            <v>5</v>
          </cell>
          <cell r="E436" t="str">
            <v>In Transit</v>
          </cell>
        </row>
        <row r="437">
          <cell r="A437" t="str">
            <v>ECOM0319</v>
          </cell>
          <cell r="B437" t="str">
            <v>SHP9268</v>
          </cell>
          <cell r="C437" t="str">
            <v>J&amp;T</v>
          </cell>
          <cell r="D437">
            <v>4</v>
          </cell>
          <cell r="E437" t="str">
            <v>Returned</v>
          </cell>
        </row>
        <row r="438">
          <cell r="A438" t="str">
            <v>ECOM0054</v>
          </cell>
          <cell r="B438" t="str">
            <v>SHP3464</v>
          </cell>
          <cell r="C438" t="str">
            <v>SiCepat</v>
          </cell>
          <cell r="D438">
            <v>4</v>
          </cell>
          <cell r="E438" t="str">
            <v>Returned</v>
          </cell>
        </row>
        <row r="439">
          <cell r="A439" t="str">
            <v>ECOM0227</v>
          </cell>
          <cell r="B439" t="str">
            <v>SHP8591</v>
          </cell>
          <cell r="C439" t="str">
            <v>SiCepat</v>
          </cell>
          <cell r="D439">
            <v>4</v>
          </cell>
          <cell r="E439" t="str">
            <v>Returned</v>
          </cell>
        </row>
        <row r="440">
          <cell r="A440" t="str">
            <v>ECOM0266</v>
          </cell>
          <cell r="B440" t="str">
            <v>SHP7424</v>
          </cell>
          <cell r="C440" t="str">
            <v>AnterAja</v>
          </cell>
          <cell r="D440">
            <v>3</v>
          </cell>
          <cell r="E440" t="str">
            <v>In Transit</v>
          </cell>
        </row>
        <row r="441">
          <cell r="A441" t="str">
            <v>ECOM0118</v>
          </cell>
          <cell r="B441" t="str">
            <v>SHP8817</v>
          </cell>
          <cell r="C441" t="str">
            <v>SiCepat</v>
          </cell>
          <cell r="D441">
            <v>1</v>
          </cell>
          <cell r="E441" t="str">
            <v>In Transit</v>
          </cell>
        </row>
        <row r="442">
          <cell r="A442" t="str">
            <v>ECOM0217</v>
          </cell>
          <cell r="B442" t="str">
            <v>SHP1819</v>
          </cell>
          <cell r="C442" t="str">
            <v>JNE</v>
          </cell>
          <cell r="D442">
            <v>2</v>
          </cell>
          <cell r="E442" t="str">
            <v>In Transit</v>
          </cell>
        </row>
        <row r="443">
          <cell r="A443" t="str">
            <v>ECOM0484</v>
          </cell>
          <cell r="B443" t="str">
            <v>SHP5376</v>
          </cell>
          <cell r="C443" t="str">
            <v>JNE</v>
          </cell>
          <cell r="D443">
            <v>4</v>
          </cell>
          <cell r="E443" t="str">
            <v>In Transit</v>
          </cell>
        </row>
        <row r="444">
          <cell r="A444" t="str">
            <v>ECOM0228</v>
          </cell>
          <cell r="B444" t="str">
            <v>SHP1706</v>
          </cell>
          <cell r="C444" t="str">
            <v>JNE</v>
          </cell>
          <cell r="D444">
            <v>5</v>
          </cell>
          <cell r="E444" t="str">
            <v>In Transit</v>
          </cell>
        </row>
        <row r="445">
          <cell r="A445" t="str">
            <v>ECOM0147</v>
          </cell>
          <cell r="B445" t="str">
            <v>SHP6810</v>
          </cell>
          <cell r="C445" t="str">
            <v>J&amp;T</v>
          </cell>
          <cell r="D445">
            <v>3</v>
          </cell>
          <cell r="E445" t="str">
            <v>Returned</v>
          </cell>
        </row>
        <row r="446">
          <cell r="A446" t="str">
            <v>ECOM0124</v>
          </cell>
          <cell r="B446" t="str">
            <v>SHP4757</v>
          </cell>
          <cell r="C446" t="str">
            <v>JNE</v>
          </cell>
          <cell r="D446">
            <v>2</v>
          </cell>
          <cell r="E446" t="str">
            <v>Returned</v>
          </cell>
        </row>
        <row r="447">
          <cell r="A447" t="str">
            <v>ECOM0288</v>
          </cell>
          <cell r="B447" t="str">
            <v>SHP2931</v>
          </cell>
          <cell r="C447" t="str">
            <v>AnterAja</v>
          </cell>
          <cell r="D447">
            <v>2</v>
          </cell>
          <cell r="E447" t="str">
            <v>Returned</v>
          </cell>
        </row>
        <row r="448">
          <cell r="A448" t="str">
            <v>ECOM0473</v>
          </cell>
          <cell r="B448" t="str">
            <v>SHP5237</v>
          </cell>
          <cell r="C448" t="str">
            <v>AnterAja</v>
          </cell>
          <cell r="D448">
            <v>2</v>
          </cell>
          <cell r="E448" t="str">
            <v>In Transit</v>
          </cell>
        </row>
        <row r="449">
          <cell r="A449" t="str">
            <v>ECOM0409</v>
          </cell>
          <cell r="B449" t="str">
            <v>SHP2448</v>
          </cell>
          <cell r="C449" t="str">
            <v>J&amp;T</v>
          </cell>
          <cell r="D449">
            <v>5</v>
          </cell>
          <cell r="E449" t="str">
            <v>Returned</v>
          </cell>
        </row>
        <row r="450">
          <cell r="A450" t="str">
            <v>ECOM0017</v>
          </cell>
          <cell r="B450" t="str">
            <v>SHP7938</v>
          </cell>
          <cell r="C450" t="str">
            <v>JNE</v>
          </cell>
          <cell r="D450">
            <v>3</v>
          </cell>
          <cell r="E450" t="str">
            <v>Returned</v>
          </cell>
        </row>
        <row r="451">
          <cell r="A451" t="str">
            <v>ECOM0203</v>
          </cell>
          <cell r="B451" t="str">
            <v>SHP2843</v>
          </cell>
          <cell r="C451" t="str">
            <v>SiCepat</v>
          </cell>
          <cell r="D451">
            <v>3</v>
          </cell>
          <cell r="E451" t="str">
            <v>In Transit</v>
          </cell>
        </row>
        <row r="452">
          <cell r="A452" t="str">
            <v>ECOM0345</v>
          </cell>
          <cell r="B452" t="str">
            <v>SHP6809</v>
          </cell>
          <cell r="C452" t="str">
            <v>SiCepat</v>
          </cell>
          <cell r="D452">
            <v>5</v>
          </cell>
          <cell r="E452" t="str">
            <v>Delivered</v>
          </cell>
        </row>
        <row r="453">
          <cell r="A453" t="str">
            <v>ECOM0060</v>
          </cell>
          <cell r="B453" t="str">
            <v>SHP7998</v>
          </cell>
          <cell r="C453" t="str">
            <v>SiCepat</v>
          </cell>
          <cell r="D453">
            <v>3</v>
          </cell>
          <cell r="E453" t="str">
            <v>In Transit</v>
          </cell>
        </row>
        <row r="454">
          <cell r="A454" t="str">
            <v>ECOM0326</v>
          </cell>
          <cell r="B454" t="str">
            <v>SHP1721</v>
          </cell>
          <cell r="C454" t="str">
            <v>AnterAja</v>
          </cell>
          <cell r="D454">
            <v>2</v>
          </cell>
          <cell r="E454" t="str">
            <v>Delivered</v>
          </cell>
        </row>
        <row r="455">
          <cell r="A455" t="str">
            <v>ECOM0042</v>
          </cell>
          <cell r="B455" t="str">
            <v>SHP9099</v>
          </cell>
          <cell r="C455" t="str">
            <v>AnterAja</v>
          </cell>
          <cell r="D455">
            <v>1</v>
          </cell>
          <cell r="E455" t="str">
            <v>In Transit</v>
          </cell>
        </row>
        <row r="456">
          <cell r="A456" t="str">
            <v>ECOM0469</v>
          </cell>
          <cell r="B456" t="str">
            <v>SHP5065</v>
          </cell>
          <cell r="C456" t="str">
            <v>JNE</v>
          </cell>
          <cell r="D456">
            <v>1</v>
          </cell>
          <cell r="E456" t="str">
            <v>In Transit</v>
          </cell>
        </row>
        <row r="457">
          <cell r="A457" t="str">
            <v>ECOM0148</v>
          </cell>
          <cell r="B457" t="str">
            <v>SHP3900</v>
          </cell>
          <cell r="C457" t="str">
            <v>SiCepat</v>
          </cell>
          <cell r="D457">
            <v>4</v>
          </cell>
          <cell r="E457" t="str">
            <v>Returned</v>
          </cell>
        </row>
        <row r="458">
          <cell r="A458" t="str">
            <v>ECOM0175</v>
          </cell>
          <cell r="B458" t="str">
            <v>SHP8987</v>
          </cell>
          <cell r="C458" t="str">
            <v>JNE</v>
          </cell>
          <cell r="D458">
            <v>4</v>
          </cell>
          <cell r="E458" t="str">
            <v>In Transit</v>
          </cell>
        </row>
        <row r="459">
          <cell r="A459" t="str">
            <v>ECOM0336</v>
          </cell>
          <cell r="B459" t="str">
            <v>SHP5654</v>
          </cell>
          <cell r="C459" t="str">
            <v>JNE</v>
          </cell>
          <cell r="D459">
            <v>4</v>
          </cell>
          <cell r="E459" t="str">
            <v>In Transit</v>
          </cell>
        </row>
        <row r="460">
          <cell r="A460" t="str">
            <v>ECOM0204</v>
          </cell>
          <cell r="B460" t="str">
            <v>SHP4672</v>
          </cell>
          <cell r="C460" t="str">
            <v>AnterAja</v>
          </cell>
          <cell r="D460">
            <v>4</v>
          </cell>
          <cell r="E460" t="str">
            <v>In Transit</v>
          </cell>
        </row>
        <row r="461">
          <cell r="A461" t="str">
            <v>ECOM0091</v>
          </cell>
          <cell r="B461" t="str">
            <v>SHP6460</v>
          </cell>
          <cell r="C461" t="str">
            <v>AnterAja</v>
          </cell>
          <cell r="D461">
            <v>2</v>
          </cell>
          <cell r="E461" t="str">
            <v>In Transit</v>
          </cell>
        </row>
        <row r="462">
          <cell r="A462" t="str">
            <v>ECOM0299</v>
          </cell>
          <cell r="B462" t="str">
            <v>SHP7183</v>
          </cell>
          <cell r="C462" t="str">
            <v>AnterAja</v>
          </cell>
          <cell r="D462">
            <v>3</v>
          </cell>
          <cell r="E462" t="str">
            <v>Returned</v>
          </cell>
        </row>
        <row r="463">
          <cell r="A463" t="str">
            <v>ECOM0005</v>
          </cell>
          <cell r="B463" t="str">
            <v>SHP6800</v>
          </cell>
          <cell r="C463" t="str">
            <v>AnterAja</v>
          </cell>
          <cell r="D463">
            <v>3</v>
          </cell>
          <cell r="E463" t="str">
            <v>Returned</v>
          </cell>
        </row>
        <row r="464">
          <cell r="A464" t="str">
            <v>ECOM0188</v>
          </cell>
          <cell r="B464" t="str">
            <v>SHP2753</v>
          </cell>
          <cell r="C464" t="str">
            <v>SiCepat</v>
          </cell>
          <cell r="D464">
            <v>1</v>
          </cell>
          <cell r="E464" t="str">
            <v>Returned</v>
          </cell>
        </row>
        <row r="465">
          <cell r="A465" t="str">
            <v>ECOM0342</v>
          </cell>
          <cell r="B465" t="str">
            <v>SHP8540</v>
          </cell>
          <cell r="C465" t="str">
            <v>JNE</v>
          </cell>
          <cell r="D465">
            <v>2</v>
          </cell>
          <cell r="E465" t="str">
            <v>In Transit</v>
          </cell>
        </row>
        <row r="466">
          <cell r="A466" t="str">
            <v>ECOM0361</v>
          </cell>
          <cell r="B466" t="str">
            <v>SHP7523</v>
          </cell>
          <cell r="C466" t="str">
            <v>JNE</v>
          </cell>
          <cell r="D466">
            <v>2</v>
          </cell>
          <cell r="E466" t="str">
            <v>Delivered</v>
          </cell>
        </row>
        <row r="467">
          <cell r="A467" t="str">
            <v>ECOM0432</v>
          </cell>
          <cell r="B467" t="str">
            <v>SHP3977</v>
          </cell>
          <cell r="C467" t="str">
            <v>JNE</v>
          </cell>
          <cell r="D467">
            <v>3</v>
          </cell>
          <cell r="E467" t="str">
            <v>In Transit</v>
          </cell>
        </row>
        <row r="468">
          <cell r="A468" t="str">
            <v>ECOM0477</v>
          </cell>
          <cell r="B468" t="str">
            <v>SHP5798</v>
          </cell>
          <cell r="C468" t="str">
            <v>AnterAja</v>
          </cell>
          <cell r="D468">
            <v>1</v>
          </cell>
          <cell r="E468" t="str">
            <v>Delivered</v>
          </cell>
        </row>
        <row r="469">
          <cell r="A469" t="str">
            <v>ECOM0368</v>
          </cell>
          <cell r="B469" t="str">
            <v>SHP1740</v>
          </cell>
          <cell r="C469" t="str">
            <v>SiCepat</v>
          </cell>
          <cell r="D469">
            <v>1</v>
          </cell>
          <cell r="E469" t="str">
            <v>In Transit</v>
          </cell>
        </row>
        <row r="470">
          <cell r="A470" t="str">
            <v>ECOM0197</v>
          </cell>
          <cell r="B470" t="str">
            <v>SHP7908</v>
          </cell>
          <cell r="C470" t="str">
            <v>SiCepat</v>
          </cell>
          <cell r="D470">
            <v>4</v>
          </cell>
          <cell r="E470" t="str">
            <v>Delivered</v>
          </cell>
        </row>
        <row r="471">
          <cell r="A471" t="str">
            <v>ECOM0009</v>
          </cell>
          <cell r="B471" t="str">
            <v>SHP5637</v>
          </cell>
          <cell r="C471" t="str">
            <v>JNE</v>
          </cell>
          <cell r="D471">
            <v>2</v>
          </cell>
          <cell r="E471" t="str">
            <v>Delivered</v>
          </cell>
        </row>
        <row r="472">
          <cell r="A472" t="str">
            <v>ECOM0303</v>
          </cell>
          <cell r="B472" t="str">
            <v>SHP7165</v>
          </cell>
          <cell r="C472" t="str">
            <v>JNE</v>
          </cell>
          <cell r="D472">
            <v>4</v>
          </cell>
          <cell r="E472" t="str">
            <v>Delivered</v>
          </cell>
        </row>
        <row r="473">
          <cell r="A473" t="str">
            <v>ECOM0424</v>
          </cell>
          <cell r="B473" t="str">
            <v>SHP7287</v>
          </cell>
          <cell r="C473" t="str">
            <v>J&amp;T</v>
          </cell>
          <cell r="D473">
            <v>3</v>
          </cell>
          <cell r="E473" t="str">
            <v>In Transit</v>
          </cell>
        </row>
        <row r="474">
          <cell r="A474" t="str">
            <v>ECOM0049</v>
          </cell>
          <cell r="B474" t="str">
            <v>SHP9958</v>
          </cell>
          <cell r="C474" t="str">
            <v>SiCepat</v>
          </cell>
          <cell r="D474">
            <v>3</v>
          </cell>
          <cell r="E474" t="str">
            <v>In Transit</v>
          </cell>
        </row>
        <row r="475">
          <cell r="A475" t="str">
            <v>ECOM0494</v>
          </cell>
          <cell r="B475" t="str">
            <v>SHP5073</v>
          </cell>
          <cell r="C475" t="str">
            <v>JNE</v>
          </cell>
          <cell r="D475">
            <v>2</v>
          </cell>
          <cell r="E475" t="str">
            <v>In Transit</v>
          </cell>
        </row>
        <row r="476">
          <cell r="A476" t="str">
            <v>ECOM0264</v>
          </cell>
          <cell r="B476" t="str">
            <v>SHP5338</v>
          </cell>
          <cell r="C476" t="str">
            <v>AnterAja</v>
          </cell>
          <cell r="D476">
            <v>4</v>
          </cell>
          <cell r="E476" t="str">
            <v>Delivered</v>
          </cell>
        </row>
        <row r="477">
          <cell r="A477" t="str">
            <v>ECOM0498</v>
          </cell>
          <cell r="B477" t="str">
            <v>SHP8033</v>
          </cell>
          <cell r="C477" t="str">
            <v>SiCepat</v>
          </cell>
          <cell r="D477">
            <v>2</v>
          </cell>
          <cell r="E477" t="str">
            <v>Returned</v>
          </cell>
        </row>
        <row r="478">
          <cell r="A478" t="str">
            <v>ECOM0407</v>
          </cell>
          <cell r="B478" t="str">
            <v>SHP1419</v>
          </cell>
          <cell r="C478" t="str">
            <v>JNE</v>
          </cell>
          <cell r="D478">
            <v>3</v>
          </cell>
          <cell r="E478" t="str">
            <v>Returned</v>
          </cell>
        </row>
        <row r="479">
          <cell r="A479" t="str">
            <v>ECOM0318</v>
          </cell>
          <cell r="B479" t="str">
            <v>SHP5352</v>
          </cell>
          <cell r="C479" t="str">
            <v>AnterAja</v>
          </cell>
          <cell r="D479">
            <v>1</v>
          </cell>
          <cell r="E479" t="str">
            <v>Delivered</v>
          </cell>
        </row>
        <row r="480">
          <cell r="A480" t="str">
            <v>ECOM0463</v>
          </cell>
          <cell r="B480" t="str">
            <v>SHP8422</v>
          </cell>
          <cell r="C480" t="str">
            <v>SiCepat</v>
          </cell>
          <cell r="D480">
            <v>4</v>
          </cell>
          <cell r="E480" t="str">
            <v>Returned</v>
          </cell>
        </row>
        <row r="481">
          <cell r="A481" t="str">
            <v>ECOM0239</v>
          </cell>
          <cell r="B481" t="str">
            <v>SHP9383</v>
          </cell>
          <cell r="C481" t="str">
            <v>AnterAja</v>
          </cell>
          <cell r="D481">
            <v>5</v>
          </cell>
          <cell r="E481" t="str">
            <v>In Transit</v>
          </cell>
        </row>
        <row r="482">
          <cell r="A482" t="str">
            <v>ECOM0486</v>
          </cell>
          <cell r="B482" t="str">
            <v>SHP6118</v>
          </cell>
          <cell r="C482" t="str">
            <v>JNE</v>
          </cell>
          <cell r="D482">
            <v>3</v>
          </cell>
          <cell r="E482" t="str">
            <v>Returned</v>
          </cell>
        </row>
        <row r="483">
          <cell r="A483" t="str">
            <v>ECOM0131</v>
          </cell>
          <cell r="B483" t="str">
            <v>SHP3485</v>
          </cell>
          <cell r="C483" t="str">
            <v>JNE</v>
          </cell>
          <cell r="D483">
            <v>2</v>
          </cell>
          <cell r="E483" t="str">
            <v>In Transit</v>
          </cell>
        </row>
        <row r="484">
          <cell r="A484" t="str">
            <v>ECOM0126</v>
          </cell>
          <cell r="B484" t="str">
            <v>SHP2061</v>
          </cell>
          <cell r="C484" t="str">
            <v>SiCepat</v>
          </cell>
          <cell r="D484">
            <v>5</v>
          </cell>
          <cell r="E484" t="str">
            <v>Returned</v>
          </cell>
        </row>
        <row r="485">
          <cell r="A485" t="str">
            <v>ECOM0295</v>
          </cell>
          <cell r="B485" t="str">
            <v>SHP8273</v>
          </cell>
          <cell r="C485" t="str">
            <v>J&amp;T</v>
          </cell>
          <cell r="D485">
            <v>1</v>
          </cell>
          <cell r="E485" t="str">
            <v>Delivered</v>
          </cell>
        </row>
        <row r="486">
          <cell r="A486" t="str">
            <v>ECOM0181</v>
          </cell>
          <cell r="B486" t="str">
            <v>SHP1190</v>
          </cell>
          <cell r="C486" t="str">
            <v>AnterAja</v>
          </cell>
          <cell r="D486">
            <v>2</v>
          </cell>
          <cell r="E486" t="str">
            <v>In Transit</v>
          </cell>
        </row>
        <row r="487">
          <cell r="A487" t="str">
            <v>ECOM0066</v>
          </cell>
          <cell r="B487" t="str">
            <v>SHP3505</v>
          </cell>
          <cell r="C487" t="str">
            <v>AnterAja</v>
          </cell>
          <cell r="D487">
            <v>5</v>
          </cell>
          <cell r="E487" t="str">
            <v>Delivered</v>
          </cell>
        </row>
        <row r="488">
          <cell r="A488" t="str">
            <v>ECOM0340</v>
          </cell>
          <cell r="B488" t="str">
            <v>SHP6538</v>
          </cell>
          <cell r="C488" t="str">
            <v>J&amp;T</v>
          </cell>
          <cell r="D488">
            <v>2</v>
          </cell>
          <cell r="E488" t="str">
            <v>In Transit</v>
          </cell>
        </row>
        <row r="489">
          <cell r="A489" t="str">
            <v>ECOM0293</v>
          </cell>
          <cell r="B489" t="str">
            <v>SHP2674</v>
          </cell>
          <cell r="C489" t="str">
            <v>SiCepat</v>
          </cell>
          <cell r="D489">
            <v>2</v>
          </cell>
          <cell r="E489" t="str">
            <v>Returned</v>
          </cell>
        </row>
        <row r="490">
          <cell r="A490" t="str">
            <v>ECOM0128</v>
          </cell>
          <cell r="B490" t="str">
            <v>SHP7323</v>
          </cell>
          <cell r="C490" t="str">
            <v>J&amp;T</v>
          </cell>
          <cell r="D490">
            <v>2</v>
          </cell>
          <cell r="E490" t="str">
            <v>Delivered</v>
          </cell>
        </row>
        <row r="491">
          <cell r="A491" t="str">
            <v>ECOM0497</v>
          </cell>
          <cell r="B491" t="str">
            <v>SHP3332</v>
          </cell>
          <cell r="C491" t="str">
            <v>AnterAja</v>
          </cell>
          <cell r="D491">
            <v>3</v>
          </cell>
          <cell r="E491" t="str">
            <v>In Transit</v>
          </cell>
        </row>
        <row r="492">
          <cell r="A492" t="str">
            <v>ECOM0374</v>
          </cell>
          <cell r="B492" t="str">
            <v>SHP3618</v>
          </cell>
          <cell r="C492" t="str">
            <v>AnterAja</v>
          </cell>
          <cell r="D492">
            <v>3</v>
          </cell>
          <cell r="E492" t="str">
            <v>In Transit</v>
          </cell>
        </row>
        <row r="493">
          <cell r="A493" t="str">
            <v>ECOM0154</v>
          </cell>
          <cell r="B493" t="str">
            <v>SHP6825</v>
          </cell>
          <cell r="C493" t="str">
            <v>J&amp;T</v>
          </cell>
          <cell r="D493">
            <v>1</v>
          </cell>
          <cell r="E493" t="str">
            <v>Returned</v>
          </cell>
        </row>
        <row r="494">
          <cell r="A494" t="str">
            <v>ECOM0222</v>
          </cell>
          <cell r="B494" t="str">
            <v>SHP4983</v>
          </cell>
          <cell r="C494" t="str">
            <v>AnterAja</v>
          </cell>
          <cell r="D494">
            <v>1</v>
          </cell>
          <cell r="E494" t="str">
            <v>In Transit</v>
          </cell>
        </row>
        <row r="495">
          <cell r="A495" t="str">
            <v>ECOM0292</v>
          </cell>
          <cell r="B495" t="str">
            <v>SHP7662</v>
          </cell>
          <cell r="C495" t="str">
            <v>AnterAja</v>
          </cell>
          <cell r="D495">
            <v>1</v>
          </cell>
          <cell r="E495" t="str">
            <v>In Transit</v>
          </cell>
        </row>
        <row r="496">
          <cell r="A496" t="str">
            <v>ECOM0111</v>
          </cell>
          <cell r="B496" t="str">
            <v>SHP5509</v>
          </cell>
          <cell r="C496" t="str">
            <v>JNE</v>
          </cell>
          <cell r="D496">
            <v>1</v>
          </cell>
          <cell r="E496" t="str">
            <v>In Transit</v>
          </cell>
        </row>
        <row r="497">
          <cell r="A497" t="str">
            <v>ECOM0396</v>
          </cell>
          <cell r="B497" t="str">
            <v>SHP9890</v>
          </cell>
          <cell r="C497" t="str">
            <v>J&amp;T</v>
          </cell>
          <cell r="D497">
            <v>5</v>
          </cell>
          <cell r="E497" t="str">
            <v>In Transit</v>
          </cell>
        </row>
        <row r="498">
          <cell r="A498" t="str">
            <v>ECOM0300</v>
          </cell>
          <cell r="B498" t="str">
            <v>SHP9957</v>
          </cell>
          <cell r="C498" t="str">
            <v>AnterAja</v>
          </cell>
          <cell r="D498">
            <v>1</v>
          </cell>
          <cell r="E498" t="str">
            <v>Delivered</v>
          </cell>
        </row>
        <row r="499">
          <cell r="A499" t="str">
            <v>ECOM0040</v>
          </cell>
          <cell r="B499" t="str">
            <v>SHP3048</v>
          </cell>
          <cell r="C499" t="str">
            <v>JNE</v>
          </cell>
          <cell r="D499">
            <v>4</v>
          </cell>
          <cell r="E499" t="str">
            <v>Delivered</v>
          </cell>
        </row>
        <row r="500">
          <cell r="A500" t="str">
            <v>ECOM0339</v>
          </cell>
          <cell r="B500" t="str">
            <v>SHP1005</v>
          </cell>
          <cell r="C500" t="str">
            <v>AnterAja</v>
          </cell>
          <cell r="D500">
            <v>1</v>
          </cell>
          <cell r="E500" t="str">
            <v>Delivered</v>
          </cell>
        </row>
        <row r="501">
          <cell r="A501" t="str">
            <v>ECOM0459</v>
          </cell>
          <cell r="B501" t="str">
            <v>SHP9233</v>
          </cell>
          <cell r="C501" t="str">
            <v>AnterAja</v>
          </cell>
          <cell r="D501">
            <v>3</v>
          </cell>
          <cell r="E501" t="str">
            <v>Delivered</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s>
    <sheetDataSet>
      <sheetData sheetId="0">
        <row r="2">
          <cell r="A2" t="str">
            <v>ECOM0243</v>
          </cell>
          <cell r="B2" t="str">
            <v>Adidas Ultraboost 22 - SKU1000</v>
          </cell>
          <cell r="C2" t="str">
            <v>Apparel</v>
          </cell>
          <cell r="D2">
            <v>10000000</v>
          </cell>
          <cell r="E2" t="str">
            <v>139</v>
          </cell>
          <cell r="F2">
            <v>139</v>
          </cell>
          <cell r="G2" t="str">
            <v>139</v>
          </cell>
        </row>
        <row r="3">
          <cell r="A3" t="str">
            <v>ECOM0314</v>
          </cell>
          <cell r="B3" t="str">
            <v>Adidas Ultraboost 22 - SKU1001</v>
          </cell>
          <cell r="C3" t="str">
            <v>Unknown</v>
          </cell>
          <cell r="D3">
            <v>4000000</v>
          </cell>
          <cell r="E3" t="str">
            <v>140</v>
          </cell>
          <cell r="F3">
            <v>140</v>
          </cell>
          <cell r="G3" t="str">
            <v>140</v>
          </cell>
        </row>
        <row r="4">
          <cell r="A4" t="str">
            <v>ECOM0070</v>
          </cell>
          <cell r="B4" t="str">
            <v>ASUS TUF Gaming A15 - SKU1002</v>
          </cell>
          <cell r="C4" t="str">
            <v>Electronic</v>
          </cell>
          <cell r="D4">
            <v>10000000</v>
          </cell>
          <cell r="E4" t="str">
            <v>67</v>
          </cell>
          <cell r="F4">
            <v>67</v>
          </cell>
          <cell r="G4" t="str">
            <v>67</v>
          </cell>
        </row>
        <row r="5">
          <cell r="A5" t="str">
            <v>ECOM0034</v>
          </cell>
          <cell r="B5" t="str">
            <v>Uniqlo Dry-EX Crew Neck - SKU1003</v>
          </cell>
          <cell r="C5" t="str">
            <v>Unknown</v>
          </cell>
          <cell r="D5">
            <v>100000</v>
          </cell>
          <cell r="E5" t="str">
            <v>15 puluh</v>
          </cell>
          <cell r="F5">
            <v>150</v>
          </cell>
          <cell r="G5" t="str">
            <v>150</v>
          </cell>
        </row>
        <row r="6">
          <cell r="A6" t="str">
            <v>ECOM0430</v>
          </cell>
          <cell r="B6" t="str">
            <v>Adidas Ultraboost 22 - SKU1004</v>
          </cell>
          <cell r="C6" t="str">
            <v>Apprel</v>
          </cell>
          <cell r="D6">
            <v>4000000</v>
          </cell>
          <cell r="E6" t="str">
            <v>52 buah</v>
          </cell>
          <cell r="F6" t="str">
            <v>52 buah</v>
          </cell>
          <cell r="G6" t="str">
            <v>52 </v>
          </cell>
        </row>
        <row r="7">
          <cell r="A7" t="str">
            <v>ECOM0024</v>
          </cell>
          <cell r="B7" t="str">
            <v>Xiaomi Mi Casual Backpack - SKU1005</v>
          </cell>
          <cell r="C7" t="str">
            <v>Electronic</v>
          </cell>
          <cell r="D7">
            <v>4000000</v>
          </cell>
          <cell r="E7" t="str">
            <v>115 pcs</v>
          </cell>
          <cell r="F7" t="str">
            <v>115 pcs</v>
          </cell>
          <cell r="G7" t="str">
            <v>115 </v>
          </cell>
        </row>
        <row r="8">
          <cell r="A8" t="str">
            <v>ECOM0464</v>
          </cell>
          <cell r="B8" t="str">
            <v>Xiaomi Mi Casual Backpack - SKU1006</v>
          </cell>
          <cell r="C8" t="str">
            <v>Unknown</v>
          </cell>
          <cell r="D8">
            <v>1500000</v>
          </cell>
          <cell r="E8" t="str">
            <v>100</v>
          </cell>
          <cell r="F8">
            <v>100</v>
          </cell>
          <cell r="G8" t="str">
            <v>100</v>
          </cell>
        </row>
        <row r="9">
          <cell r="A9" t="str">
            <v>ECOM0316</v>
          </cell>
          <cell r="B9" t="str">
            <v>Adidas Ultraboost 22 - SKU1007</v>
          </cell>
          <cell r="C9" t="str">
            <v>Electronic</v>
          </cell>
          <cell r="D9">
            <v>100000</v>
          </cell>
          <cell r="E9" t="str">
            <v>66 buah</v>
          </cell>
          <cell r="F9" t="str">
            <v>66 buah</v>
          </cell>
          <cell r="G9" t="str">
            <v>66 </v>
          </cell>
        </row>
        <row r="10">
          <cell r="A10" t="str">
            <v>ECOM0104</v>
          </cell>
          <cell r="B10" t="str">
            <v>Adidas Ultraboost 22 - SKU1008</v>
          </cell>
          <cell r="C10" t="str">
            <v>Shoee</v>
          </cell>
          <cell r="D10">
            <v>1500000</v>
          </cell>
          <cell r="E10" t="str">
            <v>12 puluh 4</v>
          </cell>
          <cell r="F10">
            <v>124</v>
          </cell>
          <cell r="G10" t="str">
            <v>124</v>
          </cell>
        </row>
        <row r="11">
          <cell r="A11" t="str">
            <v>ECOM0301</v>
          </cell>
          <cell r="B11" t="str">
            <v>Uniqlo Dry-EX Crew Neck - SKU1009</v>
          </cell>
          <cell r="C11" t="str">
            <v>Electronic</v>
          </cell>
          <cell r="D11">
            <v>100000</v>
          </cell>
          <cell r="E11" t="str">
            <v>96 pcs</v>
          </cell>
          <cell r="F11" t="str">
            <v>96 pcs</v>
          </cell>
          <cell r="G11" t="str">
            <v>96 </v>
          </cell>
        </row>
        <row r="12">
          <cell r="A12" t="str">
            <v>ECOM0398</v>
          </cell>
          <cell r="B12" t="str">
            <v>Nike Air Max 270 - SKU1010</v>
          </cell>
          <cell r="C12" t="str">
            <v>Unknown</v>
          </cell>
          <cell r="D12">
            <v>100000</v>
          </cell>
          <cell r="E12" t="str">
            <v>77 buah</v>
          </cell>
          <cell r="F12" t="str">
            <v>77 buah</v>
          </cell>
          <cell r="G12" t="str">
            <v>77 </v>
          </cell>
        </row>
        <row r="13">
          <cell r="A13" t="str">
            <v>ECOM0100</v>
          </cell>
          <cell r="B13" t="str">
            <v>Nike Air Max 270 - SKU1011</v>
          </cell>
          <cell r="C13" t="str">
            <v>Apprel</v>
          </cell>
          <cell r="D13">
            <v>100000</v>
          </cell>
          <cell r="E13" t="str">
            <v>90 buah</v>
          </cell>
          <cell r="F13" t="str">
            <v>90 buah</v>
          </cell>
          <cell r="G13" t="str">
            <v>90 </v>
          </cell>
        </row>
        <row r="14">
          <cell r="A14" t="str">
            <v>ECOM0080</v>
          </cell>
          <cell r="B14" t="str">
            <v>Nike Air Max 270 - SKU1012</v>
          </cell>
          <cell r="C14" t="str">
            <v>Unknown</v>
          </cell>
          <cell r="D14">
            <v>250000</v>
          </cell>
          <cell r="E14" t="str">
            <v>97</v>
          </cell>
          <cell r="F14">
            <v>97</v>
          </cell>
          <cell r="G14" t="str">
            <v>97</v>
          </cell>
        </row>
        <row r="15">
          <cell r="A15" t="str">
            <v>ECOM0355</v>
          </cell>
          <cell r="B15" t="str">
            <v>Lenovo LOQ 15IRH8 - SKU1013</v>
          </cell>
          <cell r="C15" t="str">
            <v>Shoee</v>
          </cell>
          <cell r="D15">
            <v>100000</v>
          </cell>
          <cell r="E15" t="str">
            <v>150 unit</v>
          </cell>
          <cell r="F15" t="str">
            <v>150 unit</v>
          </cell>
          <cell r="G15" t="str">
            <v>150 </v>
          </cell>
        </row>
        <row r="16">
          <cell r="A16" t="str">
            <v>ECOM0159</v>
          </cell>
          <cell r="B16" t="str">
            <v>Adidas Ultraboost 22 - SKU1014</v>
          </cell>
          <cell r="C16" t="str">
            <v>Shoee</v>
          </cell>
          <cell r="D16">
            <v>250000</v>
          </cell>
          <cell r="E16" t="str">
            <v>10 puluh</v>
          </cell>
          <cell r="F16">
            <v>100</v>
          </cell>
          <cell r="G16" t="str">
            <v>100</v>
          </cell>
        </row>
        <row r="17">
          <cell r="A17" t="str">
            <v>ECOM0443</v>
          </cell>
          <cell r="B17" t="str">
            <v>ASUS TUF Gaming A15 - SKU1015</v>
          </cell>
          <cell r="C17" t="str">
            <v>Shoee</v>
          </cell>
          <cell r="D17">
            <v>1500000</v>
          </cell>
          <cell r="E17" t="str">
            <v>12 puluh 1</v>
          </cell>
          <cell r="F17">
            <v>121</v>
          </cell>
          <cell r="G17" t="str">
            <v>121</v>
          </cell>
        </row>
        <row r="18">
          <cell r="A18" t="str">
            <v>ECOM0057</v>
          </cell>
          <cell r="B18" t="str">
            <v>Xiaomi Mi Casual Backpack - SKU1016</v>
          </cell>
          <cell r="C18" t="str">
            <v>Electronic</v>
          </cell>
          <cell r="D18">
            <v>1500000</v>
          </cell>
          <cell r="E18" t="str">
            <v>7 puluh 2</v>
          </cell>
          <cell r="F18">
            <v>72</v>
          </cell>
          <cell r="G18" t="str">
            <v>72</v>
          </cell>
        </row>
        <row r="19">
          <cell r="A19" t="str">
            <v>ECOM0157</v>
          </cell>
          <cell r="B19" t="str">
            <v>Uniqlo Dry-EX Crew Neck - SKU1017</v>
          </cell>
          <cell r="C19" t="str">
            <v>Apparel</v>
          </cell>
          <cell r="D19">
            <v>250000</v>
          </cell>
          <cell r="E19" t="str">
            <v>94</v>
          </cell>
          <cell r="F19">
            <v>94</v>
          </cell>
          <cell r="G19" t="str">
            <v>94</v>
          </cell>
        </row>
        <row r="20">
          <cell r="A20" t="str">
            <v>ECOM0332</v>
          </cell>
          <cell r="B20" t="str">
            <v>ASUS TUF Gaming A15 - SKU1018</v>
          </cell>
          <cell r="C20" t="str">
            <v>Apprel</v>
          </cell>
          <cell r="D20">
            <v>17000000</v>
          </cell>
          <cell r="E20" t="str">
            <v>146</v>
          </cell>
          <cell r="F20">
            <v>146</v>
          </cell>
          <cell r="G20" t="str">
            <v>146</v>
          </cell>
        </row>
        <row r="21">
          <cell r="A21" t="str">
            <v>ECOM0223</v>
          </cell>
          <cell r="B21" t="str">
            <v>Lenovo LOQ 15IRH8 - SKU1019</v>
          </cell>
          <cell r="C21" t="str">
            <v>Apprel</v>
          </cell>
          <cell r="D21">
            <v>17000000</v>
          </cell>
          <cell r="E21" t="str">
            <v>11 puluh 8</v>
          </cell>
          <cell r="F21">
            <v>118</v>
          </cell>
          <cell r="G21" t="str">
            <v>118</v>
          </cell>
        </row>
        <row r="22">
          <cell r="A22" t="str">
            <v>ECOM0406</v>
          </cell>
          <cell r="B22" t="str">
            <v>Xiaomi Mi Casual Backpack - SKU1020</v>
          </cell>
          <cell r="C22" t="str">
            <v>Shoee</v>
          </cell>
          <cell r="D22">
            <v>1500000</v>
          </cell>
          <cell r="E22" t="str">
            <v>95 buah</v>
          </cell>
          <cell r="F22" t="str">
            <v>95 buah</v>
          </cell>
          <cell r="G22" t="str">
            <v>95 </v>
          </cell>
        </row>
        <row r="23">
          <cell r="A23" t="str">
            <v>ECOM0026</v>
          </cell>
          <cell r="B23" t="str">
            <v>Nike Air Max 270 - SKU1021</v>
          </cell>
          <cell r="C23" t="str">
            <v>Electronic</v>
          </cell>
          <cell r="D23">
            <v>100000</v>
          </cell>
          <cell r="E23" t="str">
            <v>134 buah</v>
          </cell>
          <cell r="F23" t="str">
            <v>134 buah</v>
          </cell>
          <cell r="G23" t="str">
            <v>134 </v>
          </cell>
        </row>
        <row r="24">
          <cell r="A24" t="str">
            <v>ECOM0440</v>
          </cell>
          <cell r="B24" t="str">
            <v>Lenovo LOQ 15IRH8 - SKU1022</v>
          </cell>
          <cell r="C24" t="str">
            <v>Electronic</v>
          </cell>
          <cell r="D24">
            <v>17000000</v>
          </cell>
          <cell r="E24" t="str">
            <v>10 puluh 1</v>
          </cell>
          <cell r="F24">
            <v>101</v>
          </cell>
          <cell r="G24" t="str">
            <v>101</v>
          </cell>
        </row>
        <row r="25">
          <cell r="A25" t="str">
            <v>ECOM0472</v>
          </cell>
          <cell r="B25" t="str">
            <v>Lenovo LOQ 15IRH8 - SKU1023</v>
          </cell>
          <cell r="C25" t="str">
            <v>Electronic</v>
          </cell>
          <cell r="D25">
            <v>250000</v>
          </cell>
          <cell r="E25" t="str">
            <v>146 pcs</v>
          </cell>
          <cell r="F25" t="str">
            <v>146 pcs</v>
          </cell>
          <cell r="G25" t="str">
            <v>146 </v>
          </cell>
        </row>
        <row r="26">
          <cell r="A26" t="str">
            <v>ECOM0454</v>
          </cell>
          <cell r="B26" t="str">
            <v>Adidas Ultraboost 22 - SKU1024</v>
          </cell>
          <cell r="C26" t="str">
            <v>Apparel</v>
          </cell>
          <cell r="D26">
            <v>250000</v>
          </cell>
          <cell r="E26" t="str">
            <v>10 puluh 7</v>
          </cell>
          <cell r="F26">
            <v>107</v>
          </cell>
          <cell r="G26" t="str">
            <v>107</v>
          </cell>
        </row>
        <row r="27">
          <cell r="A27" t="str">
            <v>ECOM0220</v>
          </cell>
          <cell r="B27" t="str">
            <v>Lenovo LOQ 15IRH8 - SKU1025</v>
          </cell>
          <cell r="C27" t="str">
            <v>Electronic</v>
          </cell>
          <cell r="D27">
            <v>100000</v>
          </cell>
          <cell r="E27" t="str">
            <v>120</v>
          </cell>
          <cell r="F27">
            <v>120</v>
          </cell>
          <cell r="G27" t="str">
            <v>120</v>
          </cell>
        </row>
        <row r="28">
          <cell r="A28" t="str">
            <v>ECOM0119</v>
          </cell>
          <cell r="B28" t="str">
            <v>Adidas Ultraboost 22 - SKU1026</v>
          </cell>
          <cell r="C28" t="str">
            <v>Electronic</v>
          </cell>
          <cell r="D28">
            <v>100000</v>
          </cell>
          <cell r="E28" t="str">
            <v>74 unit</v>
          </cell>
          <cell r="F28" t="str">
            <v>74 unit</v>
          </cell>
          <cell r="G28" t="str">
            <v>74 </v>
          </cell>
        </row>
        <row r="29">
          <cell r="A29" t="str">
            <v>ECOM0341</v>
          </cell>
          <cell r="B29" t="str">
            <v>Uniqlo Dry-EX Crew Neck - SKU1027</v>
          </cell>
          <cell r="C29" t="str">
            <v>Apprel</v>
          </cell>
          <cell r="D29">
            <v>17000000</v>
          </cell>
          <cell r="E29" t="str">
            <v>147 pcs</v>
          </cell>
          <cell r="F29" t="str">
            <v>147 pcs</v>
          </cell>
          <cell r="G29" t="str">
            <v>147 </v>
          </cell>
        </row>
        <row r="30">
          <cell r="A30" t="str">
            <v>ECOM0253</v>
          </cell>
          <cell r="B30" t="str">
            <v>Lenovo LOQ 15IRH8 - SKU1028</v>
          </cell>
          <cell r="C30" t="str">
            <v>Electronic</v>
          </cell>
          <cell r="D30">
            <v>4000000</v>
          </cell>
          <cell r="E30" t="str">
            <v>73 buah</v>
          </cell>
          <cell r="F30" t="str">
            <v>73 buah</v>
          </cell>
          <cell r="G30" t="str">
            <v>73 </v>
          </cell>
        </row>
        <row r="31">
          <cell r="A31" t="str">
            <v>ECOM0235</v>
          </cell>
          <cell r="B31" t="str">
            <v>Adidas Ultraboost 22 - SKU1029</v>
          </cell>
          <cell r="C31" t="str">
            <v>Shoee</v>
          </cell>
          <cell r="D31">
            <v>100000</v>
          </cell>
          <cell r="E31" t="str">
            <v>51</v>
          </cell>
          <cell r="F31">
            <v>51</v>
          </cell>
          <cell r="G31" t="str">
            <v>51</v>
          </cell>
        </row>
        <row r="32">
          <cell r="A32" t="str">
            <v>ECOM0062</v>
          </cell>
          <cell r="B32" t="str">
            <v>Uniqlo Dry-EX Crew Neck - SKU1030</v>
          </cell>
          <cell r="C32" t="str">
            <v>Electronic</v>
          </cell>
          <cell r="D32">
            <v>1500000</v>
          </cell>
          <cell r="E32" t="str">
            <v>7 puluh 1</v>
          </cell>
          <cell r="F32">
            <v>71</v>
          </cell>
          <cell r="G32" t="str">
            <v>71</v>
          </cell>
        </row>
        <row r="33">
          <cell r="A33" t="str">
            <v>ECOM0116</v>
          </cell>
          <cell r="B33" t="str">
            <v>Lenovo LOQ 15IRH8 - SKU1031</v>
          </cell>
          <cell r="C33" t="str">
            <v>Apprel</v>
          </cell>
          <cell r="D33">
            <v>10000000</v>
          </cell>
          <cell r="E33" t="str">
            <v>81 pcs</v>
          </cell>
          <cell r="F33" t="str">
            <v>81 pcs</v>
          </cell>
          <cell r="G33" t="str">
            <v>81 </v>
          </cell>
        </row>
        <row r="34">
          <cell r="A34" t="str">
            <v>ECOM0221</v>
          </cell>
          <cell r="B34" t="str">
            <v>Lenovo LOQ 15IRH8 - SKU1032</v>
          </cell>
          <cell r="C34" t="str">
            <v>Electronic</v>
          </cell>
          <cell r="D34">
            <v>17000000</v>
          </cell>
          <cell r="E34" t="str">
            <v>61 pcs</v>
          </cell>
          <cell r="F34" t="str">
            <v>61 pcs</v>
          </cell>
          <cell r="G34" t="str">
            <v>61 </v>
          </cell>
        </row>
        <row r="35">
          <cell r="A35" t="str">
            <v>ECOM0084</v>
          </cell>
          <cell r="B35" t="str">
            <v>ASUS TUF Gaming A15 - SKU1033</v>
          </cell>
          <cell r="C35" t="str">
            <v>Apprel</v>
          </cell>
          <cell r="D35">
            <v>10000000</v>
          </cell>
          <cell r="E35" t="str">
            <v>122 unit</v>
          </cell>
          <cell r="F35" t="str">
            <v>122 unit</v>
          </cell>
          <cell r="G35" t="str">
            <v>122 </v>
          </cell>
        </row>
        <row r="36">
          <cell r="A36" t="str">
            <v>ECOM0022</v>
          </cell>
          <cell r="B36" t="str">
            <v>Uniqlo Dry-EX Crew Neck - SKU1034</v>
          </cell>
          <cell r="C36" t="str">
            <v>Shoee</v>
          </cell>
          <cell r="D36">
            <v>4000000</v>
          </cell>
          <cell r="E36" t="str">
            <v>72 unit</v>
          </cell>
          <cell r="F36" t="str">
            <v>72 unit</v>
          </cell>
          <cell r="G36" t="str">
            <v>72 </v>
          </cell>
        </row>
        <row r="37">
          <cell r="A37" t="str">
            <v>ECOM0379</v>
          </cell>
          <cell r="B37" t="str">
            <v>Lenovo LOQ 15IRH8 - SKU1035</v>
          </cell>
          <cell r="C37" t="str">
            <v>Apparel</v>
          </cell>
          <cell r="D37">
            <v>100000</v>
          </cell>
          <cell r="E37" t="str">
            <v>51</v>
          </cell>
          <cell r="F37">
            <v>51</v>
          </cell>
          <cell r="G37" t="str">
            <v>51</v>
          </cell>
        </row>
        <row r="38">
          <cell r="A38" t="str">
            <v>ECOM0434</v>
          </cell>
          <cell r="B38" t="str">
            <v>Lenovo LOQ 15IRH8 - SKU1036</v>
          </cell>
          <cell r="C38" t="str">
            <v>Unknown</v>
          </cell>
          <cell r="D38">
            <v>250000</v>
          </cell>
          <cell r="E38" t="str">
            <v>127 buah</v>
          </cell>
          <cell r="F38" t="str">
            <v>127 buah</v>
          </cell>
          <cell r="G38" t="str">
            <v>127 </v>
          </cell>
        </row>
        <row r="39">
          <cell r="A39" t="str">
            <v>ECOM0134</v>
          </cell>
          <cell r="B39" t="str">
            <v>Uniqlo Dry-EX Crew Neck - SKU1037</v>
          </cell>
          <cell r="C39" t="str">
            <v>Apparel</v>
          </cell>
          <cell r="D39">
            <v>4000000</v>
          </cell>
          <cell r="E39" t="str">
            <v>133</v>
          </cell>
          <cell r="F39">
            <v>133</v>
          </cell>
          <cell r="G39" t="str">
            <v>133</v>
          </cell>
        </row>
        <row r="40">
          <cell r="A40" t="str">
            <v>ECOM0478</v>
          </cell>
          <cell r="B40" t="str">
            <v>Lenovo LOQ 15IRH8 - SKU1038</v>
          </cell>
          <cell r="C40" t="str">
            <v>Apparel</v>
          </cell>
          <cell r="D40">
            <v>250000</v>
          </cell>
          <cell r="E40" t="str">
            <v>10 puluh</v>
          </cell>
          <cell r="F40">
            <v>100</v>
          </cell>
          <cell r="G40" t="str">
            <v>100</v>
          </cell>
        </row>
        <row r="41">
          <cell r="A41" t="str">
            <v>ECOM0250</v>
          </cell>
          <cell r="B41" t="str">
            <v>Adidas Ultraboost 22 - SKU1039</v>
          </cell>
          <cell r="C41" t="str">
            <v>Shoee</v>
          </cell>
          <cell r="D41">
            <v>100000</v>
          </cell>
          <cell r="E41" t="str">
            <v>138</v>
          </cell>
          <cell r="F41">
            <v>138</v>
          </cell>
          <cell r="G41" t="str">
            <v>138</v>
          </cell>
        </row>
        <row r="42">
          <cell r="A42" t="str">
            <v>ECOM0192</v>
          </cell>
          <cell r="B42" t="str">
            <v>ASUS TUF Gaming A15 - SKU1040</v>
          </cell>
          <cell r="C42" t="str">
            <v>Electronic</v>
          </cell>
          <cell r="D42">
            <v>17000000</v>
          </cell>
          <cell r="E42" t="str">
            <v>5 puluh 5</v>
          </cell>
          <cell r="F42">
            <v>55</v>
          </cell>
          <cell r="G42" t="str">
            <v>55</v>
          </cell>
        </row>
        <row r="43">
          <cell r="A43" t="str">
            <v>ECOM0008</v>
          </cell>
          <cell r="B43" t="str">
            <v>ASUS TUF Gaming A15 - SKU1041</v>
          </cell>
          <cell r="C43" t="str">
            <v>Electronic</v>
          </cell>
          <cell r="D43">
            <v>17000000</v>
          </cell>
          <cell r="E43" t="str">
            <v>102</v>
          </cell>
          <cell r="F43">
            <v>102</v>
          </cell>
          <cell r="G43" t="str">
            <v>102</v>
          </cell>
        </row>
        <row r="44">
          <cell r="A44" t="str">
            <v>ECOM0387</v>
          </cell>
          <cell r="B44" t="str">
            <v>ASUS TUF Gaming A15 - SKU1042</v>
          </cell>
          <cell r="C44" t="str">
            <v>Apprel</v>
          </cell>
          <cell r="D44">
            <v>17000000</v>
          </cell>
          <cell r="E44" t="str">
            <v>50 pcs</v>
          </cell>
          <cell r="F44" t="str">
            <v>50 pcs</v>
          </cell>
          <cell r="G44" t="str">
            <v>50 </v>
          </cell>
        </row>
        <row r="45">
          <cell r="A45" t="str">
            <v>ECOM0050</v>
          </cell>
          <cell r="B45" t="str">
            <v>Adidas Ultraboost 22 - SKU1043</v>
          </cell>
          <cell r="C45" t="str">
            <v>Apparel</v>
          </cell>
          <cell r="D45">
            <v>10000000</v>
          </cell>
          <cell r="E45" t="str">
            <v>93</v>
          </cell>
          <cell r="F45">
            <v>93</v>
          </cell>
          <cell r="G45" t="str">
            <v>93</v>
          </cell>
        </row>
        <row r="46">
          <cell r="A46" t="str">
            <v>ECOM0035</v>
          </cell>
          <cell r="B46" t="str">
            <v>Nike Air Max 270 - SKU1044</v>
          </cell>
          <cell r="C46" t="str">
            <v>Electronic</v>
          </cell>
          <cell r="D46">
            <v>4000000</v>
          </cell>
          <cell r="E46" t="str">
            <v>124 pcs</v>
          </cell>
          <cell r="F46" t="str">
            <v>124 pcs</v>
          </cell>
          <cell r="G46" t="str">
            <v>124 </v>
          </cell>
        </row>
        <row r="47">
          <cell r="A47" t="str">
            <v>ECOM0348</v>
          </cell>
          <cell r="B47" t="str">
            <v>Uniqlo Dry-EX Crew Neck - SKU1045</v>
          </cell>
          <cell r="C47" t="str">
            <v>Apprel</v>
          </cell>
          <cell r="D47">
            <v>100000</v>
          </cell>
          <cell r="E47" t="str">
            <v>10 puluh 5</v>
          </cell>
          <cell r="F47">
            <v>105</v>
          </cell>
          <cell r="G47" t="str">
            <v>105</v>
          </cell>
        </row>
        <row r="48">
          <cell r="A48" t="str">
            <v>ECOM0277</v>
          </cell>
          <cell r="B48" t="str">
            <v>Adidas Ultraboost 22 - SKU1046</v>
          </cell>
          <cell r="C48" t="str">
            <v>Apprel</v>
          </cell>
          <cell r="D48">
            <v>100000</v>
          </cell>
          <cell r="E48" t="str">
            <v>73</v>
          </cell>
          <cell r="F48">
            <v>73</v>
          </cell>
          <cell r="G48" t="str">
            <v>73</v>
          </cell>
        </row>
        <row r="49">
          <cell r="A49" t="str">
            <v>ECOM0465</v>
          </cell>
          <cell r="B49" t="str">
            <v>Adidas Ultraboost 22 - SKU1047</v>
          </cell>
          <cell r="C49" t="str">
            <v>Shoee</v>
          </cell>
          <cell r="D49">
            <v>250000</v>
          </cell>
          <cell r="E49" t="str">
            <v>111 pcs</v>
          </cell>
          <cell r="F49" t="str">
            <v>111 pcs</v>
          </cell>
          <cell r="G49" t="str">
            <v>111 </v>
          </cell>
        </row>
        <row r="50">
          <cell r="A50" t="str">
            <v>ECOM0053</v>
          </cell>
          <cell r="B50" t="str">
            <v>Xiaomi Mi Casual Backpack - SKU1048</v>
          </cell>
          <cell r="C50" t="str">
            <v>Unknown</v>
          </cell>
          <cell r="D50">
            <v>250000</v>
          </cell>
          <cell r="E50" t="str">
            <v>132</v>
          </cell>
          <cell r="F50">
            <v>132</v>
          </cell>
          <cell r="G50" t="str">
            <v>132</v>
          </cell>
        </row>
        <row r="51">
          <cell r="A51" t="str">
            <v>ECOM0448</v>
          </cell>
          <cell r="B51" t="str">
            <v>ASUS TUF Gaming A15 - SKU1049</v>
          </cell>
          <cell r="C51" t="str">
            <v>Apparel</v>
          </cell>
          <cell r="D51">
            <v>100000</v>
          </cell>
          <cell r="E51" t="str">
            <v>52 buah</v>
          </cell>
          <cell r="F51" t="str">
            <v>52 buah</v>
          </cell>
          <cell r="G51" t="str">
            <v>52 </v>
          </cell>
        </row>
        <row r="52">
          <cell r="A52" t="str">
            <v>ECOM0383</v>
          </cell>
          <cell r="B52" t="str">
            <v>Adidas Ultraboost 22 - SKU1050</v>
          </cell>
          <cell r="C52" t="str">
            <v>Apparel</v>
          </cell>
          <cell r="D52">
            <v>17000000</v>
          </cell>
          <cell r="E52" t="str">
            <v>79 unit</v>
          </cell>
          <cell r="F52" t="str">
            <v>79 unit</v>
          </cell>
          <cell r="G52" t="str">
            <v>79 </v>
          </cell>
        </row>
        <row r="53">
          <cell r="A53" t="str">
            <v>ECOM0257</v>
          </cell>
          <cell r="B53" t="str">
            <v>ASUS TUF Gaming A15 - SKU1051</v>
          </cell>
          <cell r="C53" t="str">
            <v>Unknown</v>
          </cell>
          <cell r="D53">
            <v>250000</v>
          </cell>
          <cell r="E53" t="str">
            <v>59</v>
          </cell>
          <cell r="F53">
            <v>59</v>
          </cell>
          <cell r="G53" t="str">
            <v>59</v>
          </cell>
        </row>
        <row r="54">
          <cell r="A54" t="str">
            <v>ECOM0073</v>
          </cell>
          <cell r="B54" t="str">
            <v>Adidas Ultraboost 22 - SKU1052</v>
          </cell>
          <cell r="C54" t="str">
            <v>Shoee</v>
          </cell>
          <cell r="D54">
            <v>100000</v>
          </cell>
          <cell r="E54" t="str">
            <v>144</v>
          </cell>
          <cell r="F54">
            <v>144</v>
          </cell>
          <cell r="G54" t="str">
            <v>144</v>
          </cell>
        </row>
        <row r="55">
          <cell r="A55" t="str">
            <v>ECOM0194</v>
          </cell>
          <cell r="B55" t="str">
            <v>Lenovo LOQ 15IRH8 - SKU1053</v>
          </cell>
          <cell r="C55" t="str">
            <v>Apprel</v>
          </cell>
          <cell r="D55">
            <v>10000000</v>
          </cell>
          <cell r="E55" t="str">
            <v>12 puluh 3</v>
          </cell>
          <cell r="F55">
            <v>123</v>
          </cell>
          <cell r="G55" t="str">
            <v>123</v>
          </cell>
        </row>
        <row r="56">
          <cell r="A56" t="str">
            <v>ECOM0373</v>
          </cell>
          <cell r="B56" t="str">
            <v>ASUS TUF Gaming A15 - SKU1054</v>
          </cell>
          <cell r="C56" t="str">
            <v>Unknown</v>
          </cell>
          <cell r="D56">
            <v>4000000</v>
          </cell>
          <cell r="E56" t="str">
            <v>81 pcs</v>
          </cell>
          <cell r="F56" t="str">
            <v>81 pcs</v>
          </cell>
          <cell r="G56" t="str">
            <v>81 </v>
          </cell>
        </row>
        <row r="57">
          <cell r="A57" t="str">
            <v>ECOM0167</v>
          </cell>
          <cell r="B57" t="str">
            <v>Nike Air Max 270 - SKU1055</v>
          </cell>
          <cell r="C57" t="str">
            <v>Electronic</v>
          </cell>
          <cell r="D57">
            <v>10000000</v>
          </cell>
          <cell r="E57" t="str">
            <v>14 puluh 7</v>
          </cell>
          <cell r="F57">
            <v>147</v>
          </cell>
          <cell r="G57" t="str">
            <v>147</v>
          </cell>
        </row>
        <row r="58">
          <cell r="A58" t="str">
            <v>ECOM0187</v>
          </cell>
          <cell r="B58" t="str">
            <v>Lenovo LOQ 15IRH8 - SKU1056</v>
          </cell>
          <cell r="C58" t="str">
            <v>Electronic</v>
          </cell>
          <cell r="D58">
            <v>10000000</v>
          </cell>
          <cell r="E58" t="str">
            <v>118 unit</v>
          </cell>
          <cell r="F58" t="str">
            <v>118 unit</v>
          </cell>
          <cell r="G58" t="str">
            <v>118 </v>
          </cell>
        </row>
        <row r="59">
          <cell r="A59" t="str">
            <v>ECOM0346</v>
          </cell>
          <cell r="B59" t="str">
            <v>Xiaomi Mi Casual Backpack - SKU1057</v>
          </cell>
          <cell r="C59" t="str">
            <v>Unknown</v>
          </cell>
          <cell r="D59">
            <v>10000000</v>
          </cell>
          <cell r="E59" t="str">
            <v>7 puluh 2</v>
          </cell>
          <cell r="F59">
            <v>72</v>
          </cell>
          <cell r="G59" t="str">
            <v>72</v>
          </cell>
        </row>
        <row r="60">
          <cell r="A60" t="str">
            <v>ECOM0107</v>
          </cell>
          <cell r="B60" t="str">
            <v>Xiaomi Mi Casual Backpack - SKU1058</v>
          </cell>
          <cell r="C60" t="str">
            <v>Electronic</v>
          </cell>
          <cell r="D60">
            <v>10000000</v>
          </cell>
          <cell r="E60" t="str">
            <v>70 pcs</v>
          </cell>
          <cell r="F60" t="str">
            <v>70 pcs</v>
          </cell>
          <cell r="G60" t="str">
            <v>70 </v>
          </cell>
        </row>
        <row r="61">
          <cell r="A61" t="str">
            <v>ECOM0460</v>
          </cell>
          <cell r="B61" t="str">
            <v>Nike Air Max 270 - SKU1059</v>
          </cell>
          <cell r="C61" t="str">
            <v>Electronic</v>
          </cell>
          <cell r="D61">
            <v>100000</v>
          </cell>
          <cell r="E61" t="str">
            <v>109</v>
          </cell>
          <cell r="F61">
            <v>109</v>
          </cell>
          <cell r="G61" t="str">
            <v>109</v>
          </cell>
        </row>
        <row r="62">
          <cell r="A62" t="str">
            <v>ECOM0068</v>
          </cell>
          <cell r="B62" t="str">
            <v>ASUS TUF Gaming A15 - SKU1060</v>
          </cell>
          <cell r="C62" t="str">
            <v>Electronic</v>
          </cell>
          <cell r="D62">
            <v>100000</v>
          </cell>
          <cell r="E62" t="str">
            <v>61 unit</v>
          </cell>
          <cell r="F62" t="str">
            <v>61 unit</v>
          </cell>
          <cell r="G62" t="str">
            <v>61 </v>
          </cell>
        </row>
        <row r="63">
          <cell r="A63" t="str">
            <v>ECOM0275</v>
          </cell>
          <cell r="B63" t="str">
            <v>Nike Air Max 270 - SKU1061</v>
          </cell>
          <cell r="C63" t="str">
            <v>Apparel</v>
          </cell>
          <cell r="D63">
            <v>100000</v>
          </cell>
          <cell r="E63" t="str">
            <v>78</v>
          </cell>
          <cell r="F63">
            <v>78</v>
          </cell>
          <cell r="G63" t="str">
            <v>78</v>
          </cell>
        </row>
        <row r="64">
          <cell r="A64" t="str">
            <v>ECOM0161</v>
          </cell>
          <cell r="B64" t="str">
            <v>Nike Air Max 270 - SKU1062</v>
          </cell>
          <cell r="C64" t="str">
            <v>Apparel</v>
          </cell>
          <cell r="D64">
            <v>1500000</v>
          </cell>
          <cell r="E64" t="str">
            <v>50 buah</v>
          </cell>
          <cell r="F64" t="str">
            <v>50 buah</v>
          </cell>
          <cell r="G64" t="str">
            <v>50 </v>
          </cell>
        </row>
        <row r="65">
          <cell r="A65" t="str">
            <v>ECOM0309</v>
          </cell>
          <cell r="B65" t="str">
            <v>Xiaomi Mi Casual Backpack - SKU1063</v>
          </cell>
          <cell r="C65" t="str">
            <v>Electronic</v>
          </cell>
          <cell r="D65">
            <v>100000</v>
          </cell>
          <cell r="E65" t="str">
            <v>55</v>
          </cell>
          <cell r="F65">
            <v>55</v>
          </cell>
          <cell r="G65" t="str">
            <v>55</v>
          </cell>
        </row>
        <row r="66">
          <cell r="A66" t="str">
            <v>ECOM0101</v>
          </cell>
          <cell r="B66" t="str">
            <v>Adidas Ultraboost 22 - SKU1064</v>
          </cell>
          <cell r="C66" t="str">
            <v>Apparel</v>
          </cell>
          <cell r="D66">
            <v>100000</v>
          </cell>
          <cell r="E66" t="str">
            <v>52 unit</v>
          </cell>
          <cell r="F66" t="str">
            <v>52 unit</v>
          </cell>
          <cell r="G66" t="str">
            <v>52 </v>
          </cell>
        </row>
        <row r="67">
          <cell r="A67" t="str">
            <v>ECOM0394</v>
          </cell>
          <cell r="B67" t="str">
            <v>Xiaomi Mi Casual Backpack - SKU1065</v>
          </cell>
          <cell r="C67" t="str">
            <v>Shoee</v>
          </cell>
          <cell r="D67">
            <v>250000</v>
          </cell>
          <cell r="E67" t="str">
            <v>68</v>
          </cell>
          <cell r="F67">
            <v>68</v>
          </cell>
          <cell r="G67" t="str">
            <v>68</v>
          </cell>
        </row>
        <row r="68">
          <cell r="A68" t="str">
            <v>ECOM0403</v>
          </cell>
          <cell r="B68" t="str">
            <v>Xiaomi Mi Casual Backpack - SKU1066</v>
          </cell>
          <cell r="C68" t="str">
            <v>Apprel</v>
          </cell>
          <cell r="D68">
            <v>1500000</v>
          </cell>
          <cell r="E68" t="str">
            <v>112 buah</v>
          </cell>
          <cell r="F68" t="str">
            <v>112 buah</v>
          </cell>
          <cell r="G68" t="str">
            <v>112 </v>
          </cell>
        </row>
        <row r="69">
          <cell r="A69" t="str">
            <v>ECOM0327</v>
          </cell>
          <cell r="B69" t="str">
            <v>Lenovo LOQ 15IRH8 - SKU1067</v>
          </cell>
          <cell r="C69" t="str">
            <v>Apparel</v>
          </cell>
          <cell r="D69">
            <v>4000000</v>
          </cell>
          <cell r="E69" t="str">
            <v>54 pcs</v>
          </cell>
          <cell r="F69" t="str">
            <v>54 pcs</v>
          </cell>
          <cell r="G69" t="str">
            <v>54 </v>
          </cell>
        </row>
        <row r="70">
          <cell r="A70" t="str">
            <v>ECOM0492</v>
          </cell>
          <cell r="B70" t="str">
            <v>ASUS TUF Gaming A15 - SKU1068</v>
          </cell>
          <cell r="C70" t="str">
            <v>Electronic</v>
          </cell>
          <cell r="D70">
            <v>100000</v>
          </cell>
          <cell r="E70" t="str">
            <v>101 pcs</v>
          </cell>
          <cell r="F70" t="str">
            <v>101 pcs</v>
          </cell>
          <cell r="G70" t="str">
            <v>101 </v>
          </cell>
        </row>
        <row r="71">
          <cell r="A71" t="str">
            <v>ECOM0237</v>
          </cell>
          <cell r="B71" t="str">
            <v>Nike Air Max 270 - SKU1069</v>
          </cell>
          <cell r="C71" t="str">
            <v>Unknown</v>
          </cell>
          <cell r="D71">
            <v>250000</v>
          </cell>
          <cell r="E71" t="str">
            <v>101</v>
          </cell>
          <cell r="F71">
            <v>101</v>
          </cell>
          <cell r="G71" t="str">
            <v>101</v>
          </cell>
        </row>
        <row r="72">
          <cell r="A72" t="str">
            <v>ECOM0241</v>
          </cell>
          <cell r="B72" t="str">
            <v>Lenovo LOQ 15IRH8 - SKU1070</v>
          </cell>
          <cell r="C72" t="str">
            <v>Shoee</v>
          </cell>
          <cell r="D72">
            <v>100000</v>
          </cell>
          <cell r="E72" t="str">
            <v>137 buah</v>
          </cell>
          <cell r="F72" t="str">
            <v>137 buah</v>
          </cell>
          <cell r="G72" t="str">
            <v>137 </v>
          </cell>
        </row>
        <row r="73">
          <cell r="A73" t="str">
            <v>ECOM0252</v>
          </cell>
          <cell r="B73" t="str">
            <v>ASUS TUF Gaming A15 - SKU1071</v>
          </cell>
          <cell r="C73" t="str">
            <v>Apprel</v>
          </cell>
          <cell r="D73">
            <v>17000000</v>
          </cell>
          <cell r="E73" t="str">
            <v>103</v>
          </cell>
          <cell r="F73">
            <v>103</v>
          </cell>
          <cell r="G73" t="str">
            <v>103</v>
          </cell>
        </row>
        <row r="74">
          <cell r="A74" t="str">
            <v>ECOM0076</v>
          </cell>
          <cell r="B74" t="str">
            <v>Adidas Ultraboost 22 - SKU1072</v>
          </cell>
          <cell r="C74" t="str">
            <v>Electronic</v>
          </cell>
          <cell r="D74">
            <v>4000000</v>
          </cell>
          <cell r="E74" t="str">
            <v>110</v>
          </cell>
          <cell r="F74">
            <v>110</v>
          </cell>
          <cell r="G74" t="str">
            <v>110</v>
          </cell>
        </row>
        <row r="75">
          <cell r="A75" t="str">
            <v>ECOM0208</v>
          </cell>
          <cell r="B75" t="str">
            <v>Xiaomi Mi Casual Backpack - SKU1073</v>
          </cell>
          <cell r="C75" t="str">
            <v>Apparel</v>
          </cell>
          <cell r="D75">
            <v>17000000</v>
          </cell>
          <cell r="E75" t="str">
            <v>66</v>
          </cell>
          <cell r="F75">
            <v>66</v>
          </cell>
          <cell r="G75" t="str">
            <v>66</v>
          </cell>
        </row>
        <row r="76">
          <cell r="A76" t="str">
            <v>ECOM0077</v>
          </cell>
          <cell r="B76" t="str">
            <v>ASUS TUF Gaming A15 - SKU1074</v>
          </cell>
          <cell r="C76" t="str">
            <v>Electronic</v>
          </cell>
          <cell r="D76">
            <v>100000</v>
          </cell>
          <cell r="E76" t="str">
            <v>8 puluh 6</v>
          </cell>
          <cell r="F76">
            <v>86</v>
          </cell>
          <cell r="G76" t="str">
            <v>86</v>
          </cell>
        </row>
        <row r="77">
          <cell r="A77" t="str">
            <v>ECOM0363</v>
          </cell>
          <cell r="B77" t="str">
            <v>Lenovo LOQ 15IRH8 - SKU1075</v>
          </cell>
          <cell r="C77" t="str">
            <v>Electronic</v>
          </cell>
          <cell r="D77">
            <v>10000000</v>
          </cell>
          <cell r="E77" t="str">
            <v>140 unit</v>
          </cell>
          <cell r="F77" t="str">
            <v>140 unit</v>
          </cell>
          <cell r="G77" t="str">
            <v>140 </v>
          </cell>
        </row>
        <row r="78">
          <cell r="A78" t="str">
            <v>ECOM0089</v>
          </cell>
          <cell r="B78" t="str">
            <v>Xiaomi Mi Casual Backpack - SKU1076</v>
          </cell>
          <cell r="C78" t="str">
            <v>Shoee</v>
          </cell>
          <cell r="D78">
            <v>4000000</v>
          </cell>
          <cell r="E78" t="str">
            <v>141 pcs</v>
          </cell>
          <cell r="F78" t="str">
            <v>141 pcs</v>
          </cell>
          <cell r="G78" t="str">
            <v>141 </v>
          </cell>
        </row>
        <row r="79">
          <cell r="A79" t="str">
            <v>ECOM0384</v>
          </cell>
          <cell r="B79" t="str">
            <v>Lenovo LOQ 15IRH8 - SKU1077</v>
          </cell>
          <cell r="C79" t="str">
            <v>Apparel</v>
          </cell>
          <cell r="D79">
            <v>17000000</v>
          </cell>
          <cell r="E79" t="str">
            <v>51</v>
          </cell>
          <cell r="F79">
            <v>51</v>
          </cell>
          <cell r="G79" t="str">
            <v>51</v>
          </cell>
        </row>
        <row r="80">
          <cell r="A80" t="str">
            <v>ECOM0085</v>
          </cell>
          <cell r="B80" t="str">
            <v>Lenovo LOQ 15IRH8 - SKU1078</v>
          </cell>
          <cell r="C80" t="str">
            <v>Apparel</v>
          </cell>
          <cell r="D80">
            <v>10000000</v>
          </cell>
          <cell r="E80" t="str">
            <v>123 pcs</v>
          </cell>
          <cell r="F80" t="str">
            <v>123 pcs</v>
          </cell>
          <cell r="G80" t="str">
            <v>123 </v>
          </cell>
        </row>
        <row r="81">
          <cell r="A81" t="str">
            <v>ECOM0393</v>
          </cell>
          <cell r="B81" t="str">
            <v>ASUS TUF Gaming A15 - SKU1079</v>
          </cell>
          <cell r="C81" t="str">
            <v>Electronic</v>
          </cell>
          <cell r="D81">
            <v>4000000</v>
          </cell>
          <cell r="E81" t="str">
            <v>79</v>
          </cell>
          <cell r="F81">
            <v>79</v>
          </cell>
          <cell r="G81" t="str">
            <v>79</v>
          </cell>
        </row>
        <row r="82">
          <cell r="A82" t="str">
            <v>ECOM0245</v>
          </cell>
          <cell r="B82" t="str">
            <v>Lenovo LOQ 15IRH8 - SKU1080</v>
          </cell>
          <cell r="C82" t="str">
            <v>Shoee</v>
          </cell>
          <cell r="D82">
            <v>100000</v>
          </cell>
          <cell r="E82" t="str">
            <v>7 puluh 2</v>
          </cell>
          <cell r="F82">
            <v>72</v>
          </cell>
          <cell r="G82" t="str">
            <v>72</v>
          </cell>
        </row>
        <row r="83">
          <cell r="A83" t="str">
            <v>ECOM0399</v>
          </cell>
          <cell r="B83" t="str">
            <v>Uniqlo Dry-EX Crew Neck - SKU1081</v>
          </cell>
          <cell r="C83" t="str">
            <v>Shoee</v>
          </cell>
          <cell r="D83">
            <v>17000000</v>
          </cell>
          <cell r="E83" t="str">
            <v>84</v>
          </cell>
          <cell r="F83">
            <v>84</v>
          </cell>
          <cell r="G83" t="str">
            <v>84</v>
          </cell>
        </row>
        <row r="84">
          <cell r="A84" t="str">
            <v>ECOM0169</v>
          </cell>
          <cell r="B84" t="str">
            <v>Adidas Ultraboost 22 - SKU1082</v>
          </cell>
          <cell r="C84" t="str">
            <v>Unknown</v>
          </cell>
          <cell r="D84">
            <v>100000</v>
          </cell>
          <cell r="E84" t="str">
            <v>61</v>
          </cell>
          <cell r="F84">
            <v>61</v>
          </cell>
          <cell r="G84" t="str">
            <v>61</v>
          </cell>
        </row>
        <row r="85">
          <cell r="A85" t="str">
            <v>ECOM0307</v>
          </cell>
          <cell r="B85" t="str">
            <v>Xiaomi Mi Casual Backpack - SKU1083</v>
          </cell>
          <cell r="C85" t="str">
            <v>Unknown</v>
          </cell>
          <cell r="D85">
            <v>17000000</v>
          </cell>
          <cell r="E85" t="str">
            <v>104 buah</v>
          </cell>
          <cell r="F85" t="str">
            <v>104 buah</v>
          </cell>
          <cell r="G85" t="str">
            <v>104 </v>
          </cell>
        </row>
        <row r="86">
          <cell r="A86" t="str">
            <v>ECOM0001</v>
          </cell>
          <cell r="B86" t="str">
            <v>Xiaomi Mi Casual Backpack - SKU1084</v>
          </cell>
          <cell r="C86" t="str">
            <v>Electronic</v>
          </cell>
          <cell r="D86">
            <v>4000000</v>
          </cell>
          <cell r="E86" t="str">
            <v>6 puluh 8</v>
          </cell>
          <cell r="F86">
            <v>68</v>
          </cell>
          <cell r="G86" t="str">
            <v>68</v>
          </cell>
        </row>
        <row r="87">
          <cell r="A87" t="str">
            <v>ECOM0466</v>
          </cell>
          <cell r="B87" t="str">
            <v>ASUS TUF Gaming A15 - SKU1085</v>
          </cell>
          <cell r="C87" t="str">
            <v>Apparel</v>
          </cell>
          <cell r="D87">
            <v>250000</v>
          </cell>
          <cell r="E87" t="str">
            <v>136</v>
          </cell>
          <cell r="F87">
            <v>136</v>
          </cell>
          <cell r="G87" t="str">
            <v>136</v>
          </cell>
        </row>
        <row r="88">
          <cell r="A88" t="str">
            <v>ECOM0160</v>
          </cell>
          <cell r="B88" t="str">
            <v>ASUS TUF Gaming A15 - SKU1086</v>
          </cell>
          <cell r="C88" t="str">
            <v>Apprel</v>
          </cell>
          <cell r="D88">
            <v>1500000</v>
          </cell>
          <cell r="E88" t="str">
            <v>7 puluh 6</v>
          </cell>
          <cell r="F88">
            <v>76</v>
          </cell>
          <cell r="G88" t="str">
            <v>76</v>
          </cell>
        </row>
        <row r="89">
          <cell r="A89" t="str">
            <v>ECOM0083</v>
          </cell>
          <cell r="B89" t="str">
            <v>Nike Air Max 270 - SKU1087</v>
          </cell>
          <cell r="C89" t="str">
            <v>Unknown</v>
          </cell>
          <cell r="D89">
            <v>17000000</v>
          </cell>
          <cell r="E89" t="str">
            <v>150</v>
          </cell>
          <cell r="F89">
            <v>150</v>
          </cell>
          <cell r="G89" t="str">
            <v>150</v>
          </cell>
        </row>
        <row r="90">
          <cell r="A90" t="str">
            <v>ECOM0122</v>
          </cell>
          <cell r="B90" t="str">
            <v>Lenovo LOQ 15IRH8 - SKU1088</v>
          </cell>
          <cell r="C90" t="str">
            <v>Electronic</v>
          </cell>
          <cell r="D90">
            <v>17000000</v>
          </cell>
          <cell r="E90" t="str">
            <v>64</v>
          </cell>
          <cell r="F90">
            <v>64</v>
          </cell>
          <cell r="G90" t="str">
            <v>64</v>
          </cell>
        </row>
        <row r="91">
          <cell r="A91" t="str">
            <v>ECOM0405</v>
          </cell>
          <cell r="B91" t="str">
            <v>Uniqlo Dry-EX Crew Neck - SKU1089</v>
          </cell>
          <cell r="C91" t="str">
            <v>Shoee</v>
          </cell>
          <cell r="D91">
            <v>10000000</v>
          </cell>
          <cell r="E91" t="str">
            <v>132 unit</v>
          </cell>
          <cell r="F91" t="str">
            <v>132 unit</v>
          </cell>
          <cell r="G91" t="str">
            <v>132 </v>
          </cell>
        </row>
        <row r="92">
          <cell r="A92" t="str">
            <v>ECOM0462</v>
          </cell>
          <cell r="B92" t="str">
            <v>Adidas Ultraboost 22 - SKU1090</v>
          </cell>
          <cell r="C92" t="str">
            <v>Electronic</v>
          </cell>
          <cell r="D92">
            <v>100000</v>
          </cell>
          <cell r="E92" t="str">
            <v>83 pcs</v>
          </cell>
          <cell r="F92" t="str">
            <v>83 pcs</v>
          </cell>
          <cell r="G92" t="str">
            <v>83 </v>
          </cell>
        </row>
        <row r="93">
          <cell r="A93" t="str">
            <v>ECOM0367</v>
          </cell>
          <cell r="B93" t="str">
            <v>Nike Air Max 270 - SKU1091</v>
          </cell>
          <cell r="C93" t="str">
            <v>Unknown</v>
          </cell>
          <cell r="D93">
            <v>17000000</v>
          </cell>
          <cell r="E93" t="str">
            <v>141</v>
          </cell>
          <cell r="F93">
            <v>141</v>
          </cell>
          <cell r="G93" t="str">
            <v>141</v>
          </cell>
        </row>
        <row r="94">
          <cell r="A94" t="str">
            <v>ECOM0097</v>
          </cell>
          <cell r="B94" t="str">
            <v>Adidas Ultraboost 22 - SKU1092</v>
          </cell>
          <cell r="C94" t="str">
            <v>Unknown</v>
          </cell>
          <cell r="D94">
            <v>10000000</v>
          </cell>
          <cell r="E94" t="str">
            <v>105 pcs</v>
          </cell>
          <cell r="F94" t="str">
            <v>105 pcs</v>
          </cell>
          <cell r="G94" t="str">
            <v>105 </v>
          </cell>
        </row>
        <row r="95">
          <cell r="A95" t="str">
            <v>ECOM0449</v>
          </cell>
          <cell r="B95" t="str">
            <v>ASUS TUF Gaming A15 - SKU1093</v>
          </cell>
          <cell r="C95" t="str">
            <v>Unknown</v>
          </cell>
          <cell r="D95">
            <v>1500000</v>
          </cell>
          <cell r="E95" t="str">
            <v>6 puluh 7</v>
          </cell>
          <cell r="F95">
            <v>67</v>
          </cell>
          <cell r="G95" t="str">
            <v>67</v>
          </cell>
        </row>
        <row r="96">
          <cell r="A96" t="str">
            <v>ECOM0224</v>
          </cell>
          <cell r="B96" t="str">
            <v>ASUS TUF Gaming A15 - SKU1094</v>
          </cell>
          <cell r="C96" t="str">
            <v>Apparel</v>
          </cell>
          <cell r="D96">
            <v>100000</v>
          </cell>
          <cell r="E96" t="str">
            <v>141</v>
          </cell>
          <cell r="F96">
            <v>141</v>
          </cell>
          <cell r="G96" t="str">
            <v>141</v>
          </cell>
        </row>
        <row r="97">
          <cell r="A97" t="str">
            <v>ECOM0351</v>
          </cell>
          <cell r="B97" t="str">
            <v>Adidas Ultraboost 22 - SKU1095</v>
          </cell>
          <cell r="C97" t="str">
            <v>Apprel</v>
          </cell>
          <cell r="D97">
            <v>10000000</v>
          </cell>
          <cell r="E97" t="str">
            <v>99 pcs</v>
          </cell>
          <cell r="F97" t="str">
            <v>99 pcs</v>
          </cell>
          <cell r="G97" t="str">
            <v>99 </v>
          </cell>
        </row>
        <row r="98">
          <cell r="A98" t="str">
            <v>ECOM0488</v>
          </cell>
          <cell r="B98" t="str">
            <v>Xiaomi Mi Casual Backpack - SKU1096</v>
          </cell>
          <cell r="C98" t="str">
            <v>Electronic</v>
          </cell>
          <cell r="D98">
            <v>17000000</v>
          </cell>
          <cell r="E98" t="str">
            <v>85 pcs</v>
          </cell>
          <cell r="F98" t="str">
            <v>85 pcs</v>
          </cell>
          <cell r="G98" t="str">
            <v>85 </v>
          </cell>
        </row>
        <row r="99">
          <cell r="A99" t="str">
            <v>ECOM0240</v>
          </cell>
          <cell r="B99" t="str">
            <v>ASUS TUF Gaming A15 - SKU1097</v>
          </cell>
          <cell r="C99" t="str">
            <v>Apprel</v>
          </cell>
          <cell r="D99">
            <v>1500000</v>
          </cell>
          <cell r="E99" t="str">
            <v>64 buah</v>
          </cell>
          <cell r="F99" t="str">
            <v>64 buah</v>
          </cell>
          <cell r="G99" t="str">
            <v>64 </v>
          </cell>
        </row>
        <row r="100">
          <cell r="A100" t="str">
            <v>ECOM0117</v>
          </cell>
          <cell r="B100" t="str">
            <v>ASUS TUF Gaming A15 - SKU1098</v>
          </cell>
          <cell r="C100" t="str">
            <v>Electronic</v>
          </cell>
          <cell r="D100">
            <v>17000000</v>
          </cell>
          <cell r="E100" t="str">
            <v>75</v>
          </cell>
          <cell r="F100">
            <v>75</v>
          </cell>
          <cell r="G100" t="str">
            <v>75</v>
          </cell>
        </row>
        <row r="101">
          <cell r="A101" t="str">
            <v>ECOM0081</v>
          </cell>
          <cell r="B101" t="str">
            <v>Adidas Ultraboost 22 - SKU1099</v>
          </cell>
          <cell r="C101" t="str">
            <v>Apparel</v>
          </cell>
          <cell r="D101">
            <v>4000000</v>
          </cell>
          <cell r="E101" t="str">
            <v>72</v>
          </cell>
          <cell r="F101">
            <v>72</v>
          </cell>
          <cell r="G101" t="str">
            <v>72</v>
          </cell>
        </row>
        <row r="102">
          <cell r="A102" t="str">
            <v>ECOM0207</v>
          </cell>
          <cell r="B102" t="str">
            <v>Adidas Ultraboost 22 - SKU1100</v>
          </cell>
          <cell r="C102" t="str">
            <v>Apparel</v>
          </cell>
          <cell r="D102">
            <v>10000000</v>
          </cell>
          <cell r="E102" t="str">
            <v>110 buah</v>
          </cell>
          <cell r="F102" t="str">
            <v>110 buah</v>
          </cell>
          <cell r="G102" t="str">
            <v>110 </v>
          </cell>
        </row>
        <row r="103">
          <cell r="A103" t="str">
            <v>ECOM0071</v>
          </cell>
          <cell r="B103" t="str">
            <v>ASUS TUF Gaming A15 - SKU1101</v>
          </cell>
          <cell r="C103" t="str">
            <v>Shoee</v>
          </cell>
          <cell r="D103">
            <v>1500000</v>
          </cell>
          <cell r="E103" t="str">
            <v>99 unit</v>
          </cell>
          <cell r="F103" t="str">
            <v>99 unit</v>
          </cell>
          <cell r="G103" t="str">
            <v>99 </v>
          </cell>
        </row>
        <row r="104">
          <cell r="A104" t="str">
            <v>ECOM0229</v>
          </cell>
          <cell r="B104" t="str">
            <v>Lenovo LOQ 15IRH8 - SKU1102</v>
          </cell>
          <cell r="C104" t="str">
            <v>Shoee</v>
          </cell>
          <cell r="D104">
            <v>1500000</v>
          </cell>
          <cell r="E104" t="str">
            <v>96</v>
          </cell>
          <cell r="F104">
            <v>96</v>
          </cell>
          <cell r="G104" t="str">
            <v>96</v>
          </cell>
        </row>
        <row r="105">
          <cell r="A105" t="str">
            <v>ECOM0446</v>
          </cell>
          <cell r="B105" t="str">
            <v>ASUS TUF Gaming A15 - SKU1103</v>
          </cell>
          <cell r="C105" t="str">
            <v>Electronic</v>
          </cell>
          <cell r="D105">
            <v>100000</v>
          </cell>
          <cell r="E105" t="str">
            <v>103</v>
          </cell>
          <cell r="F105">
            <v>103</v>
          </cell>
          <cell r="G105" t="str">
            <v>103</v>
          </cell>
        </row>
        <row r="106">
          <cell r="A106" t="str">
            <v>ECOM0003</v>
          </cell>
          <cell r="B106" t="str">
            <v>Adidas Ultraboost 22 - SKU1104</v>
          </cell>
          <cell r="C106" t="str">
            <v>Shoee</v>
          </cell>
          <cell r="D106">
            <v>17000000</v>
          </cell>
          <cell r="E106" t="str">
            <v>104 buah</v>
          </cell>
          <cell r="F106" t="str">
            <v>104 buah</v>
          </cell>
          <cell r="G106" t="str">
            <v>104 </v>
          </cell>
        </row>
        <row r="107">
          <cell r="A107" t="str">
            <v>ECOM0130</v>
          </cell>
          <cell r="B107" t="str">
            <v>Lenovo LOQ 15IRH8 - SKU1105</v>
          </cell>
          <cell r="C107" t="str">
            <v>Electronic</v>
          </cell>
          <cell r="D107">
            <v>100000</v>
          </cell>
          <cell r="E107" t="str">
            <v>76 pcs</v>
          </cell>
          <cell r="F107" t="str">
            <v>76 pcs</v>
          </cell>
          <cell r="G107" t="str">
            <v>76 </v>
          </cell>
        </row>
        <row r="108">
          <cell r="A108" t="str">
            <v>ECOM0213</v>
          </cell>
          <cell r="B108" t="str">
            <v>Adidas Ultraboost 22 - SKU1106</v>
          </cell>
          <cell r="C108" t="str">
            <v>Apparel</v>
          </cell>
          <cell r="D108">
            <v>100000</v>
          </cell>
          <cell r="E108" t="str">
            <v>127 pcs</v>
          </cell>
          <cell r="F108" t="str">
            <v>127 pcs</v>
          </cell>
          <cell r="G108" t="str">
            <v>127 </v>
          </cell>
        </row>
        <row r="109">
          <cell r="A109" t="str">
            <v>ECOM0279</v>
          </cell>
          <cell r="B109" t="str">
            <v>ASUS TUF Gaming A15 - SKU1107</v>
          </cell>
          <cell r="C109" t="str">
            <v>Apprel</v>
          </cell>
          <cell r="D109">
            <v>250000</v>
          </cell>
          <cell r="E109" t="str">
            <v>73 unit</v>
          </cell>
          <cell r="F109" t="str">
            <v>73 unit</v>
          </cell>
          <cell r="G109" t="str">
            <v>73 </v>
          </cell>
        </row>
        <row r="110">
          <cell r="A110" t="str">
            <v>ECOM0145</v>
          </cell>
          <cell r="B110" t="str">
            <v>Nike Air Max 270 - SKU1108</v>
          </cell>
          <cell r="C110" t="str">
            <v>Unknown</v>
          </cell>
          <cell r="D110">
            <v>4000000</v>
          </cell>
          <cell r="E110" t="str">
            <v>55 pcs</v>
          </cell>
          <cell r="F110" t="str">
            <v>55 pcs</v>
          </cell>
          <cell r="G110" t="str">
            <v>55 </v>
          </cell>
        </row>
        <row r="111">
          <cell r="A111" t="str">
            <v>ECOM0453</v>
          </cell>
          <cell r="B111" t="str">
            <v>Uniqlo Dry-EX Crew Neck - SKU1109</v>
          </cell>
          <cell r="C111" t="str">
            <v>Electronic</v>
          </cell>
          <cell r="D111">
            <v>1500000</v>
          </cell>
          <cell r="E111" t="str">
            <v>104</v>
          </cell>
          <cell r="F111">
            <v>104</v>
          </cell>
          <cell r="G111" t="str">
            <v>104</v>
          </cell>
        </row>
        <row r="112">
          <cell r="A112" t="str">
            <v>ECOM0156</v>
          </cell>
          <cell r="B112" t="str">
            <v>ASUS TUF Gaming A15 - SKU1110</v>
          </cell>
          <cell r="C112" t="str">
            <v>Electronic</v>
          </cell>
          <cell r="D112">
            <v>250000</v>
          </cell>
          <cell r="E112" t="str">
            <v>110 pcs</v>
          </cell>
          <cell r="F112" t="str">
            <v>110 pcs</v>
          </cell>
          <cell r="G112" t="str">
            <v>110 </v>
          </cell>
        </row>
        <row r="113">
          <cell r="A113" t="str">
            <v>ECOM0206</v>
          </cell>
          <cell r="B113" t="str">
            <v>ASUS TUF Gaming A15 - SKU1111</v>
          </cell>
          <cell r="C113" t="str">
            <v>Apprel</v>
          </cell>
          <cell r="D113">
            <v>1500000</v>
          </cell>
          <cell r="E113" t="str">
            <v>93</v>
          </cell>
          <cell r="F113">
            <v>93</v>
          </cell>
          <cell r="G113" t="str">
            <v>93</v>
          </cell>
        </row>
        <row r="114">
          <cell r="A114" t="str">
            <v>ECOM0416</v>
          </cell>
          <cell r="B114" t="str">
            <v>Nike Air Max 270 - SKU1112</v>
          </cell>
          <cell r="C114" t="str">
            <v>Shoee</v>
          </cell>
          <cell r="D114">
            <v>10000000</v>
          </cell>
          <cell r="E114" t="str">
            <v>115 unit</v>
          </cell>
          <cell r="F114" t="str">
            <v>115 unit</v>
          </cell>
          <cell r="G114" t="str">
            <v>115 </v>
          </cell>
        </row>
        <row r="115">
          <cell r="A115" t="str">
            <v>ECOM0305</v>
          </cell>
          <cell r="B115" t="str">
            <v>Xiaomi Mi Casual Backpack - SKU1113</v>
          </cell>
          <cell r="C115" t="str">
            <v>Unknown</v>
          </cell>
          <cell r="D115">
            <v>250000</v>
          </cell>
          <cell r="E115" t="str">
            <v>106</v>
          </cell>
          <cell r="F115">
            <v>106</v>
          </cell>
          <cell r="G115" t="str">
            <v>106</v>
          </cell>
        </row>
        <row r="116">
          <cell r="A116" t="str">
            <v>ECOM0093</v>
          </cell>
          <cell r="B116" t="str">
            <v>Lenovo LOQ 15IRH8 - SKU1114</v>
          </cell>
          <cell r="C116" t="str">
            <v>Electronic</v>
          </cell>
          <cell r="D116">
            <v>17000000</v>
          </cell>
          <cell r="E116" t="str">
            <v>61</v>
          </cell>
          <cell r="F116">
            <v>61</v>
          </cell>
          <cell r="G116" t="str">
            <v>61</v>
          </cell>
        </row>
        <row r="117">
          <cell r="A117" t="str">
            <v>ECOM0014</v>
          </cell>
          <cell r="B117" t="str">
            <v>Lenovo LOQ 15IRH8 - SKU1115</v>
          </cell>
          <cell r="C117" t="str">
            <v>Apparel</v>
          </cell>
          <cell r="D117">
            <v>100000</v>
          </cell>
          <cell r="E117" t="str">
            <v>129 unit</v>
          </cell>
          <cell r="F117" t="str">
            <v>129 unit</v>
          </cell>
          <cell r="G117" t="str">
            <v>129 </v>
          </cell>
        </row>
        <row r="118">
          <cell r="A118" t="str">
            <v>ECOM0163</v>
          </cell>
          <cell r="B118" t="str">
            <v>Lenovo LOQ 15IRH8 - SKU1116</v>
          </cell>
          <cell r="C118" t="str">
            <v>Unknown</v>
          </cell>
          <cell r="D118">
            <v>100000</v>
          </cell>
          <cell r="E118" t="str">
            <v>12 puluh 2</v>
          </cell>
          <cell r="F118">
            <v>122</v>
          </cell>
          <cell r="G118" t="str">
            <v>122</v>
          </cell>
        </row>
        <row r="119">
          <cell r="A119" t="str">
            <v>ECOM0201</v>
          </cell>
          <cell r="B119" t="str">
            <v>Adidas Ultraboost 22 - SKU1117</v>
          </cell>
          <cell r="C119" t="str">
            <v>Apparel</v>
          </cell>
          <cell r="D119">
            <v>4000000</v>
          </cell>
          <cell r="E119" t="str">
            <v>72 pcs</v>
          </cell>
          <cell r="F119" t="str">
            <v>72 pcs</v>
          </cell>
          <cell r="G119" t="str">
            <v>72 </v>
          </cell>
        </row>
        <row r="120">
          <cell r="A120" t="str">
            <v>ECOM0333</v>
          </cell>
          <cell r="B120" t="str">
            <v>Adidas Ultraboost 22 - SKU1118</v>
          </cell>
          <cell r="C120" t="str">
            <v>Unknown</v>
          </cell>
          <cell r="D120">
            <v>250000</v>
          </cell>
          <cell r="E120" t="str">
            <v>13 puluh 9</v>
          </cell>
          <cell r="F120">
            <v>139</v>
          </cell>
          <cell r="G120" t="str">
            <v>139</v>
          </cell>
        </row>
        <row r="121">
          <cell r="A121" t="str">
            <v>ECOM0142</v>
          </cell>
          <cell r="B121" t="str">
            <v>Lenovo LOQ 15IRH8 - SKU1119</v>
          </cell>
          <cell r="C121" t="str">
            <v>Shoee</v>
          </cell>
          <cell r="D121">
            <v>10000000</v>
          </cell>
          <cell r="E121" t="str">
            <v>5 puluh 5</v>
          </cell>
          <cell r="F121">
            <v>55</v>
          </cell>
          <cell r="G121" t="str">
            <v>55</v>
          </cell>
        </row>
        <row r="122">
          <cell r="A122" t="str">
            <v>ECOM0244</v>
          </cell>
          <cell r="B122" t="str">
            <v>Nike Air Max 270 - SKU1120</v>
          </cell>
          <cell r="C122" t="str">
            <v>Apparel</v>
          </cell>
          <cell r="D122">
            <v>10000000</v>
          </cell>
          <cell r="E122" t="str">
            <v>86 unit</v>
          </cell>
          <cell r="F122" t="str">
            <v>86 unit</v>
          </cell>
          <cell r="G122" t="str">
            <v>86 </v>
          </cell>
        </row>
        <row r="123">
          <cell r="A123" t="str">
            <v>ECOM0483</v>
          </cell>
          <cell r="B123" t="str">
            <v>Nike Air Max 270 - SKU1121</v>
          </cell>
          <cell r="C123" t="str">
            <v>Unknown</v>
          </cell>
          <cell r="D123">
            <v>17000000</v>
          </cell>
          <cell r="E123" t="str">
            <v>78</v>
          </cell>
          <cell r="F123">
            <v>78</v>
          </cell>
          <cell r="G123" t="str">
            <v>78</v>
          </cell>
        </row>
        <row r="124">
          <cell r="A124" t="str">
            <v>ECOM0261</v>
          </cell>
          <cell r="B124" t="str">
            <v>Adidas Ultraboost 22 - SKU1122</v>
          </cell>
          <cell r="C124" t="str">
            <v>Electronic</v>
          </cell>
          <cell r="D124">
            <v>4000000</v>
          </cell>
          <cell r="E124" t="str">
            <v>89 pcs</v>
          </cell>
          <cell r="F124" t="str">
            <v>89 pcs</v>
          </cell>
          <cell r="G124" t="str">
            <v>89 </v>
          </cell>
        </row>
        <row r="125">
          <cell r="A125" t="str">
            <v>ECOM0202</v>
          </cell>
          <cell r="B125" t="str">
            <v>Xiaomi Mi Casual Backpack - SKU1123</v>
          </cell>
          <cell r="C125" t="str">
            <v>Electronic</v>
          </cell>
          <cell r="D125">
            <v>10000000</v>
          </cell>
          <cell r="E125" t="str">
            <v>148 pcs</v>
          </cell>
          <cell r="F125" t="str">
            <v>148 pcs</v>
          </cell>
          <cell r="G125" t="str">
            <v>148 </v>
          </cell>
        </row>
        <row r="126">
          <cell r="A126" t="str">
            <v>ECOM0419</v>
          </cell>
          <cell r="B126" t="str">
            <v>Lenovo LOQ 15IRH8 - SKU1124</v>
          </cell>
          <cell r="C126" t="str">
            <v>Electronic</v>
          </cell>
          <cell r="D126">
            <v>17000000</v>
          </cell>
          <cell r="E126" t="str">
            <v>59</v>
          </cell>
          <cell r="F126">
            <v>59</v>
          </cell>
          <cell r="G126" t="str">
            <v>59</v>
          </cell>
        </row>
        <row r="127">
          <cell r="A127" t="str">
            <v>ECOM0500</v>
          </cell>
          <cell r="B127" t="str">
            <v>ASUS TUF Gaming A15 - SKU1125</v>
          </cell>
          <cell r="C127" t="str">
            <v>Electronic</v>
          </cell>
          <cell r="D127">
            <v>100000</v>
          </cell>
          <cell r="E127" t="str">
            <v>7 puluh 1</v>
          </cell>
          <cell r="F127">
            <v>71</v>
          </cell>
          <cell r="G127" t="str">
            <v>71</v>
          </cell>
        </row>
        <row r="128">
          <cell r="A128" t="str">
            <v>ECOM0254</v>
          </cell>
          <cell r="B128" t="str">
            <v>Adidas Ultraboost 22 - SKU1126</v>
          </cell>
          <cell r="C128" t="str">
            <v>Electronic</v>
          </cell>
          <cell r="D128">
            <v>4000000</v>
          </cell>
          <cell r="E128" t="str">
            <v>84 pcs</v>
          </cell>
          <cell r="F128" t="str">
            <v>84 pcs</v>
          </cell>
          <cell r="G128" t="str">
            <v>84 </v>
          </cell>
        </row>
        <row r="129">
          <cell r="A129" t="str">
            <v>ECOM0400</v>
          </cell>
          <cell r="B129" t="str">
            <v>Lenovo LOQ 15IRH8 - SKU1127</v>
          </cell>
          <cell r="C129" t="str">
            <v>Unknown</v>
          </cell>
          <cell r="D129">
            <v>250000</v>
          </cell>
          <cell r="E129" t="str">
            <v>104 pcs</v>
          </cell>
          <cell r="F129" t="str">
            <v>104 pcs</v>
          </cell>
          <cell r="G129" t="str">
            <v>104 </v>
          </cell>
        </row>
        <row r="130">
          <cell r="A130" t="str">
            <v>ECOM0311</v>
          </cell>
          <cell r="B130" t="str">
            <v>Xiaomi Mi Casual Backpack - SKU1128</v>
          </cell>
          <cell r="C130" t="str">
            <v>Apparel</v>
          </cell>
          <cell r="D130">
            <v>4000000</v>
          </cell>
          <cell r="E130" t="str">
            <v>75 unit</v>
          </cell>
          <cell r="F130" t="str">
            <v>75 unit</v>
          </cell>
          <cell r="G130" t="str">
            <v>75 </v>
          </cell>
        </row>
        <row r="131">
          <cell r="A131" t="str">
            <v>ECOM0037</v>
          </cell>
          <cell r="B131" t="str">
            <v>Nike Air Max 270 - SKU1129</v>
          </cell>
          <cell r="C131" t="str">
            <v>Unknown</v>
          </cell>
          <cell r="D131">
            <v>10000000</v>
          </cell>
          <cell r="E131" t="str">
            <v>99 unit</v>
          </cell>
          <cell r="F131" t="str">
            <v>99 unit</v>
          </cell>
          <cell r="G131" t="str">
            <v>99 </v>
          </cell>
        </row>
        <row r="132">
          <cell r="A132" t="str">
            <v>ECOM0359</v>
          </cell>
          <cell r="B132" t="str">
            <v>Adidas Ultraboost 22 - SKU1130</v>
          </cell>
          <cell r="C132" t="str">
            <v>Electronic</v>
          </cell>
          <cell r="D132">
            <v>100000</v>
          </cell>
          <cell r="E132" t="str">
            <v>82</v>
          </cell>
          <cell r="F132">
            <v>82</v>
          </cell>
          <cell r="G132" t="str">
            <v>82</v>
          </cell>
        </row>
        <row r="133">
          <cell r="A133" t="str">
            <v>ECOM0382</v>
          </cell>
          <cell r="B133" t="str">
            <v>Adidas Ultraboost 22 - SKU1131</v>
          </cell>
          <cell r="C133" t="str">
            <v>Electronic</v>
          </cell>
          <cell r="D133">
            <v>17000000</v>
          </cell>
          <cell r="E133" t="str">
            <v>122</v>
          </cell>
          <cell r="F133">
            <v>122</v>
          </cell>
          <cell r="G133" t="str">
            <v>122</v>
          </cell>
        </row>
        <row r="134">
          <cell r="A134" t="str">
            <v>ECOM0086</v>
          </cell>
          <cell r="B134" t="str">
            <v>Lenovo LOQ 15IRH8 - SKU1132</v>
          </cell>
          <cell r="C134" t="str">
            <v>Electronic</v>
          </cell>
          <cell r="D134">
            <v>250000</v>
          </cell>
          <cell r="E134" t="str">
            <v>71 pcs</v>
          </cell>
          <cell r="F134" t="str">
            <v>71 pcs</v>
          </cell>
          <cell r="G134" t="str">
            <v>71 </v>
          </cell>
        </row>
        <row r="135">
          <cell r="A135" t="str">
            <v>ECOM0415</v>
          </cell>
          <cell r="B135" t="str">
            <v>Xiaomi Mi Casual Backpack - SKU1133</v>
          </cell>
          <cell r="C135" t="str">
            <v>Electronic</v>
          </cell>
          <cell r="D135">
            <v>4000000</v>
          </cell>
          <cell r="E135" t="str">
            <v>87 unit</v>
          </cell>
          <cell r="F135" t="str">
            <v>87 unit</v>
          </cell>
          <cell r="G135" t="str">
            <v>87 </v>
          </cell>
        </row>
        <row r="136">
          <cell r="A136" t="str">
            <v>ECOM0475</v>
          </cell>
          <cell r="B136" t="str">
            <v>ASUS TUF Gaming A15 - SKU1134</v>
          </cell>
          <cell r="C136" t="str">
            <v>Electronic</v>
          </cell>
          <cell r="D136">
            <v>100000</v>
          </cell>
          <cell r="E136" t="str">
            <v>97 buah</v>
          </cell>
          <cell r="F136" t="str">
            <v>97 buah</v>
          </cell>
          <cell r="G136" t="str">
            <v>97 </v>
          </cell>
        </row>
        <row r="137">
          <cell r="A137" t="str">
            <v>ECOM0132</v>
          </cell>
          <cell r="B137" t="str">
            <v>Xiaomi Mi Casual Backpack - SKU1135</v>
          </cell>
          <cell r="C137" t="str">
            <v>Electronic</v>
          </cell>
          <cell r="D137">
            <v>4000000</v>
          </cell>
          <cell r="E137" t="str">
            <v>78</v>
          </cell>
          <cell r="F137">
            <v>78</v>
          </cell>
          <cell r="G137" t="str">
            <v>78</v>
          </cell>
        </row>
        <row r="138">
          <cell r="A138" t="str">
            <v>ECOM0255</v>
          </cell>
          <cell r="B138" t="str">
            <v>Lenovo LOQ 15IRH8 - SKU1136</v>
          </cell>
          <cell r="C138" t="str">
            <v>Apprel</v>
          </cell>
          <cell r="D138">
            <v>100000</v>
          </cell>
          <cell r="E138" t="str">
            <v>14 puluh 7</v>
          </cell>
          <cell r="F138">
            <v>147</v>
          </cell>
          <cell r="G138" t="str">
            <v>147</v>
          </cell>
        </row>
        <row r="139">
          <cell r="A139" t="str">
            <v>ECOM0027</v>
          </cell>
          <cell r="B139" t="str">
            <v>Xiaomi Mi Casual Backpack - SKU1137</v>
          </cell>
          <cell r="C139" t="str">
            <v>Apparel</v>
          </cell>
          <cell r="D139">
            <v>4000000</v>
          </cell>
          <cell r="E139" t="str">
            <v>103 unit</v>
          </cell>
          <cell r="F139" t="str">
            <v>103 unit</v>
          </cell>
          <cell r="G139" t="str">
            <v>103 </v>
          </cell>
        </row>
        <row r="140">
          <cell r="A140" t="str">
            <v>ECOM0286</v>
          </cell>
          <cell r="B140" t="str">
            <v>ASUS TUF Gaming A15 - SKU1138</v>
          </cell>
          <cell r="C140" t="str">
            <v>Unknown</v>
          </cell>
          <cell r="D140">
            <v>100000</v>
          </cell>
          <cell r="E140" t="str">
            <v>122</v>
          </cell>
          <cell r="F140">
            <v>122</v>
          </cell>
          <cell r="G140" t="str">
            <v>122</v>
          </cell>
        </row>
        <row r="141">
          <cell r="A141" t="str">
            <v>ECOM0410</v>
          </cell>
          <cell r="B141" t="str">
            <v>Uniqlo Dry-EX Crew Neck - SKU1139</v>
          </cell>
          <cell r="C141" t="str">
            <v>Apprel</v>
          </cell>
          <cell r="D141">
            <v>10000000</v>
          </cell>
          <cell r="E141" t="str">
            <v>85 buah</v>
          </cell>
          <cell r="F141" t="str">
            <v>85 buah</v>
          </cell>
          <cell r="G141" t="str">
            <v>85 </v>
          </cell>
        </row>
        <row r="142">
          <cell r="A142" t="str">
            <v>ECOM0230</v>
          </cell>
          <cell r="B142" t="str">
            <v>Adidas Ultraboost 22 - SKU1140</v>
          </cell>
          <cell r="C142" t="str">
            <v>Electronic</v>
          </cell>
          <cell r="D142">
            <v>17000000</v>
          </cell>
          <cell r="E142" t="str">
            <v>10 puluh 9</v>
          </cell>
          <cell r="F142">
            <v>109</v>
          </cell>
          <cell r="G142" t="str">
            <v>109</v>
          </cell>
        </row>
        <row r="143">
          <cell r="A143" t="str">
            <v>ECOM0485</v>
          </cell>
          <cell r="B143" t="str">
            <v>Nike Air Max 270 - SKU1141</v>
          </cell>
          <cell r="C143" t="str">
            <v>Shoee</v>
          </cell>
          <cell r="D143">
            <v>10000000</v>
          </cell>
          <cell r="E143" t="str">
            <v>75 unit</v>
          </cell>
          <cell r="F143" t="str">
            <v>75 unit</v>
          </cell>
          <cell r="G143" t="str">
            <v>75 </v>
          </cell>
        </row>
        <row r="144">
          <cell r="A144" t="str">
            <v>ECOM0064</v>
          </cell>
          <cell r="B144" t="str">
            <v>Nike Air Max 270 - SKU1142</v>
          </cell>
          <cell r="C144" t="str">
            <v>Electronic</v>
          </cell>
          <cell r="D144">
            <v>100000</v>
          </cell>
          <cell r="E144" t="str">
            <v>105 buah</v>
          </cell>
          <cell r="F144" t="str">
            <v>105 buah</v>
          </cell>
          <cell r="G144" t="str">
            <v>105 </v>
          </cell>
        </row>
        <row r="145">
          <cell r="A145" t="str">
            <v>ECOM0370</v>
          </cell>
          <cell r="B145" t="str">
            <v>ASUS TUF Gaming A15 - SKU1143</v>
          </cell>
          <cell r="C145" t="str">
            <v>Apparel</v>
          </cell>
          <cell r="D145">
            <v>10000000</v>
          </cell>
          <cell r="E145" t="str">
            <v>140 pcs</v>
          </cell>
          <cell r="F145" t="str">
            <v>140 pcs</v>
          </cell>
          <cell r="G145" t="str">
            <v>140 </v>
          </cell>
        </row>
        <row r="146">
          <cell r="A146" t="str">
            <v>ECOM0256</v>
          </cell>
          <cell r="B146" t="str">
            <v>Lenovo LOQ 15IRH8 - SKU1144</v>
          </cell>
          <cell r="C146" t="str">
            <v>Apparel</v>
          </cell>
          <cell r="D146">
            <v>4000000</v>
          </cell>
          <cell r="E146" t="str">
            <v>58 buah</v>
          </cell>
          <cell r="F146" t="str">
            <v>58 buah</v>
          </cell>
          <cell r="G146" t="str">
            <v>58 </v>
          </cell>
        </row>
        <row r="147">
          <cell r="A147" t="str">
            <v>ECOM0059</v>
          </cell>
          <cell r="B147" t="str">
            <v>Nike Air Max 270 - SKU1145</v>
          </cell>
          <cell r="C147" t="str">
            <v>Unknown</v>
          </cell>
          <cell r="D147">
            <v>250000</v>
          </cell>
          <cell r="E147" t="str">
            <v>51</v>
          </cell>
          <cell r="F147">
            <v>51</v>
          </cell>
          <cell r="G147" t="str">
            <v>51</v>
          </cell>
        </row>
        <row r="148">
          <cell r="A148" t="str">
            <v>ECOM0029</v>
          </cell>
          <cell r="B148" t="str">
            <v>Xiaomi Mi Casual Backpack - SKU1146</v>
          </cell>
          <cell r="C148" t="str">
            <v>Unknown</v>
          </cell>
          <cell r="D148">
            <v>250000</v>
          </cell>
          <cell r="E148" t="str">
            <v>126 pcs</v>
          </cell>
          <cell r="F148" t="str">
            <v>126 pcs</v>
          </cell>
          <cell r="G148" t="str">
            <v>126 </v>
          </cell>
        </row>
        <row r="149">
          <cell r="A149" t="str">
            <v>ECOM0413</v>
          </cell>
          <cell r="B149" t="str">
            <v>Uniqlo Dry-EX Crew Neck - SKU1147</v>
          </cell>
          <cell r="C149" t="str">
            <v>Electronic</v>
          </cell>
          <cell r="D149">
            <v>250000</v>
          </cell>
          <cell r="E149" t="str">
            <v>79 unit</v>
          </cell>
          <cell r="F149" t="str">
            <v>79 unit</v>
          </cell>
          <cell r="G149" t="str">
            <v>79 </v>
          </cell>
        </row>
        <row r="150">
          <cell r="A150" t="str">
            <v>ECOM0366</v>
          </cell>
          <cell r="B150" t="str">
            <v>Xiaomi Mi Casual Backpack - SKU1148</v>
          </cell>
          <cell r="C150" t="str">
            <v>Electronic</v>
          </cell>
          <cell r="D150">
            <v>17000000</v>
          </cell>
          <cell r="E150" t="str">
            <v>93 buah</v>
          </cell>
          <cell r="F150" t="str">
            <v>93 buah</v>
          </cell>
          <cell r="G150" t="str">
            <v>93 </v>
          </cell>
        </row>
        <row r="151">
          <cell r="A151" t="str">
            <v>ECOM0149</v>
          </cell>
          <cell r="B151" t="str">
            <v>Xiaomi Mi Casual Backpack - SKU1149</v>
          </cell>
          <cell r="C151" t="str">
            <v>Unknown</v>
          </cell>
          <cell r="D151">
            <v>10000000</v>
          </cell>
          <cell r="E151" t="str">
            <v>90</v>
          </cell>
          <cell r="F151">
            <v>90</v>
          </cell>
          <cell r="G151" t="str">
            <v>90</v>
          </cell>
        </row>
        <row r="152">
          <cell r="A152" t="str">
            <v>ECOM0381</v>
          </cell>
          <cell r="B152" t="str">
            <v>Nike Air Max 270 - SKU1150</v>
          </cell>
          <cell r="C152" t="str">
            <v>Electronic</v>
          </cell>
          <cell r="D152">
            <v>10000000</v>
          </cell>
          <cell r="E152" t="str">
            <v>144 pcs</v>
          </cell>
          <cell r="F152" t="str">
            <v>144 pcs</v>
          </cell>
          <cell r="G152" t="str">
            <v>144 </v>
          </cell>
        </row>
        <row r="153">
          <cell r="A153" t="str">
            <v>ECOM0144</v>
          </cell>
          <cell r="B153" t="str">
            <v>ASUS TUF Gaming A15 - SKU1151</v>
          </cell>
          <cell r="C153" t="str">
            <v>Unknown</v>
          </cell>
          <cell r="D153">
            <v>17000000</v>
          </cell>
          <cell r="E153" t="str">
            <v>72</v>
          </cell>
          <cell r="F153">
            <v>72</v>
          </cell>
          <cell r="G153" t="str">
            <v>72</v>
          </cell>
        </row>
        <row r="154">
          <cell r="A154" t="str">
            <v>ECOM0358</v>
          </cell>
          <cell r="B154" t="str">
            <v>Uniqlo Dry-EX Crew Neck - SKU1152</v>
          </cell>
          <cell r="C154" t="str">
            <v>Apprel</v>
          </cell>
          <cell r="D154">
            <v>4000000</v>
          </cell>
          <cell r="E154" t="str">
            <v>100 buah</v>
          </cell>
          <cell r="F154" t="str">
            <v>100 buah</v>
          </cell>
          <cell r="G154" t="str">
            <v>100 </v>
          </cell>
        </row>
        <row r="155">
          <cell r="A155" t="str">
            <v>ECOM0429</v>
          </cell>
          <cell r="B155" t="str">
            <v>Xiaomi Mi Casual Backpack - SKU1153</v>
          </cell>
          <cell r="C155" t="str">
            <v>Electronic</v>
          </cell>
          <cell r="D155">
            <v>1500000</v>
          </cell>
          <cell r="E155" t="str">
            <v>8 puluh 5</v>
          </cell>
          <cell r="F155">
            <v>85</v>
          </cell>
          <cell r="G155" t="str">
            <v>85</v>
          </cell>
        </row>
        <row r="156">
          <cell r="A156" t="str">
            <v>ECOM0133</v>
          </cell>
          <cell r="B156" t="str">
            <v>Lenovo LOQ 15IRH8 - SKU1154</v>
          </cell>
          <cell r="C156" t="str">
            <v>Unknown</v>
          </cell>
          <cell r="D156">
            <v>4000000</v>
          </cell>
          <cell r="E156" t="str">
            <v>91 unit</v>
          </cell>
          <cell r="F156" t="str">
            <v>91 unit</v>
          </cell>
          <cell r="G156" t="str">
            <v>91 </v>
          </cell>
        </row>
        <row r="157">
          <cell r="A157" t="str">
            <v>ECOM0006</v>
          </cell>
          <cell r="B157" t="str">
            <v>Uniqlo Dry-EX Crew Neck - SKU1155</v>
          </cell>
          <cell r="C157" t="str">
            <v>Apparel</v>
          </cell>
          <cell r="D157">
            <v>4000000</v>
          </cell>
          <cell r="E157" t="str">
            <v>127</v>
          </cell>
          <cell r="F157">
            <v>127</v>
          </cell>
          <cell r="G157" t="str">
            <v>127</v>
          </cell>
        </row>
        <row r="158">
          <cell r="A158" t="str">
            <v>ECOM0283</v>
          </cell>
          <cell r="B158" t="str">
            <v>Xiaomi Mi Casual Backpack - SKU1156</v>
          </cell>
          <cell r="C158" t="str">
            <v>Electronic</v>
          </cell>
          <cell r="D158">
            <v>100000</v>
          </cell>
          <cell r="E158" t="str">
            <v>54 unit</v>
          </cell>
          <cell r="F158" t="str">
            <v>54 unit</v>
          </cell>
          <cell r="G158" t="str">
            <v>54 </v>
          </cell>
        </row>
        <row r="159">
          <cell r="A159" t="str">
            <v>ECOM0115</v>
          </cell>
          <cell r="B159" t="str">
            <v>Lenovo LOQ 15IRH8 - SKU1157</v>
          </cell>
          <cell r="C159" t="str">
            <v>Apprel</v>
          </cell>
          <cell r="D159">
            <v>10000000</v>
          </cell>
          <cell r="E159" t="str">
            <v>14 puluh 9</v>
          </cell>
          <cell r="F159">
            <v>149</v>
          </cell>
          <cell r="G159" t="str">
            <v>149</v>
          </cell>
        </row>
        <row r="160">
          <cell r="A160" t="str">
            <v>ECOM0176</v>
          </cell>
          <cell r="B160" t="str">
            <v>Lenovo LOQ 15IRH8 - SKU1158</v>
          </cell>
          <cell r="C160" t="str">
            <v>Apprel</v>
          </cell>
          <cell r="D160">
            <v>250000</v>
          </cell>
          <cell r="E160" t="str">
            <v>111 unit</v>
          </cell>
          <cell r="F160" t="str">
            <v>111 unit</v>
          </cell>
          <cell r="G160" t="str">
            <v>111 </v>
          </cell>
        </row>
        <row r="161">
          <cell r="A161" t="str">
            <v>ECOM0489</v>
          </cell>
          <cell r="B161" t="str">
            <v>Adidas Ultraboost 22 - SKU1159</v>
          </cell>
          <cell r="C161" t="str">
            <v>Apparel</v>
          </cell>
          <cell r="D161">
            <v>4000000</v>
          </cell>
          <cell r="E161" t="str">
            <v>59 pcs</v>
          </cell>
          <cell r="F161" t="str">
            <v>59 pcs</v>
          </cell>
          <cell r="G161" t="str">
            <v>59 </v>
          </cell>
        </row>
        <row r="162">
          <cell r="A162" t="str">
            <v>ECOM0056</v>
          </cell>
          <cell r="B162" t="str">
            <v>Uniqlo Dry-EX Crew Neck - SKU1160</v>
          </cell>
          <cell r="C162" t="str">
            <v>Electronic</v>
          </cell>
          <cell r="D162">
            <v>1500000</v>
          </cell>
          <cell r="E162" t="str">
            <v>136</v>
          </cell>
          <cell r="F162">
            <v>136</v>
          </cell>
          <cell r="G162" t="str">
            <v>136</v>
          </cell>
        </row>
        <row r="163">
          <cell r="A163" t="str">
            <v>ECOM0322</v>
          </cell>
          <cell r="B163" t="str">
            <v>Lenovo LOQ 15IRH8 - SKU1161</v>
          </cell>
          <cell r="C163" t="str">
            <v>Electronic</v>
          </cell>
          <cell r="D163">
            <v>250000</v>
          </cell>
          <cell r="E163" t="str">
            <v>56 pcs</v>
          </cell>
          <cell r="F163" t="str">
            <v>56 pcs</v>
          </cell>
          <cell r="G163" t="str">
            <v>56 </v>
          </cell>
        </row>
        <row r="164">
          <cell r="A164" t="str">
            <v>ECOM0364</v>
          </cell>
          <cell r="B164" t="str">
            <v>Adidas Ultraboost 22 - SKU1162</v>
          </cell>
          <cell r="C164" t="str">
            <v>Apparel</v>
          </cell>
          <cell r="D164">
            <v>100000</v>
          </cell>
          <cell r="E164" t="str">
            <v>112 buah</v>
          </cell>
          <cell r="F164" t="str">
            <v>112 buah</v>
          </cell>
          <cell r="G164" t="str">
            <v>112 </v>
          </cell>
        </row>
        <row r="165">
          <cell r="A165" t="str">
            <v>ECOM0390</v>
          </cell>
          <cell r="B165" t="str">
            <v>Lenovo LOQ 15IRH8 - SKU1163</v>
          </cell>
          <cell r="C165" t="str">
            <v>Shoee</v>
          </cell>
          <cell r="D165">
            <v>4000000</v>
          </cell>
          <cell r="E165" t="str">
            <v>131</v>
          </cell>
          <cell r="F165">
            <v>131</v>
          </cell>
          <cell r="G165" t="str">
            <v>131</v>
          </cell>
        </row>
        <row r="166">
          <cell r="A166" t="str">
            <v>ECOM0248</v>
          </cell>
          <cell r="B166" t="str">
            <v>Xiaomi Mi Casual Backpack - SKU1164</v>
          </cell>
          <cell r="C166" t="str">
            <v>Electronic</v>
          </cell>
          <cell r="D166">
            <v>4000000</v>
          </cell>
          <cell r="E166" t="str">
            <v>144</v>
          </cell>
          <cell r="F166">
            <v>144</v>
          </cell>
          <cell r="G166" t="str">
            <v>144</v>
          </cell>
        </row>
        <row r="167">
          <cell r="A167" t="str">
            <v>ECOM0294</v>
          </cell>
          <cell r="B167" t="str">
            <v>ASUS TUF Gaming A15 - SKU1165</v>
          </cell>
          <cell r="C167" t="str">
            <v>Unknown</v>
          </cell>
          <cell r="D167">
            <v>10000000</v>
          </cell>
          <cell r="E167" t="str">
            <v>8 puluh 7</v>
          </cell>
          <cell r="F167">
            <v>87</v>
          </cell>
          <cell r="G167" t="str">
            <v>87</v>
          </cell>
        </row>
        <row r="168">
          <cell r="A168" t="str">
            <v>ECOM0180</v>
          </cell>
          <cell r="B168" t="str">
            <v>Lenovo LOQ 15IRH8 - SKU1166</v>
          </cell>
          <cell r="C168" t="str">
            <v>Apprel</v>
          </cell>
          <cell r="D168">
            <v>100000</v>
          </cell>
          <cell r="E168" t="str">
            <v>108 unit</v>
          </cell>
          <cell r="F168" t="str">
            <v>108 unit</v>
          </cell>
          <cell r="G168" t="str">
            <v>108 </v>
          </cell>
        </row>
        <row r="169">
          <cell r="A169" t="str">
            <v>ECOM0033</v>
          </cell>
          <cell r="B169" t="str">
            <v>Xiaomi Mi Casual Backpack - SKU1167</v>
          </cell>
          <cell r="C169" t="str">
            <v>Apparel</v>
          </cell>
          <cell r="D169">
            <v>100000</v>
          </cell>
          <cell r="E169" t="str">
            <v>116 pcs</v>
          </cell>
          <cell r="F169" t="str">
            <v>116 pcs</v>
          </cell>
          <cell r="G169" t="str">
            <v>116 </v>
          </cell>
        </row>
        <row r="170">
          <cell r="A170" t="str">
            <v>ECOM0210</v>
          </cell>
          <cell r="B170" t="str">
            <v>ASUS TUF Gaming A15 - SKU1168</v>
          </cell>
          <cell r="C170" t="str">
            <v>Apparel</v>
          </cell>
          <cell r="D170">
            <v>250000</v>
          </cell>
          <cell r="E170" t="str">
            <v>8 puluh 5</v>
          </cell>
          <cell r="F170">
            <v>85</v>
          </cell>
          <cell r="G170" t="str">
            <v>85</v>
          </cell>
        </row>
        <row r="171">
          <cell r="A171" t="str">
            <v>ECOM0138</v>
          </cell>
          <cell r="B171" t="str">
            <v>Adidas Ultraboost 22 - SKU1169</v>
          </cell>
          <cell r="C171" t="str">
            <v>Electronic</v>
          </cell>
          <cell r="D171">
            <v>1500000</v>
          </cell>
          <cell r="E171" t="str">
            <v>108</v>
          </cell>
          <cell r="F171">
            <v>108</v>
          </cell>
          <cell r="G171" t="str">
            <v>108</v>
          </cell>
        </row>
        <row r="172">
          <cell r="A172" t="str">
            <v>ECOM0212</v>
          </cell>
          <cell r="B172" t="str">
            <v>Lenovo LOQ 15IRH8 - SKU1170</v>
          </cell>
          <cell r="C172" t="str">
            <v>Electronic</v>
          </cell>
          <cell r="D172">
            <v>10000000</v>
          </cell>
          <cell r="E172" t="str">
            <v>100 buah</v>
          </cell>
          <cell r="F172" t="str">
            <v>100 buah</v>
          </cell>
          <cell r="G172" t="str">
            <v>100 </v>
          </cell>
        </row>
        <row r="173">
          <cell r="A173" t="str">
            <v>ECOM0280</v>
          </cell>
          <cell r="B173" t="str">
            <v>Nike Air Max 270 - SKU1171</v>
          </cell>
          <cell r="C173" t="str">
            <v>Apparel</v>
          </cell>
          <cell r="D173">
            <v>100000</v>
          </cell>
          <cell r="E173" t="str">
            <v>98</v>
          </cell>
          <cell r="F173">
            <v>98</v>
          </cell>
          <cell r="G173" t="str">
            <v>98</v>
          </cell>
        </row>
        <row r="174">
          <cell r="A174" t="str">
            <v>ECOM0067</v>
          </cell>
          <cell r="B174" t="str">
            <v>Uniqlo Dry-EX Crew Neck - SKU1172</v>
          </cell>
          <cell r="C174" t="str">
            <v>Electronic</v>
          </cell>
          <cell r="D174">
            <v>17000000</v>
          </cell>
          <cell r="E174" t="str">
            <v>119</v>
          </cell>
          <cell r="F174">
            <v>119</v>
          </cell>
          <cell r="G174" t="str">
            <v>119</v>
          </cell>
        </row>
        <row r="175">
          <cell r="A175" t="str">
            <v>ECOM0018</v>
          </cell>
          <cell r="B175" t="str">
            <v>ASUS TUF Gaming A15 - SKU1173</v>
          </cell>
          <cell r="C175" t="str">
            <v>Apprel</v>
          </cell>
          <cell r="D175">
            <v>17000000</v>
          </cell>
          <cell r="E175" t="str">
            <v>133 pcs</v>
          </cell>
          <cell r="F175" t="str">
            <v>133 pcs</v>
          </cell>
          <cell r="G175" t="str">
            <v>133 </v>
          </cell>
        </row>
        <row r="176">
          <cell r="A176" t="str">
            <v>ECOM0380</v>
          </cell>
          <cell r="B176" t="str">
            <v>Nike Air Max 270 - SKU1174</v>
          </cell>
          <cell r="C176" t="str">
            <v>Apparel</v>
          </cell>
          <cell r="D176">
            <v>17000000</v>
          </cell>
          <cell r="E176" t="str">
            <v>103 pcs</v>
          </cell>
          <cell r="F176" t="str">
            <v>103 pcs</v>
          </cell>
          <cell r="G176" t="str">
            <v>103 </v>
          </cell>
        </row>
        <row r="177">
          <cell r="A177" t="str">
            <v>ECOM0141</v>
          </cell>
          <cell r="B177" t="str">
            <v>Xiaomi Mi Casual Backpack - SKU1175</v>
          </cell>
          <cell r="C177" t="str">
            <v>Apprel</v>
          </cell>
          <cell r="D177">
            <v>10000000</v>
          </cell>
          <cell r="E177" t="str">
            <v>103</v>
          </cell>
          <cell r="F177">
            <v>103</v>
          </cell>
          <cell r="G177" t="str">
            <v>103</v>
          </cell>
        </row>
        <row r="178">
          <cell r="A178" t="str">
            <v>ECOM0162</v>
          </cell>
          <cell r="B178" t="str">
            <v>Adidas Ultraboost 22 - SKU1176</v>
          </cell>
          <cell r="C178" t="str">
            <v>Electronic</v>
          </cell>
          <cell r="D178">
            <v>1500000</v>
          </cell>
          <cell r="E178" t="str">
            <v>66 buah</v>
          </cell>
          <cell r="F178" t="str">
            <v>66 buah</v>
          </cell>
          <cell r="G178" t="str">
            <v>66 </v>
          </cell>
        </row>
        <row r="179">
          <cell r="A179" t="str">
            <v>ECOM0108</v>
          </cell>
          <cell r="B179" t="str">
            <v>ASUS TUF Gaming A15 - SKU1177</v>
          </cell>
          <cell r="C179" t="str">
            <v>Unknown</v>
          </cell>
          <cell r="D179">
            <v>1500000</v>
          </cell>
          <cell r="E179" t="str">
            <v>9 puluh 9</v>
          </cell>
          <cell r="F179">
            <v>99</v>
          </cell>
          <cell r="G179" t="str">
            <v>99</v>
          </cell>
        </row>
        <row r="180">
          <cell r="A180" t="str">
            <v>ECOM0195</v>
          </cell>
          <cell r="B180" t="str">
            <v>Lenovo LOQ 15IRH8 - SKU1178</v>
          </cell>
          <cell r="C180" t="str">
            <v>Electronic</v>
          </cell>
          <cell r="D180">
            <v>4000000</v>
          </cell>
          <cell r="E180" t="str">
            <v>101 unit</v>
          </cell>
          <cell r="F180" t="str">
            <v>101 unit</v>
          </cell>
          <cell r="G180" t="str">
            <v>101 </v>
          </cell>
        </row>
        <row r="181">
          <cell r="A181" t="str">
            <v>ECOM0271</v>
          </cell>
          <cell r="B181" t="str">
            <v>Adidas Ultraboost 22 - SKU1179</v>
          </cell>
          <cell r="C181" t="str">
            <v>Electronic</v>
          </cell>
          <cell r="D181">
            <v>10000000</v>
          </cell>
          <cell r="E181" t="str">
            <v>150</v>
          </cell>
          <cell r="F181">
            <v>150</v>
          </cell>
          <cell r="G181" t="str">
            <v>150</v>
          </cell>
        </row>
        <row r="182">
          <cell r="A182" t="str">
            <v>ECOM0354</v>
          </cell>
          <cell r="B182" t="str">
            <v>Uniqlo Dry-EX Crew Neck - SKU1180</v>
          </cell>
          <cell r="C182" t="str">
            <v>Unknown</v>
          </cell>
          <cell r="D182">
            <v>100000</v>
          </cell>
          <cell r="E182" t="str">
            <v>97 buah</v>
          </cell>
          <cell r="F182" t="str">
            <v>97 buah</v>
          </cell>
          <cell r="G182" t="str">
            <v>97 </v>
          </cell>
        </row>
        <row r="183">
          <cell r="A183" t="str">
            <v>ECOM0121</v>
          </cell>
          <cell r="B183" t="str">
            <v>Adidas Ultraboost 22 - SKU1181</v>
          </cell>
          <cell r="C183" t="str">
            <v>Shoee</v>
          </cell>
          <cell r="D183">
            <v>100000</v>
          </cell>
          <cell r="E183" t="str">
            <v>88 buah</v>
          </cell>
          <cell r="F183" t="str">
            <v>88 buah</v>
          </cell>
          <cell r="G183" t="str">
            <v>88 </v>
          </cell>
        </row>
        <row r="184">
          <cell r="A184" t="str">
            <v>ECOM0313</v>
          </cell>
          <cell r="B184" t="str">
            <v>Adidas Ultraboost 22 - SKU1182</v>
          </cell>
          <cell r="C184" t="str">
            <v>Unknown</v>
          </cell>
          <cell r="D184">
            <v>250000</v>
          </cell>
          <cell r="E184" t="str">
            <v>61 unit</v>
          </cell>
          <cell r="F184" t="str">
            <v>61 unit</v>
          </cell>
          <cell r="G184" t="str">
            <v>61 </v>
          </cell>
        </row>
        <row r="185">
          <cell r="A185" t="str">
            <v>ECOM0397</v>
          </cell>
          <cell r="B185" t="str">
            <v>Adidas Ultraboost 22 - SKU1183</v>
          </cell>
          <cell r="C185" t="str">
            <v>Shoee</v>
          </cell>
          <cell r="D185">
            <v>17000000</v>
          </cell>
          <cell r="E185" t="str">
            <v>97 unit</v>
          </cell>
          <cell r="F185" t="str">
            <v>97 unit</v>
          </cell>
          <cell r="G185" t="str">
            <v>97 </v>
          </cell>
        </row>
        <row r="186">
          <cell r="A186" t="str">
            <v>ECOM0284</v>
          </cell>
          <cell r="B186" t="str">
            <v>Uniqlo Dry-EX Crew Neck - SKU1184</v>
          </cell>
          <cell r="C186" t="str">
            <v>Unknown</v>
          </cell>
          <cell r="D186">
            <v>1500000</v>
          </cell>
          <cell r="E186" t="str">
            <v>145 unit</v>
          </cell>
          <cell r="F186" t="str">
            <v>145 unit</v>
          </cell>
          <cell r="G186" t="str">
            <v>145 </v>
          </cell>
        </row>
        <row r="187">
          <cell r="A187" t="str">
            <v>ECOM0321</v>
          </cell>
          <cell r="B187" t="str">
            <v>Nike Air Max 270 - SKU1185</v>
          </cell>
          <cell r="C187" t="str">
            <v>Shoee</v>
          </cell>
          <cell r="D187">
            <v>17000000</v>
          </cell>
          <cell r="E187" t="str">
            <v>123</v>
          </cell>
          <cell r="F187">
            <v>123</v>
          </cell>
          <cell r="G187" t="str">
            <v>123</v>
          </cell>
        </row>
        <row r="188">
          <cell r="A188" t="str">
            <v>ECOM0137</v>
          </cell>
          <cell r="B188" t="str">
            <v>Lenovo LOQ 15IRH8 - SKU1186</v>
          </cell>
          <cell r="C188" t="str">
            <v>Shoee</v>
          </cell>
          <cell r="D188">
            <v>1500000</v>
          </cell>
          <cell r="E188" t="str">
            <v>5 puluh 7</v>
          </cell>
          <cell r="F188">
            <v>57</v>
          </cell>
          <cell r="G188" t="str">
            <v>57</v>
          </cell>
        </row>
        <row r="189">
          <cell r="A189" t="str">
            <v>ECOM0025</v>
          </cell>
          <cell r="B189" t="str">
            <v>Adidas Ultraboost 22 - SKU1187</v>
          </cell>
          <cell r="C189" t="str">
            <v>Shoee</v>
          </cell>
          <cell r="D189">
            <v>250000</v>
          </cell>
          <cell r="E189" t="str">
            <v>107</v>
          </cell>
          <cell r="F189">
            <v>107</v>
          </cell>
          <cell r="G189" t="str">
            <v>107</v>
          </cell>
        </row>
        <row r="190">
          <cell r="A190" t="str">
            <v>ECOM0193</v>
          </cell>
          <cell r="B190" t="str">
            <v>Lenovo LOQ 15IRH8 - SKU1188</v>
          </cell>
          <cell r="C190" t="str">
            <v>Electronic</v>
          </cell>
          <cell r="D190">
            <v>250000</v>
          </cell>
          <cell r="E190" t="str">
            <v>13 puluh 9</v>
          </cell>
          <cell r="F190">
            <v>139</v>
          </cell>
          <cell r="G190" t="str">
            <v>139</v>
          </cell>
        </row>
        <row r="191">
          <cell r="A191" t="str">
            <v>ECOM0282</v>
          </cell>
          <cell r="B191" t="str">
            <v>Xiaomi Mi Casual Backpack - SKU1189</v>
          </cell>
          <cell r="C191" t="str">
            <v>Apprel</v>
          </cell>
          <cell r="D191">
            <v>250000</v>
          </cell>
          <cell r="E191" t="str">
            <v>123</v>
          </cell>
          <cell r="F191">
            <v>123</v>
          </cell>
          <cell r="G191" t="str">
            <v>123</v>
          </cell>
        </row>
        <row r="192">
          <cell r="A192" t="str">
            <v>ECOM0468</v>
          </cell>
          <cell r="B192" t="str">
            <v>Uniqlo Dry-EX Crew Neck - SKU1190</v>
          </cell>
          <cell r="C192" t="str">
            <v>Electronic</v>
          </cell>
          <cell r="D192">
            <v>4000000</v>
          </cell>
          <cell r="E192" t="str">
            <v>51 unit</v>
          </cell>
          <cell r="F192" t="str">
            <v>51 unit</v>
          </cell>
          <cell r="G192" t="str">
            <v>51 </v>
          </cell>
        </row>
        <row r="193">
          <cell r="A193" t="str">
            <v>ECOM0323</v>
          </cell>
          <cell r="B193" t="str">
            <v>Nike Air Max 270 - SKU1191</v>
          </cell>
          <cell r="C193" t="str">
            <v>Shoee</v>
          </cell>
          <cell r="D193">
            <v>250000</v>
          </cell>
          <cell r="E193" t="str">
            <v>89 pcs</v>
          </cell>
          <cell r="F193" t="str">
            <v>89 pcs</v>
          </cell>
          <cell r="G193" t="str">
            <v>89 </v>
          </cell>
        </row>
        <row r="194">
          <cell r="A194" t="str">
            <v>ECOM0330</v>
          </cell>
          <cell r="B194" t="str">
            <v>Nike Air Max 270 - SKU1192</v>
          </cell>
          <cell r="C194" t="str">
            <v>Shoee</v>
          </cell>
          <cell r="D194">
            <v>250000</v>
          </cell>
          <cell r="E194" t="str">
            <v>55 buah</v>
          </cell>
          <cell r="F194" t="str">
            <v>55 buah</v>
          </cell>
          <cell r="G194" t="str">
            <v>55 </v>
          </cell>
        </row>
        <row r="195">
          <cell r="A195" t="str">
            <v>ECOM0106</v>
          </cell>
          <cell r="B195" t="str">
            <v>Lenovo LOQ 15IRH8 - SKU1193</v>
          </cell>
          <cell r="C195" t="str">
            <v>Unknown</v>
          </cell>
          <cell r="D195">
            <v>100000</v>
          </cell>
          <cell r="E195" t="str">
            <v>108 buah</v>
          </cell>
          <cell r="F195" t="str">
            <v>108 buah</v>
          </cell>
          <cell r="G195" t="str">
            <v>108 </v>
          </cell>
        </row>
        <row r="196">
          <cell r="A196" t="str">
            <v>ECOM0010</v>
          </cell>
          <cell r="B196" t="str">
            <v>Xiaomi Mi Casual Backpack - SKU1194</v>
          </cell>
          <cell r="C196" t="str">
            <v>Shoee</v>
          </cell>
          <cell r="D196">
            <v>4000000</v>
          </cell>
          <cell r="E196" t="str">
            <v>121</v>
          </cell>
          <cell r="F196">
            <v>121</v>
          </cell>
          <cell r="G196" t="str">
            <v>121</v>
          </cell>
        </row>
        <row r="197">
          <cell r="A197" t="str">
            <v>ECOM0063</v>
          </cell>
          <cell r="B197" t="str">
            <v>Adidas Ultraboost 22 - SKU1195</v>
          </cell>
          <cell r="C197" t="str">
            <v>Electronic</v>
          </cell>
          <cell r="D197">
            <v>10000000</v>
          </cell>
          <cell r="E197" t="str">
            <v>52 pcs</v>
          </cell>
          <cell r="F197" t="str">
            <v>52 pcs</v>
          </cell>
          <cell r="G197" t="str">
            <v>52 </v>
          </cell>
        </row>
        <row r="198">
          <cell r="A198" t="str">
            <v>ECOM0019</v>
          </cell>
          <cell r="B198" t="str">
            <v>Nike Air Max 270 - SKU1196</v>
          </cell>
          <cell r="C198" t="str">
            <v>Apprel</v>
          </cell>
          <cell r="D198">
            <v>100000</v>
          </cell>
          <cell r="E198" t="str">
            <v>80 pcs</v>
          </cell>
          <cell r="F198" t="str">
            <v>80 pcs</v>
          </cell>
          <cell r="G198" t="str">
            <v>80 </v>
          </cell>
        </row>
        <row r="199">
          <cell r="A199" t="str">
            <v>ECOM0270</v>
          </cell>
          <cell r="B199" t="str">
            <v>Xiaomi Mi Casual Backpack - SKU1197</v>
          </cell>
          <cell r="C199" t="str">
            <v>Apprel</v>
          </cell>
          <cell r="D199">
            <v>4000000</v>
          </cell>
          <cell r="E199" t="str">
            <v>102</v>
          </cell>
          <cell r="F199">
            <v>102</v>
          </cell>
          <cell r="G199" t="str">
            <v>102</v>
          </cell>
        </row>
        <row r="200">
          <cell r="A200" t="str">
            <v>ECOM0023</v>
          </cell>
          <cell r="B200" t="str">
            <v>Uniqlo Dry-EX Crew Neck - SKU1198</v>
          </cell>
          <cell r="C200" t="str">
            <v>Electronic</v>
          </cell>
          <cell r="D200">
            <v>10000000</v>
          </cell>
          <cell r="E200" t="str">
            <v>54 pcs</v>
          </cell>
          <cell r="F200" t="str">
            <v>54 pcs</v>
          </cell>
          <cell r="G200" t="str">
            <v>54 </v>
          </cell>
        </row>
        <row r="201">
          <cell r="A201" t="str">
            <v>ECOM0487</v>
          </cell>
          <cell r="B201" t="str">
            <v>Uniqlo Dry-EX Crew Neck - SKU1199</v>
          </cell>
          <cell r="C201" t="str">
            <v>Shoee</v>
          </cell>
          <cell r="D201">
            <v>17000000</v>
          </cell>
          <cell r="E201" t="str">
            <v>5 puluh 4</v>
          </cell>
          <cell r="F201">
            <v>54</v>
          </cell>
          <cell r="G201" t="str">
            <v>54</v>
          </cell>
        </row>
        <row r="202">
          <cell r="A202" t="str">
            <v>ECOM0016</v>
          </cell>
          <cell r="B202" t="str">
            <v>Xiaomi Mi Casual Backpack - SKU1200</v>
          </cell>
          <cell r="C202" t="str">
            <v>Apprel</v>
          </cell>
          <cell r="D202">
            <v>4000000</v>
          </cell>
          <cell r="E202" t="str">
            <v>14 puluh</v>
          </cell>
          <cell r="F202">
            <v>140</v>
          </cell>
          <cell r="G202" t="str">
            <v>140</v>
          </cell>
        </row>
        <row r="203">
          <cell r="A203" t="str">
            <v>ECOM0136</v>
          </cell>
          <cell r="B203" t="str">
            <v>Nike Air Max 270 - SKU1201</v>
          </cell>
          <cell r="C203" t="str">
            <v>Electronic</v>
          </cell>
          <cell r="D203">
            <v>10000000</v>
          </cell>
          <cell r="E203" t="str">
            <v>106 pcs</v>
          </cell>
          <cell r="F203" t="str">
            <v>106 pcs</v>
          </cell>
          <cell r="G203" t="str">
            <v>106 </v>
          </cell>
        </row>
        <row r="204">
          <cell r="A204" t="str">
            <v>ECOM0002</v>
          </cell>
          <cell r="B204" t="str">
            <v>ASUS TUF Gaming A15 - SKU1202</v>
          </cell>
          <cell r="C204" t="str">
            <v>Electronic</v>
          </cell>
          <cell r="D204">
            <v>1500000</v>
          </cell>
          <cell r="E204" t="str">
            <v>104 unit</v>
          </cell>
          <cell r="F204" t="str">
            <v>104 unit</v>
          </cell>
          <cell r="G204" t="str">
            <v>104 </v>
          </cell>
        </row>
        <row r="205">
          <cell r="A205" t="str">
            <v>ECOM0296</v>
          </cell>
          <cell r="B205" t="str">
            <v>Adidas Ultraboost 22 - SKU1203</v>
          </cell>
          <cell r="C205" t="str">
            <v>Electronic</v>
          </cell>
          <cell r="D205">
            <v>4000000</v>
          </cell>
          <cell r="E205" t="str">
            <v>11 puluh 5</v>
          </cell>
          <cell r="F205">
            <v>115</v>
          </cell>
          <cell r="G205" t="str">
            <v>115</v>
          </cell>
        </row>
        <row r="206">
          <cell r="A206" t="str">
            <v>ECOM0164</v>
          </cell>
          <cell r="B206" t="str">
            <v>Uniqlo Dry-EX Crew Neck - SKU1204</v>
          </cell>
          <cell r="C206" t="str">
            <v>Shoee</v>
          </cell>
          <cell r="D206">
            <v>1500000</v>
          </cell>
          <cell r="E206" t="str">
            <v>77</v>
          </cell>
          <cell r="F206">
            <v>77</v>
          </cell>
          <cell r="G206" t="str">
            <v>77</v>
          </cell>
        </row>
        <row r="207">
          <cell r="A207" t="str">
            <v>ECOM0233</v>
          </cell>
          <cell r="B207" t="str">
            <v>ASUS TUF Gaming A15 - SKU1205</v>
          </cell>
          <cell r="C207" t="str">
            <v>Electronic</v>
          </cell>
          <cell r="D207">
            <v>4000000</v>
          </cell>
          <cell r="E207" t="str">
            <v>100</v>
          </cell>
          <cell r="F207">
            <v>100</v>
          </cell>
          <cell r="G207" t="str">
            <v>100</v>
          </cell>
        </row>
        <row r="208">
          <cell r="A208" t="str">
            <v>ECOM0338</v>
          </cell>
          <cell r="B208" t="str">
            <v>Xiaomi Mi Casual Backpack - SKU1206</v>
          </cell>
          <cell r="C208" t="str">
            <v>Unknown</v>
          </cell>
          <cell r="D208">
            <v>17000000</v>
          </cell>
          <cell r="E208" t="str">
            <v>132</v>
          </cell>
          <cell r="F208">
            <v>132</v>
          </cell>
          <cell r="G208" t="str">
            <v>132</v>
          </cell>
        </row>
        <row r="209">
          <cell r="A209" t="str">
            <v>ECOM0153</v>
          </cell>
          <cell r="B209" t="str">
            <v>Xiaomi Mi Casual Backpack - SKU1207</v>
          </cell>
          <cell r="C209" t="str">
            <v>Apparel</v>
          </cell>
          <cell r="D209">
            <v>4000000</v>
          </cell>
          <cell r="E209" t="str">
            <v>13 puluh 5</v>
          </cell>
          <cell r="F209">
            <v>135</v>
          </cell>
          <cell r="G209" t="str">
            <v>135</v>
          </cell>
        </row>
        <row r="210">
          <cell r="A210" t="str">
            <v>ECOM0344</v>
          </cell>
          <cell r="B210" t="str">
            <v>Adidas Ultraboost 22 - SKU1208</v>
          </cell>
          <cell r="C210" t="str">
            <v>Electronic</v>
          </cell>
          <cell r="D210">
            <v>100000</v>
          </cell>
          <cell r="E210" t="str">
            <v>52</v>
          </cell>
          <cell r="F210">
            <v>52</v>
          </cell>
          <cell r="G210" t="str">
            <v>52</v>
          </cell>
        </row>
        <row r="211">
          <cell r="A211" t="str">
            <v>ECOM0189</v>
          </cell>
          <cell r="B211" t="str">
            <v>Nike Air Max 270 - SKU1209</v>
          </cell>
          <cell r="C211" t="str">
            <v>Apprel</v>
          </cell>
          <cell r="D211">
            <v>4000000</v>
          </cell>
          <cell r="E211" t="str">
            <v>110 buah</v>
          </cell>
          <cell r="F211" t="str">
            <v>110 buah</v>
          </cell>
          <cell r="G211" t="str">
            <v>110 </v>
          </cell>
        </row>
        <row r="212">
          <cell r="A212" t="str">
            <v>ECOM0377</v>
          </cell>
          <cell r="B212" t="str">
            <v>ASUS TUF Gaming A15 - SKU1210</v>
          </cell>
          <cell r="C212" t="str">
            <v>Electronic</v>
          </cell>
          <cell r="D212">
            <v>4000000</v>
          </cell>
          <cell r="E212" t="str">
            <v>65 unit</v>
          </cell>
          <cell r="F212" t="str">
            <v>65 unit</v>
          </cell>
          <cell r="G212" t="str">
            <v>65 </v>
          </cell>
        </row>
        <row r="213">
          <cell r="A213" t="str">
            <v>ECOM0408</v>
          </cell>
          <cell r="B213" t="str">
            <v>Adidas Ultraboost 22 - SKU1211</v>
          </cell>
          <cell r="C213" t="str">
            <v>Apprel</v>
          </cell>
          <cell r="D213">
            <v>17000000</v>
          </cell>
          <cell r="E213" t="str">
            <v>6 puluh 7</v>
          </cell>
          <cell r="F213">
            <v>67</v>
          </cell>
          <cell r="G213" t="str">
            <v>67</v>
          </cell>
        </row>
        <row r="214">
          <cell r="A214" t="str">
            <v>ECOM0369</v>
          </cell>
          <cell r="B214" t="str">
            <v>Uniqlo Dry-EX Crew Neck - SKU1212</v>
          </cell>
          <cell r="C214" t="str">
            <v>Shoee</v>
          </cell>
          <cell r="D214">
            <v>17000000</v>
          </cell>
          <cell r="E214" t="str">
            <v>14 puluh 4</v>
          </cell>
          <cell r="F214">
            <v>144</v>
          </cell>
          <cell r="G214" t="str">
            <v>144</v>
          </cell>
        </row>
        <row r="215">
          <cell r="A215" t="str">
            <v>ECOM0087</v>
          </cell>
          <cell r="B215" t="str">
            <v>Adidas Ultraboost 22 - SKU1213</v>
          </cell>
          <cell r="C215" t="str">
            <v>Apprel</v>
          </cell>
          <cell r="D215">
            <v>1500000</v>
          </cell>
          <cell r="E215" t="str">
            <v>103</v>
          </cell>
          <cell r="F215">
            <v>103</v>
          </cell>
          <cell r="G215" t="str">
            <v>103</v>
          </cell>
        </row>
        <row r="216">
          <cell r="A216" t="str">
            <v>ECOM0174</v>
          </cell>
          <cell r="B216" t="str">
            <v>Nike Air Max 270 - SKU1214</v>
          </cell>
          <cell r="C216" t="str">
            <v>Apparel</v>
          </cell>
          <cell r="D216">
            <v>100000</v>
          </cell>
          <cell r="E216" t="str">
            <v>110 unit</v>
          </cell>
          <cell r="F216" t="str">
            <v>110 unit</v>
          </cell>
          <cell r="G216" t="str">
            <v>110 </v>
          </cell>
        </row>
        <row r="217">
          <cell r="A217" t="str">
            <v>ECOM0481</v>
          </cell>
          <cell r="B217" t="str">
            <v>Adidas Ultraboost 22 - SKU1215</v>
          </cell>
          <cell r="C217" t="str">
            <v>Shoee</v>
          </cell>
          <cell r="D217">
            <v>4000000</v>
          </cell>
          <cell r="E217" t="str">
            <v>132 pcs</v>
          </cell>
          <cell r="F217" t="str">
            <v>132 pcs</v>
          </cell>
          <cell r="G217" t="str">
            <v>132 </v>
          </cell>
        </row>
        <row r="218">
          <cell r="A218" t="str">
            <v>ECOM0215</v>
          </cell>
          <cell r="B218" t="str">
            <v>ASUS TUF Gaming A15 - SKU1216</v>
          </cell>
          <cell r="C218" t="str">
            <v>Apparel</v>
          </cell>
          <cell r="D218">
            <v>10000000</v>
          </cell>
          <cell r="E218" t="str">
            <v>149</v>
          </cell>
          <cell r="F218">
            <v>149</v>
          </cell>
          <cell r="G218" t="str">
            <v>149</v>
          </cell>
        </row>
        <row r="219">
          <cell r="A219" t="str">
            <v>ECOM0278</v>
          </cell>
          <cell r="B219" t="str">
            <v>Lenovo LOQ 15IRH8 - SKU1217</v>
          </cell>
          <cell r="C219" t="str">
            <v>Unknown</v>
          </cell>
          <cell r="D219">
            <v>17000000</v>
          </cell>
          <cell r="E219" t="str">
            <v>128</v>
          </cell>
          <cell r="F219">
            <v>128</v>
          </cell>
          <cell r="G219" t="str">
            <v>128</v>
          </cell>
        </row>
        <row r="220">
          <cell r="A220" t="str">
            <v>ECOM0385</v>
          </cell>
          <cell r="B220" t="str">
            <v>ASUS TUF Gaming A15 - SKU1218</v>
          </cell>
          <cell r="C220" t="str">
            <v>Electronic</v>
          </cell>
          <cell r="D220">
            <v>100000</v>
          </cell>
          <cell r="E220" t="str">
            <v>148 unit</v>
          </cell>
          <cell r="F220" t="str">
            <v>148 unit</v>
          </cell>
          <cell r="G220" t="str">
            <v>148 </v>
          </cell>
        </row>
        <row r="221">
          <cell r="A221" t="str">
            <v>ECOM0495</v>
          </cell>
          <cell r="B221" t="str">
            <v>Xiaomi Mi Casual Backpack - SKU1219</v>
          </cell>
          <cell r="C221" t="str">
            <v>Apparel</v>
          </cell>
          <cell r="D221">
            <v>250000</v>
          </cell>
          <cell r="E221" t="str">
            <v>107 unit</v>
          </cell>
          <cell r="F221" t="str">
            <v>107 unit</v>
          </cell>
          <cell r="G221" t="str">
            <v>107 </v>
          </cell>
        </row>
        <row r="222">
          <cell r="A222" t="str">
            <v>ECOM0422</v>
          </cell>
          <cell r="B222" t="str">
            <v>ASUS TUF Gaming A15 - SKU1220</v>
          </cell>
          <cell r="C222" t="str">
            <v>Electronic</v>
          </cell>
          <cell r="D222">
            <v>10000000</v>
          </cell>
          <cell r="E222" t="str">
            <v>132 unit</v>
          </cell>
          <cell r="F222" t="str">
            <v>132 unit</v>
          </cell>
          <cell r="G222" t="str">
            <v>132 </v>
          </cell>
        </row>
        <row r="223">
          <cell r="A223" t="str">
            <v>ECOM0302</v>
          </cell>
          <cell r="B223" t="str">
            <v>Uniqlo Dry-EX Crew Neck - SKU1221</v>
          </cell>
          <cell r="C223" t="str">
            <v>Unknown</v>
          </cell>
          <cell r="D223">
            <v>1500000</v>
          </cell>
          <cell r="E223" t="str">
            <v>105 pcs</v>
          </cell>
          <cell r="F223" t="str">
            <v>105 pcs</v>
          </cell>
          <cell r="G223" t="str">
            <v>105 </v>
          </cell>
        </row>
        <row r="224">
          <cell r="A224" t="str">
            <v>ECOM0095</v>
          </cell>
          <cell r="B224" t="str">
            <v>Uniqlo Dry-EX Crew Neck - SKU1222</v>
          </cell>
          <cell r="C224" t="str">
            <v>Unknown</v>
          </cell>
          <cell r="D224">
            <v>17000000</v>
          </cell>
          <cell r="E224" t="str">
            <v>77 unit</v>
          </cell>
          <cell r="F224" t="str">
            <v>77 unit</v>
          </cell>
          <cell r="G224" t="str">
            <v>77 </v>
          </cell>
        </row>
        <row r="225">
          <cell r="A225" t="str">
            <v>ECOM0172</v>
          </cell>
          <cell r="B225" t="str">
            <v>ASUS TUF Gaming A15 - SKU1223</v>
          </cell>
          <cell r="C225" t="str">
            <v>Shoee</v>
          </cell>
          <cell r="D225">
            <v>17000000</v>
          </cell>
          <cell r="E225" t="str">
            <v>147 pcs</v>
          </cell>
          <cell r="F225" t="str">
            <v>147 pcs</v>
          </cell>
          <cell r="G225" t="str">
            <v>147 </v>
          </cell>
        </row>
        <row r="226">
          <cell r="A226" t="str">
            <v>ECOM0211</v>
          </cell>
          <cell r="B226" t="str">
            <v>Xiaomi Mi Casual Backpack - SKU1224</v>
          </cell>
          <cell r="C226" t="str">
            <v>Apparel</v>
          </cell>
          <cell r="D226">
            <v>250000</v>
          </cell>
          <cell r="E226" t="str">
            <v>136 unit</v>
          </cell>
          <cell r="F226" t="str">
            <v>136 unit</v>
          </cell>
          <cell r="G226" t="str">
            <v>136 </v>
          </cell>
        </row>
        <row r="227">
          <cell r="A227" t="str">
            <v>ECOM0426</v>
          </cell>
          <cell r="B227" t="str">
            <v>Lenovo LOQ 15IRH8 - SKU1225</v>
          </cell>
          <cell r="C227" t="str">
            <v>Shoee</v>
          </cell>
          <cell r="D227">
            <v>100000</v>
          </cell>
          <cell r="E227" t="str">
            <v>55</v>
          </cell>
          <cell r="F227">
            <v>55</v>
          </cell>
          <cell r="G227" t="str">
            <v>55</v>
          </cell>
        </row>
        <row r="228">
          <cell r="A228" t="str">
            <v>ECOM0360</v>
          </cell>
          <cell r="B228" t="str">
            <v>Xiaomi Mi Casual Backpack - SKU1226</v>
          </cell>
          <cell r="C228" t="str">
            <v>Apprel</v>
          </cell>
          <cell r="D228">
            <v>1500000</v>
          </cell>
          <cell r="E228" t="str">
            <v>11 puluh</v>
          </cell>
          <cell r="F228">
            <v>110</v>
          </cell>
          <cell r="G228" t="str">
            <v>110</v>
          </cell>
        </row>
        <row r="229">
          <cell r="A229" t="str">
            <v>ECOM0030</v>
          </cell>
          <cell r="B229" t="str">
            <v>ASUS TUF Gaming A15 - SKU1227</v>
          </cell>
          <cell r="C229" t="str">
            <v>Apprel</v>
          </cell>
          <cell r="D229">
            <v>100000</v>
          </cell>
          <cell r="E229" t="str">
            <v>123</v>
          </cell>
          <cell r="F229">
            <v>123</v>
          </cell>
          <cell r="G229" t="str">
            <v>123</v>
          </cell>
        </row>
        <row r="230">
          <cell r="A230" t="str">
            <v>ECOM0312</v>
          </cell>
          <cell r="B230" t="str">
            <v>Lenovo LOQ 15IRH8 - SKU1228</v>
          </cell>
          <cell r="C230" t="str">
            <v>Unknown</v>
          </cell>
          <cell r="D230">
            <v>17000000</v>
          </cell>
          <cell r="E230" t="str">
            <v>76 pcs</v>
          </cell>
          <cell r="F230" t="str">
            <v>76 pcs</v>
          </cell>
          <cell r="G230" t="str">
            <v>76 </v>
          </cell>
        </row>
        <row r="231">
          <cell r="A231" t="str">
            <v>ECOM0094</v>
          </cell>
          <cell r="B231" t="str">
            <v>Lenovo LOQ 15IRH8 - SKU1229</v>
          </cell>
          <cell r="C231" t="str">
            <v>Shoee</v>
          </cell>
          <cell r="D231">
            <v>100000</v>
          </cell>
          <cell r="E231" t="str">
            <v>13 puluh 7</v>
          </cell>
          <cell r="F231">
            <v>137</v>
          </cell>
          <cell r="G231" t="str">
            <v>137</v>
          </cell>
        </row>
        <row r="232">
          <cell r="A232" t="str">
            <v>ECOM0450</v>
          </cell>
          <cell r="B232" t="str">
            <v>ASUS TUF Gaming A15 - SKU1230</v>
          </cell>
          <cell r="C232" t="str">
            <v>Unknown</v>
          </cell>
          <cell r="D232">
            <v>4000000</v>
          </cell>
          <cell r="E232" t="str">
            <v>139 unit</v>
          </cell>
          <cell r="F232" t="str">
            <v>139 unit</v>
          </cell>
          <cell r="G232" t="str">
            <v>139 </v>
          </cell>
        </row>
        <row r="233">
          <cell r="A233" t="str">
            <v>ECOM0442</v>
          </cell>
          <cell r="B233" t="str">
            <v>Nike Air Max 270 - SKU1231</v>
          </cell>
          <cell r="C233" t="str">
            <v>Unknown</v>
          </cell>
          <cell r="D233">
            <v>1500000</v>
          </cell>
          <cell r="E233" t="str">
            <v>138 unit</v>
          </cell>
          <cell r="F233" t="str">
            <v>138 unit</v>
          </cell>
          <cell r="G233" t="str">
            <v>138 </v>
          </cell>
        </row>
        <row r="234">
          <cell r="A234" t="str">
            <v>ECOM0048</v>
          </cell>
          <cell r="B234" t="str">
            <v>Nike Air Max 270 - SKU1232</v>
          </cell>
          <cell r="C234" t="str">
            <v>Electronic</v>
          </cell>
          <cell r="D234">
            <v>250000</v>
          </cell>
          <cell r="E234" t="str">
            <v>114</v>
          </cell>
          <cell r="F234">
            <v>114</v>
          </cell>
          <cell r="G234" t="str">
            <v>114</v>
          </cell>
        </row>
        <row r="235">
          <cell r="A235" t="str">
            <v>ECOM0140</v>
          </cell>
          <cell r="B235" t="str">
            <v>Lenovo LOQ 15IRH8 - SKU1233</v>
          </cell>
          <cell r="C235" t="str">
            <v>Apparel</v>
          </cell>
          <cell r="D235">
            <v>4000000</v>
          </cell>
          <cell r="E235" t="str">
            <v>101</v>
          </cell>
          <cell r="F235">
            <v>101</v>
          </cell>
          <cell r="G235" t="str">
            <v>101</v>
          </cell>
        </row>
        <row r="236">
          <cell r="A236" t="str">
            <v>ECOM0401</v>
          </cell>
          <cell r="B236" t="str">
            <v>Xiaomi Mi Casual Backpack - SKU1234</v>
          </cell>
          <cell r="C236" t="str">
            <v>Shoee</v>
          </cell>
          <cell r="D236">
            <v>100000</v>
          </cell>
          <cell r="E236" t="str">
            <v>144 pcs</v>
          </cell>
          <cell r="F236" t="str">
            <v>144 pcs</v>
          </cell>
          <cell r="G236" t="str">
            <v>144 </v>
          </cell>
        </row>
        <row r="237">
          <cell r="A237" t="str">
            <v>ECOM0431</v>
          </cell>
          <cell r="B237" t="str">
            <v>ASUS TUF Gaming A15 - SKU1235</v>
          </cell>
          <cell r="C237" t="str">
            <v>Electronic</v>
          </cell>
          <cell r="D237">
            <v>100000</v>
          </cell>
          <cell r="E237" t="str">
            <v>131 pcs</v>
          </cell>
          <cell r="F237" t="str">
            <v>131 pcs</v>
          </cell>
          <cell r="G237" t="str">
            <v>131 </v>
          </cell>
        </row>
        <row r="238">
          <cell r="A238" t="str">
            <v>ECOM0043</v>
          </cell>
          <cell r="B238" t="str">
            <v>Nike Air Max 270 - SKU1236</v>
          </cell>
          <cell r="C238" t="str">
            <v>Shoee</v>
          </cell>
          <cell r="D238">
            <v>4000000</v>
          </cell>
          <cell r="E238" t="str">
            <v>52 buah</v>
          </cell>
          <cell r="F238" t="str">
            <v>52 buah</v>
          </cell>
          <cell r="G238" t="str">
            <v>52 </v>
          </cell>
        </row>
        <row r="239">
          <cell r="A239" t="str">
            <v>ECOM0438</v>
          </cell>
          <cell r="B239" t="str">
            <v>Nike Air Max 270 - SKU1237</v>
          </cell>
          <cell r="C239" t="str">
            <v>Electronic</v>
          </cell>
          <cell r="D239">
            <v>100000</v>
          </cell>
          <cell r="E239" t="str">
            <v>131 pcs</v>
          </cell>
          <cell r="F239" t="str">
            <v>131 pcs</v>
          </cell>
          <cell r="G239" t="str">
            <v>131 </v>
          </cell>
        </row>
        <row r="240">
          <cell r="A240" t="str">
            <v>ECOM0306</v>
          </cell>
          <cell r="B240" t="str">
            <v>Xiaomi Mi Casual Backpack - SKU1238</v>
          </cell>
          <cell r="C240" t="str">
            <v>Electronic</v>
          </cell>
          <cell r="D240">
            <v>250000</v>
          </cell>
          <cell r="E240" t="str">
            <v>12 puluh 3</v>
          </cell>
          <cell r="F240">
            <v>123</v>
          </cell>
          <cell r="G240" t="str">
            <v>123</v>
          </cell>
        </row>
        <row r="241">
          <cell r="A241" t="str">
            <v>ECOM0079</v>
          </cell>
          <cell r="B241" t="str">
            <v>Xiaomi Mi Casual Backpack - SKU1239</v>
          </cell>
          <cell r="C241" t="str">
            <v>Electronic</v>
          </cell>
          <cell r="D241">
            <v>250000</v>
          </cell>
          <cell r="E241" t="str">
            <v>67</v>
          </cell>
          <cell r="F241">
            <v>67</v>
          </cell>
          <cell r="G241" t="str">
            <v>67</v>
          </cell>
        </row>
        <row r="242">
          <cell r="A242" t="str">
            <v>ECOM0304</v>
          </cell>
          <cell r="B242" t="str">
            <v>ASUS TUF Gaming A15 - SKU1240</v>
          </cell>
          <cell r="C242" t="str">
            <v>Apparel</v>
          </cell>
          <cell r="D242">
            <v>1500000</v>
          </cell>
          <cell r="E242" t="str">
            <v>138</v>
          </cell>
          <cell r="F242">
            <v>138</v>
          </cell>
          <cell r="G242" t="str">
            <v>138</v>
          </cell>
        </row>
        <row r="243">
          <cell r="A243" t="str">
            <v>ECOM0290</v>
          </cell>
          <cell r="B243" t="str">
            <v>Xiaomi Mi Casual Backpack - SKU1241</v>
          </cell>
          <cell r="C243" t="str">
            <v>Shoee</v>
          </cell>
          <cell r="D243">
            <v>100000</v>
          </cell>
          <cell r="E243" t="str">
            <v>57 pcs</v>
          </cell>
          <cell r="F243" t="str">
            <v>57 pcs</v>
          </cell>
          <cell r="G243" t="str">
            <v>57 </v>
          </cell>
        </row>
        <row r="244">
          <cell r="A244" t="str">
            <v>ECOM0493</v>
          </cell>
          <cell r="B244" t="str">
            <v>Lenovo LOQ 15IRH8 - SKU1242</v>
          </cell>
          <cell r="C244" t="str">
            <v>Shoee</v>
          </cell>
          <cell r="D244">
            <v>17000000</v>
          </cell>
          <cell r="E244" t="str">
            <v>132 unit</v>
          </cell>
          <cell r="F244" t="str">
            <v>132 unit</v>
          </cell>
          <cell r="G244" t="str">
            <v>132 </v>
          </cell>
        </row>
        <row r="245">
          <cell r="A245" t="str">
            <v>ECOM0376</v>
          </cell>
          <cell r="B245" t="str">
            <v>Lenovo LOQ 15IRH8 - SKU1243</v>
          </cell>
          <cell r="C245" t="str">
            <v>Shoee</v>
          </cell>
          <cell r="D245">
            <v>10000000</v>
          </cell>
          <cell r="E245" t="str">
            <v>104 buah</v>
          </cell>
          <cell r="F245" t="str">
            <v>104 buah</v>
          </cell>
          <cell r="G245" t="str">
            <v>104 </v>
          </cell>
        </row>
        <row r="246">
          <cell r="A246" t="str">
            <v>ECOM0337</v>
          </cell>
          <cell r="B246" t="str">
            <v>Lenovo LOQ 15IRH8 - SKU1244</v>
          </cell>
          <cell r="C246" t="str">
            <v>Apparel</v>
          </cell>
          <cell r="D246">
            <v>1500000</v>
          </cell>
          <cell r="E246" t="str">
            <v>147</v>
          </cell>
          <cell r="F246">
            <v>147</v>
          </cell>
          <cell r="G246" t="str">
            <v>147</v>
          </cell>
        </row>
        <row r="247">
          <cell r="A247" t="str">
            <v>ECOM0437</v>
          </cell>
          <cell r="B247" t="str">
            <v>Nike Air Max 270 - SKU1245</v>
          </cell>
          <cell r="C247" t="str">
            <v>Electronic</v>
          </cell>
          <cell r="D247">
            <v>250000</v>
          </cell>
          <cell r="E247" t="str">
            <v>119</v>
          </cell>
          <cell r="F247">
            <v>119</v>
          </cell>
          <cell r="G247" t="str">
            <v>119</v>
          </cell>
        </row>
        <row r="248">
          <cell r="A248" t="str">
            <v>ECOM0362</v>
          </cell>
          <cell r="B248" t="str">
            <v>Lenovo LOQ 15IRH8 - SKU1246</v>
          </cell>
          <cell r="C248" t="str">
            <v>Shoee</v>
          </cell>
          <cell r="D248">
            <v>1500000</v>
          </cell>
          <cell r="E248" t="str">
            <v>137 buah</v>
          </cell>
          <cell r="F248" t="str">
            <v>137 buah</v>
          </cell>
          <cell r="G248" t="str">
            <v>137 </v>
          </cell>
        </row>
        <row r="249">
          <cell r="A249" t="str">
            <v>ECOM0021</v>
          </cell>
          <cell r="B249" t="str">
            <v>Lenovo LOQ 15IRH8 - SKU1247</v>
          </cell>
          <cell r="C249" t="str">
            <v>Shoee</v>
          </cell>
          <cell r="D249">
            <v>250000</v>
          </cell>
          <cell r="E249" t="str">
            <v>106</v>
          </cell>
          <cell r="F249">
            <v>106</v>
          </cell>
          <cell r="G249" t="str">
            <v>106</v>
          </cell>
        </row>
        <row r="250">
          <cell r="A250" t="str">
            <v>ECOM0184</v>
          </cell>
          <cell r="B250" t="str">
            <v>Lenovo LOQ 15IRH8 - SKU1248</v>
          </cell>
          <cell r="C250" t="str">
            <v>Apparel</v>
          </cell>
          <cell r="D250">
            <v>17000000</v>
          </cell>
          <cell r="E250" t="str">
            <v>102</v>
          </cell>
          <cell r="F250">
            <v>102</v>
          </cell>
          <cell r="G250" t="str">
            <v>102</v>
          </cell>
        </row>
        <row r="251">
          <cell r="A251" t="str">
            <v>ECOM0499</v>
          </cell>
          <cell r="B251" t="str">
            <v>Lenovo LOQ 15IRH8 - SKU1249</v>
          </cell>
          <cell r="C251" t="str">
            <v>Electronic</v>
          </cell>
          <cell r="D251">
            <v>17000000</v>
          </cell>
          <cell r="E251" t="str">
            <v>7 puluh 6</v>
          </cell>
          <cell r="F251">
            <v>76</v>
          </cell>
          <cell r="G251" t="str">
            <v>76</v>
          </cell>
        </row>
        <row r="252">
          <cell r="A252" t="str">
            <v>ECOM0325</v>
          </cell>
          <cell r="B252" t="str">
            <v>ASUS TUF Gaming A15 - SKU1250</v>
          </cell>
          <cell r="C252" t="str">
            <v>Shoee</v>
          </cell>
          <cell r="D252">
            <v>17000000</v>
          </cell>
          <cell r="E252" t="str">
            <v>57</v>
          </cell>
          <cell r="F252">
            <v>57</v>
          </cell>
          <cell r="G252" t="str">
            <v>57</v>
          </cell>
        </row>
        <row r="253">
          <cell r="A253" t="str">
            <v>ECOM0135</v>
          </cell>
          <cell r="B253" t="str">
            <v>Lenovo LOQ 15IRH8 - SKU1251</v>
          </cell>
          <cell r="C253" t="str">
            <v>Shoee</v>
          </cell>
          <cell r="D253">
            <v>100000</v>
          </cell>
          <cell r="E253" t="str">
            <v>10 puluh 1</v>
          </cell>
          <cell r="F253">
            <v>101</v>
          </cell>
          <cell r="G253" t="str">
            <v>101</v>
          </cell>
        </row>
        <row r="254">
          <cell r="A254" t="str">
            <v>ECOM0044</v>
          </cell>
          <cell r="B254" t="str">
            <v>Lenovo LOQ 15IRH8 - SKU1252</v>
          </cell>
          <cell r="C254" t="str">
            <v>Apparel</v>
          </cell>
          <cell r="D254">
            <v>10000000</v>
          </cell>
          <cell r="E254" t="str">
            <v>123 buah</v>
          </cell>
          <cell r="F254" t="str">
            <v>123 buah</v>
          </cell>
          <cell r="G254" t="str">
            <v>123 </v>
          </cell>
        </row>
        <row r="255">
          <cell r="A255" t="str">
            <v>ECOM0129</v>
          </cell>
          <cell r="B255" t="str">
            <v>Nike Air Max 270 - SKU1253</v>
          </cell>
          <cell r="C255" t="str">
            <v>Electronic</v>
          </cell>
          <cell r="D255">
            <v>10000000</v>
          </cell>
          <cell r="E255" t="str">
            <v>51</v>
          </cell>
          <cell r="F255">
            <v>51</v>
          </cell>
          <cell r="G255" t="str">
            <v>51</v>
          </cell>
        </row>
        <row r="256">
          <cell r="A256" t="str">
            <v>ECOM0349</v>
          </cell>
          <cell r="B256" t="str">
            <v>ASUS TUF Gaming A15 - SKU1254</v>
          </cell>
          <cell r="C256" t="str">
            <v>Electronic</v>
          </cell>
          <cell r="D256">
            <v>250000</v>
          </cell>
          <cell r="E256" t="str">
            <v>74 unit</v>
          </cell>
          <cell r="F256" t="str">
            <v>74 unit</v>
          </cell>
          <cell r="G256" t="str">
            <v>74 </v>
          </cell>
        </row>
        <row r="257">
          <cell r="A257" t="str">
            <v>ECOM0353</v>
          </cell>
          <cell r="B257" t="str">
            <v>ASUS TUF Gaming A15 - SKU1255</v>
          </cell>
          <cell r="C257" t="str">
            <v>Electronic</v>
          </cell>
          <cell r="D257">
            <v>10000000</v>
          </cell>
          <cell r="E257" t="str">
            <v>12 puluh 4</v>
          </cell>
          <cell r="F257">
            <v>124</v>
          </cell>
          <cell r="G257" t="str">
            <v>124</v>
          </cell>
        </row>
        <row r="258">
          <cell r="A258" t="str">
            <v>ECOM0231</v>
          </cell>
          <cell r="B258" t="str">
            <v>Lenovo LOQ 15IRH8 - SKU1256</v>
          </cell>
          <cell r="C258" t="str">
            <v>Shoee</v>
          </cell>
          <cell r="D258">
            <v>250000</v>
          </cell>
          <cell r="E258" t="str">
            <v>148 unit</v>
          </cell>
          <cell r="F258" t="str">
            <v>148 unit</v>
          </cell>
          <cell r="G258" t="str">
            <v>148 </v>
          </cell>
        </row>
        <row r="259">
          <cell r="A259" t="str">
            <v>ECOM0046</v>
          </cell>
          <cell r="B259" t="str">
            <v>Nike Air Max 270 - SKU1257</v>
          </cell>
          <cell r="C259" t="str">
            <v>Electronic</v>
          </cell>
          <cell r="D259">
            <v>1500000</v>
          </cell>
          <cell r="E259" t="str">
            <v>128</v>
          </cell>
          <cell r="F259">
            <v>128</v>
          </cell>
          <cell r="G259" t="str">
            <v>128</v>
          </cell>
        </row>
        <row r="260">
          <cell r="A260" t="str">
            <v>ECOM0152</v>
          </cell>
          <cell r="B260" t="str">
            <v>Uniqlo Dry-EX Crew Neck - SKU1258</v>
          </cell>
          <cell r="C260" t="str">
            <v>Electronic</v>
          </cell>
          <cell r="D260">
            <v>10000000</v>
          </cell>
          <cell r="E260" t="str">
            <v>136 unit</v>
          </cell>
          <cell r="F260" t="str">
            <v>136 unit</v>
          </cell>
          <cell r="G260" t="str">
            <v>136 </v>
          </cell>
        </row>
        <row r="261">
          <cell r="A261" t="str">
            <v>ECOM0456</v>
          </cell>
          <cell r="B261" t="str">
            <v>Nike Air Max 270 - SKU1259</v>
          </cell>
          <cell r="C261" t="str">
            <v>Apparel</v>
          </cell>
          <cell r="D261">
            <v>1500000</v>
          </cell>
          <cell r="E261" t="str">
            <v>11 puluh 8</v>
          </cell>
          <cell r="F261">
            <v>118</v>
          </cell>
          <cell r="G261" t="str">
            <v>118</v>
          </cell>
        </row>
        <row r="262">
          <cell r="A262" t="str">
            <v>ECOM0496</v>
          </cell>
          <cell r="B262" t="str">
            <v>Nike Air Max 270 - SKU1260</v>
          </cell>
          <cell r="C262" t="str">
            <v>Apprel</v>
          </cell>
          <cell r="D262">
            <v>10000000</v>
          </cell>
          <cell r="E262" t="str">
            <v>112</v>
          </cell>
          <cell r="F262">
            <v>112</v>
          </cell>
          <cell r="G262" t="str">
            <v>112</v>
          </cell>
        </row>
        <row r="263">
          <cell r="A263" t="str">
            <v>ECOM0308</v>
          </cell>
          <cell r="B263" t="str">
            <v>ASUS TUF Gaming A15 - SKU1261</v>
          </cell>
          <cell r="C263" t="str">
            <v>Apprel</v>
          </cell>
          <cell r="D263">
            <v>100000</v>
          </cell>
          <cell r="E263" t="str">
            <v>12 puluh 1</v>
          </cell>
          <cell r="F263">
            <v>121</v>
          </cell>
          <cell r="G263" t="str">
            <v>121</v>
          </cell>
        </row>
        <row r="264">
          <cell r="A264" t="str">
            <v>ECOM0072</v>
          </cell>
          <cell r="B264" t="str">
            <v>ASUS TUF Gaming A15 - SKU1262</v>
          </cell>
          <cell r="C264" t="str">
            <v>Electronic</v>
          </cell>
          <cell r="D264">
            <v>250000</v>
          </cell>
          <cell r="E264" t="str">
            <v>103 buah</v>
          </cell>
          <cell r="F264" t="str">
            <v>103 buah</v>
          </cell>
          <cell r="G264" t="str">
            <v>103 </v>
          </cell>
        </row>
        <row r="265">
          <cell r="A265" t="str">
            <v>ECOM0105</v>
          </cell>
          <cell r="B265" t="str">
            <v>Xiaomi Mi Casual Backpack - SKU1263</v>
          </cell>
          <cell r="C265" t="str">
            <v>Electronic</v>
          </cell>
          <cell r="D265">
            <v>100000</v>
          </cell>
          <cell r="E265" t="str">
            <v>9 puluh 1</v>
          </cell>
          <cell r="F265">
            <v>91</v>
          </cell>
          <cell r="G265" t="str">
            <v>91</v>
          </cell>
        </row>
        <row r="266">
          <cell r="A266" t="str">
            <v>ECOM0088</v>
          </cell>
          <cell r="B266" t="str">
            <v>Uniqlo Dry-EX Crew Neck - SKU1264</v>
          </cell>
          <cell r="C266" t="str">
            <v>Electronic</v>
          </cell>
          <cell r="D266">
            <v>100000</v>
          </cell>
          <cell r="E266" t="str">
            <v>14 puluh 8</v>
          </cell>
          <cell r="F266">
            <v>148</v>
          </cell>
          <cell r="G266" t="str">
            <v>148</v>
          </cell>
        </row>
        <row r="267">
          <cell r="A267" t="str">
            <v>ECOM0183</v>
          </cell>
          <cell r="B267" t="str">
            <v>Lenovo LOQ 15IRH8 - SKU1265</v>
          </cell>
          <cell r="C267" t="str">
            <v>Unknown</v>
          </cell>
          <cell r="D267">
            <v>1500000</v>
          </cell>
          <cell r="E267" t="str">
            <v>109</v>
          </cell>
          <cell r="F267">
            <v>109</v>
          </cell>
          <cell r="G267" t="str">
            <v>109</v>
          </cell>
        </row>
        <row r="268">
          <cell r="A268" t="str">
            <v>ECOM0259</v>
          </cell>
          <cell r="B268" t="str">
            <v>Nike Air Max 270 - SKU1266</v>
          </cell>
          <cell r="C268" t="str">
            <v>Unknown</v>
          </cell>
          <cell r="D268">
            <v>100000</v>
          </cell>
          <cell r="E268" t="str">
            <v>108 buah</v>
          </cell>
          <cell r="F268" t="str">
            <v>108 buah</v>
          </cell>
          <cell r="G268" t="str">
            <v>108 </v>
          </cell>
        </row>
        <row r="269">
          <cell r="A269" t="str">
            <v>ECOM0289</v>
          </cell>
          <cell r="B269" t="str">
            <v>Nike Air Max 270 - SKU1267</v>
          </cell>
          <cell r="C269" t="str">
            <v>Apparel</v>
          </cell>
          <cell r="D269">
            <v>17000000</v>
          </cell>
          <cell r="E269" t="str">
            <v>50 unit</v>
          </cell>
          <cell r="F269" t="str">
            <v>50 unit</v>
          </cell>
          <cell r="G269" t="str">
            <v>50 </v>
          </cell>
        </row>
        <row r="270">
          <cell r="A270" t="str">
            <v>ECOM0268</v>
          </cell>
          <cell r="B270" t="str">
            <v>Nike Air Max 270 - SKU1268</v>
          </cell>
          <cell r="C270" t="str">
            <v>Shoee</v>
          </cell>
          <cell r="D270">
            <v>4000000</v>
          </cell>
          <cell r="E270" t="str">
            <v>104 pcs</v>
          </cell>
          <cell r="F270" t="str">
            <v>104 pcs</v>
          </cell>
          <cell r="G270" t="str">
            <v>104 </v>
          </cell>
        </row>
        <row r="271">
          <cell r="A271" t="str">
            <v>ECOM0347</v>
          </cell>
          <cell r="B271" t="str">
            <v>Uniqlo Dry-EX Crew Neck - SKU1269</v>
          </cell>
          <cell r="C271" t="str">
            <v>Electronic</v>
          </cell>
          <cell r="D271">
            <v>10000000</v>
          </cell>
          <cell r="E271" t="str">
            <v>128 pcs</v>
          </cell>
          <cell r="F271" t="str">
            <v>128 pcs</v>
          </cell>
          <cell r="G271" t="str">
            <v>128 </v>
          </cell>
        </row>
        <row r="272">
          <cell r="A272" t="str">
            <v>ECOM0423</v>
          </cell>
          <cell r="B272" t="str">
            <v>Uniqlo Dry-EX Crew Neck - SKU1270</v>
          </cell>
          <cell r="C272" t="str">
            <v>Shoee</v>
          </cell>
          <cell r="D272">
            <v>100000</v>
          </cell>
          <cell r="E272" t="str">
            <v>71</v>
          </cell>
          <cell r="F272">
            <v>71</v>
          </cell>
          <cell r="G272" t="str">
            <v>71</v>
          </cell>
        </row>
        <row r="273">
          <cell r="A273" t="str">
            <v>ECOM0061</v>
          </cell>
          <cell r="B273" t="str">
            <v>ASUS TUF Gaming A15 - SKU1271</v>
          </cell>
          <cell r="C273" t="str">
            <v>Apprel</v>
          </cell>
          <cell r="D273">
            <v>100000</v>
          </cell>
          <cell r="E273" t="str">
            <v>125 pcs</v>
          </cell>
          <cell r="F273" t="str">
            <v>125 pcs</v>
          </cell>
          <cell r="G273" t="str">
            <v>125 </v>
          </cell>
        </row>
        <row r="274">
          <cell r="A274" t="str">
            <v>ECOM0474</v>
          </cell>
          <cell r="B274" t="str">
            <v>Lenovo LOQ 15IRH8 - SKU1272</v>
          </cell>
          <cell r="C274" t="str">
            <v>Apparel</v>
          </cell>
          <cell r="D274">
            <v>1500000</v>
          </cell>
          <cell r="E274" t="str">
            <v>70</v>
          </cell>
          <cell r="F274">
            <v>70</v>
          </cell>
          <cell r="G274" t="str">
            <v>70</v>
          </cell>
        </row>
        <row r="275">
          <cell r="A275" t="str">
            <v>ECOM0479</v>
          </cell>
          <cell r="B275" t="str">
            <v>Adidas Ultraboost 22 - SKU1273</v>
          </cell>
          <cell r="C275" t="str">
            <v>Apprel</v>
          </cell>
          <cell r="D275">
            <v>250000</v>
          </cell>
          <cell r="E275" t="str">
            <v>76 buah</v>
          </cell>
          <cell r="F275" t="str">
            <v>76 buah</v>
          </cell>
          <cell r="G275" t="str">
            <v>76 </v>
          </cell>
        </row>
        <row r="276">
          <cell r="A276" t="str">
            <v>ECOM0031</v>
          </cell>
          <cell r="B276" t="str">
            <v>Xiaomi Mi Casual Backpack - SKU1274</v>
          </cell>
          <cell r="C276" t="str">
            <v>Unknown</v>
          </cell>
          <cell r="D276">
            <v>100000</v>
          </cell>
          <cell r="E276" t="str">
            <v>139 unit</v>
          </cell>
          <cell r="F276" t="str">
            <v>139 unit</v>
          </cell>
          <cell r="G276" t="str">
            <v>139 </v>
          </cell>
        </row>
        <row r="277">
          <cell r="A277" t="str">
            <v>ECOM0414</v>
          </cell>
          <cell r="B277" t="str">
            <v>Xiaomi Mi Casual Backpack - SKU1275</v>
          </cell>
          <cell r="C277" t="str">
            <v>Unknown</v>
          </cell>
          <cell r="D277">
            <v>250000</v>
          </cell>
          <cell r="E277" t="str">
            <v>118 buah</v>
          </cell>
          <cell r="F277" t="str">
            <v>118 buah</v>
          </cell>
          <cell r="G277" t="str">
            <v>118 </v>
          </cell>
        </row>
        <row r="278">
          <cell r="A278" t="str">
            <v>ECOM0320</v>
          </cell>
          <cell r="B278" t="str">
            <v>Xiaomi Mi Casual Backpack - SKU1276</v>
          </cell>
          <cell r="C278" t="str">
            <v>Shoee</v>
          </cell>
          <cell r="D278">
            <v>100000</v>
          </cell>
          <cell r="E278" t="str">
            <v>13 puluh 5</v>
          </cell>
          <cell r="F278">
            <v>135</v>
          </cell>
          <cell r="G278" t="str">
            <v>135</v>
          </cell>
        </row>
        <row r="279">
          <cell r="A279" t="str">
            <v>ECOM0226</v>
          </cell>
          <cell r="B279" t="str">
            <v>Xiaomi Mi Casual Backpack - SKU1277</v>
          </cell>
          <cell r="C279" t="str">
            <v>Apparel</v>
          </cell>
          <cell r="D279">
            <v>1500000</v>
          </cell>
          <cell r="E279" t="str">
            <v>61 buah</v>
          </cell>
          <cell r="F279" t="str">
            <v>61 buah</v>
          </cell>
          <cell r="G279" t="str">
            <v>61 </v>
          </cell>
        </row>
        <row r="280">
          <cell r="A280" t="str">
            <v>ECOM0372</v>
          </cell>
          <cell r="B280" t="str">
            <v>Nike Air Max 270 - SKU1278</v>
          </cell>
          <cell r="C280" t="str">
            <v>Unknown</v>
          </cell>
          <cell r="D280">
            <v>100000</v>
          </cell>
          <cell r="E280" t="str">
            <v>14 puluh 8</v>
          </cell>
          <cell r="F280">
            <v>148</v>
          </cell>
          <cell r="G280" t="str">
            <v>148</v>
          </cell>
        </row>
        <row r="281">
          <cell r="A281" t="str">
            <v>ECOM0267</v>
          </cell>
          <cell r="B281" t="str">
            <v>Uniqlo Dry-EX Crew Neck - SKU1279</v>
          </cell>
          <cell r="C281" t="str">
            <v>Electronic</v>
          </cell>
          <cell r="D281">
            <v>4000000</v>
          </cell>
          <cell r="E281" t="str">
            <v>91 pcs</v>
          </cell>
          <cell r="F281" t="str">
            <v>91 pcs</v>
          </cell>
          <cell r="G281" t="str">
            <v>91 </v>
          </cell>
        </row>
        <row r="282">
          <cell r="A282" t="str">
            <v>ECOM0177</v>
          </cell>
          <cell r="B282" t="str">
            <v>Lenovo LOQ 15IRH8 - SKU1280</v>
          </cell>
          <cell r="C282" t="str">
            <v>Apprel</v>
          </cell>
          <cell r="D282">
            <v>4000000</v>
          </cell>
          <cell r="E282" t="str">
            <v>137 buah</v>
          </cell>
          <cell r="F282" t="str">
            <v>137 buah</v>
          </cell>
          <cell r="G282" t="str">
            <v>137 </v>
          </cell>
        </row>
        <row r="283">
          <cell r="A283" t="str">
            <v>ECOM0436</v>
          </cell>
          <cell r="B283" t="str">
            <v>Xiaomi Mi Casual Backpack - SKU1281</v>
          </cell>
          <cell r="C283" t="str">
            <v>Electronic</v>
          </cell>
          <cell r="D283">
            <v>17000000</v>
          </cell>
          <cell r="E283" t="str">
            <v>126 buah</v>
          </cell>
          <cell r="F283" t="str">
            <v>126 buah</v>
          </cell>
          <cell r="G283" t="str">
            <v>126 </v>
          </cell>
        </row>
        <row r="284">
          <cell r="A284" t="str">
            <v>ECOM0445</v>
          </cell>
          <cell r="B284" t="str">
            <v>Lenovo LOQ 15IRH8 - SKU1282</v>
          </cell>
          <cell r="C284" t="str">
            <v>Unknown</v>
          </cell>
          <cell r="D284">
            <v>1500000</v>
          </cell>
          <cell r="E284" t="str">
            <v>52</v>
          </cell>
          <cell r="F284">
            <v>52</v>
          </cell>
          <cell r="G284" t="str">
            <v>52</v>
          </cell>
        </row>
        <row r="285">
          <cell r="A285" t="str">
            <v>ECOM0185</v>
          </cell>
          <cell r="B285" t="str">
            <v>Lenovo LOQ 15IRH8 - SKU1283</v>
          </cell>
          <cell r="C285" t="str">
            <v>Electronic</v>
          </cell>
          <cell r="D285">
            <v>17000000</v>
          </cell>
          <cell r="E285" t="str">
            <v>86 pcs</v>
          </cell>
          <cell r="F285" t="str">
            <v>86 pcs</v>
          </cell>
          <cell r="G285" t="str">
            <v>86 </v>
          </cell>
        </row>
        <row r="286">
          <cell r="A286" t="str">
            <v>ECOM0178</v>
          </cell>
          <cell r="B286" t="str">
            <v>Lenovo LOQ 15IRH8 - SKU1284</v>
          </cell>
          <cell r="C286" t="str">
            <v>Electronic</v>
          </cell>
          <cell r="D286">
            <v>10000000</v>
          </cell>
          <cell r="E286" t="str">
            <v>149 unit</v>
          </cell>
          <cell r="F286" t="str">
            <v>149 unit</v>
          </cell>
          <cell r="G286" t="str">
            <v>149 </v>
          </cell>
        </row>
        <row r="287">
          <cell r="A287" t="str">
            <v>ECOM0090</v>
          </cell>
          <cell r="B287" t="str">
            <v>Lenovo LOQ 15IRH8 - SKU1285</v>
          </cell>
          <cell r="C287" t="str">
            <v>Apparel</v>
          </cell>
          <cell r="D287">
            <v>4000000</v>
          </cell>
          <cell r="E287" t="str">
            <v>128</v>
          </cell>
          <cell r="F287">
            <v>128</v>
          </cell>
          <cell r="G287" t="str">
            <v>128</v>
          </cell>
        </row>
        <row r="288">
          <cell r="A288" t="str">
            <v>ECOM0433</v>
          </cell>
          <cell r="B288" t="str">
            <v>Nike Air Max 270 - SKU1286</v>
          </cell>
          <cell r="C288" t="str">
            <v>Apparel</v>
          </cell>
          <cell r="D288">
            <v>17000000</v>
          </cell>
          <cell r="E288" t="str">
            <v>107</v>
          </cell>
          <cell r="F288">
            <v>107</v>
          </cell>
          <cell r="G288" t="str">
            <v>107</v>
          </cell>
        </row>
        <row r="289">
          <cell r="A289" t="str">
            <v>ECOM0490</v>
          </cell>
          <cell r="B289" t="str">
            <v>Lenovo LOQ 15IRH8 - SKU1287</v>
          </cell>
          <cell r="C289" t="str">
            <v>Apparel</v>
          </cell>
          <cell r="D289">
            <v>1500000</v>
          </cell>
          <cell r="E289" t="str">
            <v>98 unit</v>
          </cell>
          <cell r="F289" t="str">
            <v>98 unit</v>
          </cell>
          <cell r="G289" t="str">
            <v>98 </v>
          </cell>
        </row>
        <row r="290">
          <cell r="A290" t="str">
            <v>ECOM0232</v>
          </cell>
          <cell r="B290" t="str">
            <v>Adidas Ultraboost 22 - SKU1288</v>
          </cell>
          <cell r="C290" t="str">
            <v>Apparel</v>
          </cell>
          <cell r="D290">
            <v>4000000</v>
          </cell>
          <cell r="E290" t="str">
            <v>72</v>
          </cell>
          <cell r="F290">
            <v>72</v>
          </cell>
          <cell r="G290" t="str">
            <v>72</v>
          </cell>
        </row>
        <row r="291">
          <cell r="A291" t="str">
            <v>ECOM0444</v>
          </cell>
          <cell r="B291" t="str">
            <v>Lenovo LOQ 15IRH8 - SKU1289</v>
          </cell>
          <cell r="C291" t="str">
            <v>Unknown</v>
          </cell>
          <cell r="D291">
            <v>17000000</v>
          </cell>
          <cell r="E291" t="str">
            <v>128 pcs</v>
          </cell>
          <cell r="F291" t="str">
            <v>128 pcs</v>
          </cell>
          <cell r="G291" t="str">
            <v>128 </v>
          </cell>
        </row>
        <row r="292">
          <cell r="A292" t="str">
            <v>ECOM0249</v>
          </cell>
          <cell r="B292" t="str">
            <v>Xiaomi Mi Casual Backpack - SKU1290</v>
          </cell>
          <cell r="C292" t="str">
            <v>Unknown</v>
          </cell>
          <cell r="D292">
            <v>250000</v>
          </cell>
          <cell r="E292" t="str">
            <v>118</v>
          </cell>
          <cell r="F292">
            <v>118</v>
          </cell>
          <cell r="G292" t="str">
            <v>118</v>
          </cell>
        </row>
        <row r="293">
          <cell r="A293" t="str">
            <v>ECOM0190</v>
          </cell>
          <cell r="B293" t="str">
            <v>Adidas Ultraboost 22 - SKU1291</v>
          </cell>
          <cell r="C293" t="str">
            <v>Apparel</v>
          </cell>
          <cell r="D293">
            <v>250000</v>
          </cell>
          <cell r="E293" t="str">
            <v>74</v>
          </cell>
          <cell r="F293">
            <v>74</v>
          </cell>
          <cell r="G293" t="str">
            <v>74</v>
          </cell>
        </row>
        <row r="294">
          <cell r="A294" t="str">
            <v>ECOM0170</v>
          </cell>
          <cell r="B294" t="str">
            <v>Lenovo LOQ 15IRH8 - SKU1292</v>
          </cell>
          <cell r="C294" t="str">
            <v>Unknown</v>
          </cell>
          <cell r="D294">
            <v>17000000</v>
          </cell>
          <cell r="E294" t="str">
            <v>97 pcs</v>
          </cell>
          <cell r="F294" t="str">
            <v>97 pcs</v>
          </cell>
          <cell r="G294" t="str">
            <v>97 </v>
          </cell>
        </row>
        <row r="295">
          <cell r="A295" t="str">
            <v>ECOM0378</v>
          </cell>
          <cell r="B295" t="str">
            <v>ASUS TUF Gaming A15 - SKU1293</v>
          </cell>
          <cell r="C295" t="str">
            <v>Apparel</v>
          </cell>
          <cell r="D295">
            <v>10000000</v>
          </cell>
          <cell r="E295" t="str">
            <v>127 unit</v>
          </cell>
          <cell r="F295" t="str">
            <v>127 unit</v>
          </cell>
          <cell r="G295" t="str">
            <v>127 </v>
          </cell>
        </row>
        <row r="296">
          <cell r="A296" t="str">
            <v>ECOM0258</v>
          </cell>
          <cell r="B296" t="str">
            <v>Xiaomi Mi Casual Backpack - SKU1294</v>
          </cell>
          <cell r="C296" t="str">
            <v>Apparel</v>
          </cell>
          <cell r="D296">
            <v>1500000</v>
          </cell>
          <cell r="E296" t="str">
            <v>70 pcs</v>
          </cell>
          <cell r="F296" t="str">
            <v>70 pcs</v>
          </cell>
          <cell r="G296" t="str">
            <v>70 </v>
          </cell>
        </row>
        <row r="297">
          <cell r="A297" t="str">
            <v>ECOM0074</v>
          </cell>
          <cell r="B297" t="str">
            <v>ASUS TUF Gaming A15 - SKU1295</v>
          </cell>
          <cell r="C297" t="str">
            <v>Electronic</v>
          </cell>
          <cell r="D297">
            <v>250000</v>
          </cell>
          <cell r="E297" t="str">
            <v>79 unit</v>
          </cell>
          <cell r="F297" t="str">
            <v>79 unit</v>
          </cell>
          <cell r="G297" t="str">
            <v>79 </v>
          </cell>
        </row>
        <row r="298">
          <cell r="A298" t="str">
            <v>ECOM0151</v>
          </cell>
          <cell r="B298" t="str">
            <v>Nike Air Max 270 - SKU1296</v>
          </cell>
          <cell r="C298" t="str">
            <v>Electronic</v>
          </cell>
          <cell r="D298">
            <v>1500000</v>
          </cell>
          <cell r="E298" t="str">
            <v>115 buah</v>
          </cell>
          <cell r="F298" t="str">
            <v>115 buah</v>
          </cell>
          <cell r="G298" t="str">
            <v>115 </v>
          </cell>
        </row>
        <row r="299">
          <cell r="A299" t="str">
            <v>ECOM0047</v>
          </cell>
          <cell r="B299" t="str">
            <v>Xiaomi Mi Casual Backpack - SKU1297</v>
          </cell>
          <cell r="C299" t="str">
            <v>Unknown</v>
          </cell>
          <cell r="D299">
            <v>10000000</v>
          </cell>
          <cell r="E299" t="str">
            <v>149 pcs</v>
          </cell>
          <cell r="F299" t="str">
            <v>149 pcs</v>
          </cell>
          <cell r="G299" t="str">
            <v>149 </v>
          </cell>
        </row>
        <row r="300">
          <cell r="A300" t="str">
            <v>ECOM0179</v>
          </cell>
          <cell r="B300" t="str">
            <v>Uniqlo Dry-EX Crew Neck - SKU1298</v>
          </cell>
          <cell r="C300" t="str">
            <v>Unknown</v>
          </cell>
          <cell r="D300">
            <v>100000</v>
          </cell>
          <cell r="E300" t="str">
            <v>13 puluh 4</v>
          </cell>
          <cell r="F300">
            <v>134</v>
          </cell>
          <cell r="G300" t="str">
            <v>134</v>
          </cell>
        </row>
        <row r="301">
          <cell r="A301" t="str">
            <v>ECOM0457</v>
          </cell>
          <cell r="B301" t="str">
            <v>Uniqlo Dry-EX Crew Neck - SKU1299</v>
          </cell>
          <cell r="C301" t="str">
            <v>Shoee</v>
          </cell>
          <cell r="D301">
            <v>100000</v>
          </cell>
          <cell r="E301" t="str">
            <v>56 buah</v>
          </cell>
          <cell r="F301" t="str">
            <v>56 buah</v>
          </cell>
          <cell r="G301" t="str">
            <v>56 </v>
          </cell>
        </row>
        <row r="302">
          <cell r="A302" t="str">
            <v>ECOM0038</v>
          </cell>
          <cell r="B302" t="str">
            <v>Xiaomi Mi Casual Backpack - SKU1300</v>
          </cell>
          <cell r="C302" t="str">
            <v>Apparel</v>
          </cell>
          <cell r="D302">
            <v>100000</v>
          </cell>
          <cell r="E302" t="str">
            <v>68 buah</v>
          </cell>
          <cell r="F302" t="str">
            <v>68 buah</v>
          </cell>
          <cell r="G302" t="str">
            <v>68 </v>
          </cell>
        </row>
        <row r="303">
          <cell r="A303" t="str">
            <v>ECOM0173</v>
          </cell>
          <cell r="B303" t="str">
            <v>Uniqlo Dry-EX Crew Neck - SKU1301</v>
          </cell>
          <cell r="C303" t="str">
            <v>Apparel</v>
          </cell>
          <cell r="D303">
            <v>1500000</v>
          </cell>
          <cell r="E303" t="str">
            <v>136 buah</v>
          </cell>
          <cell r="F303" t="str">
            <v>136 buah</v>
          </cell>
          <cell r="G303" t="str">
            <v>136 </v>
          </cell>
        </row>
        <row r="304">
          <cell r="A304" t="str">
            <v>ECOM0315</v>
          </cell>
          <cell r="B304" t="str">
            <v>Lenovo LOQ 15IRH8 - SKU1302</v>
          </cell>
          <cell r="C304" t="str">
            <v>Unknown</v>
          </cell>
          <cell r="D304">
            <v>100000</v>
          </cell>
          <cell r="E304" t="str">
            <v>59</v>
          </cell>
          <cell r="F304">
            <v>59</v>
          </cell>
          <cell r="G304" t="str">
            <v>59</v>
          </cell>
        </row>
        <row r="305">
          <cell r="A305" t="str">
            <v>ECOM0113</v>
          </cell>
          <cell r="B305" t="str">
            <v>ASUS TUF Gaming A15 - SKU1303</v>
          </cell>
          <cell r="C305" t="str">
            <v>Electronic</v>
          </cell>
          <cell r="D305">
            <v>100000</v>
          </cell>
          <cell r="E305" t="str">
            <v>142 unit</v>
          </cell>
          <cell r="F305" t="str">
            <v>142 unit</v>
          </cell>
          <cell r="G305" t="str">
            <v>142 </v>
          </cell>
        </row>
        <row r="306">
          <cell r="A306" t="str">
            <v>ECOM0428</v>
          </cell>
          <cell r="B306" t="str">
            <v>Lenovo LOQ 15IRH8 - SKU1304</v>
          </cell>
          <cell r="C306" t="str">
            <v>Apprel</v>
          </cell>
          <cell r="D306">
            <v>1500000</v>
          </cell>
          <cell r="E306" t="str">
            <v>64</v>
          </cell>
          <cell r="F306">
            <v>64</v>
          </cell>
          <cell r="G306" t="str">
            <v>64</v>
          </cell>
        </row>
        <row r="307">
          <cell r="A307" t="str">
            <v>ECOM0357</v>
          </cell>
          <cell r="B307" t="str">
            <v>Nike Air Max 270 - SKU1305</v>
          </cell>
          <cell r="C307" t="str">
            <v>Apparel</v>
          </cell>
          <cell r="D307">
            <v>4000000</v>
          </cell>
          <cell r="E307" t="str">
            <v>110 unit</v>
          </cell>
          <cell r="F307" t="str">
            <v>110 unit</v>
          </cell>
          <cell r="G307" t="str">
            <v>110 </v>
          </cell>
        </row>
        <row r="308">
          <cell r="A308" t="str">
            <v>ECOM0388</v>
          </cell>
          <cell r="B308" t="str">
            <v>Nike Air Max 270 - SKU1306</v>
          </cell>
          <cell r="C308" t="str">
            <v>Apprel</v>
          </cell>
          <cell r="D308">
            <v>4000000</v>
          </cell>
          <cell r="E308" t="str">
            <v>50</v>
          </cell>
          <cell r="F308">
            <v>50</v>
          </cell>
          <cell r="G308" t="str">
            <v>50</v>
          </cell>
        </row>
        <row r="309">
          <cell r="A309" t="str">
            <v>ECOM0352</v>
          </cell>
          <cell r="B309" t="str">
            <v>ASUS TUF Gaming A15 - SKU1307</v>
          </cell>
          <cell r="C309" t="str">
            <v>Shoee</v>
          </cell>
          <cell r="D309">
            <v>1500000</v>
          </cell>
          <cell r="E309" t="str">
            <v>131</v>
          </cell>
          <cell r="F309">
            <v>131</v>
          </cell>
          <cell r="G309" t="str">
            <v>131</v>
          </cell>
        </row>
        <row r="310">
          <cell r="A310" t="str">
            <v>ECOM0365</v>
          </cell>
          <cell r="B310" t="str">
            <v>Lenovo LOQ 15IRH8 - SKU1308</v>
          </cell>
          <cell r="C310" t="str">
            <v>Unknown</v>
          </cell>
          <cell r="D310">
            <v>250000</v>
          </cell>
          <cell r="E310" t="str">
            <v>132 pcs</v>
          </cell>
          <cell r="F310" t="str">
            <v>132 pcs</v>
          </cell>
          <cell r="G310" t="str">
            <v>132 </v>
          </cell>
        </row>
        <row r="311">
          <cell r="A311" t="str">
            <v>ECOM0205</v>
          </cell>
          <cell r="B311" t="str">
            <v>Xiaomi Mi Casual Backpack - SKU1309</v>
          </cell>
          <cell r="C311" t="str">
            <v>Electronic</v>
          </cell>
          <cell r="D311">
            <v>4000000</v>
          </cell>
          <cell r="E311" t="str">
            <v>13 puluh 4</v>
          </cell>
          <cell r="F311">
            <v>134</v>
          </cell>
          <cell r="G311" t="str">
            <v>134</v>
          </cell>
        </row>
        <row r="312">
          <cell r="A312" t="str">
            <v>ECOM0200</v>
          </cell>
          <cell r="B312" t="str">
            <v>ASUS TUF Gaming A15 - SKU1310</v>
          </cell>
          <cell r="C312" t="str">
            <v>Apparel</v>
          </cell>
          <cell r="D312">
            <v>10000000</v>
          </cell>
          <cell r="E312" t="str">
            <v>136</v>
          </cell>
          <cell r="F312">
            <v>136</v>
          </cell>
          <cell r="G312" t="str">
            <v>136</v>
          </cell>
        </row>
        <row r="313">
          <cell r="A313" t="str">
            <v>ECOM0165</v>
          </cell>
          <cell r="B313" t="str">
            <v>Adidas Ultraboost 22 - SKU1311</v>
          </cell>
          <cell r="C313" t="str">
            <v>Unknown</v>
          </cell>
          <cell r="D313">
            <v>10000000</v>
          </cell>
          <cell r="E313" t="str">
            <v>93 buah</v>
          </cell>
          <cell r="F313" t="str">
            <v>93 buah</v>
          </cell>
          <cell r="G313" t="str">
            <v>93 </v>
          </cell>
        </row>
        <row r="314">
          <cell r="A314" t="str">
            <v>ECOM0402</v>
          </cell>
          <cell r="B314" t="str">
            <v>Nike Air Max 270 - SKU1312</v>
          </cell>
          <cell r="C314" t="str">
            <v>Unknown</v>
          </cell>
          <cell r="D314">
            <v>4000000</v>
          </cell>
          <cell r="E314" t="str">
            <v>117 unit</v>
          </cell>
          <cell r="F314" t="str">
            <v>117 unit</v>
          </cell>
          <cell r="G314" t="str">
            <v>117 </v>
          </cell>
        </row>
        <row r="315">
          <cell r="A315" t="str">
            <v>ECOM0099</v>
          </cell>
          <cell r="B315" t="str">
            <v>Xiaomi Mi Casual Backpack - SKU1313</v>
          </cell>
          <cell r="C315" t="str">
            <v>Shoee</v>
          </cell>
          <cell r="D315">
            <v>100000</v>
          </cell>
          <cell r="E315" t="str">
            <v>146</v>
          </cell>
          <cell r="F315">
            <v>146</v>
          </cell>
          <cell r="G315" t="str">
            <v>146</v>
          </cell>
        </row>
        <row r="316">
          <cell r="A316" t="str">
            <v>ECOM0476</v>
          </cell>
          <cell r="B316" t="str">
            <v>Adidas Ultraboost 22 - SKU1314</v>
          </cell>
          <cell r="C316" t="str">
            <v>Apparel</v>
          </cell>
          <cell r="D316">
            <v>1500000</v>
          </cell>
          <cell r="E316" t="str">
            <v>63</v>
          </cell>
          <cell r="F316">
            <v>63</v>
          </cell>
          <cell r="G316" t="str">
            <v>63</v>
          </cell>
        </row>
        <row r="317">
          <cell r="A317" t="str">
            <v>ECOM0065</v>
          </cell>
          <cell r="B317" t="str">
            <v>Nike Air Max 270 - SKU1315</v>
          </cell>
          <cell r="C317" t="str">
            <v>Unknown</v>
          </cell>
          <cell r="D317">
            <v>4000000</v>
          </cell>
          <cell r="E317" t="str">
            <v>133 pcs</v>
          </cell>
          <cell r="F317" t="str">
            <v>133 pcs</v>
          </cell>
          <cell r="G317" t="str">
            <v>133 </v>
          </cell>
        </row>
        <row r="318">
          <cell r="A318" t="str">
            <v>ECOM0011</v>
          </cell>
          <cell r="B318" t="str">
            <v>Xiaomi Mi Casual Backpack - SKU1316</v>
          </cell>
          <cell r="C318" t="str">
            <v>Electronic</v>
          </cell>
          <cell r="D318">
            <v>250000</v>
          </cell>
          <cell r="E318" t="str">
            <v>148 unit</v>
          </cell>
          <cell r="F318" t="str">
            <v>148 unit</v>
          </cell>
          <cell r="G318" t="str">
            <v>148 </v>
          </cell>
        </row>
        <row r="319">
          <cell r="A319" t="str">
            <v>ECOM0120</v>
          </cell>
          <cell r="B319" t="str">
            <v>Xiaomi Mi Casual Backpack - SKU1317</v>
          </cell>
          <cell r="C319" t="str">
            <v>Electronic</v>
          </cell>
          <cell r="D319">
            <v>10000000</v>
          </cell>
          <cell r="E319" t="str">
            <v>142 buah</v>
          </cell>
          <cell r="F319" t="str">
            <v>142 buah</v>
          </cell>
          <cell r="G319" t="str">
            <v>142 </v>
          </cell>
        </row>
        <row r="320">
          <cell r="A320" t="str">
            <v>ECOM0112</v>
          </cell>
          <cell r="B320" t="str">
            <v>Xiaomi Mi Casual Backpack - SKU1318</v>
          </cell>
          <cell r="C320" t="str">
            <v>Electronic</v>
          </cell>
          <cell r="D320">
            <v>1500000</v>
          </cell>
          <cell r="E320" t="str">
            <v>68 buah</v>
          </cell>
          <cell r="F320" t="str">
            <v>68 buah</v>
          </cell>
          <cell r="G320" t="str">
            <v>68 </v>
          </cell>
        </row>
        <row r="321">
          <cell r="A321" t="str">
            <v>ECOM0272</v>
          </cell>
          <cell r="B321" t="str">
            <v>Lenovo LOQ 15IRH8 - SKU1319</v>
          </cell>
          <cell r="C321" t="str">
            <v>Apprel</v>
          </cell>
          <cell r="D321">
            <v>1500000</v>
          </cell>
          <cell r="E321" t="str">
            <v>115</v>
          </cell>
          <cell r="F321">
            <v>115</v>
          </cell>
          <cell r="G321" t="str">
            <v>115</v>
          </cell>
        </row>
        <row r="322">
          <cell r="A322" t="str">
            <v>ECOM0125</v>
          </cell>
          <cell r="B322" t="str">
            <v>ASUS TUF Gaming A15 - SKU1320</v>
          </cell>
          <cell r="C322" t="str">
            <v>Unknown</v>
          </cell>
          <cell r="D322">
            <v>17000000</v>
          </cell>
          <cell r="E322" t="str">
            <v>92</v>
          </cell>
          <cell r="F322">
            <v>92</v>
          </cell>
          <cell r="G322" t="str">
            <v>92</v>
          </cell>
        </row>
        <row r="323">
          <cell r="A323" t="str">
            <v>ECOM0078</v>
          </cell>
          <cell r="B323" t="str">
            <v>ASUS TUF Gaming A15 - SKU1321</v>
          </cell>
          <cell r="C323" t="str">
            <v>Apparel</v>
          </cell>
          <cell r="D323">
            <v>100000</v>
          </cell>
          <cell r="E323" t="str">
            <v>75</v>
          </cell>
          <cell r="F323">
            <v>75</v>
          </cell>
          <cell r="G323" t="str">
            <v>75</v>
          </cell>
        </row>
        <row r="324">
          <cell r="A324" t="str">
            <v>ECOM0247</v>
          </cell>
          <cell r="B324" t="str">
            <v>Lenovo LOQ 15IRH8 - SKU1322</v>
          </cell>
          <cell r="C324" t="str">
            <v>Shoee</v>
          </cell>
          <cell r="D324">
            <v>250000</v>
          </cell>
          <cell r="E324" t="str">
            <v>149</v>
          </cell>
          <cell r="F324">
            <v>149</v>
          </cell>
          <cell r="G324" t="str">
            <v>149</v>
          </cell>
        </row>
        <row r="325">
          <cell r="A325" t="str">
            <v>ECOM0371</v>
          </cell>
          <cell r="B325" t="str">
            <v>Lenovo LOQ 15IRH8 - SKU1323</v>
          </cell>
          <cell r="C325" t="str">
            <v>Unknown</v>
          </cell>
          <cell r="D325">
            <v>10000000</v>
          </cell>
          <cell r="E325" t="str">
            <v>64</v>
          </cell>
          <cell r="F325">
            <v>64</v>
          </cell>
          <cell r="G325" t="str">
            <v>64</v>
          </cell>
        </row>
        <row r="326">
          <cell r="A326" t="str">
            <v>ECOM0389</v>
          </cell>
          <cell r="B326" t="str">
            <v>Adidas Ultraboost 22 - SKU1324</v>
          </cell>
          <cell r="C326" t="str">
            <v>Electronic</v>
          </cell>
          <cell r="D326">
            <v>100000</v>
          </cell>
          <cell r="E326" t="str">
            <v>56 unit</v>
          </cell>
          <cell r="F326" t="str">
            <v>56 unit</v>
          </cell>
          <cell r="G326" t="str">
            <v>56 </v>
          </cell>
        </row>
        <row r="327">
          <cell r="A327" t="str">
            <v>ECOM0452</v>
          </cell>
          <cell r="B327" t="str">
            <v>Adidas Ultraboost 22 - SKU1325</v>
          </cell>
          <cell r="C327" t="str">
            <v>Electronic</v>
          </cell>
          <cell r="D327">
            <v>4000000</v>
          </cell>
          <cell r="E327" t="str">
            <v>69</v>
          </cell>
          <cell r="F327">
            <v>69</v>
          </cell>
          <cell r="G327" t="str">
            <v>69</v>
          </cell>
        </row>
        <row r="328">
          <cell r="A328" t="str">
            <v>ECOM0276</v>
          </cell>
          <cell r="B328" t="str">
            <v>Lenovo LOQ 15IRH8 - SKU1326</v>
          </cell>
          <cell r="C328" t="str">
            <v>Electronic</v>
          </cell>
          <cell r="D328">
            <v>4000000</v>
          </cell>
          <cell r="E328" t="str">
            <v>130 pcs</v>
          </cell>
          <cell r="F328" t="str">
            <v>130 pcs</v>
          </cell>
          <cell r="G328" t="str">
            <v>130 </v>
          </cell>
        </row>
        <row r="329">
          <cell r="A329" t="str">
            <v>ECOM0199</v>
          </cell>
          <cell r="B329" t="str">
            <v>ASUS TUF Gaming A15 - SKU1327</v>
          </cell>
          <cell r="C329" t="str">
            <v>Electronic</v>
          </cell>
          <cell r="D329">
            <v>1500000</v>
          </cell>
          <cell r="E329" t="str">
            <v>55</v>
          </cell>
          <cell r="F329">
            <v>55</v>
          </cell>
          <cell r="G329" t="str">
            <v>55</v>
          </cell>
        </row>
        <row r="330">
          <cell r="A330" t="str">
            <v>ECOM0127</v>
          </cell>
          <cell r="B330" t="str">
            <v>Adidas Ultraboost 22 - SKU1328</v>
          </cell>
          <cell r="C330" t="str">
            <v>Apparel</v>
          </cell>
          <cell r="D330">
            <v>100000</v>
          </cell>
          <cell r="E330" t="str">
            <v>5 puluh 6</v>
          </cell>
          <cell r="F330">
            <v>56</v>
          </cell>
          <cell r="G330" t="str">
            <v>56</v>
          </cell>
        </row>
        <row r="331">
          <cell r="A331" t="str">
            <v>ECOM0491</v>
          </cell>
          <cell r="B331" t="str">
            <v>Adidas Ultraboost 22 - SKU1329</v>
          </cell>
          <cell r="C331" t="str">
            <v>Shoee</v>
          </cell>
          <cell r="D331">
            <v>250000</v>
          </cell>
          <cell r="E331" t="str">
            <v>53 unit</v>
          </cell>
          <cell r="F331" t="str">
            <v>53 unit</v>
          </cell>
          <cell r="G331" t="str">
            <v>53 </v>
          </cell>
        </row>
        <row r="332">
          <cell r="A332" t="str">
            <v>ECOM0471</v>
          </cell>
          <cell r="B332" t="str">
            <v>Nike Air Max 270 - SKU1330</v>
          </cell>
          <cell r="C332" t="str">
            <v>Electronic</v>
          </cell>
          <cell r="D332">
            <v>250000</v>
          </cell>
          <cell r="E332" t="str">
            <v>130 unit</v>
          </cell>
          <cell r="F332" t="str">
            <v>130 unit</v>
          </cell>
          <cell r="G332" t="str">
            <v>130 </v>
          </cell>
        </row>
        <row r="333">
          <cell r="A333" t="str">
            <v>ECOM0324</v>
          </cell>
          <cell r="B333" t="str">
            <v>Xiaomi Mi Casual Backpack - SKU1331</v>
          </cell>
          <cell r="C333" t="str">
            <v>Shoee</v>
          </cell>
          <cell r="D333">
            <v>10000000</v>
          </cell>
          <cell r="E333" t="str">
            <v>54 unit</v>
          </cell>
          <cell r="F333" t="str">
            <v>54 unit</v>
          </cell>
          <cell r="G333" t="str">
            <v>54 </v>
          </cell>
        </row>
        <row r="334">
          <cell r="A334" t="str">
            <v>ECOM0331</v>
          </cell>
          <cell r="B334" t="str">
            <v>Nike Air Max 270 - SKU1332</v>
          </cell>
          <cell r="C334" t="str">
            <v>Unknown</v>
          </cell>
          <cell r="D334">
            <v>1500000</v>
          </cell>
          <cell r="E334" t="str">
            <v>131</v>
          </cell>
          <cell r="F334">
            <v>131</v>
          </cell>
          <cell r="G334" t="str">
            <v>131</v>
          </cell>
        </row>
        <row r="335">
          <cell r="A335" t="str">
            <v>ECOM0458</v>
          </cell>
          <cell r="B335" t="str">
            <v>Nike Air Max 270 - SKU1333</v>
          </cell>
          <cell r="C335" t="str">
            <v>Shoee</v>
          </cell>
          <cell r="D335">
            <v>10000000</v>
          </cell>
          <cell r="E335" t="str">
            <v>10 puluh 8</v>
          </cell>
          <cell r="F335">
            <v>108</v>
          </cell>
          <cell r="G335" t="str">
            <v>108</v>
          </cell>
        </row>
        <row r="336">
          <cell r="A336" t="str">
            <v>ECOM0265</v>
          </cell>
          <cell r="B336" t="str">
            <v>Lenovo LOQ 15IRH8 - SKU1334</v>
          </cell>
          <cell r="C336" t="str">
            <v>Shoee</v>
          </cell>
          <cell r="D336">
            <v>4000000</v>
          </cell>
          <cell r="E336" t="str">
            <v>10 puluh 1</v>
          </cell>
          <cell r="F336">
            <v>101</v>
          </cell>
          <cell r="G336" t="str">
            <v>101</v>
          </cell>
        </row>
        <row r="337">
          <cell r="A337" t="str">
            <v>ECOM0036</v>
          </cell>
          <cell r="B337" t="str">
            <v>ASUS TUF Gaming A15 - SKU1335</v>
          </cell>
          <cell r="C337" t="str">
            <v>Apprel</v>
          </cell>
          <cell r="D337">
            <v>10000000</v>
          </cell>
          <cell r="E337" t="str">
            <v>11 puluh 7</v>
          </cell>
          <cell r="F337">
            <v>117</v>
          </cell>
          <cell r="G337" t="str">
            <v>117</v>
          </cell>
        </row>
        <row r="338">
          <cell r="A338" t="str">
            <v>ECOM0287</v>
          </cell>
          <cell r="B338" t="str">
            <v>ASUS TUF Gaming A15 - SKU1336</v>
          </cell>
          <cell r="C338" t="str">
            <v>Electronic</v>
          </cell>
          <cell r="D338">
            <v>100000</v>
          </cell>
          <cell r="E338" t="str">
            <v>126</v>
          </cell>
          <cell r="F338">
            <v>126</v>
          </cell>
          <cell r="G338" t="str">
            <v>126</v>
          </cell>
        </row>
        <row r="339">
          <cell r="A339" t="str">
            <v>ECOM0441</v>
          </cell>
          <cell r="B339" t="str">
            <v>Adidas Ultraboost 22 - SKU1337</v>
          </cell>
          <cell r="C339" t="str">
            <v>Apprel</v>
          </cell>
          <cell r="D339">
            <v>1500000</v>
          </cell>
          <cell r="E339" t="str">
            <v>12 puluh</v>
          </cell>
          <cell r="F339">
            <v>120</v>
          </cell>
          <cell r="G339" t="str">
            <v>120</v>
          </cell>
        </row>
        <row r="340">
          <cell r="A340" t="str">
            <v>ECOM0096</v>
          </cell>
          <cell r="B340" t="str">
            <v>Lenovo LOQ 15IRH8 - SKU1338</v>
          </cell>
          <cell r="C340" t="str">
            <v>Shoee</v>
          </cell>
          <cell r="D340">
            <v>1500000</v>
          </cell>
          <cell r="E340" t="str">
            <v>133 pcs</v>
          </cell>
          <cell r="F340" t="str">
            <v>133 pcs</v>
          </cell>
          <cell r="G340" t="str">
            <v>133 </v>
          </cell>
        </row>
        <row r="341">
          <cell r="A341" t="str">
            <v>ECOM0356</v>
          </cell>
          <cell r="B341" t="str">
            <v>Xiaomi Mi Casual Backpack - SKU1339</v>
          </cell>
          <cell r="C341" t="str">
            <v>Apparel</v>
          </cell>
          <cell r="D341">
            <v>1500000</v>
          </cell>
          <cell r="E341" t="str">
            <v>88 unit</v>
          </cell>
          <cell r="F341" t="str">
            <v>88 unit</v>
          </cell>
          <cell r="G341" t="str">
            <v>88 </v>
          </cell>
        </row>
        <row r="342">
          <cell r="A342" t="str">
            <v>ECOM0334</v>
          </cell>
          <cell r="B342" t="str">
            <v>Nike Air Max 270 - SKU1340</v>
          </cell>
          <cell r="C342" t="str">
            <v>Electronic</v>
          </cell>
          <cell r="D342">
            <v>250000</v>
          </cell>
          <cell r="E342" t="str">
            <v>91</v>
          </cell>
          <cell r="F342">
            <v>91</v>
          </cell>
          <cell r="G342" t="str">
            <v>91</v>
          </cell>
        </row>
        <row r="343">
          <cell r="A343" t="str">
            <v>ECOM0281</v>
          </cell>
          <cell r="B343" t="str">
            <v>Uniqlo Dry-EX Crew Neck - SKU1341</v>
          </cell>
          <cell r="C343" t="str">
            <v>Electronic</v>
          </cell>
          <cell r="D343">
            <v>4000000</v>
          </cell>
          <cell r="E343" t="str">
            <v>134</v>
          </cell>
          <cell r="F343">
            <v>134</v>
          </cell>
          <cell r="G343" t="str">
            <v>134</v>
          </cell>
        </row>
        <row r="344">
          <cell r="A344" t="str">
            <v>ECOM0007</v>
          </cell>
          <cell r="B344" t="str">
            <v>ASUS TUF Gaming A15 - SKU1342</v>
          </cell>
          <cell r="C344" t="str">
            <v>Electronic</v>
          </cell>
          <cell r="D344">
            <v>17000000</v>
          </cell>
          <cell r="E344" t="str">
            <v>10 puluh 8</v>
          </cell>
          <cell r="F344">
            <v>108</v>
          </cell>
          <cell r="G344" t="str">
            <v>108</v>
          </cell>
        </row>
        <row r="345">
          <cell r="A345" t="str">
            <v>ECOM0350</v>
          </cell>
          <cell r="B345" t="str">
            <v>Xiaomi Mi Casual Backpack - SKU1343</v>
          </cell>
          <cell r="C345" t="str">
            <v>Shoee</v>
          </cell>
          <cell r="D345">
            <v>100000</v>
          </cell>
          <cell r="E345" t="str">
            <v>116 unit</v>
          </cell>
          <cell r="F345" t="str">
            <v>116 unit</v>
          </cell>
          <cell r="G345" t="str">
            <v>116 </v>
          </cell>
        </row>
        <row r="346">
          <cell r="A346" t="str">
            <v>ECOM0274</v>
          </cell>
          <cell r="B346" t="str">
            <v>Lenovo LOQ 15IRH8 - SKU1344</v>
          </cell>
          <cell r="C346" t="str">
            <v>Shoee</v>
          </cell>
          <cell r="D346">
            <v>17000000</v>
          </cell>
          <cell r="E346" t="str">
            <v>134 unit</v>
          </cell>
          <cell r="F346" t="str">
            <v>134 unit</v>
          </cell>
          <cell r="G346" t="str">
            <v>134 </v>
          </cell>
        </row>
        <row r="347">
          <cell r="A347" t="str">
            <v>ECOM0013</v>
          </cell>
          <cell r="B347" t="str">
            <v>Adidas Ultraboost 22 - SKU1345</v>
          </cell>
          <cell r="C347" t="str">
            <v>Apparel</v>
          </cell>
          <cell r="D347">
            <v>10000000</v>
          </cell>
          <cell r="E347" t="str">
            <v>93 unit</v>
          </cell>
          <cell r="F347" t="str">
            <v>93 unit</v>
          </cell>
          <cell r="G347" t="str">
            <v>93 </v>
          </cell>
        </row>
        <row r="348">
          <cell r="A348" t="str">
            <v>ECOM0467</v>
          </cell>
          <cell r="B348" t="str">
            <v>Nike Air Max 270 - SKU1346</v>
          </cell>
          <cell r="C348" t="str">
            <v>Electronic</v>
          </cell>
          <cell r="D348">
            <v>4000000</v>
          </cell>
          <cell r="E348" t="str">
            <v>73 buah</v>
          </cell>
          <cell r="F348" t="str">
            <v>73 buah</v>
          </cell>
          <cell r="G348" t="str">
            <v>73 </v>
          </cell>
        </row>
        <row r="349">
          <cell r="A349" t="str">
            <v>ECOM0012</v>
          </cell>
          <cell r="B349" t="str">
            <v>Xiaomi Mi Casual Backpack - SKU1347</v>
          </cell>
          <cell r="C349" t="str">
            <v>Apprel</v>
          </cell>
          <cell r="D349">
            <v>250000</v>
          </cell>
          <cell r="E349" t="str">
            <v>132</v>
          </cell>
          <cell r="F349">
            <v>132</v>
          </cell>
          <cell r="G349" t="str">
            <v>132</v>
          </cell>
        </row>
        <row r="350">
          <cell r="A350" t="str">
            <v>ECOM0412</v>
          </cell>
          <cell r="B350" t="str">
            <v>ASUS TUF Gaming A15 - SKU1348</v>
          </cell>
          <cell r="C350" t="str">
            <v>Apprel</v>
          </cell>
          <cell r="D350">
            <v>250000</v>
          </cell>
          <cell r="E350" t="str">
            <v>130 pcs</v>
          </cell>
          <cell r="F350" t="str">
            <v>130 pcs</v>
          </cell>
          <cell r="G350" t="str">
            <v>130 </v>
          </cell>
        </row>
        <row r="351">
          <cell r="A351" t="str">
            <v>ECOM0069</v>
          </cell>
          <cell r="B351" t="str">
            <v>Xiaomi Mi Casual Backpack - SKU1349</v>
          </cell>
          <cell r="C351" t="str">
            <v>Apparel</v>
          </cell>
          <cell r="D351">
            <v>17000000</v>
          </cell>
          <cell r="E351" t="str">
            <v>61</v>
          </cell>
          <cell r="F351">
            <v>61</v>
          </cell>
          <cell r="G351" t="str">
            <v>61</v>
          </cell>
        </row>
        <row r="352">
          <cell r="A352" t="str">
            <v>ECOM0425</v>
          </cell>
          <cell r="B352" t="str">
            <v>Lenovo LOQ 15IRH8 - SKU1350</v>
          </cell>
          <cell r="C352" t="str">
            <v>Shoee</v>
          </cell>
          <cell r="D352">
            <v>4000000</v>
          </cell>
          <cell r="E352" t="str">
            <v>103 unit</v>
          </cell>
          <cell r="F352" t="str">
            <v>103 unit</v>
          </cell>
          <cell r="G352" t="str">
            <v>103 </v>
          </cell>
        </row>
        <row r="353">
          <cell r="A353" t="str">
            <v>ECOM0343</v>
          </cell>
          <cell r="B353" t="str">
            <v>Lenovo LOQ 15IRH8 - SKU1351</v>
          </cell>
          <cell r="C353" t="str">
            <v>Apprel</v>
          </cell>
          <cell r="D353">
            <v>100000</v>
          </cell>
          <cell r="E353" t="str">
            <v>50</v>
          </cell>
          <cell r="F353">
            <v>50</v>
          </cell>
          <cell r="G353" t="str">
            <v>50</v>
          </cell>
        </row>
        <row r="354">
          <cell r="A354" t="str">
            <v>ECOM0032</v>
          </cell>
          <cell r="B354" t="str">
            <v>Adidas Ultraboost 22 - SKU1352</v>
          </cell>
          <cell r="C354" t="str">
            <v>Apprel</v>
          </cell>
          <cell r="D354">
            <v>250000</v>
          </cell>
          <cell r="E354" t="str">
            <v>125 buah</v>
          </cell>
          <cell r="F354" t="str">
            <v>125 buah</v>
          </cell>
          <cell r="G354" t="str">
            <v>125 </v>
          </cell>
        </row>
        <row r="355">
          <cell r="A355" t="str">
            <v>ECOM0218</v>
          </cell>
          <cell r="B355" t="str">
            <v>Adidas Ultraboost 22 - SKU1353</v>
          </cell>
          <cell r="C355" t="str">
            <v>Apparel</v>
          </cell>
          <cell r="D355">
            <v>1500000</v>
          </cell>
          <cell r="E355" t="str">
            <v>64 buah</v>
          </cell>
          <cell r="F355" t="str">
            <v>64 buah</v>
          </cell>
          <cell r="G355" t="str">
            <v>64 </v>
          </cell>
        </row>
        <row r="356">
          <cell r="A356" t="str">
            <v>ECOM0329</v>
          </cell>
          <cell r="B356" t="str">
            <v>ASUS TUF Gaming A15 - SKU1354</v>
          </cell>
          <cell r="C356" t="str">
            <v>Apparel</v>
          </cell>
          <cell r="D356">
            <v>1500000</v>
          </cell>
          <cell r="E356" t="str">
            <v>126</v>
          </cell>
          <cell r="F356">
            <v>126</v>
          </cell>
          <cell r="G356" t="str">
            <v>126</v>
          </cell>
        </row>
        <row r="357">
          <cell r="A357" t="str">
            <v>ECOM0186</v>
          </cell>
          <cell r="B357" t="str">
            <v>Uniqlo Dry-EX Crew Neck - SKU1355</v>
          </cell>
          <cell r="C357" t="str">
            <v>Shoee</v>
          </cell>
          <cell r="D357">
            <v>4000000</v>
          </cell>
          <cell r="E357" t="str">
            <v>6 puluh 4</v>
          </cell>
          <cell r="F357">
            <v>64</v>
          </cell>
          <cell r="G357" t="str">
            <v>64</v>
          </cell>
        </row>
        <row r="358">
          <cell r="A358" t="str">
            <v>ECOM0417</v>
          </cell>
          <cell r="B358" t="str">
            <v>Lenovo LOQ 15IRH8 - SKU1356</v>
          </cell>
          <cell r="C358" t="str">
            <v>Apparel</v>
          </cell>
          <cell r="D358">
            <v>17000000</v>
          </cell>
          <cell r="E358" t="str">
            <v>110</v>
          </cell>
          <cell r="F358">
            <v>110</v>
          </cell>
          <cell r="G358" t="str">
            <v>110</v>
          </cell>
        </row>
        <row r="359">
          <cell r="A359" t="str">
            <v>ECOM0482</v>
          </cell>
          <cell r="B359" t="str">
            <v>ASUS TUF Gaming A15 - SKU1357</v>
          </cell>
          <cell r="C359" t="str">
            <v>Apparel</v>
          </cell>
          <cell r="D359">
            <v>1500000</v>
          </cell>
          <cell r="E359" t="str">
            <v>10 puluh</v>
          </cell>
          <cell r="F359">
            <v>100</v>
          </cell>
          <cell r="G359" t="str">
            <v>100</v>
          </cell>
        </row>
        <row r="360">
          <cell r="A360" t="str">
            <v>ECOM0191</v>
          </cell>
          <cell r="B360" t="str">
            <v>Adidas Ultraboost 22 - SKU1358</v>
          </cell>
          <cell r="C360" t="str">
            <v>Unknown</v>
          </cell>
          <cell r="D360">
            <v>1500000</v>
          </cell>
          <cell r="E360" t="str">
            <v>51 unit</v>
          </cell>
          <cell r="F360" t="str">
            <v>51 unit</v>
          </cell>
          <cell r="G360" t="str">
            <v>51 </v>
          </cell>
        </row>
        <row r="361">
          <cell r="A361" t="str">
            <v>ECOM0075</v>
          </cell>
          <cell r="B361" t="str">
            <v>Nike Air Max 270 - SKU1359</v>
          </cell>
          <cell r="C361" t="str">
            <v>Electronic</v>
          </cell>
          <cell r="D361">
            <v>4000000</v>
          </cell>
          <cell r="E361" t="str">
            <v>54 unit</v>
          </cell>
          <cell r="F361" t="str">
            <v>54 unit</v>
          </cell>
          <cell r="G361" t="str">
            <v>54 </v>
          </cell>
        </row>
        <row r="362">
          <cell r="A362" t="str">
            <v>ECOM0209</v>
          </cell>
          <cell r="B362" t="str">
            <v>Lenovo LOQ 15IRH8 - SKU1360</v>
          </cell>
          <cell r="C362" t="str">
            <v>Electronic</v>
          </cell>
          <cell r="D362">
            <v>4000000</v>
          </cell>
          <cell r="E362" t="str">
            <v>67</v>
          </cell>
          <cell r="F362">
            <v>67</v>
          </cell>
          <cell r="G362" t="str">
            <v>67</v>
          </cell>
        </row>
        <row r="363">
          <cell r="A363" t="str">
            <v>ECOM0317</v>
          </cell>
          <cell r="B363" t="str">
            <v>Uniqlo Dry-EX Crew Neck - SKU1361</v>
          </cell>
          <cell r="C363" t="str">
            <v>Apprel</v>
          </cell>
          <cell r="D363">
            <v>4000000</v>
          </cell>
          <cell r="E363" t="str">
            <v>80 unit</v>
          </cell>
          <cell r="F363" t="str">
            <v>80 unit</v>
          </cell>
          <cell r="G363" t="str">
            <v>80 </v>
          </cell>
        </row>
        <row r="364">
          <cell r="A364" t="str">
            <v>ECOM0110</v>
          </cell>
          <cell r="B364" t="str">
            <v>Adidas Ultraboost 22 - SKU1362</v>
          </cell>
          <cell r="C364" t="str">
            <v>Electronic</v>
          </cell>
          <cell r="D364">
            <v>250000</v>
          </cell>
          <cell r="E364" t="str">
            <v>65</v>
          </cell>
          <cell r="F364">
            <v>65</v>
          </cell>
          <cell r="G364" t="str">
            <v>65</v>
          </cell>
        </row>
        <row r="365">
          <cell r="A365" t="str">
            <v>ECOM0123</v>
          </cell>
          <cell r="B365" t="str">
            <v>Lenovo LOQ 15IRH8 - SKU1363</v>
          </cell>
          <cell r="C365" t="str">
            <v>Unknown</v>
          </cell>
          <cell r="D365">
            <v>100000</v>
          </cell>
          <cell r="E365" t="str">
            <v>57 buah</v>
          </cell>
          <cell r="F365" t="str">
            <v>57 buah</v>
          </cell>
          <cell r="G365" t="str">
            <v>57 </v>
          </cell>
        </row>
        <row r="366">
          <cell r="A366" t="str">
            <v>ECOM0461</v>
          </cell>
          <cell r="B366" t="str">
            <v>Adidas Ultraboost 22 - SKU1364</v>
          </cell>
          <cell r="C366" t="str">
            <v>Electronic</v>
          </cell>
          <cell r="D366">
            <v>1500000</v>
          </cell>
          <cell r="E366" t="str">
            <v>14 puluh 6</v>
          </cell>
          <cell r="F366">
            <v>146</v>
          </cell>
          <cell r="G366" t="str">
            <v>146</v>
          </cell>
        </row>
        <row r="367">
          <cell r="A367" t="str">
            <v>ECOM0251</v>
          </cell>
          <cell r="B367" t="str">
            <v>Nike Air Max 270 - SKU1365</v>
          </cell>
          <cell r="C367" t="str">
            <v>Apparel</v>
          </cell>
          <cell r="D367">
            <v>100000</v>
          </cell>
          <cell r="E367" t="str">
            <v>10 puluh 3</v>
          </cell>
          <cell r="F367">
            <v>103</v>
          </cell>
          <cell r="G367" t="str">
            <v>103</v>
          </cell>
        </row>
        <row r="368">
          <cell r="A368" t="str">
            <v>ECOM0285</v>
          </cell>
          <cell r="B368" t="str">
            <v>Adidas Ultraboost 22 - SKU1366</v>
          </cell>
          <cell r="C368" t="str">
            <v>Electronic</v>
          </cell>
          <cell r="D368">
            <v>4000000</v>
          </cell>
          <cell r="E368" t="str">
            <v>136 pcs</v>
          </cell>
          <cell r="F368" t="str">
            <v>136 pcs</v>
          </cell>
          <cell r="G368" t="str">
            <v>136 </v>
          </cell>
        </row>
        <row r="369">
          <cell r="A369" t="str">
            <v>ECOM0198</v>
          </cell>
          <cell r="B369" t="str">
            <v>Nike Air Max 270 - SKU1367</v>
          </cell>
          <cell r="C369" t="str">
            <v>Unknown</v>
          </cell>
          <cell r="D369">
            <v>100000</v>
          </cell>
          <cell r="E369" t="str">
            <v>85 pcs</v>
          </cell>
          <cell r="F369" t="str">
            <v>85 pcs</v>
          </cell>
          <cell r="G369" t="str">
            <v>85 </v>
          </cell>
        </row>
        <row r="370">
          <cell r="A370" t="str">
            <v>ECOM0375</v>
          </cell>
          <cell r="B370" t="str">
            <v>Lenovo LOQ 15IRH8 - SKU1368</v>
          </cell>
          <cell r="C370" t="str">
            <v>Shoee</v>
          </cell>
          <cell r="D370">
            <v>100000</v>
          </cell>
          <cell r="E370" t="str">
            <v>77 pcs</v>
          </cell>
          <cell r="F370" t="str">
            <v>77 pcs</v>
          </cell>
          <cell r="G370" t="str">
            <v>77 </v>
          </cell>
        </row>
        <row r="371">
          <cell r="A371" t="str">
            <v>ECOM0109</v>
          </cell>
          <cell r="B371" t="str">
            <v>Uniqlo Dry-EX Crew Neck - SKU1369</v>
          </cell>
          <cell r="C371" t="str">
            <v>Electronic</v>
          </cell>
          <cell r="D371">
            <v>4000000</v>
          </cell>
          <cell r="E371" t="str">
            <v>126</v>
          </cell>
          <cell r="F371">
            <v>126</v>
          </cell>
          <cell r="G371" t="str">
            <v>126</v>
          </cell>
        </row>
        <row r="372">
          <cell r="A372" t="str">
            <v>ECOM0182</v>
          </cell>
          <cell r="B372" t="str">
            <v>Xiaomi Mi Casual Backpack - SKU1370</v>
          </cell>
          <cell r="C372" t="str">
            <v>Shoee</v>
          </cell>
          <cell r="D372">
            <v>250000</v>
          </cell>
          <cell r="E372" t="str">
            <v>130 buah</v>
          </cell>
          <cell r="F372" t="str">
            <v>130 buah</v>
          </cell>
          <cell r="G372" t="str">
            <v>130 </v>
          </cell>
        </row>
        <row r="373">
          <cell r="A373" t="str">
            <v>ECOM0166</v>
          </cell>
          <cell r="B373" t="str">
            <v>Uniqlo Dry-EX Crew Neck - SKU1371</v>
          </cell>
          <cell r="C373" t="str">
            <v>Electronic</v>
          </cell>
          <cell r="D373">
            <v>100000</v>
          </cell>
          <cell r="E373" t="str">
            <v>73 buah</v>
          </cell>
          <cell r="F373" t="str">
            <v>73 buah</v>
          </cell>
          <cell r="G373" t="str">
            <v>73 </v>
          </cell>
        </row>
        <row r="374">
          <cell r="A374" t="str">
            <v>ECOM0439</v>
          </cell>
          <cell r="B374" t="str">
            <v>Adidas Ultraboost 22 - SKU1372</v>
          </cell>
          <cell r="C374" t="str">
            <v>Apprel</v>
          </cell>
          <cell r="D374">
            <v>10000000</v>
          </cell>
          <cell r="E374" t="str">
            <v>82 pcs</v>
          </cell>
          <cell r="F374" t="str">
            <v>82 pcs</v>
          </cell>
          <cell r="G374" t="str">
            <v>82 </v>
          </cell>
        </row>
        <row r="375">
          <cell r="A375" t="str">
            <v>ECOM0225</v>
          </cell>
          <cell r="B375" t="str">
            <v>Nike Air Max 270 - SKU1373</v>
          </cell>
          <cell r="C375" t="str">
            <v>Apprel</v>
          </cell>
          <cell r="D375">
            <v>4000000</v>
          </cell>
          <cell r="E375" t="str">
            <v>116 buah</v>
          </cell>
          <cell r="F375" t="str">
            <v>116 buah</v>
          </cell>
          <cell r="G375" t="str">
            <v>116 </v>
          </cell>
        </row>
        <row r="376">
          <cell r="A376" t="str">
            <v>ECOM0139</v>
          </cell>
          <cell r="B376" t="str">
            <v>Adidas Ultraboost 22 - SKU1374</v>
          </cell>
          <cell r="C376" t="str">
            <v>Shoee</v>
          </cell>
          <cell r="D376">
            <v>100000</v>
          </cell>
          <cell r="E376" t="str">
            <v>112</v>
          </cell>
          <cell r="F376">
            <v>112</v>
          </cell>
          <cell r="G376" t="str">
            <v>112</v>
          </cell>
        </row>
        <row r="377">
          <cell r="A377" t="str">
            <v>ECOM0262</v>
          </cell>
          <cell r="B377" t="str">
            <v>ASUS TUF Gaming A15 - SKU1375</v>
          </cell>
          <cell r="C377" t="str">
            <v>Apparel</v>
          </cell>
          <cell r="D377">
            <v>1500000</v>
          </cell>
          <cell r="E377" t="str">
            <v>6 puluh</v>
          </cell>
          <cell r="F377">
            <v>60</v>
          </cell>
          <cell r="G377" t="str">
            <v>60</v>
          </cell>
        </row>
        <row r="378">
          <cell r="A378" t="str">
            <v>ECOM0158</v>
          </cell>
          <cell r="B378" t="str">
            <v>Lenovo LOQ 15IRH8 - SKU1376</v>
          </cell>
          <cell r="C378" t="str">
            <v>Electronic</v>
          </cell>
          <cell r="D378">
            <v>4000000</v>
          </cell>
          <cell r="E378" t="str">
            <v>51 buah</v>
          </cell>
          <cell r="F378" t="str">
            <v>51 buah</v>
          </cell>
          <cell r="G378" t="str">
            <v>51 </v>
          </cell>
        </row>
        <row r="379">
          <cell r="A379" t="str">
            <v>ECOM0427</v>
          </cell>
          <cell r="B379" t="str">
            <v>Uniqlo Dry-EX Crew Neck - SKU1377</v>
          </cell>
          <cell r="C379" t="str">
            <v>Apprel</v>
          </cell>
          <cell r="D379">
            <v>1500000</v>
          </cell>
          <cell r="E379" t="str">
            <v>145 pcs</v>
          </cell>
          <cell r="F379" t="str">
            <v>145 pcs</v>
          </cell>
          <cell r="G379" t="str">
            <v>145 </v>
          </cell>
        </row>
        <row r="380">
          <cell r="A380" t="str">
            <v>ECOM0260</v>
          </cell>
          <cell r="B380" t="str">
            <v>ASUS TUF Gaming A15 - SKU1378</v>
          </cell>
          <cell r="C380" t="str">
            <v>Electronic</v>
          </cell>
          <cell r="D380">
            <v>17000000</v>
          </cell>
          <cell r="E380" t="str">
            <v>134 buah</v>
          </cell>
          <cell r="F380" t="str">
            <v>134 buah</v>
          </cell>
          <cell r="G380" t="str">
            <v>134 </v>
          </cell>
        </row>
        <row r="381">
          <cell r="A381" t="str">
            <v>ECOM0455</v>
          </cell>
          <cell r="B381" t="str">
            <v>Xiaomi Mi Casual Backpack - SKU1379</v>
          </cell>
          <cell r="C381" t="str">
            <v>Electronic</v>
          </cell>
          <cell r="D381">
            <v>4000000</v>
          </cell>
          <cell r="E381" t="str">
            <v>68 pcs</v>
          </cell>
          <cell r="F381" t="str">
            <v>68 pcs</v>
          </cell>
          <cell r="G381" t="str">
            <v>68 </v>
          </cell>
        </row>
        <row r="382">
          <cell r="A382" t="str">
            <v>ECOM0196</v>
          </cell>
          <cell r="B382" t="str">
            <v>Adidas Ultraboost 22 - SKU1380</v>
          </cell>
          <cell r="C382" t="str">
            <v>Shoee</v>
          </cell>
          <cell r="D382">
            <v>10000000</v>
          </cell>
          <cell r="E382" t="str">
            <v>70 buah</v>
          </cell>
          <cell r="F382" t="str">
            <v>70 buah</v>
          </cell>
          <cell r="G382" t="str">
            <v>70 </v>
          </cell>
        </row>
        <row r="383">
          <cell r="A383" t="str">
            <v>ECOM0480</v>
          </cell>
          <cell r="B383" t="str">
            <v>ASUS TUF Gaming A15 - SKU1381</v>
          </cell>
          <cell r="C383" t="str">
            <v>Electronic</v>
          </cell>
          <cell r="D383">
            <v>17000000</v>
          </cell>
          <cell r="E383" t="str">
            <v>9 puluh 7</v>
          </cell>
          <cell r="F383">
            <v>97</v>
          </cell>
          <cell r="G383" t="str">
            <v>97</v>
          </cell>
        </row>
        <row r="384">
          <cell r="A384" t="str">
            <v>ECOM0103</v>
          </cell>
          <cell r="B384" t="str">
            <v>Adidas Ultraboost 22 - SKU1382</v>
          </cell>
          <cell r="C384" t="str">
            <v>Electronic</v>
          </cell>
          <cell r="D384">
            <v>250000</v>
          </cell>
          <cell r="E384" t="str">
            <v>102 unit</v>
          </cell>
          <cell r="F384" t="str">
            <v>102 unit</v>
          </cell>
          <cell r="G384" t="str">
            <v>102 </v>
          </cell>
        </row>
        <row r="385">
          <cell r="A385" t="str">
            <v>ECOM0214</v>
          </cell>
          <cell r="B385" t="str">
            <v>Lenovo LOQ 15IRH8 - SKU1383</v>
          </cell>
          <cell r="C385" t="str">
            <v>Electronic</v>
          </cell>
          <cell r="D385">
            <v>4000000</v>
          </cell>
          <cell r="E385" t="str">
            <v>52 unit</v>
          </cell>
          <cell r="F385" t="str">
            <v>52 unit</v>
          </cell>
          <cell r="G385" t="str">
            <v>52 </v>
          </cell>
        </row>
        <row r="386">
          <cell r="A386" t="str">
            <v>ECOM0411</v>
          </cell>
          <cell r="B386" t="str">
            <v>ASUS TUF Gaming A15 - SKU1384</v>
          </cell>
          <cell r="C386" t="str">
            <v>Unknown</v>
          </cell>
          <cell r="D386">
            <v>17000000</v>
          </cell>
          <cell r="E386" t="str">
            <v>6 puluh 1</v>
          </cell>
          <cell r="F386">
            <v>61</v>
          </cell>
          <cell r="G386" t="str">
            <v>61</v>
          </cell>
        </row>
        <row r="387">
          <cell r="A387" t="str">
            <v>ECOM0395</v>
          </cell>
          <cell r="B387" t="str">
            <v>ASUS TUF Gaming A15 - SKU1385</v>
          </cell>
          <cell r="C387" t="str">
            <v>Apparel</v>
          </cell>
          <cell r="D387">
            <v>17000000</v>
          </cell>
          <cell r="E387" t="str">
            <v>78</v>
          </cell>
          <cell r="F387">
            <v>78</v>
          </cell>
          <cell r="G387" t="str">
            <v>78</v>
          </cell>
        </row>
        <row r="388">
          <cell r="A388" t="str">
            <v>ECOM0052</v>
          </cell>
          <cell r="B388" t="str">
            <v>Xiaomi Mi Casual Backpack - SKU1386</v>
          </cell>
          <cell r="C388" t="str">
            <v>Electronic</v>
          </cell>
          <cell r="D388">
            <v>100000</v>
          </cell>
          <cell r="E388" t="str">
            <v>9 puluh 6</v>
          </cell>
          <cell r="F388">
            <v>96</v>
          </cell>
          <cell r="G388" t="str">
            <v>96</v>
          </cell>
        </row>
        <row r="389">
          <cell r="A389" t="str">
            <v>ECOM0420</v>
          </cell>
          <cell r="B389" t="str">
            <v>Xiaomi Mi Casual Backpack - SKU1387</v>
          </cell>
          <cell r="C389" t="str">
            <v>Electronic</v>
          </cell>
          <cell r="D389">
            <v>250000</v>
          </cell>
          <cell r="E389" t="str">
            <v>5 puluh 1</v>
          </cell>
          <cell r="F389">
            <v>51</v>
          </cell>
          <cell r="G389" t="str">
            <v>51</v>
          </cell>
        </row>
        <row r="390">
          <cell r="A390" t="str">
            <v>ECOM0219</v>
          </cell>
          <cell r="B390" t="str">
            <v>Lenovo LOQ 15IRH8 - SKU1388</v>
          </cell>
          <cell r="C390" t="str">
            <v>Electronic</v>
          </cell>
          <cell r="D390">
            <v>100000</v>
          </cell>
          <cell r="E390" t="str">
            <v>120 pcs</v>
          </cell>
          <cell r="F390" t="str">
            <v>120 pcs</v>
          </cell>
          <cell r="G390" t="str">
            <v>120 </v>
          </cell>
        </row>
        <row r="391">
          <cell r="A391" t="str">
            <v>ECOM0028</v>
          </cell>
          <cell r="B391" t="str">
            <v>Uniqlo Dry-EX Crew Neck - SKU1389</v>
          </cell>
          <cell r="C391" t="str">
            <v>Shoee</v>
          </cell>
          <cell r="D391">
            <v>4000000</v>
          </cell>
          <cell r="E391" t="str">
            <v>122</v>
          </cell>
          <cell r="F391">
            <v>122</v>
          </cell>
          <cell r="G391" t="str">
            <v>122</v>
          </cell>
        </row>
        <row r="392">
          <cell r="A392" t="str">
            <v>ECOM0114</v>
          </cell>
          <cell r="B392" t="str">
            <v>Uniqlo Dry-EX Crew Neck - SKU1390</v>
          </cell>
          <cell r="C392" t="str">
            <v>Apprel</v>
          </cell>
          <cell r="D392">
            <v>1500000</v>
          </cell>
          <cell r="E392" t="str">
            <v>101 buah</v>
          </cell>
          <cell r="F392" t="str">
            <v>101 buah</v>
          </cell>
          <cell r="G392" t="str">
            <v>101 </v>
          </cell>
        </row>
        <row r="393">
          <cell r="A393" t="str">
            <v>ECOM0391</v>
          </cell>
          <cell r="B393" t="str">
            <v>Xiaomi Mi Casual Backpack - SKU1391</v>
          </cell>
          <cell r="C393" t="str">
            <v>Unknown</v>
          </cell>
          <cell r="D393">
            <v>1500000</v>
          </cell>
          <cell r="E393" t="str">
            <v>5 puluh 7</v>
          </cell>
          <cell r="F393">
            <v>57</v>
          </cell>
          <cell r="G393" t="str">
            <v>57</v>
          </cell>
        </row>
        <row r="394">
          <cell r="A394" t="str">
            <v>ECOM0102</v>
          </cell>
          <cell r="B394" t="str">
            <v>Nike Air Max 270 - SKU1392</v>
          </cell>
          <cell r="C394" t="str">
            <v>Apparel</v>
          </cell>
          <cell r="D394">
            <v>250000</v>
          </cell>
          <cell r="E394" t="str">
            <v>128</v>
          </cell>
          <cell r="F394">
            <v>128</v>
          </cell>
          <cell r="G394" t="str">
            <v>128</v>
          </cell>
        </row>
        <row r="395">
          <cell r="A395" t="str">
            <v>ECOM0045</v>
          </cell>
          <cell r="B395" t="str">
            <v>Nike Air Max 270 - SKU1393</v>
          </cell>
          <cell r="C395" t="str">
            <v>Shoee</v>
          </cell>
          <cell r="D395">
            <v>10000000</v>
          </cell>
          <cell r="E395" t="str">
            <v>133</v>
          </cell>
          <cell r="F395">
            <v>133</v>
          </cell>
          <cell r="G395" t="str">
            <v>133</v>
          </cell>
        </row>
        <row r="396">
          <cell r="A396" t="str">
            <v>ECOM0273</v>
          </cell>
          <cell r="B396" t="str">
            <v>Lenovo LOQ 15IRH8 - SKU1394</v>
          </cell>
          <cell r="C396" t="str">
            <v>Unknown</v>
          </cell>
          <cell r="D396">
            <v>100000</v>
          </cell>
          <cell r="E396" t="str">
            <v>5 puluh</v>
          </cell>
          <cell r="F396">
            <v>50</v>
          </cell>
          <cell r="G396" t="str">
            <v>50</v>
          </cell>
        </row>
        <row r="397">
          <cell r="A397" t="str">
            <v>ECOM0004</v>
          </cell>
          <cell r="B397" t="str">
            <v>Nike Air Max 270 - SKU1395</v>
          </cell>
          <cell r="C397" t="str">
            <v>Apparel</v>
          </cell>
          <cell r="D397">
            <v>250000</v>
          </cell>
          <cell r="E397" t="str">
            <v>146 pcs</v>
          </cell>
          <cell r="F397" t="str">
            <v>146 pcs</v>
          </cell>
          <cell r="G397" t="str">
            <v>146 </v>
          </cell>
        </row>
        <row r="398">
          <cell r="A398" t="str">
            <v>ECOM0236</v>
          </cell>
          <cell r="B398" t="str">
            <v>ASUS TUF Gaming A15 - SKU1396</v>
          </cell>
          <cell r="C398" t="str">
            <v>Unknown</v>
          </cell>
          <cell r="D398">
            <v>4000000</v>
          </cell>
          <cell r="E398" t="str">
            <v>81</v>
          </cell>
          <cell r="F398">
            <v>81</v>
          </cell>
          <cell r="G398" t="str">
            <v>81</v>
          </cell>
        </row>
        <row r="399">
          <cell r="A399" t="str">
            <v>ECOM0470</v>
          </cell>
          <cell r="B399" t="str">
            <v>Lenovo LOQ 15IRH8 - SKU1397</v>
          </cell>
          <cell r="C399" t="str">
            <v>Apprel</v>
          </cell>
          <cell r="D399">
            <v>1500000</v>
          </cell>
          <cell r="E399" t="str">
            <v>9 puluh</v>
          </cell>
          <cell r="F399">
            <v>90</v>
          </cell>
          <cell r="G399" t="str">
            <v>90</v>
          </cell>
        </row>
        <row r="400">
          <cell r="A400" t="str">
            <v>ECOM0418</v>
          </cell>
          <cell r="B400" t="str">
            <v>Lenovo LOQ 15IRH8 - SKU1398</v>
          </cell>
          <cell r="C400" t="str">
            <v>Apparel</v>
          </cell>
          <cell r="D400">
            <v>100000</v>
          </cell>
          <cell r="E400" t="str">
            <v>147 buah</v>
          </cell>
          <cell r="F400" t="str">
            <v>147 buah</v>
          </cell>
          <cell r="G400" t="str">
            <v>147 </v>
          </cell>
        </row>
        <row r="401">
          <cell r="A401" t="str">
            <v>ECOM0386</v>
          </cell>
          <cell r="B401" t="str">
            <v>Uniqlo Dry-EX Crew Neck - SKU1399</v>
          </cell>
          <cell r="C401" t="str">
            <v>Apprel</v>
          </cell>
          <cell r="D401">
            <v>1500000</v>
          </cell>
          <cell r="E401" t="str">
            <v>89</v>
          </cell>
          <cell r="F401">
            <v>89</v>
          </cell>
          <cell r="G401" t="str">
            <v>89</v>
          </cell>
        </row>
        <row r="402">
          <cell r="A402" t="str">
            <v>ECOM0216</v>
          </cell>
          <cell r="B402" t="str">
            <v>ASUS TUF Gaming A15 - SKU1400</v>
          </cell>
          <cell r="C402" t="str">
            <v>Electronic</v>
          </cell>
          <cell r="D402">
            <v>10000000</v>
          </cell>
          <cell r="E402" t="str">
            <v>95 pcs</v>
          </cell>
          <cell r="F402" t="str">
            <v>95 pcs</v>
          </cell>
          <cell r="G402" t="str">
            <v>95 </v>
          </cell>
        </row>
        <row r="403">
          <cell r="A403" t="str">
            <v>ECOM0055</v>
          </cell>
          <cell r="B403" t="str">
            <v>ASUS TUF Gaming A15 - SKU1401</v>
          </cell>
          <cell r="C403" t="str">
            <v>Electronic</v>
          </cell>
          <cell r="D403">
            <v>1500000</v>
          </cell>
          <cell r="E403" t="str">
            <v>78 buah</v>
          </cell>
          <cell r="F403" t="str">
            <v>78 buah</v>
          </cell>
          <cell r="G403" t="str">
            <v>78 </v>
          </cell>
        </row>
        <row r="404">
          <cell r="A404" t="str">
            <v>ECOM0051</v>
          </cell>
          <cell r="B404" t="str">
            <v>Nike Air Max 270 - SKU1402</v>
          </cell>
          <cell r="C404" t="str">
            <v>Apprel</v>
          </cell>
          <cell r="D404">
            <v>17000000</v>
          </cell>
          <cell r="E404" t="str">
            <v>147</v>
          </cell>
          <cell r="F404">
            <v>147</v>
          </cell>
          <cell r="G404" t="str">
            <v>147</v>
          </cell>
        </row>
        <row r="405">
          <cell r="A405" t="str">
            <v>ECOM0310</v>
          </cell>
          <cell r="B405" t="str">
            <v>Uniqlo Dry-EX Crew Neck - SKU1403</v>
          </cell>
          <cell r="C405" t="str">
            <v>Shoee</v>
          </cell>
          <cell r="D405">
            <v>4000000</v>
          </cell>
          <cell r="E405" t="str">
            <v>82 unit</v>
          </cell>
          <cell r="F405" t="str">
            <v>82 unit</v>
          </cell>
          <cell r="G405" t="str">
            <v>82 </v>
          </cell>
        </row>
        <row r="406">
          <cell r="A406" t="str">
            <v>ECOM0447</v>
          </cell>
          <cell r="B406" t="str">
            <v>Lenovo LOQ 15IRH8 - SKU1404</v>
          </cell>
          <cell r="C406" t="str">
            <v>Shoee</v>
          </cell>
          <cell r="D406">
            <v>17000000</v>
          </cell>
          <cell r="E406" t="str">
            <v>146</v>
          </cell>
          <cell r="F406">
            <v>146</v>
          </cell>
          <cell r="G406" t="str">
            <v>146</v>
          </cell>
        </row>
        <row r="407">
          <cell r="A407" t="str">
            <v>ECOM0451</v>
          </cell>
          <cell r="B407" t="str">
            <v>Nike Air Max 270 - SKU1405</v>
          </cell>
          <cell r="C407" t="str">
            <v>Shoee</v>
          </cell>
          <cell r="D407">
            <v>250000</v>
          </cell>
          <cell r="E407" t="str">
            <v>139 unit</v>
          </cell>
          <cell r="F407" t="str">
            <v>139 unit</v>
          </cell>
          <cell r="G407" t="str">
            <v>139 </v>
          </cell>
        </row>
        <row r="408">
          <cell r="A408" t="str">
            <v>ECOM0098</v>
          </cell>
          <cell r="B408" t="str">
            <v>Nike Air Max 270 - SKU1406</v>
          </cell>
          <cell r="C408" t="str">
            <v>Apprel</v>
          </cell>
          <cell r="D408">
            <v>4000000</v>
          </cell>
          <cell r="E408" t="str">
            <v>106 pcs</v>
          </cell>
          <cell r="F408" t="str">
            <v>106 pcs</v>
          </cell>
          <cell r="G408" t="str">
            <v>106 </v>
          </cell>
        </row>
        <row r="409">
          <cell r="A409" t="str">
            <v>ECOM0291</v>
          </cell>
          <cell r="B409" t="str">
            <v>ASUS TUF Gaming A15 - SKU1407</v>
          </cell>
          <cell r="C409" t="str">
            <v>Shoee</v>
          </cell>
          <cell r="D409">
            <v>100000</v>
          </cell>
          <cell r="E409" t="str">
            <v>149 pcs</v>
          </cell>
          <cell r="F409" t="str">
            <v>149 pcs</v>
          </cell>
          <cell r="G409" t="str">
            <v>149 </v>
          </cell>
        </row>
        <row r="410">
          <cell r="A410" t="str">
            <v>ECOM0435</v>
          </cell>
          <cell r="B410" t="str">
            <v>Nike Air Max 270 - SKU1408</v>
          </cell>
          <cell r="C410" t="str">
            <v>Electronic</v>
          </cell>
          <cell r="D410">
            <v>250000</v>
          </cell>
          <cell r="E410" t="str">
            <v>136</v>
          </cell>
          <cell r="F410">
            <v>136</v>
          </cell>
          <cell r="G410" t="str">
            <v>136</v>
          </cell>
        </row>
        <row r="411">
          <cell r="A411" t="str">
            <v>ECOM0015</v>
          </cell>
          <cell r="B411" t="str">
            <v>ASUS TUF Gaming A15 - SKU1409</v>
          </cell>
          <cell r="C411" t="str">
            <v>Apparel</v>
          </cell>
          <cell r="D411">
            <v>10000000</v>
          </cell>
          <cell r="E411" t="str">
            <v>81</v>
          </cell>
          <cell r="F411">
            <v>81</v>
          </cell>
          <cell r="G411" t="str">
            <v>81</v>
          </cell>
        </row>
        <row r="412">
          <cell r="A412" t="str">
            <v>ECOM0263</v>
          </cell>
          <cell r="B412" t="str">
            <v>Nike Air Max 270 - SKU1410</v>
          </cell>
          <cell r="C412" t="str">
            <v>Shoee</v>
          </cell>
          <cell r="D412">
            <v>250000</v>
          </cell>
          <cell r="E412" t="str">
            <v>139 pcs</v>
          </cell>
          <cell r="F412" t="str">
            <v>139 pcs</v>
          </cell>
          <cell r="G412" t="str">
            <v>139 </v>
          </cell>
        </row>
        <row r="413">
          <cell r="A413" t="str">
            <v>ECOM0392</v>
          </cell>
          <cell r="B413" t="str">
            <v>Lenovo LOQ 15IRH8 - SKU1411</v>
          </cell>
          <cell r="C413" t="str">
            <v>Unknown</v>
          </cell>
          <cell r="D413">
            <v>1500000</v>
          </cell>
          <cell r="E413" t="str">
            <v>115 unit</v>
          </cell>
          <cell r="F413" t="str">
            <v>115 unit</v>
          </cell>
          <cell r="G413" t="str">
            <v>115 </v>
          </cell>
        </row>
        <row r="414">
          <cell r="A414" t="str">
            <v>ECOM0168</v>
          </cell>
          <cell r="B414" t="str">
            <v>Uniqlo Dry-EX Crew Neck - SKU1412</v>
          </cell>
          <cell r="C414" t="str">
            <v>Shoee</v>
          </cell>
          <cell r="D414">
            <v>1500000</v>
          </cell>
          <cell r="E414" t="str">
            <v>68</v>
          </cell>
          <cell r="F414">
            <v>68</v>
          </cell>
          <cell r="G414" t="str">
            <v>68</v>
          </cell>
        </row>
        <row r="415">
          <cell r="A415" t="str">
            <v>ECOM0020</v>
          </cell>
          <cell r="B415" t="str">
            <v>Lenovo LOQ 15IRH8 - SKU1413</v>
          </cell>
          <cell r="C415" t="str">
            <v>Electronic</v>
          </cell>
          <cell r="D415">
            <v>4000000</v>
          </cell>
          <cell r="E415" t="str">
            <v>95 buah</v>
          </cell>
          <cell r="F415" t="str">
            <v>95 buah</v>
          </cell>
          <cell r="G415" t="str">
            <v>95 </v>
          </cell>
        </row>
        <row r="416">
          <cell r="A416" t="str">
            <v>ECOM0421</v>
          </cell>
          <cell r="B416" t="str">
            <v>ASUS TUF Gaming A15 - SKU1414</v>
          </cell>
          <cell r="C416" t="str">
            <v>Electronic</v>
          </cell>
          <cell r="D416">
            <v>17000000</v>
          </cell>
          <cell r="E416" t="str">
            <v>122</v>
          </cell>
          <cell r="F416">
            <v>122</v>
          </cell>
          <cell r="G416" t="str">
            <v>122</v>
          </cell>
        </row>
        <row r="417">
          <cell r="A417" t="str">
            <v>ECOM0242</v>
          </cell>
          <cell r="B417" t="str">
            <v>Xiaomi Mi Casual Backpack - SKU1415</v>
          </cell>
          <cell r="C417" t="str">
            <v>Apparel</v>
          </cell>
          <cell r="D417">
            <v>10000000</v>
          </cell>
          <cell r="E417" t="str">
            <v>11 puluh 3</v>
          </cell>
          <cell r="F417">
            <v>113</v>
          </cell>
          <cell r="G417" t="str">
            <v>113</v>
          </cell>
        </row>
        <row r="418">
          <cell r="A418" t="str">
            <v>ECOM0041</v>
          </cell>
          <cell r="B418" t="str">
            <v>Uniqlo Dry-EX Crew Neck - SKU1416</v>
          </cell>
          <cell r="C418" t="str">
            <v>Apparel</v>
          </cell>
          <cell r="D418">
            <v>4000000</v>
          </cell>
          <cell r="E418" t="str">
            <v>116 pcs</v>
          </cell>
          <cell r="F418" t="str">
            <v>116 pcs</v>
          </cell>
          <cell r="G418" t="str">
            <v>116 </v>
          </cell>
        </row>
        <row r="419">
          <cell r="A419" t="str">
            <v>ECOM0150</v>
          </cell>
          <cell r="B419" t="str">
            <v>ASUS TUF Gaming A15 - SKU1417</v>
          </cell>
          <cell r="C419" t="str">
            <v>Electronic</v>
          </cell>
          <cell r="D419">
            <v>250000</v>
          </cell>
          <cell r="E419" t="str">
            <v>85 buah</v>
          </cell>
          <cell r="F419" t="str">
            <v>85 buah</v>
          </cell>
          <cell r="G419" t="str">
            <v>85 </v>
          </cell>
        </row>
        <row r="420">
          <cell r="A420" t="str">
            <v>ECOM0335</v>
          </cell>
          <cell r="B420" t="str">
            <v>Nike Air Max 270 - SKU1418</v>
          </cell>
          <cell r="C420" t="str">
            <v>Apparel</v>
          </cell>
          <cell r="D420">
            <v>4000000</v>
          </cell>
          <cell r="E420" t="str">
            <v>101</v>
          </cell>
          <cell r="F420">
            <v>101</v>
          </cell>
          <cell r="G420" t="str">
            <v>101</v>
          </cell>
        </row>
        <row r="421">
          <cell r="A421" t="str">
            <v>ECOM0155</v>
          </cell>
          <cell r="B421" t="str">
            <v>Lenovo LOQ 15IRH8 - SKU1419</v>
          </cell>
          <cell r="C421" t="str">
            <v>Apparel</v>
          </cell>
          <cell r="D421">
            <v>250000</v>
          </cell>
          <cell r="E421" t="str">
            <v>6 puluh 9</v>
          </cell>
          <cell r="F421">
            <v>69</v>
          </cell>
          <cell r="G421" t="str">
            <v>69</v>
          </cell>
        </row>
        <row r="422">
          <cell r="A422" t="str">
            <v>ECOM0146</v>
          </cell>
          <cell r="B422" t="str">
            <v>Uniqlo Dry-EX Crew Neck - SKU1420</v>
          </cell>
          <cell r="C422" t="str">
            <v>Apprel</v>
          </cell>
          <cell r="D422">
            <v>10000000</v>
          </cell>
          <cell r="E422" t="str">
            <v>6 puluh 6</v>
          </cell>
          <cell r="F422">
            <v>66</v>
          </cell>
          <cell r="G422" t="str">
            <v>66</v>
          </cell>
        </row>
        <row r="423">
          <cell r="A423" t="str">
            <v>ECOM0234</v>
          </cell>
          <cell r="B423" t="str">
            <v>ASUS TUF Gaming A15 - SKU1421</v>
          </cell>
          <cell r="C423" t="str">
            <v>Electronic</v>
          </cell>
          <cell r="D423">
            <v>10000000</v>
          </cell>
          <cell r="E423" t="str">
            <v>104</v>
          </cell>
          <cell r="F423">
            <v>104</v>
          </cell>
          <cell r="G423" t="str">
            <v>104</v>
          </cell>
        </row>
        <row r="424">
          <cell r="A424" t="str">
            <v>ECOM0298</v>
          </cell>
          <cell r="B424" t="str">
            <v>Xiaomi Mi Casual Backpack - SKU1422</v>
          </cell>
          <cell r="C424" t="str">
            <v>Shoee</v>
          </cell>
          <cell r="D424">
            <v>1500000</v>
          </cell>
          <cell r="E424" t="str">
            <v>98</v>
          </cell>
          <cell r="F424">
            <v>98</v>
          </cell>
          <cell r="G424" t="str">
            <v>98</v>
          </cell>
        </row>
        <row r="425">
          <cell r="A425" t="str">
            <v>ECOM0297</v>
          </cell>
          <cell r="B425" t="str">
            <v>Adidas Ultraboost 22 - SKU1423</v>
          </cell>
          <cell r="C425" t="str">
            <v>Apparel</v>
          </cell>
          <cell r="D425">
            <v>100000</v>
          </cell>
          <cell r="E425" t="str">
            <v>109 unit</v>
          </cell>
          <cell r="F425" t="str">
            <v>109 unit</v>
          </cell>
          <cell r="G425" t="str">
            <v>109 </v>
          </cell>
        </row>
        <row r="426">
          <cell r="A426" t="str">
            <v>ECOM0238</v>
          </cell>
          <cell r="B426" t="str">
            <v>Adidas Ultraboost 22 - SKU1424</v>
          </cell>
          <cell r="C426" t="str">
            <v>Shoee</v>
          </cell>
          <cell r="D426">
            <v>4000000</v>
          </cell>
          <cell r="E426" t="str">
            <v>149 unit</v>
          </cell>
          <cell r="F426" t="str">
            <v>149 unit</v>
          </cell>
          <cell r="G426" t="str">
            <v>149 </v>
          </cell>
        </row>
        <row r="427">
          <cell r="A427" t="str">
            <v>ECOM0143</v>
          </cell>
          <cell r="B427" t="str">
            <v>Xiaomi Mi Casual Backpack - SKU1425</v>
          </cell>
          <cell r="C427" t="str">
            <v>Shoee</v>
          </cell>
          <cell r="D427">
            <v>4000000</v>
          </cell>
          <cell r="E427" t="str">
            <v>117</v>
          </cell>
          <cell r="F427">
            <v>117</v>
          </cell>
          <cell r="G427" t="str">
            <v>117</v>
          </cell>
        </row>
        <row r="428">
          <cell r="A428" t="str">
            <v>ECOM0328</v>
          </cell>
          <cell r="B428" t="str">
            <v>Adidas Ultraboost 22 - SKU1426</v>
          </cell>
          <cell r="C428" t="str">
            <v>Unknown</v>
          </cell>
          <cell r="D428">
            <v>4000000</v>
          </cell>
          <cell r="E428" t="str">
            <v>86 unit</v>
          </cell>
          <cell r="F428" t="str">
            <v>86 unit</v>
          </cell>
          <cell r="G428" t="str">
            <v>86 </v>
          </cell>
        </row>
        <row r="429">
          <cell r="A429" t="str">
            <v>ECOM0269</v>
          </cell>
          <cell r="B429" t="str">
            <v>Uniqlo Dry-EX Crew Neck - SKU1427</v>
          </cell>
          <cell r="C429" t="str">
            <v>Apparel</v>
          </cell>
          <cell r="D429">
            <v>1500000</v>
          </cell>
          <cell r="E429" t="str">
            <v>5 puluh 9</v>
          </cell>
          <cell r="F429">
            <v>59</v>
          </cell>
          <cell r="G429" t="str">
            <v>59</v>
          </cell>
        </row>
        <row r="430">
          <cell r="A430" t="str">
            <v>ECOM0039</v>
          </cell>
          <cell r="B430" t="str">
            <v>Lenovo LOQ 15IRH8 - SKU1428</v>
          </cell>
          <cell r="C430" t="str">
            <v>Electronic</v>
          </cell>
          <cell r="D430">
            <v>250000</v>
          </cell>
          <cell r="E430" t="str">
            <v>97 unit</v>
          </cell>
          <cell r="F430" t="str">
            <v>97 unit</v>
          </cell>
          <cell r="G430" t="str">
            <v>97 </v>
          </cell>
        </row>
        <row r="431">
          <cell r="A431" t="str">
            <v>ECOM0404</v>
          </cell>
          <cell r="B431" t="str">
            <v>Nike Air Max 270 - SKU1429</v>
          </cell>
          <cell r="C431" t="str">
            <v>Unknown</v>
          </cell>
          <cell r="D431">
            <v>100000</v>
          </cell>
          <cell r="E431" t="str">
            <v>89 unit</v>
          </cell>
          <cell r="F431" t="str">
            <v>89 unit</v>
          </cell>
          <cell r="G431" t="str">
            <v>89 </v>
          </cell>
        </row>
        <row r="432">
          <cell r="A432" t="str">
            <v>ECOM0058</v>
          </cell>
          <cell r="B432" t="str">
            <v>Adidas Ultraboost 22 - SKU1430</v>
          </cell>
          <cell r="C432" t="str">
            <v>Unknown</v>
          </cell>
          <cell r="D432">
            <v>4000000</v>
          </cell>
          <cell r="E432" t="str">
            <v>112 buah</v>
          </cell>
          <cell r="F432" t="str">
            <v>112 buah</v>
          </cell>
          <cell r="G432" t="str">
            <v>112 </v>
          </cell>
        </row>
        <row r="433">
          <cell r="A433" t="str">
            <v>ECOM0082</v>
          </cell>
          <cell r="B433" t="str">
            <v>Xiaomi Mi Casual Backpack - SKU1431</v>
          </cell>
          <cell r="C433" t="str">
            <v>Electronic</v>
          </cell>
          <cell r="D433">
            <v>17000000</v>
          </cell>
          <cell r="E433" t="str">
            <v>7 puluh 2</v>
          </cell>
          <cell r="F433">
            <v>72</v>
          </cell>
          <cell r="G433" t="str">
            <v>72</v>
          </cell>
        </row>
        <row r="434">
          <cell r="A434" t="str">
            <v>ECOM0171</v>
          </cell>
          <cell r="B434" t="str">
            <v>Lenovo LOQ 15IRH8 - SKU1432</v>
          </cell>
          <cell r="C434" t="str">
            <v>Unknown</v>
          </cell>
          <cell r="D434">
            <v>4000000</v>
          </cell>
          <cell r="E434" t="str">
            <v>145</v>
          </cell>
          <cell r="F434">
            <v>145</v>
          </cell>
          <cell r="G434" t="str">
            <v>145</v>
          </cell>
        </row>
        <row r="435">
          <cell r="A435" t="str">
            <v>ECOM0092</v>
          </cell>
          <cell r="B435" t="str">
            <v>Nike Air Max 270 - SKU1433</v>
          </cell>
          <cell r="C435" t="str">
            <v>Electronic</v>
          </cell>
          <cell r="D435">
            <v>17000000</v>
          </cell>
          <cell r="E435" t="str">
            <v>8 puluh 2</v>
          </cell>
          <cell r="F435">
            <v>82</v>
          </cell>
          <cell r="G435" t="str">
            <v>82</v>
          </cell>
        </row>
        <row r="436">
          <cell r="A436" t="str">
            <v>ECOM0246</v>
          </cell>
          <cell r="B436" t="str">
            <v>Uniqlo Dry-EX Crew Neck - SKU1434</v>
          </cell>
          <cell r="C436" t="str">
            <v>Shoee</v>
          </cell>
          <cell r="D436">
            <v>250000</v>
          </cell>
          <cell r="E436" t="str">
            <v>127 unit</v>
          </cell>
          <cell r="F436" t="str">
            <v>127 unit</v>
          </cell>
          <cell r="G436" t="str">
            <v>127 </v>
          </cell>
        </row>
        <row r="437">
          <cell r="A437" t="str">
            <v>ECOM0319</v>
          </cell>
          <cell r="B437" t="str">
            <v>Uniqlo Dry-EX Crew Neck - SKU1435</v>
          </cell>
          <cell r="C437" t="str">
            <v>Apprel</v>
          </cell>
          <cell r="D437">
            <v>250000</v>
          </cell>
          <cell r="E437" t="str">
            <v>9 puluh 9</v>
          </cell>
          <cell r="F437">
            <v>99</v>
          </cell>
          <cell r="G437" t="str">
            <v>99</v>
          </cell>
        </row>
        <row r="438">
          <cell r="A438" t="str">
            <v>ECOM0054</v>
          </cell>
          <cell r="B438" t="str">
            <v>Nike Air Max 270 - SKU1436</v>
          </cell>
          <cell r="C438" t="str">
            <v>Apprel</v>
          </cell>
          <cell r="D438">
            <v>4000000</v>
          </cell>
          <cell r="E438" t="str">
            <v>71</v>
          </cell>
          <cell r="F438">
            <v>71</v>
          </cell>
          <cell r="G438" t="str">
            <v>71</v>
          </cell>
        </row>
        <row r="439">
          <cell r="A439" t="str">
            <v>ECOM0227</v>
          </cell>
          <cell r="B439" t="str">
            <v>Lenovo LOQ 15IRH8 - SKU1437</v>
          </cell>
          <cell r="C439" t="str">
            <v>Electronic</v>
          </cell>
          <cell r="D439">
            <v>100000</v>
          </cell>
          <cell r="E439" t="str">
            <v>122 unit</v>
          </cell>
          <cell r="F439" t="str">
            <v>122 unit</v>
          </cell>
          <cell r="G439" t="str">
            <v>122 </v>
          </cell>
        </row>
        <row r="440">
          <cell r="A440" t="str">
            <v>ECOM0266</v>
          </cell>
          <cell r="B440" t="str">
            <v>Lenovo LOQ 15IRH8 - SKU1438</v>
          </cell>
          <cell r="C440" t="str">
            <v>Shoee</v>
          </cell>
          <cell r="D440">
            <v>17000000</v>
          </cell>
          <cell r="E440" t="str">
            <v>66</v>
          </cell>
          <cell r="F440">
            <v>66</v>
          </cell>
          <cell r="G440" t="str">
            <v>66</v>
          </cell>
        </row>
        <row r="441">
          <cell r="A441" t="str">
            <v>ECOM0118</v>
          </cell>
          <cell r="B441" t="str">
            <v>ASUS TUF Gaming A15 - SKU1439</v>
          </cell>
          <cell r="C441" t="str">
            <v>Electronic</v>
          </cell>
          <cell r="D441">
            <v>250000</v>
          </cell>
          <cell r="E441" t="str">
            <v>99</v>
          </cell>
          <cell r="F441">
            <v>99</v>
          </cell>
          <cell r="G441" t="str">
            <v>99</v>
          </cell>
        </row>
        <row r="442">
          <cell r="A442" t="str">
            <v>ECOM0217</v>
          </cell>
          <cell r="B442" t="str">
            <v>Xiaomi Mi Casual Backpack - SKU1440</v>
          </cell>
          <cell r="C442" t="str">
            <v>Apprel</v>
          </cell>
          <cell r="D442">
            <v>1500000</v>
          </cell>
          <cell r="E442" t="str">
            <v>100</v>
          </cell>
          <cell r="F442">
            <v>100</v>
          </cell>
          <cell r="G442" t="str">
            <v>100</v>
          </cell>
        </row>
        <row r="443">
          <cell r="A443" t="str">
            <v>ECOM0484</v>
          </cell>
          <cell r="B443" t="str">
            <v>Xiaomi Mi Casual Backpack - SKU1441</v>
          </cell>
          <cell r="C443" t="str">
            <v>Unknown</v>
          </cell>
          <cell r="D443">
            <v>250000</v>
          </cell>
          <cell r="E443" t="str">
            <v>108 unit</v>
          </cell>
          <cell r="F443" t="str">
            <v>108 unit</v>
          </cell>
          <cell r="G443" t="str">
            <v>108 </v>
          </cell>
        </row>
        <row r="444">
          <cell r="A444" t="str">
            <v>ECOM0228</v>
          </cell>
          <cell r="B444" t="str">
            <v>Lenovo LOQ 15IRH8 - SKU1442</v>
          </cell>
          <cell r="C444" t="str">
            <v>Electronic</v>
          </cell>
          <cell r="D444">
            <v>17000000</v>
          </cell>
          <cell r="E444" t="str">
            <v>124</v>
          </cell>
          <cell r="F444">
            <v>124</v>
          </cell>
          <cell r="G444" t="str">
            <v>124</v>
          </cell>
        </row>
        <row r="445">
          <cell r="A445" t="str">
            <v>ECOM0147</v>
          </cell>
          <cell r="B445" t="str">
            <v>Uniqlo Dry-EX Crew Neck - SKU1443</v>
          </cell>
          <cell r="C445" t="str">
            <v>Shoee</v>
          </cell>
          <cell r="D445">
            <v>10000000</v>
          </cell>
          <cell r="E445" t="str">
            <v>7 puluh 2</v>
          </cell>
          <cell r="F445">
            <v>72</v>
          </cell>
          <cell r="G445" t="str">
            <v>72</v>
          </cell>
        </row>
        <row r="446">
          <cell r="A446" t="str">
            <v>ECOM0124</v>
          </cell>
          <cell r="B446" t="str">
            <v>Nike Air Max 270 - SKU1444</v>
          </cell>
          <cell r="C446" t="str">
            <v>Unknown</v>
          </cell>
          <cell r="D446">
            <v>4000000</v>
          </cell>
          <cell r="E446" t="str">
            <v>94</v>
          </cell>
          <cell r="F446">
            <v>94</v>
          </cell>
          <cell r="G446" t="str">
            <v>94</v>
          </cell>
        </row>
        <row r="447">
          <cell r="A447" t="str">
            <v>ECOM0288</v>
          </cell>
          <cell r="B447" t="str">
            <v>Uniqlo Dry-EX Crew Neck - SKU1445</v>
          </cell>
          <cell r="C447" t="str">
            <v>Apparel</v>
          </cell>
          <cell r="D447">
            <v>4000000</v>
          </cell>
          <cell r="E447" t="str">
            <v>128 unit</v>
          </cell>
          <cell r="F447" t="str">
            <v>128 unit</v>
          </cell>
          <cell r="G447" t="str">
            <v>128 </v>
          </cell>
        </row>
        <row r="448">
          <cell r="A448" t="str">
            <v>ECOM0473</v>
          </cell>
          <cell r="B448" t="str">
            <v>Uniqlo Dry-EX Crew Neck - SKU1446</v>
          </cell>
          <cell r="C448" t="str">
            <v>Apprel</v>
          </cell>
          <cell r="D448">
            <v>4000000</v>
          </cell>
          <cell r="E448" t="str">
            <v>126 buah</v>
          </cell>
          <cell r="F448" t="str">
            <v>126 buah</v>
          </cell>
          <cell r="G448" t="str">
            <v>126 </v>
          </cell>
        </row>
        <row r="449">
          <cell r="A449" t="str">
            <v>ECOM0409</v>
          </cell>
          <cell r="B449" t="str">
            <v>Nike Air Max 270 - SKU1447</v>
          </cell>
          <cell r="C449" t="str">
            <v>Electronic</v>
          </cell>
          <cell r="D449">
            <v>17000000</v>
          </cell>
          <cell r="E449" t="str">
            <v>69 unit</v>
          </cell>
          <cell r="F449" t="str">
            <v>69 unit</v>
          </cell>
          <cell r="G449" t="str">
            <v>69 </v>
          </cell>
        </row>
        <row r="450">
          <cell r="A450" t="str">
            <v>ECOM0017</v>
          </cell>
          <cell r="B450" t="str">
            <v>Uniqlo Dry-EX Crew Neck - SKU1448</v>
          </cell>
          <cell r="C450" t="str">
            <v>Electronic</v>
          </cell>
          <cell r="D450">
            <v>250000</v>
          </cell>
          <cell r="E450" t="str">
            <v>144 unit</v>
          </cell>
          <cell r="F450" t="str">
            <v>144 unit</v>
          </cell>
          <cell r="G450" t="str">
            <v>144 </v>
          </cell>
        </row>
        <row r="451">
          <cell r="A451" t="str">
            <v>ECOM0203</v>
          </cell>
          <cell r="B451" t="str">
            <v>Xiaomi Mi Casual Backpack - SKU1449</v>
          </cell>
          <cell r="C451" t="str">
            <v>Electronic</v>
          </cell>
          <cell r="D451">
            <v>1500000</v>
          </cell>
          <cell r="E451" t="str">
            <v>143 unit</v>
          </cell>
          <cell r="F451" t="str">
            <v>143 unit</v>
          </cell>
          <cell r="G451" t="str">
            <v>143 </v>
          </cell>
        </row>
        <row r="452">
          <cell r="A452" t="str">
            <v>ECOM0345</v>
          </cell>
          <cell r="B452" t="str">
            <v>ASUS TUF Gaming A15 - SKU1450</v>
          </cell>
          <cell r="C452" t="str">
            <v>Unknown</v>
          </cell>
          <cell r="D452">
            <v>10000000</v>
          </cell>
          <cell r="E452" t="str">
            <v>8 puluh 1</v>
          </cell>
          <cell r="F452">
            <v>81</v>
          </cell>
          <cell r="G452" t="str">
            <v>81</v>
          </cell>
        </row>
        <row r="453">
          <cell r="A453" t="str">
            <v>ECOM0060</v>
          </cell>
          <cell r="B453" t="str">
            <v>Xiaomi Mi Casual Backpack - SKU1451</v>
          </cell>
          <cell r="C453" t="str">
            <v>Apparel</v>
          </cell>
          <cell r="D453">
            <v>250000</v>
          </cell>
          <cell r="E453" t="str">
            <v>91 unit</v>
          </cell>
          <cell r="F453" t="str">
            <v>91 unit</v>
          </cell>
          <cell r="G453" t="str">
            <v>91 </v>
          </cell>
        </row>
        <row r="454">
          <cell r="A454" t="str">
            <v>ECOM0326</v>
          </cell>
          <cell r="B454" t="str">
            <v>Lenovo LOQ 15IRH8 - SKU1452</v>
          </cell>
          <cell r="C454" t="str">
            <v>Electronic</v>
          </cell>
          <cell r="D454">
            <v>250000</v>
          </cell>
          <cell r="E454" t="str">
            <v>144</v>
          </cell>
          <cell r="F454">
            <v>144</v>
          </cell>
          <cell r="G454" t="str">
            <v>144</v>
          </cell>
        </row>
        <row r="455">
          <cell r="A455" t="str">
            <v>ECOM0042</v>
          </cell>
          <cell r="B455" t="str">
            <v>Uniqlo Dry-EX Crew Neck - SKU1453</v>
          </cell>
          <cell r="C455" t="str">
            <v>Unknown</v>
          </cell>
          <cell r="D455">
            <v>10000000</v>
          </cell>
          <cell r="E455" t="str">
            <v>101 unit</v>
          </cell>
          <cell r="F455" t="str">
            <v>101 unit</v>
          </cell>
          <cell r="G455" t="str">
            <v>101 </v>
          </cell>
        </row>
        <row r="456">
          <cell r="A456" t="str">
            <v>ECOM0469</v>
          </cell>
          <cell r="B456" t="str">
            <v>ASUS TUF Gaming A15 - SKU1454</v>
          </cell>
          <cell r="C456" t="str">
            <v>Apprel</v>
          </cell>
          <cell r="D456">
            <v>4000000</v>
          </cell>
          <cell r="E456" t="str">
            <v>115</v>
          </cell>
          <cell r="F456">
            <v>115</v>
          </cell>
          <cell r="G456" t="str">
            <v>115</v>
          </cell>
        </row>
        <row r="457">
          <cell r="A457" t="str">
            <v>ECOM0148</v>
          </cell>
          <cell r="B457" t="str">
            <v>Nike Air Max 270 - SKU1455</v>
          </cell>
          <cell r="C457" t="str">
            <v>Shoee</v>
          </cell>
          <cell r="D457">
            <v>17000000</v>
          </cell>
          <cell r="E457" t="str">
            <v>140</v>
          </cell>
          <cell r="F457">
            <v>140</v>
          </cell>
          <cell r="G457" t="str">
            <v>140</v>
          </cell>
        </row>
        <row r="458">
          <cell r="A458" t="str">
            <v>ECOM0175</v>
          </cell>
          <cell r="B458" t="str">
            <v>Xiaomi Mi Casual Backpack - SKU1456</v>
          </cell>
          <cell r="C458" t="str">
            <v>Unknown</v>
          </cell>
          <cell r="D458">
            <v>10000000</v>
          </cell>
          <cell r="E458" t="str">
            <v>107 unit</v>
          </cell>
          <cell r="F458" t="str">
            <v>107 unit</v>
          </cell>
          <cell r="G458" t="str">
            <v>107 </v>
          </cell>
        </row>
        <row r="459">
          <cell r="A459" t="str">
            <v>ECOM0336</v>
          </cell>
          <cell r="B459" t="str">
            <v>Adidas Ultraboost 22 - SKU1457</v>
          </cell>
          <cell r="C459" t="str">
            <v>Electronic</v>
          </cell>
          <cell r="D459">
            <v>4000000</v>
          </cell>
          <cell r="E459" t="str">
            <v>73 pcs</v>
          </cell>
          <cell r="F459" t="str">
            <v>73 pcs</v>
          </cell>
          <cell r="G459" t="str">
            <v>73 </v>
          </cell>
        </row>
        <row r="460">
          <cell r="A460" t="str">
            <v>ECOM0204</v>
          </cell>
          <cell r="B460" t="str">
            <v>Adidas Ultraboost 22 - SKU1458</v>
          </cell>
          <cell r="C460" t="str">
            <v>Unknown</v>
          </cell>
          <cell r="D460">
            <v>10000000</v>
          </cell>
          <cell r="E460" t="str">
            <v>149</v>
          </cell>
          <cell r="F460">
            <v>149</v>
          </cell>
          <cell r="G460" t="str">
            <v>149</v>
          </cell>
        </row>
        <row r="461">
          <cell r="A461" t="str">
            <v>ECOM0091</v>
          </cell>
          <cell r="B461" t="str">
            <v>ASUS TUF Gaming A15 - SKU1459</v>
          </cell>
          <cell r="C461" t="str">
            <v>Electronic</v>
          </cell>
          <cell r="D461">
            <v>100000</v>
          </cell>
          <cell r="E461" t="str">
            <v>51 pcs</v>
          </cell>
          <cell r="F461" t="str">
            <v>51 pcs</v>
          </cell>
          <cell r="G461" t="str">
            <v>51 </v>
          </cell>
        </row>
        <row r="462">
          <cell r="A462" t="str">
            <v>ECOM0299</v>
          </cell>
          <cell r="B462" t="str">
            <v>Adidas Ultraboost 22 - SKU1460</v>
          </cell>
          <cell r="C462" t="str">
            <v>Shoee</v>
          </cell>
          <cell r="D462">
            <v>4000000</v>
          </cell>
          <cell r="E462" t="str">
            <v>6 puluh 5</v>
          </cell>
          <cell r="F462">
            <v>65</v>
          </cell>
          <cell r="G462" t="str">
            <v>65</v>
          </cell>
        </row>
        <row r="463">
          <cell r="A463" t="str">
            <v>ECOM0005</v>
          </cell>
          <cell r="B463" t="str">
            <v>Adidas Ultraboost 22 - SKU1461</v>
          </cell>
          <cell r="C463" t="str">
            <v>Shoee</v>
          </cell>
          <cell r="D463">
            <v>17000000</v>
          </cell>
          <cell r="E463" t="str">
            <v>82 unit</v>
          </cell>
          <cell r="F463" t="str">
            <v>82 unit</v>
          </cell>
          <cell r="G463" t="str">
            <v>82 </v>
          </cell>
        </row>
        <row r="464">
          <cell r="A464" t="str">
            <v>ECOM0188</v>
          </cell>
          <cell r="B464" t="str">
            <v>Uniqlo Dry-EX Crew Neck - SKU1462</v>
          </cell>
          <cell r="C464" t="str">
            <v>Unknown</v>
          </cell>
          <cell r="D464">
            <v>17000000</v>
          </cell>
          <cell r="E464" t="str">
            <v>72</v>
          </cell>
          <cell r="F464">
            <v>72</v>
          </cell>
          <cell r="G464" t="str">
            <v>72</v>
          </cell>
        </row>
        <row r="465">
          <cell r="A465" t="str">
            <v>ECOM0342</v>
          </cell>
          <cell r="B465" t="str">
            <v>Adidas Ultraboost 22 - SKU1463</v>
          </cell>
          <cell r="C465" t="str">
            <v>Unknown</v>
          </cell>
          <cell r="D465">
            <v>100000</v>
          </cell>
          <cell r="E465" t="str">
            <v>116 pcs</v>
          </cell>
          <cell r="F465" t="str">
            <v>116 pcs</v>
          </cell>
          <cell r="G465" t="str">
            <v>116 </v>
          </cell>
        </row>
        <row r="466">
          <cell r="A466" t="str">
            <v>ECOM0361</v>
          </cell>
          <cell r="B466" t="str">
            <v>Xiaomi Mi Casual Backpack - SKU1464</v>
          </cell>
          <cell r="C466" t="str">
            <v>Unknown</v>
          </cell>
          <cell r="D466">
            <v>1500000</v>
          </cell>
          <cell r="E466" t="str">
            <v>12 puluh 7</v>
          </cell>
          <cell r="F466">
            <v>127</v>
          </cell>
          <cell r="G466" t="str">
            <v>127</v>
          </cell>
        </row>
        <row r="467">
          <cell r="A467" t="str">
            <v>ECOM0432</v>
          </cell>
          <cell r="B467" t="str">
            <v>Lenovo LOQ 15IRH8 - SKU1465</v>
          </cell>
          <cell r="C467" t="str">
            <v>Unknown</v>
          </cell>
          <cell r="D467">
            <v>10000000</v>
          </cell>
          <cell r="E467" t="str">
            <v>62 pcs</v>
          </cell>
          <cell r="F467" t="str">
            <v>62 pcs</v>
          </cell>
          <cell r="G467" t="str">
            <v>62 </v>
          </cell>
        </row>
        <row r="468">
          <cell r="A468" t="str">
            <v>ECOM0477</v>
          </cell>
          <cell r="B468" t="str">
            <v>Lenovo LOQ 15IRH8 - SKU1466</v>
          </cell>
          <cell r="C468" t="str">
            <v>Electronic</v>
          </cell>
          <cell r="D468">
            <v>10000000</v>
          </cell>
          <cell r="E468" t="str">
            <v>75 unit</v>
          </cell>
          <cell r="F468" t="str">
            <v>75 unit</v>
          </cell>
          <cell r="G468" t="str">
            <v>75 </v>
          </cell>
        </row>
        <row r="469">
          <cell r="A469" t="str">
            <v>ECOM0368</v>
          </cell>
          <cell r="B469" t="str">
            <v>Lenovo LOQ 15IRH8 - SKU1467</v>
          </cell>
          <cell r="C469" t="str">
            <v>Apprel</v>
          </cell>
          <cell r="D469">
            <v>4000000</v>
          </cell>
          <cell r="E469" t="str">
            <v>117 buah</v>
          </cell>
          <cell r="F469" t="str">
            <v>117 buah</v>
          </cell>
          <cell r="G469" t="str">
            <v>117 </v>
          </cell>
        </row>
        <row r="470">
          <cell r="A470" t="str">
            <v>ECOM0197</v>
          </cell>
          <cell r="B470" t="str">
            <v>Lenovo LOQ 15IRH8 - SKU1468</v>
          </cell>
          <cell r="C470" t="str">
            <v>Electronic</v>
          </cell>
          <cell r="D470">
            <v>10000000</v>
          </cell>
          <cell r="E470" t="str">
            <v>74 unit</v>
          </cell>
          <cell r="F470" t="str">
            <v>74 unit</v>
          </cell>
          <cell r="G470" t="str">
            <v>74 </v>
          </cell>
        </row>
        <row r="471">
          <cell r="A471" t="str">
            <v>ECOM0009</v>
          </cell>
          <cell r="B471" t="str">
            <v>Xiaomi Mi Casual Backpack - SKU1469</v>
          </cell>
          <cell r="C471" t="str">
            <v>Electronic</v>
          </cell>
          <cell r="D471">
            <v>17000000</v>
          </cell>
          <cell r="E471" t="str">
            <v>6 puluh</v>
          </cell>
          <cell r="F471">
            <v>60</v>
          </cell>
          <cell r="G471" t="str">
            <v>60</v>
          </cell>
        </row>
        <row r="472">
          <cell r="A472" t="str">
            <v>ECOM0303</v>
          </cell>
          <cell r="B472" t="str">
            <v>Xiaomi Mi Casual Backpack - SKU1470</v>
          </cell>
          <cell r="C472" t="str">
            <v>Apparel</v>
          </cell>
          <cell r="D472">
            <v>250000</v>
          </cell>
          <cell r="E472" t="str">
            <v>66</v>
          </cell>
          <cell r="F472">
            <v>66</v>
          </cell>
          <cell r="G472" t="str">
            <v>66</v>
          </cell>
        </row>
        <row r="473">
          <cell r="A473" t="str">
            <v>ECOM0424</v>
          </cell>
          <cell r="B473" t="str">
            <v>Xiaomi Mi Casual Backpack - SKU1471</v>
          </cell>
          <cell r="C473" t="str">
            <v>Electronic</v>
          </cell>
          <cell r="D473">
            <v>250000</v>
          </cell>
          <cell r="E473" t="str">
            <v>51</v>
          </cell>
          <cell r="F473">
            <v>51</v>
          </cell>
          <cell r="G473" t="str">
            <v>51</v>
          </cell>
        </row>
        <row r="474">
          <cell r="A474" t="str">
            <v>ECOM0049</v>
          </cell>
          <cell r="B474" t="str">
            <v>Adidas Ultraboost 22 - SKU1472</v>
          </cell>
          <cell r="C474" t="str">
            <v>Apprel</v>
          </cell>
          <cell r="D474">
            <v>100000</v>
          </cell>
          <cell r="E474" t="str">
            <v>50</v>
          </cell>
          <cell r="F474">
            <v>50</v>
          </cell>
          <cell r="G474" t="str">
            <v>50</v>
          </cell>
        </row>
        <row r="475">
          <cell r="A475" t="str">
            <v>ECOM0494</v>
          </cell>
          <cell r="B475" t="str">
            <v>Nike Air Max 270 - SKU1473</v>
          </cell>
          <cell r="C475" t="str">
            <v>Unknown</v>
          </cell>
          <cell r="D475">
            <v>17000000</v>
          </cell>
          <cell r="E475" t="str">
            <v>87 pcs</v>
          </cell>
          <cell r="F475" t="str">
            <v>87 pcs</v>
          </cell>
          <cell r="G475" t="str">
            <v>87 </v>
          </cell>
        </row>
        <row r="476">
          <cell r="A476" t="str">
            <v>ECOM0264</v>
          </cell>
          <cell r="B476" t="str">
            <v>ASUS TUF Gaming A15 - SKU1474</v>
          </cell>
          <cell r="C476" t="str">
            <v>Electronic</v>
          </cell>
          <cell r="D476">
            <v>1500000</v>
          </cell>
          <cell r="E476" t="str">
            <v>56 buah</v>
          </cell>
          <cell r="F476" t="str">
            <v>56 buah</v>
          </cell>
          <cell r="G476" t="str">
            <v>56 </v>
          </cell>
        </row>
        <row r="477">
          <cell r="A477" t="str">
            <v>ECOM0498</v>
          </cell>
          <cell r="B477" t="str">
            <v>Nike Air Max 270 - SKU1475</v>
          </cell>
          <cell r="C477" t="str">
            <v>Electronic</v>
          </cell>
          <cell r="D477">
            <v>1500000</v>
          </cell>
          <cell r="E477" t="str">
            <v>134 buah</v>
          </cell>
          <cell r="F477" t="str">
            <v>134 buah</v>
          </cell>
          <cell r="G477" t="str">
            <v>134 </v>
          </cell>
        </row>
        <row r="478">
          <cell r="A478" t="str">
            <v>ECOM0407</v>
          </cell>
          <cell r="B478" t="str">
            <v>Xiaomi Mi Casual Backpack - SKU1476</v>
          </cell>
          <cell r="C478" t="str">
            <v>Unknown</v>
          </cell>
          <cell r="D478">
            <v>250000</v>
          </cell>
          <cell r="E478" t="str">
            <v>109</v>
          </cell>
          <cell r="F478">
            <v>109</v>
          </cell>
          <cell r="G478" t="str">
            <v>109</v>
          </cell>
        </row>
        <row r="479">
          <cell r="A479" t="str">
            <v>ECOM0318</v>
          </cell>
          <cell r="B479" t="str">
            <v>ASUS TUF Gaming A15 - SKU1477</v>
          </cell>
          <cell r="C479" t="str">
            <v>Unknown</v>
          </cell>
          <cell r="D479">
            <v>1500000</v>
          </cell>
          <cell r="E479" t="str">
            <v>68 unit</v>
          </cell>
          <cell r="F479" t="str">
            <v>68 unit</v>
          </cell>
          <cell r="G479" t="str">
            <v>68 </v>
          </cell>
        </row>
        <row r="480">
          <cell r="A480" t="str">
            <v>ECOM0463</v>
          </cell>
          <cell r="B480" t="str">
            <v>Lenovo LOQ 15IRH8 - SKU1478</v>
          </cell>
          <cell r="C480" t="str">
            <v>Shoee</v>
          </cell>
          <cell r="D480">
            <v>100000</v>
          </cell>
          <cell r="E480" t="str">
            <v>142 buah</v>
          </cell>
          <cell r="F480" t="str">
            <v>142 buah</v>
          </cell>
          <cell r="G480" t="str">
            <v>142 </v>
          </cell>
        </row>
        <row r="481">
          <cell r="A481" t="str">
            <v>ECOM0239</v>
          </cell>
          <cell r="B481" t="str">
            <v>Nike Air Max 270 - SKU1479</v>
          </cell>
          <cell r="C481" t="str">
            <v>Apprel</v>
          </cell>
          <cell r="D481">
            <v>1500000</v>
          </cell>
          <cell r="E481" t="str">
            <v>58 pcs</v>
          </cell>
          <cell r="F481" t="str">
            <v>58 pcs</v>
          </cell>
          <cell r="G481" t="str">
            <v>58 </v>
          </cell>
        </row>
        <row r="482">
          <cell r="A482" t="str">
            <v>ECOM0486</v>
          </cell>
          <cell r="B482" t="str">
            <v>Adidas Ultraboost 22 - SKU1480</v>
          </cell>
          <cell r="C482" t="str">
            <v>Electronic</v>
          </cell>
          <cell r="D482">
            <v>100000</v>
          </cell>
          <cell r="E482" t="str">
            <v>144 buah</v>
          </cell>
          <cell r="F482" t="str">
            <v>144 buah</v>
          </cell>
          <cell r="G482" t="str">
            <v>144 </v>
          </cell>
        </row>
        <row r="483">
          <cell r="A483" t="str">
            <v>ECOM0131</v>
          </cell>
          <cell r="B483" t="str">
            <v>Uniqlo Dry-EX Crew Neck - SKU1481</v>
          </cell>
          <cell r="C483" t="str">
            <v>Apparel</v>
          </cell>
          <cell r="D483">
            <v>17000000</v>
          </cell>
          <cell r="E483" t="str">
            <v>13 puluh 4</v>
          </cell>
          <cell r="F483">
            <v>134</v>
          </cell>
          <cell r="G483" t="str">
            <v>134</v>
          </cell>
        </row>
        <row r="484">
          <cell r="A484" t="str">
            <v>ECOM0126</v>
          </cell>
          <cell r="B484" t="str">
            <v>Xiaomi Mi Casual Backpack - SKU1482</v>
          </cell>
          <cell r="C484" t="str">
            <v>Electronic</v>
          </cell>
          <cell r="D484">
            <v>10000000</v>
          </cell>
          <cell r="E484" t="str">
            <v>54 pcs</v>
          </cell>
          <cell r="F484" t="str">
            <v>54 pcs</v>
          </cell>
          <cell r="G484" t="str">
            <v>54 </v>
          </cell>
        </row>
        <row r="485">
          <cell r="A485" t="str">
            <v>ECOM0295</v>
          </cell>
          <cell r="B485" t="str">
            <v>Uniqlo Dry-EX Crew Neck - SKU1483</v>
          </cell>
          <cell r="C485" t="str">
            <v>Electronic</v>
          </cell>
          <cell r="D485">
            <v>10000000</v>
          </cell>
          <cell r="E485" t="str">
            <v>143 unit</v>
          </cell>
          <cell r="F485" t="str">
            <v>143 unit</v>
          </cell>
          <cell r="G485" t="str">
            <v>143 </v>
          </cell>
        </row>
        <row r="486">
          <cell r="A486" t="str">
            <v>ECOM0181</v>
          </cell>
          <cell r="B486" t="str">
            <v>Nike Air Max 270 - SKU1484</v>
          </cell>
          <cell r="C486" t="str">
            <v>Apparel</v>
          </cell>
          <cell r="D486">
            <v>250000</v>
          </cell>
          <cell r="E486" t="str">
            <v>5 puluh 9</v>
          </cell>
          <cell r="F486">
            <v>59</v>
          </cell>
          <cell r="G486" t="str">
            <v>59</v>
          </cell>
        </row>
        <row r="487">
          <cell r="A487" t="str">
            <v>ECOM0066</v>
          </cell>
          <cell r="B487" t="str">
            <v>Adidas Ultraboost 22 - SKU1485</v>
          </cell>
          <cell r="C487" t="str">
            <v>Apprel</v>
          </cell>
          <cell r="D487">
            <v>4000000</v>
          </cell>
          <cell r="E487" t="str">
            <v>88</v>
          </cell>
          <cell r="F487">
            <v>88</v>
          </cell>
          <cell r="G487" t="str">
            <v>88</v>
          </cell>
        </row>
        <row r="488">
          <cell r="A488" t="str">
            <v>ECOM0340</v>
          </cell>
          <cell r="B488" t="str">
            <v>Nike Air Max 270 - SKU1486</v>
          </cell>
          <cell r="C488" t="str">
            <v>Apparel</v>
          </cell>
          <cell r="D488">
            <v>250000</v>
          </cell>
          <cell r="E488" t="str">
            <v>5 puluh 2</v>
          </cell>
          <cell r="F488">
            <v>52</v>
          </cell>
          <cell r="G488" t="str">
            <v>52</v>
          </cell>
        </row>
        <row r="489">
          <cell r="A489" t="str">
            <v>ECOM0293</v>
          </cell>
          <cell r="B489" t="str">
            <v>ASUS TUF Gaming A15 - SKU1487</v>
          </cell>
          <cell r="C489" t="str">
            <v>Apprel</v>
          </cell>
          <cell r="D489">
            <v>10000000</v>
          </cell>
          <cell r="E489" t="str">
            <v>116 unit</v>
          </cell>
          <cell r="F489" t="str">
            <v>116 unit</v>
          </cell>
          <cell r="G489" t="str">
            <v>116 </v>
          </cell>
        </row>
        <row r="490">
          <cell r="A490" t="str">
            <v>ECOM0128</v>
          </cell>
          <cell r="B490" t="str">
            <v>Xiaomi Mi Casual Backpack - SKU1488</v>
          </cell>
          <cell r="C490" t="str">
            <v>Electronic</v>
          </cell>
          <cell r="D490">
            <v>4000000</v>
          </cell>
          <cell r="E490" t="str">
            <v>113 pcs</v>
          </cell>
          <cell r="F490" t="str">
            <v>113 pcs</v>
          </cell>
          <cell r="G490" t="str">
            <v>113 </v>
          </cell>
        </row>
        <row r="491">
          <cell r="A491" t="str">
            <v>ECOM0497</v>
          </cell>
          <cell r="B491" t="str">
            <v>Nike Air Max 270 - SKU1489</v>
          </cell>
          <cell r="C491" t="str">
            <v>Unknown</v>
          </cell>
          <cell r="D491">
            <v>17000000</v>
          </cell>
          <cell r="E491" t="str">
            <v>69 buah</v>
          </cell>
          <cell r="F491" t="str">
            <v>69 buah</v>
          </cell>
          <cell r="G491" t="str">
            <v>69 </v>
          </cell>
        </row>
        <row r="492">
          <cell r="A492" t="str">
            <v>ECOM0374</v>
          </cell>
          <cell r="B492" t="str">
            <v>Uniqlo Dry-EX Crew Neck - SKU1490</v>
          </cell>
          <cell r="C492" t="str">
            <v>Apprel</v>
          </cell>
          <cell r="D492">
            <v>100000</v>
          </cell>
          <cell r="E492" t="str">
            <v>119</v>
          </cell>
          <cell r="F492">
            <v>119</v>
          </cell>
          <cell r="G492" t="str">
            <v>119</v>
          </cell>
        </row>
        <row r="493">
          <cell r="A493" t="str">
            <v>ECOM0154</v>
          </cell>
          <cell r="B493" t="str">
            <v>Xiaomi Mi Casual Backpack - SKU1491</v>
          </cell>
          <cell r="C493" t="str">
            <v>Electronic</v>
          </cell>
          <cell r="D493">
            <v>1500000</v>
          </cell>
          <cell r="E493" t="str">
            <v>66</v>
          </cell>
          <cell r="F493">
            <v>66</v>
          </cell>
          <cell r="G493" t="str">
            <v>66</v>
          </cell>
        </row>
        <row r="494">
          <cell r="A494" t="str">
            <v>ECOM0222</v>
          </cell>
          <cell r="B494" t="str">
            <v>Nike Air Max 270 - SKU1492</v>
          </cell>
          <cell r="C494" t="str">
            <v>Electronic</v>
          </cell>
          <cell r="D494">
            <v>10000000</v>
          </cell>
          <cell r="E494" t="str">
            <v>125 unit</v>
          </cell>
          <cell r="F494" t="str">
            <v>125 unit</v>
          </cell>
          <cell r="G494" t="str">
            <v>125 </v>
          </cell>
        </row>
        <row r="495">
          <cell r="A495" t="str">
            <v>ECOM0292</v>
          </cell>
          <cell r="B495" t="str">
            <v>Uniqlo Dry-EX Crew Neck - SKU1493</v>
          </cell>
          <cell r="C495" t="str">
            <v>Electronic</v>
          </cell>
          <cell r="D495">
            <v>4000000</v>
          </cell>
          <cell r="E495" t="str">
            <v>119</v>
          </cell>
          <cell r="F495">
            <v>119</v>
          </cell>
          <cell r="G495" t="str">
            <v>119</v>
          </cell>
        </row>
        <row r="496">
          <cell r="A496" t="str">
            <v>ECOM0111</v>
          </cell>
          <cell r="B496" t="str">
            <v>Xiaomi Mi Casual Backpack - SKU1494</v>
          </cell>
          <cell r="C496" t="str">
            <v>Electronic</v>
          </cell>
          <cell r="D496">
            <v>4000000</v>
          </cell>
          <cell r="E496" t="str">
            <v>132 pcs</v>
          </cell>
          <cell r="F496" t="str">
            <v>132 pcs</v>
          </cell>
          <cell r="G496" t="str">
            <v>132 </v>
          </cell>
        </row>
        <row r="497">
          <cell r="A497" t="str">
            <v>ECOM0396</v>
          </cell>
          <cell r="B497" t="str">
            <v>Xiaomi Mi Casual Backpack - SKU1495</v>
          </cell>
          <cell r="C497" t="str">
            <v>Apparel</v>
          </cell>
          <cell r="D497">
            <v>1500000</v>
          </cell>
          <cell r="E497" t="str">
            <v>135</v>
          </cell>
          <cell r="F497">
            <v>135</v>
          </cell>
          <cell r="G497" t="str">
            <v>135</v>
          </cell>
        </row>
        <row r="498">
          <cell r="A498" t="str">
            <v>ECOM0300</v>
          </cell>
          <cell r="B498" t="str">
            <v>Lenovo LOQ 15IRH8 - SKU1496</v>
          </cell>
          <cell r="C498" t="str">
            <v>Electronic</v>
          </cell>
          <cell r="D498">
            <v>100000</v>
          </cell>
          <cell r="E498" t="str">
            <v>8 puluh 8</v>
          </cell>
          <cell r="F498">
            <v>88</v>
          </cell>
          <cell r="G498" t="str">
            <v>88</v>
          </cell>
        </row>
        <row r="499">
          <cell r="A499" t="str">
            <v>ECOM0040</v>
          </cell>
          <cell r="B499" t="str">
            <v>Uniqlo Dry-EX Crew Neck - SKU1497</v>
          </cell>
          <cell r="C499" t="str">
            <v>Apprel</v>
          </cell>
          <cell r="D499">
            <v>1500000</v>
          </cell>
          <cell r="E499" t="str">
            <v>145 buah</v>
          </cell>
          <cell r="F499" t="str">
            <v>145 buah</v>
          </cell>
          <cell r="G499" t="str">
            <v>145 </v>
          </cell>
        </row>
        <row r="500">
          <cell r="A500" t="str">
            <v>ECOM0339</v>
          </cell>
          <cell r="B500" t="str">
            <v>Xiaomi Mi Casual Backpack - SKU1498</v>
          </cell>
          <cell r="C500" t="str">
            <v>Electronic</v>
          </cell>
          <cell r="D500">
            <v>250000</v>
          </cell>
          <cell r="E500" t="str">
            <v>13 puluh 9</v>
          </cell>
          <cell r="F500">
            <v>139</v>
          </cell>
          <cell r="G500" t="str">
            <v>139</v>
          </cell>
        </row>
        <row r="501">
          <cell r="A501" t="str">
            <v>ECOM0459</v>
          </cell>
          <cell r="B501" t="str">
            <v>Lenovo LOQ 15IRH8 - SKU1499</v>
          </cell>
          <cell r="C501" t="str">
            <v>Unknown</v>
          </cell>
          <cell r="D501">
            <v>17000000</v>
          </cell>
          <cell r="E501" t="str">
            <v>87</v>
          </cell>
          <cell r="F501">
            <v>87</v>
          </cell>
          <cell r="G501" t="str">
            <v>87</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B5" sqref="B5"/>
    </sheetView>
  </sheetViews>
  <sheetFormatPr defaultColWidth="9" defaultRowHeight="14.4" outlineLevelRow="7" outlineLevelCol="1"/>
  <cols>
    <col min="1" max="1" width="14.8518518518519" customWidth="1"/>
    <col min="2" max="2" width="113" customWidth="1"/>
  </cols>
  <sheetData>
    <row r="1" spans="1:2">
      <c r="A1" t="s">
        <v>0</v>
      </c>
      <c r="B1" t="s">
        <v>1</v>
      </c>
    </row>
    <row r="2" spans="1:2">
      <c r="A2" t="s">
        <v>2</v>
      </c>
      <c r="B2" t="s">
        <v>3</v>
      </c>
    </row>
    <row r="3" spans="1:1">
      <c r="A3" t="s">
        <v>4</v>
      </c>
    </row>
    <row r="4" spans="1:2">
      <c r="A4" t="s">
        <v>5</v>
      </c>
      <c r="B4" t="s">
        <v>6</v>
      </c>
    </row>
    <row r="5" spans="1:2">
      <c r="A5" t="s">
        <v>7</v>
      </c>
      <c r="B5" t="s">
        <v>8</v>
      </c>
    </row>
    <row r="6" spans="1:2">
      <c r="A6" t="s">
        <v>9</v>
      </c>
      <c r="B6" t="s">
        <v>10</v>
      </c>
    </row>
    <row r="7" spans="1:2">
      <c r="A7" t="s">
        <v>11</v>
      </c>
      <c r="B7" t="s">
        <v>12</v>
      </c>
    </row>
    <row r="8" spans="1:2">
      <c r="A8" t="s">
        <v>13</v>
      </c>
      <c r="B8" t="s">
        <v>14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01"/>
  <sheetViews>
    <sheetView tabSelected="1" zoomScale="70" zoomScaleNormal="70" topLeftCell="E1" workbookViewId="0">
      <selection activeCell="Q8" sqref="Q8"/>
    </sheetView>
  </sheetViews>
  <sheetFormatPr defaultColWidth="9" defaultRowHeight="14.4"/>
  <cols>
    <col min="1" max="1" width="11.2222222222222" customWidth="1"/>
    <col min="2" max="2" width="13.4907407407407" customWidth="1"/>
    <col min="5" max="5" width="13.962962962963" customWidth="1"/>
    <col min="6" max="6" width="31.4444444444444" customWidth="1"/>
    <col min="8" max="8" width="9.66666666666667"/>
    <col min="10" max="10" width="10.2222222222222" customWidth="1"/>
    <col min="11" max="11" width="21.5740740740741" style="2" customWidth="1"/>
    <col min="13" max="13" width="17.9351851851852" customWidth="1"/>
    <col min="14" max="14" width="19.5277777777778" customWidth="1"/>
    <col min="17" max="17" width="18.4166666666667" style="2" customWidth="1"/>
    <col min="18" max="18" width="30" customWidth="1"/>
    <col min="19" max="19" width="17.8888888888889" customWidth="1"/>
    <col min="21" max="21" width="21.7314814814815" customWidth="1"/>
  </cols>
  <sheetData>
    <row r="1" spans="1:23">
      <c r="A1" s="3" t="s">
        <v>15</v>
      </c>
      <c r="B1" s="3" t="s">
        <v>16</v>
      </c>
      <c r="C1" s="3" t="s">
        <v>17</v>
      </c>
      <c r="D1" s="3" t="s">
        <v>18</v>
      </c>
      <c r="E1" s="3" t="s">
        <v>19</v>
      </c>
      <c r="F1" s="3" t="s">
        <v>20</v>
      </c>
      <c r="G1" s="3" t="s">
        <v>21</v>
      </c>
      <c r="H1" s="3" t="s">
        <v>22</v>
      </c>
      <c r="I1" s="3" t="s">
        <v>23</v>
      </c>
      <c r="J1" s="3" t="s">
        <v>24</v>
      </c>
      <c r="K1" s="4" t="s">
        <v>25</v>
      </c>
      <c r="L1" s="3" t="s">
        <v>26</v>
      </c>
      <c r="M1" s="3" t="s">
        <v>27</v>
      </c>
      <c r="N1" s="5" t="s">
        <v>28</v>
      </c>
      <c r="O1" s="3" t="s">
        <v>29</v>
      </c>
      <c r="P1" s="3" t="s">
        <v>30</v>
      </c>
      <c r="Q1" s="4" t="s">
        <v>31</v>
      </c>
      <c r="R1" s="3" t="s">
        <v>32</v>
      </c>
      <c r="S1" s="6" t="s">
        <v>33</v>
      </c>
      <c r="T1" s="3" t="s">
        <v>34</v>
      </c>
      <c r="U1" s="3" t="s">
        <v>35</v>
      </c>
      <c r="V1" s="3" t="s">
        <v>36</v>
      </c>
      <c r="W1" s="3" t="s">
        <v>37</v>
      </c>
    </row>
    <row r="2" spans="1:23">
      <c r="A2" t="s">
        <v>38</v>
      </c>
      <c r="B2" t="str">
        <f>VLOOKUP(A2,[1]Sheet1!$A$2:$E$501,2,FALSE)</f>
        <v>Customer_1</v>
      </c>
      <c r="C2" t="str">
        <f>VLOOKUP(A2,[1]Sheet1!$A$2:$E$501,3,FALSE)</f>
        <v>Surabaya</v>
      </c>
      <c r="D2" t="str">
        <f>VLOOKUP(A2,[1]Sheet1!$A$2:$E$501,4,FALSE)</f>
        <v>Silver</v>
      </c>
      <c r="E2">
        <f>VLOOKUP(A2,[1]Sheet1!$A$2:$E$501,5,FALSE)</f>
        <v>2022</v>
      </c>
      <c r="F2" t="str">
        <f>VLOOKUP(A2,[5]Sheet1!$A$2:$E$501,2,FALSE)</f>
        <v>Xiaomi Mi Casual Backpack - SKU1084</v>
      </c>
      <c r="G2" t="str">
        <f>VLOOKUP(A2,[5]Sheet1!$A$2:$E$501,3,FALSE)</f>
        <v>Electronic</v>
      </c>
      <c r="H2">
        <f>VLOOKUP(A2,[5]Sheet1!$A$2:$E$501,4,FALSE)</f>
        <v>4000000</v>
      </c>
      <c r="I2" t="str">
        <f>VLOOKUP(A2,[5]Sheet1!$A$2:$G$501,7,FALSE)</f>
        <v>68</v>
      </c>
      <c r="J2" t="str">
        <f>VLOOKUP(A2,[2]Sheet1!$A$2:$E$501,2,FALSE)</f>
        <v>ORD83488</v>
      </c>
      <c r="K2" s="2">
        <f>VLOOKUP(A2,[2]Sheet1!$A$2:$E$501,3,FALSE)</f>
        <v>45078</v>
      </c>
      <c r="L2" t="str">
        <f>VLOOKUP(A2,[2]Sheet1!$A$2:$E$501,4,FALSE)</f>
        <v>Debit</v>
      </c>
      <c r="M2">
        <f>VLOOKUP(A2,[2]Sheet1!$A$2:$E$501,5,FALSE)</f>
        <v>16</v>
      </c>
      <c r="N2">
        <f>VLOOKUP(A2,[2]Sheet1!$A$2:$F$501,6,FALSE)</f>
        <v>64000000</v>
      </c>
      <c r="O2">
        <f>VLOOKUP(A2,[3]Sheet1!$A$2:$F$501,2,FALSE)</f>
        <v>5</v>
      </c>
      <c r="P2" t="str">
        <f>VLOOKUP(A2,[3]Sheet1!$A$2:$F$501,3,FALSE)</f>
        <v>Good</v>
      </c>
      <c r="Q2" s="2">
        <f>VLOOKUP(A2,[3]Sheet1!$A$2:$F$501,4,FALSE)</f>
        <v>45405</v>
      </c>
      <c r="R2" t="str">
        <f>VLOOKUP(A2,[3]Sheet1!$A$2:$F$501,5,FALSE)</f>
        <v>Akan beli lagi di toko ini</v>
      </c>
      <c r="S2" t="str">
        <f>VLOOKUP(A2,[3]Sheet1!$A$2:$F$501,6,FALSE)</f>
        <v/>
      </c>
      <c r="T2" t="str">
        <f>VLOOKUP(A2,[4]Sheet1!$A$2:$E$501,2,FALSE)</f>
        <v>SHP3205</v>
      </c>
      <c r="U2" t="str">
        <f>VLOOKUP(A2,[4]Sheet1!$A$2:$E$501,3,FALSE)</f>
        <v>AnterAja</v>
      </c>
      <c r="V2">
        <f>VLOOKUP(A2,[4]Sheet1!$A$2:$E$501,4,FALSE)</f>
        <v>5</v>
      </c>
      <c r="W2" t="str">
        <f>VLOOKUP(A2,[4]Sheet1!$A$2:$E$501,5,FALSE)</f>
        <v>Delivered</v>
      </c>
    </row>
    <row r="3" spans="1:23">
      <c r="A3" t="s">
        <v>39</v>
      </c>
      <c r="B3" t="str">
        <f>VLOOKUP(A3,[1]Sheet1!$A$2:$E$501,2,FALSE)</f>
        <v>Customer_2</v>
      </c>
      <c r="C3" t="str">
        <f>VLOOKUP(A3,[1]Sheet1!$A$2:$E$501,3,FALSE)</f>
        <v>Jakarta</v>
      </c>
      <c r="D3" t="str">
        <f>VLOOKUP(A3,[1]Sheet1!$A$2:$E$501,4,FALSE)</f>
        <v>Gold</v>
      </c>
      <c r="E3">
        <f>VLOOKUP(A3,[1]Sheet1!$A$2:$E$501,5,FALSE)</f>
        <v>2022</v>
      </c>
      <c r="F3" t="str">
        <f>VLOOKUP(A3,[5]Sheet1!$A$2:$E$501,2,FALSE)</f>
        <v>ASUS TUF Gaming A15 - SKU1202</v>
      </c>
      <c r="G3" t="str">
        <f>VLOOKUP(A3,[5]Sheet1!$A$2:$E$501,3,FALSE)</f>
        <v>Electronic</v>
      </c>
      <c r="H3">
        <f>VLOOKUP(A3,[5]Sheet1!$A$2:$E$501,4,FALSE)</f>
        <v>1500000</v>
      </c>
      <c r="I3" t="str">
        <f>VLOOKUP(A3,[5]Sheet1!$A$2:$G$501,7,FALSE)</f>
        <v>104 </v>
      </c>
      <c r="J3" t="str">
        <f>VLOOKUP(A3,[2]Sheet1!$A$2:$E$501,2,FALSE)</f>
        <v>ORD96925</v>
      </c>
      <c r="K3" s="2">
        <f>VLOOKUP(A3,[2]Sheet1!$A$2:$E$501,3,FALSE)</f>
        <v>45194</v>
      </c>
      <c r="L3" t="str">
        <f>VLOOKUP(A3,[2]Sheet1!$A$2:$E$501,4,FALSE)</f>
        <v>Gopay</v>
      </c>
      <c r="M3">
        <f>VLOOKUP(A3,[2]Sheet1!$A$2:$E$501,5,FALSE)</f>
        <v>1</v>
      </c>
      <c r="N3">
        <f>VLOOKUP(A3,[2]Sheet1!$A$2:$F$501,6,FALSE)</f>
        <v>1500000</v>
      </c>
      <c r="O3">
        <f>VLOOKUP(A3,[3]Sheet1!$A$2:$F$501,2,FALSE)</f>
        <v>3</v>
      </c>
      <c r="P3" t="str">
        <f>VLOOKUP(A3,[3]Sheet1!$A$2:$F$501,3,FALSE)</f>
        <v>Average</v>
      </c>
      <c r="Q3" s="2">
        <f>VLOOKUP(A3,[3]Sheet1!$A$2:$F$501,4,FALSE)</f>
        <v>45102</v>
      </c>
      <c r="R3" t="str">
        <f>VLOOKUP(A3,[3]Sheet1!$A$2:$F$501,5,FALSE)</f>
        <v>Produk sesuai ekspektasi</v>
      </c>
      <c r="S3" t="str">
        <f>VLOOKUP(A3,[3]Sheet1!$A$2:$F$501,6,FALSE)</f>
        <v/>
      </c>
      <c r="T3" t="str">
        <f>VLOOKUP(A3,[4]Sheet1!$A$2:$E$501,2,FALSE)</f>
        <v>SHP7943</v>
      </c>
      <c r="U3" t="str">
        <f>VLOOKUP(A3,[4]Sheet1!$A$2:$E$501,3,FALSE)</f>
        <v>JNE</v>
      </c>
      <c r="V3">
        <f>VLOOKUP(A3,[4]Sheet1!$A$2:$E$501,4,FALSE)</f>
        <v>5</v>
      </c>
      <c r="W3" t="str">
        <f>VLOOKUP(A3,[4]Sheet1!$A$2:$E$501,5,FALSE)</f>
        <v>Returned</v>
      </c>
    </row>
    <row r="4" spans="1:23">
      <c r="A4" t="s">
        <v>40</v>
      </c>
      <c r="B4" t="str">
        <f>VLOOKUP(A4,[1]Sheet1!$A$2:$E$501,2,FALSE)</f>
        <v>Customer_3</v>
      </c>
      <c r="C4" t="str">
        <f>VLOOKUP(A4,[1]Sheet1!$A$2:$E$501,3,FALSE)</f>
        <v>Bandung</v>
      </c>
      <c r="D4" t="str">
        <f>VLOOKUP(A4,[1]Sheet1!$A$2:$E$501,4,FALSE)</f>
        <v>Gold</v>
      </c>
      <c r="E4">
        <f>VLOOKUP(A4,[1]Sheet1!$A$2:$E$501,5,FALSE)</f>
        <v>2022</v>
      </c>
      <c r="F4" t="str">
        <f>VLOOKUP(A4,[5]Sheet1!$A$2:$E$501,2,FALSE)</f>
        <v>Adidas Ultraboost 22 - SKU1104</v>
      </c>
      <c r="G4" t="str">
        <f>VLOOKUP(A4,[5]Sheet1!$A$2:$E$501,3,FALSE)</f>
        <v>Shoee</v>
      </c>
      <c r="H4">
        <f>VLOOKUP(A4,[5]Sheet1!$A$2:$E$501,4,FALSE)</f>
        <v>17000000</v>
      </c>
      <c r="I4" t="str">
        <f>VLOOKUP(A4,[5]Sheet1!$A$2:$G$501,7,FALSE)</f>
        <v>104 </v>
      </c>
      <c r="J4" t="str">
        <f>VLOOKUP(A4,[2]Sheet1!$A$2:$E$501,2,FALSE)</f>
        <v>ORD98160</v>
      </c>
      <c r="K4" s="2">
        <f>VLOOKUP(A4,[2]Sheet1!$A$2:$E$501,3,FALSE)</f>
        <v>45291</v>
      </c>
      <c r="L4" t="str">
        <f>VLOOKUP(A4,[2]Sheet1!$A$2:$E$501,4,FALSE)</f>
        <v>Debit</v>
      </c>
      <c r="M4">
        <f>VLOOKUP(A4,[2]Sheet1!$A$2:$E$501,5,FALSE)</f>
        <v>14</v>
      </c>
      <c r="N4">
        <f>VLOOKUP(A4,[2]Sheet1!$A$2:$F$501,6,FALSE)</f>
        <v>238000000</v>
      </c>
      <c r="O4">
        <f>VLOOKUP(A4,[3]Sheet1!$A$2:$F$501,2,FALSE)</f>
        <v>2</v>
      </c>
      <c r="P4" t="str">
        <f>VLOOKUP(A4,[3]Sheet1!$A$2:$F$501,3,FALSE)</f>
        <v>Poor</v>
      </c>
      <c r="Q4" s="2">
        <f>VLOOKUP(A4,[3]Sheet1!$A$2:$F$501,4,FALSE)</f>
        <v>45356</v>
      </c>
      <c r="R4" t="str">
        <f>VLOOKUP(A4,[3]Sheet1!$A$2:$F$501,5,FALSE)</f>
        <v>Akan beli lagi di toko ini</v>
      </c>
      <c r="S4" t="str">
        <f>VLOOKUP(A4,[3]Sheet1!$A$2:$F$501,6,FALSE)</f>
        <v/>
      </c>
      <c r="T4" t="str">
        <f>VLOOKUP(A4,[4]Sheet1!$A$2:$E$501,2,FALSE)</f>
        <v>SHP2943</v>
      </c>
      <c r="U4" t="str">
        <f>VLOOKUP(A4,[4]Sheet1!$A$2:$E$501,3,FALSE)</f>
        <v>J&amp;T</v>
      </c>
      <c r="V4">
        <f>VLOOKUP(A4,[4]Sheet1!$A$2:$E$501,4,FALSE)</f>
        <v>1</v>
      </c>
      <c r="W4" t="str">
        <f>VLOOKUP(A4,[4]Sheet1!$A$2:$E$501,5,FALSE)</f>
        <v>In Transit</v>
      </c>
    </row>
    <row r="5" spans="1:23">
      <c r="A5" t="s">
        <v>41</v>
      </c>
      <c r="B5" t="str">
        <f>VLOOKUP(A5,[1]Sheet1!$A$2:$E$501,2,FALSE)</f>
        <v>Customer_4</v>
      </c>
      <c r="C5" t="str">
        <f>VLOOKUP(A5,[1]Sheet1!$A$2:$E$501,3,FALSE)</f>
        <v>Surabaya</v>
      </c>
      <c r="D5" t="str">
        <f>VLOOKUP(A5,[1]Sheet1!$A$2:$E$501,4,FALSE)</f>
        <v>Platinum</v>
      </c>
      <c r="E5">
        <f>VLOOKUP(A5,[1]Sheet1!$A$2:$E$501,5,FALSE)</f>
        <v>2024</v>
      </c>
      <c r="F5" t="str">
        <f>VLOOKUP(A5,[5]Sheet1!$A$2:$E$501,2,FALSE)</f>
        <v>Nike Air Max 270 - SKU1395</v>
      </c>
      <c r="G5" t="str">
        <f>VLOOKUP(A5,[5]Sheet1!$A$2:$E$501,3,FALSE)</f>
        <v>Apparel</v>
      </c>
      <c r="H5">
        <f>VLOOKUP(A5,[5]Sheet1!$A$2:$E$501,4,FALSE)</f>
        <v>250000</v>
      </c>
      <c r="I5" t="str">
        <f>VLOOKUP(A5,[5]Sheet1!$A$2:$G$501,7,FALSE)</f>
        <v>146 </v>
      </c>
      <c r="J5" t="str">
        <f>VLOOKUP(A5,[2]Sheet1!$A$2:$E$501,2,FALSE)</f>
        <v>ORD83023</v>
      </c>
      <c r="K5" s="2">
        <f>VLOOKUP(A5,[2]Sheet1!$A$2:$E$501,3,FALSE)</f>
        <v>45433</v>
      </c>
      <c r="L5" t="str">
        <f>VLOOKUP(A5,[2]Sheet1!$A$2:$E$501,4,FALSE)</f>
        <v>Debit</v>
      </c>
      <c r="M5">
        <f>VLOOKUP(A5,[2]Sheet1!$A$2:$E$501,5,FALSE)</f>
        <v>15</v>
      </c>
      <c r="N5">
        <f>VLOOKUP(A5,[2]Sheet1!$A$2:$F$501,6,FALSE)</f>
        <v>3750000</v>
      </c>
      <c r="O5">
        <f>VLOOKUP(A5,[3]Sheet1!$A$2:$F$501,2,FALSE)</f>
        <v>2</v>
      </c>
      <c r="P5" t="str">
        <f>VLOOKUP(A5,[3]Sheet1!$A$2:$F$501,3,FALSE)</f>
        <v>Poor</v>
      </c>
      <c r="Q5" s="2">
        <f>VLOOKUP(A5,[3]Sheet1!$A$2:$F$501,4,FALSE)</f>
        <v>45339</v>
      </c>
      <c r="R5" t="str">
        <f>VLOOKUP(A5,[3]Sheet1!$A$2:$F$501,5,FALSE)</f>
        <v>Produk sesuai ekspektasi</v>
      </c>
      <c r="S5" t="str">
        <f>VLOOKUP(A5,[3]Sheet1!$A$2:$F$501,6,FALSE)</f>
        <v/>
      </c>
      <c r="T5" t="str">
        <f>VLOOKUP(A5,[4]Sheet1!$A$2:$E$501,2,FALSE)</f>
        <v>SHP9767</v>
      </c>
      <c r="U5" t="str">
        <f>VLOOKUP(A5,[4]Sheet1!$A$2:$E$501,3,FALSE)</f>
        <v>J&amp;T</v>
      </c>
      <c r="V5">
        <f>VLOOKUP(A5,[4]Sheet1!$A$2:$E$501,4,FALSE)</f>
        <v>5</v>
      </c>
      <c r="W5" t="str">
        <f>VLOOKUP(A5,[4]Sheet1!$A$2:$E$501,5,FALSE)</f>
        <v>In Transit</v>
      </c>
    </row>
    <row r="6" spans="1:23">
      <c r="A6" t="s">
        <v>42</v>
      </c>
      <c r="B6" t="str">
        <f>VLOOKUP(A6,[1]Sheet1!$A$2:$E$501,2,FALSE)</f>
        <v>Customer_5</v>
      </c>
      <c r="C6" t="str">
        <f>VLOOKUP(A6,[1]Sheet1!$A$2:$E$501,3,FALSE)</f>
        <v>Bali</v>
      </c>
      <c r="D6" t="str">
        <f>VLOOKUP(A6,[1]Sheet1!$A$2:$E$501,4,FALSE)</f>
        <v>Platinum</v>
      </c>
      <c r="E6">
        <f>VLOOKUP(A6,[1]Sheet1!$A$2:$E$501,5,FALSE)</f>
        <v>2019</v>
      </c>
      <c r="F6" t="str">
        <f>VLOOKUP(A6,[5]Sheet1!$A$2:$E$501,2,FALSE)</f>
        <v>Adidas Ultraboost 22 - SKU1461</v>
      </c>
      <c r="G6" t="str">
        <f>VLOOKUP(A6,[5]Sheet1!$A$2:$E$501,3,FALSE)</f>
        <v>Shoee</v>
      </c>
      <c r="H6">
        <f>VLOOKUP(A6,[5]Sheet1!$A$2:$E$501,4,FALSE)</f>
        <v>17000000</v>
      </c>
      <c r="I6" t="str">
        <f>VLOOKUP(A6,[5]Sheet1!$A$2:$G$501,7,FALSE)</f>
        <v>82 </v>
      </c>
      <c r="J6" t="str">
        <f>VLOOKUP(A6,[2]Sheet1!$A$2:$E$501,2,FALSE)</f>
        <v>ORD97648</v>
      </c>
      <c r="K6" s="2">
        <f>VLOOKUP(A6,[2]Sheet1!$A$2:$E$501,3,FALSE)</f>
        <v>45139</v>
      </c>
      <c r="L6" t="str">
        <f>VLOOKUP(A6,[2]Sheet1!$A$2:$E$501,4,FALSE)</f>
        <v>Debit</v>
      </c>
      <c r="M6">
        <f>VLOOKUP(A6,[2]Sheet1!$A$2:$E$501,5,FALSE)</f>
        <v>5</v>
      </c>
      <c r="N6">
        <f>VLOOKUP(A6,[2]Sheet1!$A$2:$F$501,6,FALSE)</f>
        <v>85000000</v>
      </c>
      <c r="O6">
        <f>VLOOKUP(A6,[3]Sheet1!$A$2:$F$501,2,FALSE)</f>
        <v>3</v>
      </c>
      <c r="P6" t="str">
        <f>VLOOKUP(A6,[3]Sheet1!$A$2:$F$501,3,FALSE)</f>
        <v>Average</v>
      </c>
      <c r="Q6" s="2">
        <f>VLOOKUP(A6,[3]Sheet1!$A$2:$F$501,4,FALSE)</f>
        <v>45227</v>
      </c>
      <c r="R6" t="str">
        <f>VLOOKUP(A6,[3]Sheet1!$A$2:$F$501,5,FALSE)</f>
        <v>Produk sesuai ekspektasi</v>
      </c>
      <c r="S6" t="str">
        <f>VLOOKUP(A6,[3]Sheet1!$A$2:$F$501,6,FALSE)</f>
        <v/>
      </c>
      <c r="T6" t="str">
        <f>VLOOKUP(A6,[4]Sheet1!$A$2:$E$501,2,FALSE)</f>
        <v>SHP6800</v>
      </c>
      <c r="U6" t="str">
        <f>VLOOKUP(A6,[4]Sheet1!$A$2:$E$501,3,FALSE)</f>
        <v>AnterAja</v>
      </c>
      <c r="V6">
        <f>VLOOKUP(A6,[4]Sheet1!$A$2:$E$501,4,FALSE)</f>
        <v>3</v>
      </c>
      <c r="W6" t="str">
        <f>VLOOKUP(A6,[4]Sheet1!$A$2:$E$501,5,FALSE)</f>
        <v>Returned</v>
      </c>
    </row>
    <row r="7" spans="1:23">
      <c r="A7" t="s">
        <v>43</v>
      </c>
      <c r="B7" t="str">
        <f>VLOOKUP(A7,[1]Sheet1!$A$2:$E$501,2,FALSE)</f>
        <v>Customer_6</v>
      </c>
      <c r="C7" t="str">
        <f>VLOOKUP(A7,[1]Sheet1!$A$2:$E$501,3,FALSE)</f>
        <v>Surabaya</v>
      </c>
      <c r="D7" t="str">
        <f>VLOOKUP(A7,[1]Sheet1!$A$2:$E$501,4,FALSE)</f>
        <v>Silver</v>
      </c>
      <c r="E7">
        <f>VLOOKUP(A7,[1]Sheet1!$A$2:$E$501,5,FALSE)</f>
        <v>2024</v>
      </c>
      <c r="F7" t="str">
        <f>VLOOKUP(A7,[5]Sheet1!$A$2:$E$501,2,FALSE)</f>
        <v>Uniqlo Dry-EX Crew Neck - SKU1155</v>
      </c>
      <c r="G7" t="str">
        <f>VLOOKUP(A7,[5]Sheet1!$A$2:$E$501,3,FALSE)</f>
        <v>Apparel</v>
      </c>
      <c r="H7">
        <f>VLOOKUP(A7,[5]Sheet1!$A$2:$E$501,4,FALSE)</f>
        <v>4000000</v>
      </c>
      <c r="I7" t="str">
        <f>VLOOKUP(A7,[5]Sheet1!$A$2:$G$501,7,FALSE)</f>
        <v>127</v>
      </c>
      <c r="J7" t="str">
        <f>VLOOKUP(A7,[2]Sheet1!$A$2:$E$501,2,FALSE)</f>
        <v>ORD21648</v>
      </c>
      <c r="K7" s="2">
        <f>VLOOKUP(A7,[2]Sheet1!$A$2:$E$501,3,FALSE)</f>
        <v>45415</v>
      </c>
      <c r="L7" t="str">
        <f>VLOOKUP(A7,[2]Sheet1!$A$2:$E$501,4,FALSE)</f>
        <v>Debit</v>
      </c>
      <c r="M7">
        <f>VLOOKUP(A7,[2]Sheet1!$A$2:$E$501,5,FALSE)</f>
        <v>1</v>
      </c>
      <c r="N7">
        <f>VLOOKUP(A7,[2]Sheet1!$A$2:$F$501,6,FALSE)</f>
        <v>4000000</v>
      </c>
      <c r="O7">
        <f>VLOOKUP(A7,[3]Sheet1!$A$2:$F$501,2,FALSE)</f>
        <v>2</v>
      </c>
      <c r="P7" t="str">
        <f>VLOOKUP(A7,[3]Sheet1!$A$2:$F$501,3,FALSE)</f>
        <v>Poor</v>
      </c>
      <c r="Q7" s="2">
        <f>VLOOKUP(A7,[3]Sheet1!$A$2:$F$501,4,FALSE)</f>
        <v>45284</v>
      </c>
      <c r="R7" t="str">
        <f>VLOOKUP(A7,[3]Sheet1!$A$2:$F$501,5,FALSE)</f>
        <v>Pelayanan memuaskan</v>
      </c>
      <c r="S7" t="str">
        <f>VLOOKUP(A7,[3]Sheet1!$A$2:$F$501,6,FALSE)</f>
        <v/>
      </c>
      <c r="T7" t="str">
        <f>VLOOKUP(A7,[4]Sheet1!$A$2:$E$501,2,FALSE)</f>
        <v>SHP1530</v>
      </c>
      <c r="U7" t="str">
        <f>VLOOKUP(A7,[4]Sheet1!$A$2:$E$501,3,FALSE)</f>
        <v>SiCepat</v>
      </c>
      <c r="V7">
        <f>VLOOKUP(A7,[4]Sheet1!$A$2:$E$501,4,FALSE)</f>
        <v>2</v>
      </c>
      <c r="W7" t="str">
        <f>VLOOKUP(A7,[4]Sheet1!$A$2:$E$501,5,FALSE)</f>
        <v>Delivered</v>
      </c>
    </row>
    <row r="8" spans="1:23">
      <c r="A8" t="s">
        <v>44</v>
      </c>
      <c r="B8" t="str">
        <f>VLOOKUP(A8,[1]Sheet1!$A$2:$E$501,2,FALSE)</f>
        <v>Customer_7</v>
      </c>
      <c r="C8" t="str">
        <f>VLOOKUP(A8,[1]Sheet1!$A$2:$E$501,3,FALSE)</f>
        <v>Jakarta</v>
      </c>
      <c r="D8" t="str">
        <f>VLOOKUP(A8,[1]Sheet1!$A$2:$E$501,4,FALSE)</f>
        <v>Platinum</v>
      </c>
      <c r="E8">
        <f>VLOOKUP(A8,[1]Sheet1!$A$2:$E$501,5,FALSE)</f>
        <v>2024</v>
      </c>
      <c r="F8" t="str">
        <f>VLOOKUP(A8,[5]Sheet1!$A$2:$E$501,2,FALSE)</f>
        <v>ASUS TUF Gaming A15 - SKU1342</v>
      </c>
      <c r="G8" t="str">
        <f>VLOOKUP(A8,[5]Sheet1!$A$2:$E$501,3,FALSE)</f>
        <v>Electronic</v>
      </c>
      <c r="H8">
        <f>VLOOKUP(A8,[5]Sheet1!$A$2:$E$501,4,FALSE)</f>
        <v>17000000</v>
      </c>
      <c r="I8" t="str">
        <f>VLOOKUP(A8,[5]Sheet1!$A$2:$G$501,7,FALSE)</f>
        <v>108</v>
      </c>
      <c r="J8" t="str">
        <f>VLOOKUP(A8,[2]Sheet1!$A$2:$E$501,2,FALSE)</f>
        <v>ORD19307</v>
      </c>
      <c r="K8" s="2">
        <f>VLOOKUP(A8,[2]Sheet1!$A$2:$E$501,3,FALSE)</f>
        <v>45418</v>
      </c>
      <c r="L8" t="str">
        <f>VLOOKUP(A8,[2]Sheet1!$A$2:$E$501,4,FALSE)</f>
        <v>Gopay</v>
      </c>
      <c r="M8">
        <f>VLOOKUP(A8,[2]Sheet1!$A$2:$E$501,5,FALSE)</f>
        <v>1</v>
      </c>
      <c r="N8">
        <f>VLOOKUP(A8,[2]Sheet1!$A$2:$F$501,6,FALSE)</f>
        <v>17000000</v>
      </c>
      <c r="O8">
        <f>VLOOKUP(A8,[3]Sheet1!$A$2:$F$501,2,FALSE)</f>
        <v>2</v>
      </c>
      <c r="P8" t="str">
        <f>VLOOKUP(A8,[3]Sheet1!$A$2:$F$501,3,FALSE)</f>
        <v>Poor</v>
      </c>
      <c r="Q8" s="2">
        <f>VLOOKUP(A8,[3]Sheet1!$A$2:$F$501,4,FALSE)</f>
        <v>45392</v>
      </c>
      <c r="R8" t="str">
        <f>VLOOKUP(A8,[3]Sheet1!$A$2:$F$501,5,FALSE)</f>
        <v>Produk sesuai ekspektasi</v>
      </c>
      <c r="S8" t="str">
        <f>VLOOKUP(A8,[3]Sheet1!$A$2:$F$501,6,FALSE)</f>
        <v/>
      </c>
      <c r="T8" t="str">
        <f>VLOOKUP(A8,[4]Sheet1!$A$2:$E$501,2,FALSE)</f>
        <v>SHP3854</v>
      </c>
      <c r="U8" t="str">
        <f>VLOOKUP(A8,[4]Sheet1!$A$2:$E$501,3,FALSE)</f>
        <v>JNE</v>
      </c>
      <c r="V8">
        <f>VLOOKUP(A8,[4]Sheet1!$A$2:$E$501,4,FALSE)</f>
        <v>4</v>
      </c>
      <c r="W8" t="str">
        <f>VLOOKUP(A8,[4]Sheet1!$A$2:$E$501,5,FALSE)</f>
        <v>In Transit</v>
      </c>
    </row>
    <row r="9" spans="1:23">
      <c r="A9" t="s">
        <v>45</v>
      </c>
      <c r="B9" t="str">
        <f>VLOOKUP(A9,[1]Sheet1!$A$2:$E$501,2,FALSE)</f>
        <v>Customer_8</v>
      </c>
      <c r="C9" t="str">
        <f>VLOOKUP(A9,[1]Sheet1!$A$2:$E$501,3,FALSE)</f>
        <v>Bali</v>
      </c>
      <c r="D9" t="str">
        <f>VLOOKUP(A9,[1]Sheet1!$A$2:$E$501,4,FALSE)</f>
        <v>Gold</v>
      </c>
      <c r="E9">
        <f>VLOOKUP(A9,[1]Sheet1!$A$2:$E$501,5,FALSE)</f>
        <v>2020</v>
      </c>
      <c r="F9" t="str">
        <f>VLOOKUP(A9,[5]Sheet1!$A$2:$E$501,2,FALSE)</f>
        <v>ASUS TUF Gaming A15 - SKU1041</v>
      </c>
      <c r="G9" t="str">
        <f>VLOOKUP(A9,[5]Sheet1!$A$2:$E$501,3,FALSE)</f>
        <v>Electronic</v>
      </c>
      <c r="H9">
        <f>VLOOKUP(A9,[5]Sheet1!$A$2:$E$501,4,FALSE)</f>
        <v>17000000</v>
      </c>
      <c r="I9" t="str">
        <f>VLOOKUP(A9,[5]Sheet1!$A$2:$G$501,7,FALSE)</f>
        <v>102</v>
      </c>
      <c r="J9" t="str">
        <f>VLOOKUP(A9,[2]Sheet1!$A$2:$E$501,2,FALSE)</f>
        <v>ORD86674</v>
      </c>
      <c r="K9" s="2">
        <f>VLOOKUP(A9,[2]Sheet1!$A$2:$E$501,3,FALSE)</f>
        <v>45429</v>
      </c>
      <c r="L9" t="str">
        <f>VLOOKUP(A9,[2]Sheet1!$A$2:$E$501,4,FALSE)</f>
        <v>Debit</v>
      </c>
      <c r="M9">
        <f>VLOOKUP(A9,[2]Sheet1!$A$2:$E$501,5,FALSE)</f>
        <v>1</v>
      </c>
      <c r="N9">
        <f>VLOOKUP(A9,[2]Sheet1!$A$2:$F$501,6,FALSE)</f>
        <v>17000000</v>
      </c>
      <c r="O9">
        <f>VLOOKUP(A9,[3]Sheet1!$A$2:$F$501,2,FALSE)</f>
        <v>4</v>
      </c>
      <c r="P9" t="str">
        <f>VLOOKUP(A9,[3]Sheet1!$A$2:$F$501,3,FALSE)</f>
        <v>Excellent</v>
      </c>
      <c r="Q9" s="2">
        <f>VLOOKUP(A9,[3]Sheet1!$A$2:$F$501,4,FALSE)</f>
        <v>45208</v>
      </c>
      <c r="R9" t="str">
        <f>VLOOKUP(A9,[3]Sheet1!$A$2:$F$501,5,FALSE)</f>
        <v>Sangat puas dengan pembelian ini</v>
      </c>
      <c r="S9" t="str">
        <f>VLOOKUP(A9,[3]Sheet1!$A$2:$F$501,6,FALSE)</f>
        <v/>
      </c>
      <c r="T9" t="str">
        <f>VLOOKUP(A9,[4]Sheet1!$A$2:$E$501,2,FALSE)</f>
        <v>SHP7268</v>
      </c>
      <c r="U9" t="str">
        <f>VLOOKUP(A9,[4]Sheet1!$A$2:$E$501,3,FALSE)</f>
        <v>JNE</v>
      </c>
      <c r="V9">
        <f>VLOOKUP(A9,[4]Sheet1!$A$2:$E$501,4,FALSE)</f>
        <v>5</v>
      </c>
      <c r="W9" t="str">
        <f>VLOOKUP(A9,[4]Sheet1!$A$2:$E$501,5,FALSE)</f>
        <v>Delivered</v>
      </c>
    </row>
    <row r="10" spans="1:23">
      <c r="A10" t="s">
        <v>46</v>
      </c>
      <c r="B10" t="str">
        <f>VLOOKUP(A10,[1]Sheet1!$A$2:$E$501,2,FALSE)</f>
        <v>Customer_9</v>
      </c>
      <c r="C10" t="str">
        <f>VLOOKUP(A10,[1]Sheet1!$A$2:$E$501,3,FALSE)</f>
        <v>Surabaya</v>
      </c>
      <c r="D10" t="str">
        <f>VLOOKUP(A10,[1]Sheet1!$A$2:$E$501,4,FALSE)</f>
        <v>Silver</v>
      </c>
      <c r="E10">
        <f>VLOOKUP(A10,[1]Sheet1!$A$2:$E$501,5,FALSE)</f>
        <v>2019</v>
      </c>
      <c r="F10" t="str">
        <f>VLOOKUP(A10,[5]Sheet1!$A$2:$E$501,2,FALSE)</f>
        <v>Xiaomi Mi Casual Backpack - SKU1469</v>
      </c>
      <c r="G10" t="str">
        <f>VLOOKUP(A10,[5]Sheet1!$A$2:$E$501,3,FALSE)</f>
        <v>Electronic</v>
      </c>
      <c r="H10">
        <f>VLOOKUP(A10,[5]Sheet1!$A$2:$E$501,4,FALSE)</f>
        <v>17000000</v>
      </c>
      <c r="I10" t="str">
        <f>VLOOKUP(A10,[5]Sheet1!$A$2:$G$501,7,FALSE)</f>
        <v>60</v>
      </c>
      <c r="J10" t="str">
        <f>VLOOKUP(A10,[2]Sheet1!$A$2:$E$501,2,FALSE)</f>
        <v>ORD74325</v>
      </c>
      <c r="K10" s="2">
        <f>VLOOKUP(A10,[2]Sheet1!$A$2:$E$501,3,FALSE)</f>
        <v>45293</v>
      </c>
      <c r="L10" t="str">
        <f>VLOOKUP(A10,[2]Sheet1!$A$2:$E$501,4,FALSE)</f>
        <v>Credit</v>
      </c>
      <c r="M10">
        <f>VLOOKUP(A10,[2]Sheet1!$A$2:$E$501,5,FALSE)</f>
        <v>13</v>
      </c>
      <c r="N10">
        <f>VLOOKUP(A10,[2]Sheet1!$A$2:$F$501,6,FALSE)</f>
        <v>221000000</v>
      </c>
      <c r="O10">
        <f>VLOOKUP(A10,[3]Sheet1!$A$2:$F$501,2,FALSE)</f>
        <v>5</v>
      </c>
      <c r="P10" t="str">
        <f>VLOOKUP(A10,[3]Sheet1!$A$2:$F$501,3,FALSE)</f>
        <v>Good</v>
      </c>
      <c r="Q10" s="2">
        <f>VLOOKUP(A10,[3]Sheet1!$A$2:$F$501,4,FALSE)</f>
        <v>45458</v>
      </c>
      <c r="R10" t="str">
        <f>VLOOKUP(A10,[3]Sheet1!$A$2:$F$501,5,FALSE)</f>
        <v>Produk sesuai ekspektasi</v>
      </c>
      <c r="S10" t="str">
        <f>VLOOKUP(A10,[3]Sheet1!$A$2:$F$501,6,FALSE)</f>
        <v/>
      </c>
      <c r="T10" t="str">
        <f>VLOOKUP(A10,[4]Sheet1!$A$2:$E$501,2,FALSE)</f>
        <v>SHP5637</v>
      </c>
      <c r="U10" t="str">
        <f>VLOOKUP(A10,[4]Sheet1!$A$2:$E$501,3,FALSE)</f>
        <v>JNE</v>
      </c>
      <c r="V10">
        <f>VLOOKUP(A10,[4]Sheet1!$A$2:$E$501,4,FALSE)</f>
        <v>2</v>
      </c>
      <c r="W10" t="str">
        <f>VLOOKUP(A10,[4]Sheet1!$A$2:$E$501,5,FALSE)</f>
        <v>Delivered</v>
      </c>
    </row>
    <row r="11" spans="1:23">
      <c r="A11" t="s">
        <v>47</v>
      </c>
      <c r="B11" t="str">
        <f>VLOOKUP(A11,[1]Sheet1!$A$2:$E$501,2,FALSE)</f>
        <v>Customer_10</v>
      </c>
      <c r="C11" t="str">
        <f>VLOOKUP(A11,[1]Sheet1!$A$2:$E$501,3,FALSE)</f>
        <v>Surabaya</v>
      </c>
      <c r="D11" t="str">
        <f>VLOOKUP(A11,[1]Sheet1!$A$2:$E$501,4,FALSE)</f>
        <v>Silver</v>
      </c>
      <c r="E11">
        <f>VLOOKUP(A11,[1]Sheet1!$A$2:$E$501,5,FALSE)</f>
        <v>2023</v>
      </c>
      <c r="F11" t="str">
        <f>VLOOKUP(A11,[5]Sheet1!$A$2:$E$501,2,FALSE)</f>
        <v>Xiaomi Mi Casual Backpack - SKU1194</v>
      </c>
      <c r="G11" t="str">
        <f>VLOOKUP(A11,[5]Sheet1!$A$2:$E$501,3,FALSE)</f>
        <v>Shoee</v>
      </c>
      <c r="H11">
        <f>VLOOKUP(A11,[5]Sheet1!$A$2:$E$501,4,FALSE)</f>
        <v>4000000</v>
      </c>
      <c r="I11" t="str">
        <f>VLOOKUP(A11,[5]Sheet1!$A$2:$G$501,7,FALSE)</f>
        <v>121</v>
      </c>
      <c r="J11" t="str">
        <f>VLOOKUP(A11,[2]Sheet1!$A$2:$E$501,2,FALSE)</f>
        <v>ORD33318</v>
      </c>
      <c r="K11" s="2">
        <f>VLOOKUP(A11,[2]Sheet1!$A$2:$E$501,3,FALSE)</f>
        <v>45353</v>
      </c>
      <c r="L11" t="str">
        <f>VLOOKUP(A11,[2]Sheet1!$A$2:$E$501,4,FALSE)</f>
        <v>Debit</v>
      </c>
      <c r="M11">
        <f>VLOOKUP(A11,[2]Sheet1!$A$2:$E$501,5,FALSE)</f>
        <v>1</v>
      </c>
      <c r="N11">
        <f>VLOOKUP(A11,[2]Sheet1!$A$2:$F$501,6,FALSE)</f>
        <v>4000000</v>
      </c>
      <c r="O11">
        <f>VLOOKUP(A11,[3]Sheet1!$A$2:$F$501,2,FALSE)</f>
        <v>4</v>
      </c>
      <c r="P11" t="str">
        <f>VLOOKUP(A11,[3]Sheet1!$A$2:$F$501,3,FALSE)</f>
        <v>Excellent</v>
      </c>
      <c r="Q11" s="2">
        <f>VLOOKUP(A11,[3]Sheet1!$A$2:$F$501,4,FALSE)</f>
        <v>45135</v>
      </c>
      <c r="R11" t="str">
        <f>VLOOKUP(A11,[3]Sheet1!$A$2:$F$501,5,FALSE)</f>
        <v>Produk sesuai ekspektasi</v>
      </c>
      <c r="S11" t="str">
        <f>VLOOKUP(A11,[3]Sheet1!$A$2:$F$501,6,FALSE)</f>
        <v/>
      </c>
      <c r="T11" t="str">
        <f>VLOOKUP(A11,[4]Sheet1!$A$2:$E$501,2,FALSE)</f>
        <v>SHP4765</v>
      </c>
      <c r="U11" t="str">
        <f>VLOOKUP(A11,[4]Sheet1!$A$2:$E$501,3,FALSE)</f>
        <v>AnterAja</v>
      </c>
      <c r="V11">
        <f>VLOOKUP(A11,[4]Sheet1!$A$2:$E$501,4,FALSE)</f>
        <v>4</v>
      </c>
      <c r="W11" t="str">
        <f>VLOOKUP(A11,[4]Sheet1!$A$2:$E$501,5,FALSE)</f>
        <v>Returned</v>
      </c>
    </row>
    <row r="12" spans="1:23">
      <c r="A12" t="s">
        <v>48</v>
      </c>
      <c r="B12" t="str">
        <f>VLOOKUP(A12,[1]Sheet1!$A$2:$E$501,2,FALSE)</f>
        <v>Customer_11</v>
      </c>
      <c r="C12" t="str">
        <f>VLOOKUP(A12,[1]Sheet1!$A$2:$E$501,3,FALSE)</f>
        <v>Bali</v>
      </c>
      <c r="D12" t="str">
        <f>VLOOKUP(A12,[1]Sheet1!$A$2:$E$501,4,FALSE)</f>
        <v>Silver</v>
      </c>
      <c r="E12">
        <f>VLOOKUP(A12,[1]Sheet1!$A$2:$E$501,5,FALSE)</f>
        <v>2021</v>
      </c>
      <c r="F12" t="str">
        <f>VLOOKUP(A12,[5]Sheet1!$A$2:$E$501,2,FALSE)</f>
        <v>Xiaomi Mi Casual Backpack - SKU1316</v>
      </c>
      <c r="G12" t="str">
        <f>VLOOKUP(A12,[5]Sheet1!$A$2:$E$501,3,FALSE)</f>
        <v>Electronic</v>
      </c>
      <c r="H12">
        <f>VLOOKUP(A12,[5]Sheet1!$A$2:$E$501,4,FALSE)</f>
        <v>250000</v>
      </c>
      <c r="I12" t="str">
        <f>VLOOKUP(A12,[5]Sheet1!$A$2:$G$501,7,FALSE)</f>
        <v>148 </v>
      </c>
      <c r="J12" t="str">
        <f>VLOOKUP(A12,[2]Sheet1!$A$2:$E$501,2,FALSE)</f>
        <v>ORD66469</v>
      </c>
      <c r="K12" s="2">
        <f>VLOOKUP(A12,[2]Sheet1!$A$2:$E$501,3,FALSE)</f>
        <v>45360</v>
      </c>
      <c r="L12" t="str">
        <f>VLOOKUP(A12,[2]Sheet1!$A$2:$E$501,4,FALSE)</f>
        <v>Gopay</v>
      </c>
      <c r="M12">
        <f>VLOOKUP(A12,[2]Sheet1!$A$2:$E$501,5,FALSE)</f>
        <v>3</v>
      </c>
      <c r="N12">
        <f>VLOOKUP(A12,[2]Sheet1!$A$2:$F$501,6,FALSE)</f>
        <v>750000</v>
      </c>
      <c r="O12">
        <f>VLOOKUP(A12,[3]Sheet1!$A$2:$F$501,2,FALSE)</f>
        <v>3</v>
      </c>
      <c r="P12" t="str">
        <f>VLOOKUP(A12,[3]Sheet1!$A$2:$F$501,3,FALSE)</f>
        <v>Average</v>
      </c>
      <c r="Q12" s="2">
        <f>VLOOKUP(A12,[3]Sheet1!$A$2:$F$501,4,FALSE)</f>
        <v>45255</v>
      </c>
      <c r="R12" t="str">
        <f>VLOOKUP(A12,[3]Sheet1!$A$2:$F$501,5,FALSE)</f>
        <v>Sangat puas dengan pembelian ini</v>
      </c>
      <c r="S12" t="str">
        <f>VLOOKUP(A12,[3]Sheet1!$A$2:$F$501,6,FALSE)</f>
        <v/>
      </c>
      <c r="T12" t="str">
        <f>VLOOKUP(A12,[4]Sheet1!$A$2:$E$501,2,FALSE)</f>
        <v>SHP7471</v>
      </c>
      <c r="U12" t="str">
        <f>VLOOKUP(A12,[4]Sheet1!$A$2:$E$501,3,FALSE)</f>
        <v>J&amp;T</v>
      </c>
      <c r="V12">
        <f>VLOOKUP(A12,[4]Sheet1!$A$2:$E$501,4,FALSE)</f>
        <v>3</v>
      </c>
      <c r="W12" t="str">
        <f>VLOOKUP(A12,[4]Sheet1!$A$2:$E$501,5,FALSE)</f>
        <v>In Transit</v>
      </c>
    </row>
    <row r="13" spans="1:23">
      <c r="A13" t="s">
        <v>49</v>
      </c>
      <c r="B13" t="str">
        <f>VLOOKUP(A13,[1]Sheet1!$A$2:$E$501,2,FALSE)</f>
        <v>Customer_12</v>
      </c>
      <c r="C13" t="str">
        <f>VLOOKUP(A13,[1]Sheet1!$A$2:$E$501,3,FALSE)</f>
        <v>Surabaya</v>
      </c>
      <c r="D13" t="str">
        <f>VLOOKUP(A13,[1]Sheet1!$A$2:$E$501,4,FALSE)</f>
        <v>Silver</v>
      </c>
      <c r="E13">
        <f>VLOOKUP(A13,[1]Sheet1!$A$2:$E$501,5,FALSE)</f>
        <v>2023</v>
      </c>
      <c r="F13" t="str">
        <f>VLOOKUP(A13,[5]Sheet1!$A$2:$E$501,2,FALSE)</f>
        <v>Xiaomi Mi Casual Backpack - SKU1347</v>
      </c>
      <c r="G13" t="str">
        <f>VLOOKUP(A13,[5]Sheet1!$A$2:$E$501,3,FALSE)</f>
        <v>Apprel</v>
      </c>
      <c r="H13">
        <f>VLOOKUP(A13,[5]Sheet1!$A$2:$E$501,4,FALSE)</f>
        <v>250000</v>
      </c>
      <c r="I13" t="str">
        <f>VLOOKUP(A13,[5]Sheet1!$A$2:$G$501,7,FALSE)</f>
        <v>132</v>
      </c>
      <c r="J13" t="str">
        <f>VLOOKUP(A13,[2]Sheet1!$A$2:$E$501,2,FALSE)</f>
        <v>ORD31129</v>
      </c>
      <c r="K13" s="2">
        <f>VLOOKUP(A13,[2]Sheet1!$A$2:$E$501,3,FALSE)</f>
        <v>45334</v>
      </c>
      <c r="L13" t="str">
        <f>VLOOKUP(A13,[2]Sheet1!$A$2:$E$501,4,FALSE)</f>
        <v>Gopay</v>
      </c>
      <c r="M13">
        <f>VLOOKUP(A13,[2]Sheet1!$A$2:$E$501,5,FALSE)</f>
        <v>1</v>
      </c>
      <c r="N13">
        <f>VLOOKUP(A13,[2]Sheet1!$A$2:$F$501,6,FALSE)</f>
        <v>250000</v>
      </c>
      <c r="O13">
        <f>VLOOKUP(A13,[3]Sheet1!$A$2:$F$501,2,FALSE)</f>
        <v>5</v>
      </c>
      <c r="P13" t="str">
        <f>VLOOKUP(A13,[3]Sheet1!$A$2:$F$501,3,FALSE)</f>
        <v>Good</v>
      </c>
      <c r="Q13" s="2">
        <f>VLOOKUP(A13,[3]Sheet1!$A$2:$F$501,4,FALSE)</f>
        <v>45250</v>
      </c>
      <c r="R13" t="str">
        <f>VLOOKUP(A13,[3]Sheet1!$A$2:$F$501,5,FALSE)</f>
        <v>Produk sesuai ekspektasi</v>
      </c>
      <c r="S13" t="str">
        <f>VLOOKUP(A13,[3]Sheet1!$A$2:$F$501,6,FALSE)</f>
        <v/>
      </c>
      <c r="T13" t="str">
        <f>VLOOKUP(A13,[4]Sheet1!$A$2:$E$501,2,FALSE)</f>
        <v>SHP9444</v>
      </c>
      <c r="U13" t="str">
        <f>VLOOKUP(A13,[4]Sheet1!$A$2:$E$501,3,FALSE)</f>
        <v>JNE</v>
      </c>
      <c r="V13">
        <f>VLOOKUP(A13,[4]Sheet1!$A$2:$E$501,4,FALSE)</f>
        <v>3</v>
      </c>
      <c r="W13" t="str">
        <f>VLOOKUP(A13,[4]Sheet1!$A$2:$E$501,5,FALSE)</f>
        <v>Delivered</v>
      </c>
    </row>
    <row r="14" spans="1:23">
      <c r="A14" t="s">
        <v>50</v>
      </c>
      <c r="B14" t="str">
        <f>VLOOKUP(A14,[1]Sheet1!$A$2:$E$501,2,FALSE)</f>
        <v>Customer_13</v>
      </c>
      <c r="C14" t="str">
        <f>VLOOKUP(A14,[1]Sheet1!$A$2:$E$501,3,FALSE)</f>
        <v>Bandung</v>
      </c>
      <c r="D14" t="str">
        <f>VLOOKUP(A14,[1]Sheet1!$A$2:$E$501,4,FALSE)</f>
        <v>Platinum</v>
      </c>
      <c r="E14">
        <f>VLOOKUP(A14,[1]Sheet1!$A$2:$E$501,5,FALSE)</f>
        <v>2017</v>
      </c>
      <c r="F14" t="str">
        <f>VLOOKUP(A14,[5]Sheet1!$A$2:$E$501,2,FALSE)</f>
        <v>Adidas Ultraboost 22 - SKU1345</v>
      </c>
      <c r="G14" t="str">
        <f>VLOOKUP(A14,[5]Sheet1!$A$2:$E$501,3,FALSE)</f>
        <v>Apparel</v>
      </c>
      <c r="H14">
        <f>VLOOKUP(A14,[5]Sheet1!$A$2:$E$501,4,FALSE)</f>
        <v>10000000</v>
      </c>
      <c r="I14" t="str">
        <f>VLOOKUP(A14,[5]Sheet1!$A$2:$G$501,7,FALSE)</f>
        <v>93 </v>
      </c>
      <c r="J14" t="str">
        <f>VLOOKUP(A14,[2]Sheet1!$A$2:$E$501,2,FALSE)</f>
        <v>ORD79438</v>
      </c>
      <c r="K14" s="2">
        <f>VLOOKUP(A14,[2]Sheet1!$A$2:$E$501,3,FALSE)</f>
        <v>45147</v>
      </c>
      <c r="L14" t="str">
        <f>VLOOKUP(A14,[2]Sheet1!$A$2:$E$501,4,FALSE)</f>
        <v>OVO</v>
      </c>
      <c r="M14">
        <f>VLOOKUP(A14,[2]Sheet1!$A$2:$E$501,5,FALSE)</f>
        <v>1</v>
      </c>
      <c r="N14">
        <f>VLOOKUP(A14,[2]Sheet1!$A$2:$F$501,6,FALSE)</f>
        <v>10000000</v>
      </c>
      <c r="O14">
        <f>VLOOKUP(A14,[3]Sheet1!$A$2:$F$501,2,FALSE)</f>
        <v>2</v>
      </c>
      <c r="P14" t="str">
        <f>VLOOKUP(A14,[3]Sheet1!$A$2:$F$501,3,FALSE)</f>
        <v>Poor</v>
      </c>
      <c r="Q14" s="2">
        <f>VLOOKUP(A14,[3]Sheet1!$A$2:$F$501,4,FALSE)</f>
        <v>45112</v>
      </c>
      <c r="R14" t="str">
        <f>VLOOKUP(A14,[3]Sheet1!$A$2:$F$501,5,FALSE)</f>
        <v>Sangat puas dengan pembelian ini</v>
      </c>
      <c r="S14" t="str">
        <f>VLOOKUP(A14,[3]Sheet1!$A$2:$F$501,6,FALSE)</f>
        <v/>
      </c>
      <c r="T14" t="str">
        <f>VLOOKUP(A14,[4]Sheet1!$A$2:$E$501,2,FALSE)</f>
        <v>SHP3998</v>
      </c>
      <c r="U14" t="str">
        <f>VLOOKUP(A14,[4]Sheet1!$A$2:$E$501,3,FALSE)</f>
        <v>AnterAja</v>
      </c>
      <c r="V14">
        <f>VLOOKUP(A14,[4]Sheet1!$A$2:$E$501,4,FALSE)</f>
        <v>3</v>
      </c>
      <c r="W14" t="str">
        <f>VLOOKUP(A14,[4]Sheet1!$A$2:$E$501,5,FALSE)</f>
        <v>Delivered</v>
      </c>
    </row>
    <row r="15" spans="1:23">
      <c r="A15" t="s">
        <v>51</v>
      </c>
      <c r="B15" t="str">
        <f>VLOOKUP(A15,[1]Sheet1!$A$2:$E$501,2,FALSE)</f>
        <v>Customer_14</v>
      </c>
      <c r="C15" t="str">
        <f>VLOOKUP(A15,[1]Sheet1!$A$2:$E$501,3,FALSE)</f>
        <v>Bandung</v>
      </c>
      <c r="D15" t="str">
        <f>VLOOKUP(A15,[1]Sheet1!$A$2:$E$501,4,FALSE)</f>
        <v>Silver</v>
      </c>
      <c r="E15">
        <f>VLOOKUP(A15,[1]Sheet1!$A$2:$E$501,5,FALSE)</f>
        <v>2018</v>
      </c>
      <c r="F15" t="str">
        <f>VLOOKUP(A15,[5]Sheet1!$A$2:$E$501,2,FALSE)</f>
        <v>Lenovo LOQ 15IRH8 - SKU1115</v>
      </c>
      <c r="G15" t="str">
        <f>VLOOKUP(A15,[5]Sheet1!$A$2:$E$501,3,FALSE)</f>
        <v>Apparel</v>
      </c>
      <c r="H15">
        <f>VLOOKUP(A15,[5]Sheet1!$A$2:$E$501,4,FALSE)</f>
        <v>100000</v>
      </c>
      <c r="I15" t="str">
        <f>VLOOKUP(A15,[5]Sheet1!$A$2:$G$501,7,FALSE)</f>
        <v>129 </v>
      </c>
      <c r="J15" t="str">
        <f>VLOOKUP(A15,[2]Sheet1!$A$2:$E$501,2,FALSE)</f>
        <v>ORD14885</v>
      </c>
      <c r="K15" s="2">
        <f>VLOOKUP(A15,[2]Sheet1!$A$2:$E$501,3,FALSE)</f>
        <v>44989</v>
      </c>
      <c r="L15" t="str">
        <f>VLOOKUP(A15,[2]Sheet1!$A$2:$E$501,4,FALSE)</f>
        <v>OVO</v>
      </c>
      <c r="M15">
        <f>VLOOKUP(A15,[2]Sheet1!$A$2:$E$501,5,FALSE)</f>
        <v>1</v>
      </c>
      <c r="N15">
        <f>VLOOKUP(A15,[2]Sheet1!$A$2:$F$501,6,FALSE)</f>
        <v>100000</v>
      </c>
      <c r="O15">
        <f>VLOOKUP(A15,[3]Sheet1!$A$2:$F$501,2,FALSE)</f>
        <v>4</v>
      </c>
      <c r="P15" t="str">
        <f>VLOOKUP(A15,[3]Sheet1!$A$2:$F$501,3,FALSE)</f>
        <v>Excellent</v>
      </c>
      <c r="Q15" s="2">
        <f>VLOOKUP(A15,[3]Sheet1!$A$2:$F$501,4,FALSE)</f>
        <v>45362</v>
      </c>
      <c r="R15" t="str">
        <f>VLOOKUP(A15,[3]Sheet1!$A$2:$F$501,5,FALSE)</f>
        <v>Barang cacat saat diterima</v>
      </c>
      <c r="S15" t="str">
        <f>VLOOKUP(A15,[3]Sheet1!$A$2:$F$501,6,FALSE)</f>
        <v>Anomali – review negatif di rating tinggi</v>
      </c>
      <c r="T15" t="str">
        <f>VLOOKUP(A15,[4]Sheet1!$A$2:$E$501,2,FALSE)</f>
        <v>SHP3135</v>
      </c>
      <c r="U15" t="str">
        <f>VLOOKUP(A15,[4]Sheet1!$A$2:$E$501,3,FALSE)</f>
        <v>AnterAja</v>
      </c>
      <c r="V15">
        <f>VLOOKUP(A15,[4]Sheet1!$A$2:$E$501,4,FALSE)</f>
        <v>3</v>
      </c>
      <c r="W15" t="str">
        <f>VLOOKUP(A15,[4]Sheet1!$A$2:$E$501,5,FALSE)</f>
        <v>Returned</v>
      </c>
    </row>
    <row r="16" spans="1:23">
      <c r="A16" t="s">
        <v>52</v>
      </c>
      <c r="B16" t="str">
        <f>VLOOKUP(A16,[1]Sheet1!$A$2:$E$501,2,FALSE)</f>
        <v>Customer_15</v>
      </c>
      <c r="C16" t="str">
        <f>VLOOKUP(A16,[1]Sheet1!$A$2:$E$501,3,FALSE)</f>
        <v>Jakarta</v>
      </c>
      <c r="D16" t="str">
        <f>VLOOKUP(A16,[1]Sheet1!$A$2:$E$501,4,FALSE)</f>
        <v>Silver</v>
      </c>
      <c r="E16">
        <f>VLOOKUP(A16,[1]Sheet1!$A$2:$E$501,5,FALSE)</f>
        <v>2024</v>
      </c>
      <c r="F16" t="str">
        <f>VLOOKUP(A16,[5]Sheet1!$A$2:$E$501,2,FALSE)</f>
        <v>ASUS TUF Gaming A15 - SKU1409</v>
      </c>
      <c r="G16" t="str">
        <f>VLOOKUP(A16,[5]Sheet1!$A$2:$E$501,3,FALSE)</f>
        <v>Apparel</v>
      </c>
      <c r="H16">
        <f>VLOOKUP(A16,[5]Sheet1!$A$2:$E$501,4,FALSE)</f>
        <v>10000000</v>
      </c>
      <c r="I16" t="str">
        <f>VLOOKUP(A16,[5]Sheet1!$A$2:$G$501,7,FALSE)</f>
        <v>81</v>
      </c>
      <c r="J16" t="str">
        <f>VLOOKUP(A16,[2]Sheet1!$A$2:$E$501,2,FALSE)</f>
        <v>ORD84459</v>
      </c>
      <c r="K16" s="2">
        <f>VLOOKUP(A16,[2]Sheet1!$A$2:$E$501,3,FALSE)</f>
        <v>45445</v>
      </c>
      <c r="L16" t="str">
        <f>VLOOKUP(A16,[2]Sheet1!$A$2:$E$501,4,FALSE)</f>
        <v>Credit</v>
      </c>
      <c r="M16">
        <f>VLOOKUP(A16,[2]Sheet1!$A$2:$E$501,5,FALSE)</f>
        <v>1</v>
      </c>
      <c r="N16">
        <f>VLOOKUP(A16,[2]Sheet1!$A$2:$F$501,6,FALSE)</f>
        <v>10000000</v>
      </c>
      <c r="O16">
        <f>VLOOKUP(A16,[3]Sheet1!$A$2:$F$501,2,FALSE)</f>
        <v>5</v>
      </c>
      <c r="P16" t="str">
        <f>VLOOKUP(A16,[3]Sheet1!$A$2:$F$501,3,FALSE)</f>
        <v>Good</v>
      </c>
      <c r="Q16" s="2">
        <f>VLOOKUP(A16,[3]Sheet1!$A$2:$F$501,4,FALSE)</f>
        <v>45407</v>
      </c>
      <c r="R16" t="str">
        <f>VLOOKUP(A16,[3]Sheet1!$A$2:$F$501,5,FALSE)</f>
        <v>Akan beli lagi di toko ini</v>
      </c>
      <c r="S16" t="str">
        <f>VLOOKUP(A16,[3]Sheet1!$A$2:$F$501,6,FALSE)</f>
        <v/>
      </c>
      <c r="T16" t="str">
        <f>VLOOKUP(A16,[4]Sheet1!$A$2:$E$501,2,FALSE)</f>
        <v>SHP9832</v>
      </c>
      <c r="U16" t="str">
        <f>VLOOKUP(A16,[4]Sheet1!$A$2:$E$501,3,FALSE)</f>
        <v>AnterAja</v>
      </c>
      <c r="V16">
        <f>VLOOKUP(A16,[4]Sheet1!$A$2:$E$501,4,FALSE)</f>
        <v>3</v>
      </c>
      <c r="W16" t="str">
        <f>VLOOKUP(A16,[4]Sheet1!$A$2:$E$501,5,FALSE)</f>
        <v>In Transit</v>
      </c>
    </row>
    <row r="17" spans="1:23">
      <c r="A17" t="s">
        <v>53</v>
      </c>
      <c r="B17" t="str">
        <f>VLOOKUP(A17,[1]Sheet1!$A$2:$E$501,2,FALSE)</f>
        <v>Customer_16</v>
      </c>
      <c r="C17" t="str">
        <f>VLOOKUP(A17,[1]Sheet1!$A$2:$E$501,3,FALSE)</f>
        <v>Bandung</v>
      </c>
      <c r="D17" t="str">
        <f>VLOOKUP(A17,[1]Sheet1!$A$2:$E$501,4,FALSE)</f>
        <v>Gold</v>
      </c>
      <c r="E17">
        <f>VLOOKUP(A17,[1]Sheet1!$A$2:$E$501,5,FALSE)</f>
        <v>2022</v>
      </c>
      <c r="F17" t="str">
        <f>VLOOKUP(A17,[5]Sheet1!$A$2:$E$501,2,FALSE)</f>
        <v>Xiaomi Mi Casual Backpack - SKU1200</v>
      </c>
      <c r="G17" t="str">
        <f>VLOOKUP(A17,[5]Sheet1!$A$2:$E$501,3,FALSE)</f>
        <v>Apprel</v>
      </c>
      <c r="H17">
        <f>VLOOKUP(A17,[5]Sheet1!$A$2:$E$501,4,FALSE)</f>
        <v>4000000</v>
      </c>
      <c r="I17" t="str">
        <f>VLOOKUP(A17,[5]Sheet1!$A$2:$G$501,7,FALSE)</f>
        <v>140</v>
      </c>
      <c r="J17" t="str">
        <f>VLOOKUP(A17,[2]Sheet1!$A$2:$E$501,2,FALSE)</f>
        <v>ORD21867</v>
      </c>
      <c r="K17" s="2">
        <f>VLOOKUP(A17,[2]Sheet1!$A$2:$E$501,3,FALSE)</f>
        <v>45089</v>
      </c>
      <c r="L17" t="str">
        <f>VLOOKUP(A17,[2]Sheet1!$A$2:$E$501,4,FALSE)</f>
        <v>OVO</v>
      </c>
      <c r="M17">
        <f>VLOOKUP(A17,[2]Sheet1!$A$2:$E$501,5,FALSE)</f>
        <v>1</v>
      </c>
      <c r="N17">
        <f>VLOOKUP(A17,[2]Sheet1!$A$2:$F$501,6,FALSE)</f>
        <v>4000000</v>
      </c>
      <c r="O17">
        <f>VLOOKUP(A17,[3]Sheet1!$A$2:$F$501,2,FALSE)</f>
        <v>3</v>
      </c>
      <c r="P17" t="str">
        <f>VLOOKUP(A17,[3]Sheet1!$A$2:$F$501,3,FALSE)</f>
        <v>Average</v>
      </c>
      <c r="Q17" s="2">
        <f>VLOOKUP(A17,[3]Sheet1!$A$2:$F$501,4,FALSE)</f>
        <v>45430</v>
      </c>
      <c r="R17" t="str">
        <f>VLOOKUP(A17,[3]Sheet1!$A$2:$F$501,5,FALSE)</f>
        <v>Sangat puas dengan pembelian ini</v>
      </c>
      <c r="S17" t="str">
        <f>VLOOKUP(A17,[3]Sheet1!$A$2:$F$501,6,FALSE)</f>
        <v/>
      </c>
      <c r="T17" t="str">
        <f>VLOOKUP(A17,[4]Sheet1!$A$2:$E$501,2,FALSE)</f>
        <v>SHP9011</v>
      </c>
      <c r="U17" t="str">
        <f>VLOOKUP(A17,[4]Sheet1!$A$2:$E$501,3,FALSE)</f>
        <v>J&amp;T</v>
      </c>
      <c r="V17">
        <f>VLOOKUP(A17,[4]Sheet1!$A$2:$E$501,4,FALSE)</f>
        <v>3</v>
      </c>
      <c r="W17" t="str">
        <f>VLOOKUP(A17,[4]Sheet1!$A$2:$E$501,5,FALSE)</f>
        <v>Delivered</v>
      </c>
    </row>
    <row r="18" spans="1:23">
      <c r="A18" t="s">
        <v>54</v>
      </c>
      <c r="B18" t="str">
        <f>VLOOKUP(A18,[1]Sheet1!$A$2:$E$501,2,FALSE)</f>
        <v>Customer_17</v>
      </c>
      <c r="C18" t="str">
        <f>VLOOKUP(A18,[1]Sheet1!$A$2:$E$501,3,FALSE)</f>
        <v>Bali</v>
      </c>
      <c r="D18" t="str">
        <f>VLOOKUP(A18,[1]Sheet1!$A$2:$E$501,4,FALSE)</f>
        <v>Platinum</v>
      </c>
      <c r="E18">
        <f>VLOOKUP(A18,[1]Sheet1!$A$2:$E$501,5,FALSE)</f>
        <v>2018</v>
      </c>
      <c r="F18" t="str">
        <f>VLOOKUP(A18,[5]Sheet1!$A$2:$E$501,2,FALSE)</f>
        <v>Uniqlo Dry-EX Crew Neck - SKU1448</v>
      </c>
      <c r="G18" t="str">
        <f>VLOOKUP(A18,[5]Sheet1!$A$2:$E$501,3,FALSE)</f>
        <v>Electronic</v>
      </c>
      <c r="H18">
        <f>VLOOKUP(A18,[5]Sheet1!$A$2:$E$501,4,FALSE)</f>
        <v>250000</v>
      </c>
      <c r="I18" t="str">
        <f>VLOOKUP(A18,[5]Sheet1!$A$2:$G$501,7,FALSE)</f>
        <v>144 </v>
      </c>
      <c r="J18" t="str">
        <f>VLOOKUP(A18,[2]Sheet1!$A$2:$E$501,2,FALSE)</f>
        <v>ORD23070</v>
      </c>
      <c r="K18" s="2">
        <f>VLOOKUP(A18,[2]Sheet1!$A$2:$E$501,3,FALSE)</f>
        <v>45000</v>
      </c>
      <c r="L18" t="str">
        <f>VLOOKUP(A18,[2]Sheet1!$A$2:$E$501,4,FALSE)</f>
        <v>Gopay</v>
      </c>
      <c r="M18">
        <f>VLOOKUP(A18,[2]Sheet1!$A$2:$E$501,5,FALSE)</f>
        <v>1</v>
      </c>
      <c r="N18">
        <f>VLOOKUP(A18,[2]Sheet1!$A$2:$F$501,6,FALSE)</f>
        <v>250000</v>
      </c>
      <c r="O18">
        <f>VLOOKUP(A18,[3]Sheet1!$A$2:$F$501,2,FALSE)</f>
        <v>3</v>
      </c>
      <c r="P18" t="str">
        <f>VLOOKUP(A18,[3]Sheet1!$A$2:$F$501,3,FALSE)</f>
        <v>Average</v>
      </c>
      <c r="Q18" s="2">
        <f>VLOOKUP(A18,[3]Sheet1!$A$2:$F$501,4,FALSE)</f>
        <v>45193</v>
      </c>
      <c r="R18" t="str">
        <f>VLOOKUP(A18,[3]Sheet1!$A$2:$F$501,5,FALSE)</f>
        <v>Produk sesuai ekspektasi</v>
      </c>
      <c r="S18" t="str">
        <f>VLOOKUP(A18,[3]Sheet1!$A$2:$F$501,6,FALSE)</f>
        <v/>
      </c>
      <c r="T18" t="str">
        <f>VLOOKUP(A18,[4]Sheet1!$A$2:$E$501,2,FALSE)</f>
        <v>SHP7938</v>
      </c>
      <c r="U18" t="str">
        <f>VLOOKUP(A18,[4]Sheet1!$A$2:$E$501,3,FALSE)</f>
        <v>JNE</v>
      </c>
      <c r="V18">
        <f>VLOOKUP(A18,[4]Sheet1!$A$2:$E$501,4,FALSE)</f>
        <v>3</v>
      </c>
      <c r="W18" t="str">
        <f>VLOOKUP(A18,[4]Sheet1!$A$2:$E$501,5,FALSE)</f>
        <v>Returned</v>
      </c>
    </row>
    <row r="19" spans="1:23">
      <c r="A19" t="s">
        <v>55</v>
      </c>
      <c r="B19" t="str">
        <f>VLOOKUP(A19,[1]Sheet1!$A$2:$E$501,2,FALSE)</f>
        <v>Customer_18</v>
      </c>
      <c r="C19" t="str">
        <f>VLOOKUP(A19,[1]Sheet1!$A$2:$E$501,3,FALSE)</f>
        <v>Surabaya</v>
      </c>
      <c r="D19" t="str">
        <f>VLOOKUP(A19,[1]Sheet1!$A$2:$E$501,4,FALSE)</f>
        <v>Platinum</v>
      </c>
      <c r="E19">
        <f>VLOOKUP(A19,[1]Sheet1!$A$2:$E$501,5,FALSE)</f>
        <v>2020</v>
      </c>
      <c r="F19" t="str">
        <f>VLOOKUP(A19,[5]Sheet1!$A$2:$E$501,2,FALSE)</f>
        <v>ASUS TUF Gaming A15 - SKU1173</v>
      </c>
      <c r="G19" t="str">
        <f>VLOOKUP(A19,[5]Sheet1!$A$2:$E$501,3,FALSE)</f>
        <v>Apprel</v>
      </c>
      <c r="H19">
        <f>VLOOKUP(A19,[5]Sheet1!$A$2:$E$501,4,FALSE)</f>
        <v>17000000</v>
      </c>
      <c r="I19" t="str">
        <f>VLOOKUP(A19,[5]Sheet1!$A$2:$G$501,7,FALSE)</f>
        <v>133 </v>
      </c>
      <c r="J19" t="str">
        <f>VLOOKUP(A19,[2]Sheet1!$A$2:$E$501,2,FALSE)</f>
        <v>ORD36496</v>
      </c>
      <c r="K19" s="2">
        <f>VLOOKUP(A19,[2]Sheet1!$A$2:$E$501,3,FALSE)</f>
        <v>45435</v>
      </c>
      <c r="L19" t="str">
        <f>VLOOKUP(A19,[2]Sheet1!$A$2:$E$501,4,FALSE)</f>
        <v>OVO</v>
      </c>
      <c r="M19">
        <f>VLOOKUP(A19,[2]Sheet1!$A$2:$E$501,5,FALSE)</f>
        <v>1</v>
      </c>
      <c r="N19">
        <f>VLOOKUP(A19,[2]Sheet1!$A$2:$F$501,6,FALSE)</f>
        <v>17000000</v>
      </c>
      <c r="O19">
        <f>VLOOKUP(A19,[3]Sheet1!$A$2:$F$501,2,FALSE)</f>
        <v>5</v>
      </c>
      <c r="P19" t="str">
        <f>VLOOKUP(A19,[3]Sheet1!$A$2:$F$501,3,FALSE)</f>
        <v>Good</v>
      </c>
      <c r="Q19" s="2">
        <f>VLOOKUP(A19,[3]Sheet1!$A$2:$F$501,4,FALSE)</f>
        <v>45355</v>
      </c>
      <c r="R19" t="str">
        <f>VLOOKUP(A19,[3]Sheet1!$A$2:$F$501,5,FALSE)</f>
        <v>Produk sesuai ekspektasi</v>
      </c>
      <c r="S19" t="str">
        <f>VLOOKUP(A19,[3]Sheet1!$A$2:$F$501,6,FALSE)</f>
        <v/>
      </c>
      <c r="T19" t="str">
        <f>VLOOKUP(A19,[4]Sheet1!$A$2:$E$501,2,FALSE)</f>
        <v>SHP7965</v>
      </c>
      <c r="U19" t="str">
        <f>VLOOKUP(A19,[4]Sheet1!$A$2:$E$501,3,FALSE)</f>
        <v>J&amp;T</v>
      </c>
      <c r="V19">
        <f>VLOOKUP(A19,[4]Sheet1!$A$2:$E$501,4,FALSE)</f>
        <v>4</v>
      </c>
      <c r="W19" t="str">
        <f>VLOOKUP(A19,[4]Sheet1!$A$2:$E$501,5,FALSE)</f>
        <v>In Transit</v>
      </c>
    </row>
    <row r="20" spans="1:23">
      <c r="A20" t="s">
        <v>56</v>
      </c>
      <c r="B20" t="str">
        <f>VLOOKUP(A20,[1]Sheet1!$A$2:$E$501,2,FALSE)</f>
        <v>Customer_19</v>
      </c>
      <c r="C20" t="str">
        <f>VLOOKUP(A20,[1]Sheet1!$A$2:$E$501,3,FALSE)</f>
        <v>Surabaya</v>
      </c>
      <c r="D20" t="str">
        <f>VLOOKUP(A20,[1]Sheet1!$A$2:$E$501,4,FALSE)</f>
        <v>Silver</v>
      </c>
      <c r="E20">
        <f>VLOOKUP(A20,[1]Sheet1!$A$2:$E$501,5,FALSE)</f>
        <v>2022</v>
      </c>
      <c r="F20" t="str">
        <f>VLOOKUP(A20,[5]Sheet1!$A$2:$E$501,2,FALSE)</f>
        <v>Nike Air Max 270 - SKU1196</v>
      </c>
      <c r="G20" t="str">
        <f>VLOOKUP(A20,[5]Sheet1!$A$2:$E$501,3,FALSE)</f>
        <v>Apprel</v>
      </c>
      <c r="H20">
        <f>VLOOKUP(A20,[5]Sheet1!$A$2:$E$501,4,FALSE)</f>
        <v>100000</v>
      </c>
      <c r="I20" t="str">
        <f>VLOOKUP(A20,[5]Sheet1!$A$2:$G$501,7,FALSE)</f>
        <v>80 </v>
      </c>
      <c r="J20" t="str">
        <f>VLOOKUP(A20,[2]Sheet1!$A$2:$E$501,2,FALSE)</f>
        <v>ORD91064</v>
      </c>
      <c r="K20" s="2">
        <f>VLOOKUP(A20,[2]Sheet1!$A$2:$E$501,3,FALSE)</f>
        <v>45085</v>
      </c>
      <c r="L20" t="str">
        <f>VLOOKUP(A20,[2]Sheet1!$A$2:$E$501,4,FALSE)</f>
        <v>OVO</v>
      </c>
      <c r="M20">
        <f>VLOOKUP(A20,[2]Sheet1!$A$2:$E$501,5,FALSE)</f>
        <v>1</v>
      </c>
      <c r="N20">
        <f>VLOOKUP(A20,[2]Sheet1!$A$2:$F$501,6,FALSE)</f>
        <v>100000</v>
      </c>
      <c r="O20">
        <f>VLOOKUP(A20,[3]Sheet1!$A$2:$F$501,2,FALSE)</f>
        <v>4</v>
      </c>
      <c r="P20" t="str">
        <f>VLOOKUP(A20,[3]Sheet1!$A$2:$F$501,3,FALSE)</f>
        <v>Excellent</v>
      </c>
      <c r="Q20" s="2">
        <f>VLOOKUP(A20,[3]Sheet1!$A$2:$F$501,4,FALSE)</f>
        <v>45462</v>
      </c>
      <c r="R20" t="str">
        <f>VLOOKUP(A20,[3]Sheet1!$A$2:$F$501,5,FALSE)</f>
        <v>Warna berbeda dari gambar</v>
      </c>
      <c r="S20" t="str">
        <f>VLOOKUP(A20,[3]Sheet1!$A$2:$F$501,6,FALSE)</f>
        <v>Anomali – review negatif di rating tinggi</v>
      </c>
      <c r="T20" t="str">
        <f>VLOOKUP(A20,[4]Sheet1!$A$2:$E$501,2,FALSE)</f>
        <v>SHP8361</v>
      </c>
      <c r="U20" t="str">
        <f>VLOOKUP(A20,[4]Sheet1!$A$2:$E$501,3,FALSE)</f>
        <v>AnterAja</v>
      </c>
      <c r="V20">
        <f>VLOOKUP(A20,[4]Sheet1!$A$2:$E$501,4,FALSE)</f>
        <v>5</v>
      </c>
      <c r="W20" t="str">
        <f>VLOOKUP(A20,[4]Sheet1!$A$2:$E$501,5,FALSE)</f>
        <v>Returned</v>
      </c>
    </row>
    <row r="21" spans="1:23">
      <c r="A21" t="s">
        <v>57</v>
      </c>
      <c r="B21" t="str">
        <f>VLOOKUP(A21,[1]Sheet1!$A$2:$E$501,2,FALSE)</f>
        <v>Customer_20</v>
      </c>
      <c r="C21" t="str">
        <f>VLOOKUP(A21,[1]Sheet1!$A$2:$E$501,3,FALSE)</f>
        <v>Jakarta</v>
      </c>
      <c r="D21" t="str">
        <f>VLOOKUP(A21,[1]Sheet1!$A$2:$E$501,4,FALSE)</f>
        <v>Silver</v>
      </c>
      <c r="E21">
        <f>VLOOKUP(A21,[1]Sheet1!$A$2:$E$501,5,FALSE)</f>
        <v>2021</v>
      </c>
      <c r="F21" t="str">
        <f>VLOOKUP(A21,[5]Sheet1!$A$2:$E$501,2,FALSE)</f>
        <v>Lenovo LOQ 15IRH8 - SKU1413</v>
      </c>
      <c r="G21" t="str">
        <f>VLOOKUP(A21,[5]Sheet1!$A$2:$E$501,3,FALSE)</f>
        <v>Electronic</v>
      </c>
      <c r="H21">
        <f>VLOOKUP(A21,[5]Sheet1!$A$2:$E$501,4,FALSE)</f>
        <v>4000000</v>
      </c>
      <c r="I21" t="str">
        <f>VLOOKUP(A21,[5]Sheet1!$A$2:$G$501,7,FALSE)</f>
        <v>95 </v>
      </c>
      <c r="J21" t="str">
        <f>VLOOKUP(A21,[2]Sheet1!$A$2:$E$501,2,FALSE)</f>
        <v>ORD32595</v>
      </c>
      <c r="K21" s="2">
        <f>VLOOKUP(A21,[2]Sheet1!$A$2:$E$501,3,FALSE)</f>
        <v>45069</v>
      </c>
      <c r="L21" t="str">
        <f>VLOOKUP(A21,[2]Sheet1!$A$2:$E$501,4,FALSE)</f>
        <v>Credit</v>
      </c>
      <c r="M21">
        <f>VLOOKUP(A21,[2]Sheet1!$A$2:$E$501,5,FALSE)</f>
        <v>1</v>
      </c>
      <c r="N21">
        <f>VLOOKUP(A21,[2]Sheet1!$A$2:$F$501,6,FALSE)</f>
        <v>4000000</v>
      </c>
      <c r="O21">
        <f>VLOOKUP(A21,[3]Sheet1!$A$2:$F$501,2,FALSE)</f>
        <v>3</v>
      </c>
      <c r="P21" t="str">
        <f>VLOOKUP(A21,[3]Sheet1!$A$2:$F$501,3,FALSE)</f>
        <v>Average</v>
      </c>
      <c r="Q21" s="2">
        <f>VLOOKUP(A21,[3]Sheet1!$A$2:$F$501,4,FALSE)</f>
        <v>45296</v>
      </c>
      <c r="R21" t="str">
        <f>VLOOKUP(A21,[3]Sheet1!$A$2:$F$501,5,FALSE)</f>
        <v>Pelayanan memuaskan</v>
      </c>
      <c r="S21" t="str">
        <f>VLOOKUP(A21,[3]Sheet1!$A$2:$F$501,6,FALSE)</f>
        <v/>
      </c>
      <c r="T21" t="str">
        <f>VLOOKUP(A21,[4]Sheet1!$A$2:$E$501,2,FALSE)</f>
        <v>SHP5251</v>
      </c>
      <c r="U21" t="str">
        <f>VLOOKUP(A21,[4]Sheet1!$A$2:$E$501,3,FALSE)</f>
        <v>AnterAja</v>
      </c>
      <c r="V21">
        <f>VLOOKUP(A21,[4]Sheet1!$A$2:$E$501,4,FALSE)</f>
        <v>5</v>
      </c>
      <c r="W21" t="str">
        <f>VLOOKUP(A21,[4]Sheet1!$A$2:$E$501,5,FALSE)</f>
        <v>Delivered</v>
      </c>
    </row>
    <row r="22" spans="1:23">
      <c r="A22" t="s">
        <v>58</v>
      </c>
      <c r="B22" t="str">
        <f>VLOOKUP(A22,[1]Sheet1!$A$2:$E$501,2,FALSE)</f>
        <v>Customer_21</v>
      </c>
      <c r="C22" t="str">
        <f>VLOOKUP(A22,[1]Sheet1!$A$2:$E$501,3,FALSE)</f>
        <v>Surabaya</v>
      </c>
      <c r="D22" t="str">
        <f>VLOOKUP(A22,[1]Sheet1!$A$2:$E$501,4,FALSE)</f>
        <v>Silver</v>
      </c>
      <c r="E22">
        <f>VLOOKUP(A22,[1]Sheet1!$A$2:$E$501,5,FALSE)</f>
        <v>2021</v>
      </c>
      <c r="F22" t="str">
        <f>VLOOKUP(A22,[5]Sheet1!$A$2:$E$501,2,FALSE)</f>
        <v>Lenovo LOQ 15IRH8 - SKU1247</v>
      </c>
      <c r="G22" t="str">
        <f>VLOOKUP(A22,[5]Sheet1!$A$2:$E$501,3,FALSE)</f>
        <v>Shoee</v>
      </c>
      <c r="H22">
        <f>VLOOKUP(A22,[5]Sheet1!$A$2:$E$501,4,FALSE)</f>
        <v>250000</v>
      </c>
      <c r="I22" t="str">
        <f>VLOOKUP(A22,[5]Sheet1!$A$2:$G$501,7,FALSE)</f>
        <v>106</v>
      </c>
      <c r="J22" t="str">
        <f>VLOOKUP(A22,[2]Sheet1!$A$2:$E$501,2,FALSE)</f>
        <v>ORD35197</v>
      </c>
      <c r="K22" s="2">
        <f>VLOOKUP(A22,[2]Sheet1!$A$2:$E$501,3,FALSE)</f>
        <v>45450</v>
      </c>
      <c r="L22" t="str">
        <f>VLOOKUP(A22,[2]Sheet1!$A$2:$E$501,4,FALSE)</f>
        <v>Gopay</v>
      </c>
      <c r="M22">
        <f>VLOOKUP(A22,[2]Sheet1!$A$2:$E$501,5,FALSE)</f>
        <v>1</v>
      </c>
      <c r="N22">
        <f>VLOOKUP(A22,[2]Sheet1!$A$2:$F$501,6,FALSE)</f>
        <v>250000</v>
      </c>
      <c r="O22">
        <f>VLOOKUP(A22,[3]Sheet1!$A$2:$F$501,2,FALSE)</f>
        <v>2</v>
      </c>
      <c r="P22" t="str">
        <f>VLOOKUP(A22,[3]Sheet1!$A$2:$F$501,3,FALSE)</f>
        <v>Poor</v>
      </c>
      <c r="Q22" s="2">
        <f>VLOOKUP(A22,[3]Sheet1!$A$2:$F$501,4,FALSE)</f>
        <v>45403</v>
      </c>
      <c r="R22" t="str">
        <f>VLOOKUP(A22,[3]Sheet1!$A$2:$F$501,5,FALSE)</f>
        <v>Akan beli lagi di toko ini</v>
      </c>
      <c r="S22" t="str">
        <f>VLOOKUP(A22,[3]Sheet1!$A$2:$F$501,6,FALSE)</f>
        <v/>
      </c>
      <c r="T22" t="str">
        <f>VLOOKUP(A22,[4]Sheet1!$A$2:$E$501,2,FALSE)</f>
        <v>SHP6716</v>
      </c>
      <c r="U22" t="str">
        <f>VLOOKUP(A22,[4]Sheet1!$A$2:$E$501,3,FALSE)</f>
        <v>AnterAja</v>
      </c>
      <c r="V22">
        <f>VLOOKUP(A22,[4]Sheet1!$A$2:$E$501,4,FALSE)</f>
        <v>4</v>
      </c>
      <c r="W22" t="str">
        <f>VLOOKUP(A22,[4]Sheet1!$A$2:$E$501,5,FALSE)</f>
        <v>Delivered</v>
      </c>
    </row>
    <row r="23" spans="1:23">
      <c r="A23" t="s">
        <v>59</v>
      </c>
      <c r="B23" t="str">
        <f>VLOOKUP(A23,[1]Sheet1!$A$2:$E$501,2,FALSE)</f>
        <v>Customer_22</v>
      </c>
      <c r="C23" t="str">
        <f>VLOOKUP(A23,[1]Sheet1!$A$2:$E$501,3,FALSE)</f>
        <v>Surabaya</v>
      </c>
      <c r="D23" t="str">
        <f>VLOOKUP(A23,[1]Sheet1!$A$2:$E$501,4,FALSE)</f>
        <v>Silver</v>
      </c>
      <c r="E23">
        <f>VLOOKUP(A23,[1]Sheet1!$A$2:$E$501,5,FALSE)</f>
        <v>2022</v>
      </c>
      <c r="F23" t="str">
        <f>VLOOKUP(A23,[5]Sheet1!$A$2:$E$501,2,FALSE)</f>
        <v>Uniqlo Dry-EX Crew Neck - SKU1034</v>
      </c>
      <c r="G23" t="str">
        <f>VLOOKUP(A23,[5]Sheet1!$A$2:$E$501,3,FALSE)</f>
        <v>Shoee</v>
      </c>
      <c r="H23">
        <f>VLOOKUP(A23,[5]Sheet1!$A$2:$E$501,4,FALSE)</f>
        <v>4000000</v>
      </c>
      <c r="I23" t="str">
        <f>VLOOKUP(A23,[5]Sheet1!$A$2:$G$501,7,FALSE)</f>
        <v>72 </v>
      </c>
      <c r="J23" t="str">
        <f>VLOOKUP(A23,[2]Sheet1!$A$2:$E$501,2,FALSE)</f>
        <v>ORD15370</v>
      </c>
      <c r="K23" s="2">
        <f>VLOOKUP(A23,[2]Sheet1!$A$2:$E$501,3,FALSE)</f>
        <v>45223</v>
      </c>
      <c r="L23" t="str">
        <f>VLOOKUP(A23,[2]Sheet1!$A$2:$E$501,4,FALSE)</f>
        <v>Credit</v>
      </c>
      <c r="M23">
        <f>VLOOKUP(A23,[2]Sheet1!$A$2:$E$501,5,FALSE)</f>
        <v>1</v>
      </c>
      <c r="N23">
        <f>VLOOKUP(A23,[2]Sheet1!$A$2:$F$501,6,FALSE)</f>
        <v>4000000</v>
      </c>
      <c r="O23">
        <f>VLOOKUP(A23,[3]Sheet1!$A$2:$F$501,2,FALSE)</f>
        <v>3</v>
      </c>
      <c r="P23" t="str">
        <f>VLOOKUP(A23,[3]Sheet1!$A$2:$F$501,3,FALSE)</f>
        <v>Average</v>
      </c>
      <c r="Q23" s="2">
        <f>VLOOKUP(A23,[3]Sheet1!$A$2:$F$501,4,FALSE)</f>
        <v>45361</v>
      </c>
      <c r="R23" t="str">
        <f>VLOOKUP(A23,[3]Sheet1!$A$2:$F$501,5,FALSE)</f>
        <v>Produk sesuai ekspektasi</v>
      </c>
      <c r="S23" t="str">
        <f>VLOOKUP(A23,[3]Sheet1!$A$2:$F$501,6,FALSE)</f>
        <v/>
      </c>
      <c r="T23" t="str">
        <f>VLOOKUP(A23,[4]Sheet1!$A$2:$E$501,2,FALSE)</f>
        <v>SHP8644</v>
      </c>
      <c r="U23" t="str">
        <f>VLOOKUP(A23,[4]Sheet1!$A$2:$E$501,3,FALSE)</f>
        <v>J&amp;T</v>
      </c>
      <c r="V23">
        <f>VLOOKUP(A23,[4]Sheet1!$A$2:$E$501,4,FALSE)</f>
        <v>5</v>
      </c>
      <c r="W23" t="str">
        <f>VLOOKUP(A23,[4]Sheet1!$A$2:$E$501,5,FALSE)</f>
        <v>Returned</v>
      </c>
    </row>
    <row r="24" spans="1:23">
      <c r="A24" t="s">
        <v>60</v>
      </c>
      <c r="B24" t="str">
        <f>VLOOKUP(A24,[1]Sheet1!$A$2:$E$501,2,FALSE)</f>
        <v>Customer_23</v>
      </c>
      <c r="C24" t="str">
        <f>VLOOKUP(A24,[1]Sheet1!$A$2:$E$501,3,FALSE)</f>
        <v>Bandung</v>
      </c>
      <c r="D24" t="str">
        <f>VLOOKUP(A24,[1]Sheet1!$A$2:$E$501,4,FALSE)</f>
        <v>Platinum</v>
      </c>
      <c r="E24">
        <f>VLOOKUP(A24,[1]Sheet1!$A$2:$E$501,5,FALSE)</f>
        <v>2024</v>
      </c>
      <c r="F24" t="str">
        <f>VLOOKUP(A24,[5]Sheet1!$A$2:$E$501,2,FALSE)</f>
        <v>Uniqlo Dry-EX Crew Neck - SKU1198</v>
      </c>
      <c r="G24" t="str">
        <f>VLOOKUP(A24,[5]Sheet1!$A$2:$E$501,3,FALSE)</f>
        <v>Electronic</v>
      </c>
      <c r="H24">
        <f>VLOOKUP(A24,[5]Sheet1!$A$2:$E$501,4,FALSE)</f>
        <v>10000000</v>
      </c>
      <c r="I24" t="str">
        <f>VLOOKUP(A24,[5]Sheet1!$A$2:$G$501,7,FALSE)</f>
        <v>54 </v>
      </c>
      <c r="J24" t="str">
        <f>VLOOKUP(A24,[2]Sheet1!$A$2:$E$501,2,FALSE)</f>
        <v>ORD36033</v>
      </c>
      <c r="K24" s="2">
        <f>VLOOKUP(A24,[2]Sheet1!$A$2:$E$501,3,FALSE)</f>
        <v>45139</v>
      </c>
      <c r="L24" t="str">
        <f>VLOOKUP(A24,[2]Sheet1!$A$2:$E$501,4,FALSE)</f>
        <v>OVO</v>
      </c>
      <c r="M24">
        <f>VLOOKUP(A24,[2]Sheet1!$A$2:$E$501,5,FALSE)</f>
        <v>1</v>
      </c>
      <c r="N24">
        <f>VLOOKUP(A24,[2]Sheet1!$A$2:$F$501,6,FALSE)</f>
        <v>10000000</v>
      </c>
      <c r="O24">
        <f>VLOOKUP(A24,[3]Sheet1!$A$2:$F$501,2,FALSE)</f>
        <v>2</v>
      </c>
      <c r="P24" t="str">
        <f>VLOOKUP(A24,[3]Sheet1!$A$2:$F$501,3,FALSE)</f>
        <v>Poor</v>
      </c>
      <c r="Q24" s="2">
        <f>VLOOKUP(A24,[3]Sheet1!$A$2:$F$501,4,FALSE)</f>
        <v>45296</v>
      </c>
      <c r="R24" t="str">
        <f>VLOOKUP(A24,[3]Sheet1!$A$2:$F$501,5,FALSE)</f>
        <v>Warna berbeda dari gambar</v>
      </c>
      <c r="S24" t="str">
        <f>VLOOKUP(A24,[3]Sheet1!$A$2:$F$501,6,FALSE)</f>
        <v>Anomali – review negatif di rating tinggi</v>
      </c>
      <c r="T24" t="str">
        <f>VLOOKUP(A24,[4]Sheet1!$A$2:$E$501,2,FALSE)</f>
        <v>SHP5524</v>
      </c>
      <c r="U24" t="str">
        <f>VLOOKUP(A24,[4]Sheet1!$A$2:$E$501,3,FALSE)</f>
        <v>SiCepat</v>
      </c>
      <c r="V24">
        <f>VLOOKUP(A24,[4]Sheet1!$A$2:$E$501,4,FALSE)</f>
        <v>2</v>
      </c>
      <c r="W24" t="str">
        <f>VLOOKUP(A24,[4]Sheet1!$A$2:$E$501,5,FALSE)</f>
        <v>Returned</v>
      </c>
    </row>
    <row r="25" spans="1:23">
      <c r="A25" t="s">
        <v>61</v>
      </c>
      <c r="B25" t="str">
        <f>VLOOKUP(A25,[1]Sheet1!$A$2:$E$501,2,FALSE)</f>
        <v>Customer_24</v>
      </c>
      <c r="C25" t="str">
        <f>VLOOKUP(A25,[1]Sheet1!$A$2:$E$501,3,FALSE)</f>
        <v>Jakarta</v>
      </c>
      <c r="D25" t="str">
        <f>VLOOKUP(A25,[1]Sheet1!$A$2:$E$501,4,FALSE)</f>
        <v>Gold</v>
      </c>
      <c r="E25">
        <f>VLOOKUP(A25,[1]Sheet1!$A$2:$E$501,5,FALSE)</f>
        <v>2024</v>
      </c>
      <c r="F25" t="str">
        <f>VLOOKUP(A25,[5]Sheet1!$A$2:$E$501,2,FALSE)</f>
        <v>Xiaomi Mi Casual Backpack - SKU1005</v>
      </c>
      <c r="G25" t="str">
        <f>VLOOKUP(A25,[5]Sheet1!$A$2:$E$501,3,FALSE)</f>
        <v>Electronic</v>
      </c>
      <c r="H25">
        <f>VLOOKUP(A25,[5]Sheet1!$A$2:$E$501,4,FALSE)</f>
        <v>4000000</v>
      </c>
      <c r="I25" t="str">
        <f>VLOOKUP(A25,[5]Sheet1!$A$2:$G$501,7,FALSE)</f>
        <v>115 </v>
      </c>
      <c r="J25" t="str">
        <f>VLOOKUP(A25,[2]Sheet1!$A$2:$E$501,2,FALSE)</f>
        <v>ORD29902</v>
      </c>
      <c r="K25" s="2">
        <f>VLOOKUP(A25,[2]Sheet1!$A$2:$E$501,3,FALSE)</f>
        <v>45149</v>
      </c>
      <c r="L25" t="str">
        <f>VLOOKUP(A25,[2]Sheet1!$A$2:$E$501,4,FALSE)</f>
        <v>Gopay</v>
      </c>
      <c r="M25">
        <f>VLOOKUP(A25,[2]Sheet1!$A$2:$E$501,5,FALSE)</f>
        <v>1</v>
      </c>
      <c r="N25">
        <f>VLOOKUP(A25,[2]Sheet1!$A$2:$F$501,6,FALSE)</f>
        <v>4000000</v>
      </c>
      <c r="O25">
        <f>VLOOKUP(A25,[3]Sheet1!$A$2:$F$501,2,FALSE)</f>
        <v>1</v>
      </c>
      <c r="P25" t="str">
        <f>VLOOKUP(A25,[3]Sheet1!$A$2:$F$501,3,FALSE)</f>
        <v>Bad</v>
      </c>
      <c r="Q25" s="2">
        <f>VLOOKUP(A25,[3]Sheet1!$A$2:$F$501,4,FALSE)</f>
        <v>45469</v>
      </c>
      <c r="R25" t="str">
        <f>VLOOKUP(A25,[3]Sheet1!$A$2:$F$501,5,FALSE)</f>
        <v>Kualitas kurang baik</v>
      </c>
      <c r="S25" t="str">
        <f>VLOOKUP(A25,[3]Sheet1!$A$2:$F$501,6,FALSE)</f>
        <v>Anomali – review negatif di rating tinggi</v>
      </c>
      <c r="T25" t="str">
        <f>VLOOKUP(A25,[4]Sheet1!$A$2:$E$501,2,FALSE)</f>
        <v>SHP1393</v>
      </c>
      <c r="U25" t="str">
        <f>VLOOKUP(A25,[4]Sheet1!$A$2:$E$501,3,FALSE)</f>
        <v>AnterAja</v>
      </c>
      <c r="V25">
        <f>VLOOKUP(A25,[4]Sheet1!$A$2:$E$501,4,FALSE)</f>
        <v>5</v>
      </c>
      <c r="W25" t="str">
        <f>VLOOKUP(A25,[4]Sheet1!$A$2:$E$501,5,FALSE)</f>
        <v>In Transit</v>
      </c>
    </row>
    <row r="26" spans="1:23">
      <c r="A26" t="s">
        <v>62</v>
      </c>
      <c r="B26" t="str">
        <f>VLOOKUP(A26,[1]Sheet1!$A$2:$E$501,2,FALSE)</f>
        <v>Customer_25</v>
      </c>
      <c r="C26" t="str">
        <f>VLOOKUP(A26,[1]Sheet1!$A$2:$E$501,3,FALSE)</f>
        <v>Surabaya</v>
      </c>
      <c r="D26" t="str">
        <f>VLOOKUP(A26,[1]Sheet1!$A$2:$E$501,4,FALSE)</f>
        <v>Gold</v>
      </c>
      <c r="E26">
        <f>VLOOKUP(A26,[1]Sheet1!$A$2:$E$501,5,FALSE)</f>
        <v>2017</v>
      </c>
      <c r="F26" t="str">
        <f>VLOOKUP(A26,[5]Sheet1!$A$2:$E$501,2,FALSE)</f>
        <v>Adidas Ultraboost 22 - SKU1187</v>
      </c>
      <c r="G26" t="str">
        <f>VLOOKUP(A26,[5]Sheet1!$A$2:$E$501,3,FALSE)</f>
        <v>Shoee</v>
      </c>
      <c r="H26">
        <f>VLOOKUP(A26,[5]Sheet1!$A$2:$E$501,4,FALSE)</f>
        <v>250000</v>
      </c>
      <c r="I26" t="str">
        <f>VLOOKUP(A26,[5]Sheet1!$A$2:$G$501,7,FALSE)</f>
        <v>107</v>
      </c>
      <c r="J26" t="str">
        <f>VLOOKUP(A26,[2]Sheet1!$A$2:$E$501,2,FALSE)</f>
        <v>ORD50701</v>
      </c>
      <c r="K26" s="2">
        <f>VLOOKUP(A26,[2]Sheet1!$A$2:$E$501,3,FALSE)</f>
        <v>45349</v>
      </c>
      <c r="L26" t="str">
        <f>VLOOKUP(A26,[2]Sheet1!$A$2:$E$501,4,FALSE)</f>
        <v>OVO</v>
      </c>
      <c r="M26">
        <f>VLOOKUP(A26,[2]Sheet1!$A$2:$E$501,5,FALSE)</f>
        <v>1</v>
      </c>
      <c r="N26">
        <f>VLOOKUP(A26,[2]Sheet1!$A$2:$F$501,6,FALSE)</f>
        <v>250000</v>
      </c>
      <c r="O26">
        <f>VLOOKUP(A26,[3]Sheet1!$A$2:$F$501,2,FALSE)</f>
        <v>3</v>
      </c>
      <c r="P26" t="str">
        <f>VLOOKUP(A26,[3]Sheet1!$A$2:$F$501,3,FALSE)</f>
        <v>Average</v>
      </c>
      <c r="Q26" s="2">
        <f>VLOOKUP(A26,[3]Sheet1!$A$2:$F$501,4,FALSE)</f>
        <v>45349</v>
      </c>
      <c r="R26" t="str">
        <f>VLOOKUP(A26,[3]Sheet1!$A$2:$F$501,5,FALSE)</f>
        <v>Warna berbeda dari gambar</v>
      </c>
      <c r="S26" t="str">
        <f>VLOOKUP(A26,[3]Sheet1!$A$2:$F$501,6,FALSE)</f>
        <v>Anomali – review negatif di rating tinggi</v>
      </c>
      <c r="T26" t="str">
        <f>VLOOKUP(A26,[4]Sheet1!$A$2:$E$501,2,FALSE)</f>
        <v>SHP2941</v>
      </c>
      <c r="U26" t="str">
        <f>VLOOKUP(A26,[4]Sheet1!$A$2:$E$501,3,FALSE)</f>
        <v>J&amp;T</v>
      </c>
      <c r="V26">
        <f>VLOOKUP(A26,[4]Sheet1!$A$2:$E$501,4,FALSE)</f>
        <v>3</v>
      </c>
      <c r="W26" t="str">
        <f>VLOOKUP(A26,[4]Sheet1!$A$2:$E$501,5,FALSE)</f>
        <v>In Transit</v>
      </c>
    </row>
    <row r="27" spans="1:23">
      <c r="A27" t="s">
        <v>63</v>
      </c>
      <c r="B27" t="str">
        <f>VLOOKUP(A27,[1]Sheet1!$A$2:$E$501,2,FALSE)</f>
        <v>Customer_26</v>
      </c>
      <c r="C27" t="str">
        <f>VLOOKUP(A27,[1]Sheet1!$A$2:$E$501,3,FALSE)</f>
        <v>Surabaya</v>
      </c>
      <c r="D27" t="str">
        <f>VLOOKUP(A27,[1]Sheet1!$A$2:$E$501,4,FALSE)</f>
        <v>Silver</v>
      </c>
      <c r="E27">
        <f>VLOOKUP(A27,[1]Sheet1!$A$2:$E$501,5,FALSE)</f>
        <v>2019</v>
      </c>
      <c r="F27" t="str">
        <f>VLOOKUP(A27,[5]Sheet1!$A$2:$E$501,2,FALSE)</f>
        <v>Nike Air Max 270 - SKU1021</v>
      </c>
      <c r="G27" t="str">
        <f>VLOOKUP(A27,[5]Sheet1!$A$2:$E$501,3,FALSE)</f>
        <v>Electronic</v>
      </c>
      <c r="H27">
        <f>VLOOKUP(A27,[5]Sheet1!$A$2:$E$501,4,FALSE)</f>
        <v>100000</v>
      </c>
      <c r="I27" t="str">
        <f>VLOOKUP(A27,[5]Sheet1!$A$2:$G$501,7,FALSE)</f>
        <v>134 </v>
      </c>
      <c r="J27" t="str">
        <f>VLOOKUP(A27,[2]Sheet1!$A$2:$E$501,2,FALSE)</f>
        <v>ORD71749</v>
      </c>
      <c r="K27" s="2">
        <f>VLOOKUP(A27,[2]Sheet1!$A$2:$E$501,3,FALSE)</f>
        <v>45121</v>
      </c>
      <c r="L27" t="str">
        <f>VLOOKUP(A27,[2]Sheet1!$A$2:$E$501,4,FALSE)</f>
        <v>Credit</v>
      </c>
      <c r="M27">
        <f>VLOOKUP(A27,[2]Sheet1!$A$2:$E$501,5,FALSE)</f>
        <v>1</v>
      </c>
      <c r="N27">
        <f>VLOOKUP(A27,[2]Sheet1!$A$2:$F$501,6,FALSE)</f>
        <v>100000</v>
      </c>
      <c r="O27">
        <f>VLOOKUP(A27,[3]Sheet1!$A$2:$F$501,2,FALSE)</f>
        <v>2</v>
      </c>
      <c r="P27" t="str">
        <f>VLOOKUP(A27,[3]Sheet1!$A$2:$F$501,3,FALSE)</f>
        <v>Poor</v>
      </c>
      <c r="Q27" s="2">
        <f>VLOOKUP(A27,[3]Sheet1!$A$2:$F$501,4,FALSE)</f>
        <v>45294</v>
      </c>
      <c r="R27" t="str">
        <f>VLOOKUP(A27,[3]Sheet1!$A$2:$F$501,5,FALSE)</f>
        <v>Kualitas kurang baik</v>
      </c>
      <c r="S27" t="str">
        <f>VLOOKUP(A27,[3]Sheet1!$A$2:$F$501,6,FALSE)</f>
        <v>Anomali – review negatif di rating tinggi</v>
      </c>
      <c r="T27" t="str">
        <f>VLOOKUP(A27,[4]Sheet1!$A$2:$E$501,2,FALSE)</f>
        <v>SHP2522</v>
      </c>
      <c r="U27" t="str">
        <f>VLOOKUP(A27,[4]Sheet1!$A$2:$E$501,3,FALSE)</f>
        <v>J&amp;T</v>
      </c>
      <c r="V27">
        <f>VLOOKUP(A27,[4]Sheet1!$A$2:$E$501,4,FALSE)</f>
        <v>4</v>
      </c>
      <c r="W27" t="str">
        <f>VLOOKUP(A27,[4]Sheet1!$A$2:$E$501,5,FALSE)</f>
        <v>Returned</v>
      </c>
    </row>
    <row r="28" spans="1:23">
      <c r="A28" t="s">
        <v>64</v>
      </c>
      <c r="B28" t="str">
        <f>VLOOKUP(A28,[1]Sheet1!$A$2:$E$501,2,FALSE)</f>
        <v>Customer_27</v>
      </c>
      <c r="C28" t="str">
        <f>VLOOKUP(A28,[1]Sheet1!$A$2:$E$501,3,FALSE)</f>
        <v>Bali</v>
      </c>
      <c r="D28" t="str">
        <f>VLOOKUP(A28,[1]Sheet1!$A$2:$E$501,4,FALSE)</f>
        <v>Platinum</v>
      </c>
      <c r="E28">
        <f>VLOOKUP(A28,[1]Sheet1!$A$2:$E$501,5,FALSE)</f>
        <v>2019</v>
      </c>
      <c r="F28" t="str">
        <f>VLOOKUP(A28,[5]Sheet1!$A$2:$E$501,2,FALSE)</f>
        <v>Xiaomi Mi Casual Backpack - SKU1137</v>
      </c>
      <c r="G28" t="str">
        <f>VLOOKUP(A28,[5]Sheet1!$A$2:$E$501,3,FALSE)</f>
        <v>Apparel</v>
      </c>
      <c r="H28">
        <f>VLOOKUP(A28,[5]Sheet1!$A$2:$E$501,4,FALSE)</f>
        <v>4000000</v>
      </c>
      <c r="I28" t="str">
        <f>VLOOKUP(A28,[5]Sheet1!$A$2:$G$501,7,FALSE)</f>
        <v>103 </v>
      </c>
      <c r="J28" t="str">
        <f>VLOOKUP(A28,[2]Sheet1!$A$2:$E$501,2,FALSE)</f>
        <v>ORD42597</v>
      </c>
      <c r="K28" s="2">
        <f>VLOOKUP(A28,[2]Sheet1!$A$2:$E$501,3,FALSE)</f>
        <v>45318</v>
      </c>
      <c r="L28" t="str">
        <f>VLOOKUP(A28,[2]Sheet1!$A$2:$E$501,4,FALSE)</f>
        <v>OVO</v>
      </c>
      <c r="M28">
        <f>VLOOKUP(A28,[2]Sheet1!$A$2:$E$501,5,FALSE)</f>
        <v>1</v>
      </c>
      <c r="N28">
        <f>VLOOKUP(A28,[2]Sheet1!$A$2:$F$501,6,FALSE)</f>
        <v>4000000</v>
      </c>
      <c r="O28">
        <f>VLOOKUP(A28,[3]Sheet1!$A$2:$F$501,2,FALSE)</f>
        <v>3</v>
      </c>
      <c r="P28" t="str">
        <f>VLOOKUP(A28,[3]Sheet1!$A$2:$F$501,3,FALSE)</f>
        <v>Average</v>
      </c>
      <c r="Q28" s="2">
        <f>VLOOKUP(A28,[3]Sheet1!$A$2:$F$501,4,FALSE)</f>
        <v>45255</v>
      </c>
      <c r="R28" t="str">
        <f>VLOOKUP(A28,[3]Sheet1!$A$2:$F$501,5,FALSE)</f>
        <v>Barang cacat saat diterima</v>
      </c>
      <c r="S28" t="str">
        <f>VLOOKUP(A28,[3]Sheet1!$A$2:$F$501,6,FALSE)</f>
        <v>Anomali – review negatif di rating tinggi</v>
      </c>
      <c r="T28" t="str">
        <f>VLOOKUP(A28,[4]Sheet1!$A$2:$E$501,2,FALSE)</f>
        <v>SHP2398</v>
      </c>
      <c r="U28" t="str">
        <f>VLOOKUP(A28,[4]Sheet1!$A$2:$E$501,3,FALSE)</f>
        <v>JNE</v>
      </c>
      <c r="V28">
        <f>VLOOKUP(A28,[4]Sheet1!$A$2:$E$501,4,FALSE)</f>
        <v>4</v>
      </c>
      <c r="W28" t="str">
        <f>VLOOKUP(A28,[4]Sheet1!$A$2:$E$501,5,FALSE)</f>
        <v>Returned</v>
      </c>
    </row>
    <row r="29" spans="1:23">
      <c r="A29" t="s">
        <v>65</v>
      </c>
      <c r="B29" t="str">
        <f>VLOOKUP(A29,[1]Sheet1!$A$2:$E$501,2,FALSE)</f>
        <v>Customer_28</v>
      </c>
      <c r="C29" t="str">
        <f>VLOOKUP(A29,[1]Sheet1!$A$2:$E$501,3,FALSE)</f>
        <v>Bali</v>
      </c>
      <c r="D29" t="str">
        <f>VLOOKUP(A29,[1]Sheet1!$A$2:$E$501,4,FALSE)</f>
        <v>Silver</v>
      </c>
      <c r="E29">
        <f>VLOOKUP(A29,[1]Sheet1!$A$2:$E$501,5,FALSE)</f>
        <v>2022</v>
      </c>
      <c r="F29" t="str">
        <f>VLOOKUP(A29,[5]Sheet1!$A$2:$E$501,2,FALSE)</f>
        <v>Uniqlo Dry-EX Crew Neck - SKU1389</v>
      </c>
      <c r="G29" t="str">
        <f>VLOOKUP(A29,[5]Sheet1!$A$2:$E$501,3,FALSE)</f>
        <v>Shoee</v>
      </c>
      <c r="H29">
        <f>VLOOKUP(A29,[5]Sheet1!$A$2:$E$501,4,FALSE)</f>
        <v>4000000</v>
      </c>
      <c r="I29" t="str">
        <f>VLOOKUP(A29,[5]Sheet1!$A$2:$G$501,7,FALSE)</f>
        <v>122</v>
      </c>
      <c r="J29" t="str">
        <f>VLOOKUP(A29,[2]Sheet1!$A$2:$E$501,2,FALSE)</f>
        <v>ORD22324</v>
      </c>
      <c r="K29" s="2">
        <f>VLOOKUP(A29,[2]Sheet1!$A$2:$E$501,3,FALSE)</f>
        <v>45338</v>
      </c>
      <c r="L29" t="str">
        <f>VLOOKUP(A29,[2]Sheet1!$A$2:$E$501,4,FALSE)</f>
        <v>Debit</v>
      </c>
      <c r="M29">
        <f>VLOOKUP(A29,[2]Sheet1!$A$2:$E$501,5,FALSE)</f>
        <v>1</v>
      </c>
      <c r="N29">
        <f>VLOOKUP(A29,[2]Sheet1!$A$2:$F$501,6,FALSE)</f>
        <v>4000000</v>
      </c>
      <c r="O29">
        <f>VLOOKUP(A29,[3]Sheet1!$A$2:$F$501,2,FALSE)</f>
        <v>4</v>
      </c>
      <c r="P29" t="str">
        <f>VLOOKUP(A29,[3]Sheet1!$A$2:$F$501,3,FALSE)</f>
        <v>Excellent</v>
      </c>
      <c r="Q29" s="2">
        <f>VLOOKUP(A29,[3]Sheet1!$A$2:$F$501,4,FALSE)</f>
        <v>45386</v>
      </c>
      <c r="R29" t="str">
        <f>VLOOKUP(A29,[3]Sheet1!$A$2:$F$501,5,FALSE)</f>
        <v>Barang cacat saat diterima</v>
      </c>
      <c r="S29" t="str">
        <f>VLOOKUP(A29,[3]Sheet1!$A$2:$F$501,6,FALSE)</f>
        <v>Anomali – review negatif di rating tinggi</v>
      </c>
      <c r="T29" t="str">
        <f>VLOOKUP(A29,[4]Sheet1!$A$2:$E$501,2,FALSE)</f>
        <v>SHP1500</v>
      </c>
      <c r="U29" t="str">
        <f>VLOOKUP(A29,[4]Sheet1!$A$2:$E$501,3,FALSE)</f>
        <v>J&amp;T</v>
      </c>
      <c r="V29">
        <f>VLOOKUP(A29,[4]Sheet1!$A$2:$E$501,4,FALSE)</f>
        <v>2</v>
      </c>
      <c r="W29" t="str">
        <f>VLOOKUP(A29,[4]Sheet1!$A$2:$E$501,5,FALSE)</f>
        <v>Delivered</v>
      </c>
    </row>
    <row r="30" spans="1:23">
      <c r="A30" t="s">
        <v>66</v>
      </c>
      <c r="B30" t="str">
        <f>VLOOKUP(A30,[1]Sheet1!$A$2:$E$501,2,FALSE)</f>
        <v>Customer_29</v>
      </c>
      <c r="C30" t="str">
        <f>VLOOKUP(A30,[1]Sheet1!$A$2:$E$501,3,FALSE)</f>
        <v>Bandung</v>
      </c>
      <c r="D30" t="str">
        <f>VLOOKUP(A30,[1]Sheet1!$A$2:$E$501,4,FALSE)</f>
        <v>Gold</v>
      </c>
      <c r="E30">
        <f>VLOOKUP(A30,[1]Sheet1!$A$2:$E$501,5,FALSE)</f>
        <v>2023</v>
      </c>
      <c r="F30" t="str">
        <f>VLOOKUP(A30,[5]Sheet1!$A$2:$E$501,2,FALSE)</f>
        <v>Xiaomi Mi Casual Backpack - SKU1146</v>
      </c>
      <c r="G30" t="str">
        <f>VLOOKUP(A30,[5]Sheet1!$A$2:$E$501,3,FALSE)</f>
        <v>Unknown</v>
      </c>
      <c r="H30">
        <f>VLOOKUP(A30,[5]Sheet1!$A$2:$E$501,4,FALSE)</f>
        <v>250000</v>
      </c>
      <c r="I30" t="str">
        <f>VLOOKUP(A30,[5]Sheet1!$A$2:$G$501,7,FALSE)</f>
        <v>126 </v>
      </c>
      <c r="J30" t="str">
        <f>VLOOKUP(A30,[2]Sheet1!$A$2:$E$501,2,FALSE)</f>
        <v>ORD37443</v>
      </c>
      <c r="K30" s="2">
        <f>VLOOKUP(A30,[2]Sheet1!$A$2:$E$501,3,FALSE)</f>
        <v>45391</v>
      </c>
      <c r="L30" t="str">
        <f>VLOOKUP(A30,[2]Sheet1!$A$2:$E$501,4,FALSE)</f>
        <v>Credit</v>
      </c>
      <c r="M30">
        <f>VLOOKUP(A30,[2]Sheet1!$A$2:$E$501,5,FALSE)</f>
        <v>1</v>
      </c>
      <c r="N30">
        <f>VLOOKUP(A30,[2]Sheet1!$A$2:$F$501,6,FALSE)</f>
        <v>250000</v>
      </c>
      <c r="O30">
        <f>VLOOKUP(A30,[3]Sheet1!$A$2:$F$501,2,FALSE)</f>
        <v>4</v>
      </c>
      <c r="P30" t="str">
        <f>VLOOKUP(A30,[3]Sheet1!$A$2:$F$501,3,FALSE)</f>
        <v>Excellent</v>
      </c>
      <c r="Q30" s="2">
        <f>VLOOKUP(A30,[3]Sheet1!$A$2:$F$501,4,FALSE)</f>
        <v>45078</v>
      </c>
      <c r="R30" t="str">
        <f>VLOOKUP(A30,[3]Sheet1!$A$2:$F$501,5,FALSE)</f>
        <v>Warna berbeda dari gambar</v>
      </c>
      <c r="S30" t="str">
        <f>VLOOKUP(A30,[3]Sheet1!$A$2:$F$501,6,FALSE)</f>
        <v>Anomali – review negatif di rating tinggi</v>
      </c>
      <c r="T30" t="str">
        <f>VLOOKUP(A30,[4]Sheet1!$A$2:$E$501,2,FALSE)</f>
        <v>SHP9700</v>
      </c>
      <c r="U30" t="str">
        <f>VLOOKUP(A30,[4]Sheet1!$A$2:$E$501,3,FALSE)</f>
        <v>JNE</v>
      </c>
      <c r="V30">
        <f>VLOOKUP(A30,[4]Sheet1!$A$2:$E$501,4,FALSE)</f>
        <v>3</v>
      </c>
      <c r="W30" t="str">
        <f>VLOOKUP(A30,[4]Sheet1!$A$2:$E$501,5,FALSE)</f>
        <v>In Transit</v>
      </c>
    </row>
    <row r="31" spans="1:23">
      <c r="A31" t="s">
        <v>67</v>
      </c>
      <c r="B31" t="str">
        <f>VLOOKUP(A31,[1]Sheet1!$A$2:$E$501,2,FALSE)</f>
        <v>Customer_30</v>
      </c>
      <c r="C31" t="str">
        <f>VLOOKUP(A31,[1]Sheet1!$A$2:$E$501,3,FALSE)</f>
        <v>Bandung</v>
      </c>
      <c r="D31" t="str">
        <f>VLOOKUP(A31,[1]Sheet1!$A$2:$E$501,4,FALSE)</f>
        <v>Platinum</v>
      </c>
      <c r="E31">
        <f>VLOOKUP(A31,[1]Sheet1!$A$2:$E$501,5,FALSE)</f>
        <v>2023</v>
      </c>
      <c r="F31" t="str">
        <f>VLOOKUP(A31,[5]Sheet1!$A$2:$E$501,2,FALSE)</f>
        <v>ASUS TUF Gaming A15 - SKU1227</v>
      </c>
      <c r="G31" t="str">
        <f>VLOOKUP(A31,[5]Sheet1!$A$2:$E$501,3,FALSE)</f>
        <v>Apprel</v>
      </c>
      <c r="H31">
        <f>VLOOKUP(A31,[5]Sheet1!$A$2:$E$501,4,FALSE)</f>
        <v>100000</v>
      </c>
      <c r="I31" t="str">
        <f>VLOOKUP(A31,[5]Sheet1!$A$2:$G$501,7,FALSE)</f>
        <v>123</v>
      </c>
      <c r="J31" t="str">
        <f>VLOOKUP(A31,[2]Sheet1!$A$2:$E$501,2,FALSE)</f>
        <v>ORD74814</v>
      </c>
      <c r="K31" s="2">
        <f>VLOOKUP(A31,[2]Sheet1!$A$2:$E$501,3,FALSE)</f>
        <v>44996</v>
      </c>
      <c r="L31" t="str">
        <f>VLOOKUP(A31,[2]Sheet1!$A$2:$E$501,4,FALSE)</f>
        <v>OVO</v>
      </c>
      <c r="M31">
        <f>VLOOKUP(A31,[2]Sheet1!$A$2:$E$501,5,FALSE)</f>
        <v>1</v>
      </c>
      <c r="N31">
        <f>VLOOKUP(A31,[2]Sheet1!$A$2:$F$501,6,FALSE)</f>
        <v>100000</v>
      </c>
      <c r="O31">
        <f>VLOOKUP(A31,[3]Sheet1!$A$2:$F$501,2,FALSE)</f>
        <v>5</v>
      </c>
      <c r="P31" t="str">
        <f>VLOOKUP(A31,[3]Sheet1!$A$2:$F$501,3,FALSE)</f>
        <v>Good</v>
      </c>
      <c r="Q31" s="2">
        <f>VLOOKUP(A31,[3]Sheet1!$A$2:$F$501,4,FALSE)</f>
        <v>45137</v>
      </c>
      <c r="R31" t="str">
        <f>VLOOKUP(A31,[3]Sheet1!$A$2:$F$501,5,FALSE)</f>
        <v>Akan beli lagi di toko ini</v>
      </c>
      <c r="S31" t="str">
        <f>VLOOKUP(A31,[3]Sheet1!$A$2:$F$501,6,FALSE)</f>
        <v/>
      </c>
      <c r="T31" t="str">
        <f>VLOOKUP(A31,[4]Sheet1!$A$2:$E$501,2,FALSE)</f>
        <v>SHP8568</v>
      </c>
      <c r="U31" t="str">
        <f>VLOOKUP(A31,[4]Sheet1!$A$2:$E$501,3,FALSE)</f>
        <v>AnterAja</v>
      </c>
      <c r="V31">
        <f>VLOOKUP(A31,[4]Sheet1!$A$2:$E$501,4,FALSE)</f>
        <v>4</v>
      </c>
      <c r="W31" t="str">
        <f>VLOOKUP(A31,[4]Sheet1!$A$2:$E$501,5,FALSE)</f>
        <v>In Transit</v>
      </c>
    </row>
    <row r="32" spans="1:23">
      <c r="A32" t="s">
        <v>68</v>
      </c>
      <c r="B32" t="str">
        <f>VLOOKUP(A32,[1]Sheet1!$A$2:$E$501,2,FALSE)</f>
        <v>Customer_31</v>
      </c>
      <c r="C32" t="str">
        <f>VLOOKUP(A32,[1]Sheet1!$A$2:$E$501,3,FALSE)</f>
        <v>Surabaya</v>
      </c>
      <c r="D32" t="str">
        <f>VLOOKUP(A32,[1]Sheet1!$A$2:$E$501,4,FALSE)</f>
        <v>Platinum</v>
      </c>
      <c r="E32">
        <f>VLOOKUP(A32,[1]Sheet1!$A$2:$E$501,5,FALSE)</f>
        <v>2017</v>
      </c>
      <c r="F32" t="str">
        <f>VLOOKUP(A32,[5]Sheet1!$A$2:$E$501,2,FALSE)</f>
        <v>Xiaomi Mi Casual Backpack - SKU1274</v>
      </c>
      <c r="G32" t="str">
        <f>VLOOKUP(A32,[5]Sheet1!$A$2:$E$501,3,FALSE)</f>
        <v>Unknown</v>
      </c>
      <c r="H32">
        <f>VLOOKUP(A32,[5]Sheet1!$A$2:$E$501,4,FALSE)</f>
        <v>100000</v>
      </c>
      <c r="I32" t="str">
        <f>VLOOKUP(A32,[5]Sheet1!$A$2:$G$501,7,FALSE)</f>
        <v>139 </v>
      </c>
      <c r="J32" t="str">
        <f>VLOOKUP(A32,[2]Sheet1!$A$2:$E$501,2,FALSE)</f>
        <v>ORD76512</v>
      </c>
      <c r="K32" s="2">
        <f>VLOOKUP(A32,[2]Sheet1!$A$2:$E$501,3,FALSE)</f>
        <v>45237</v>
      </c>
      <c r="L32" t="str">
        <f>VLOOKUP(A32,[2]Sheet1!$A$2:$E$501,4,FALSE)</f>
        <v>Debit</v>
      </c>
      <c r="M32">
        <f>VLOOKUP(A32,[2]Sheet1!$A$2:$E$501,5,FALSE)</f>
        <v>1</v>
      </c>
      <c r="N32">
        <f>VLOOKUP(A32,[2]Sheet1!$A$2:$F$501,6,FALSE)</f>
        <v>100000</v>
      </c>
      <c r="O32">
        <f>VLOOKUP(A32,[3]Sheet1!$A$2:$F$501,2,FALSE)</f>
        <v>4</v>
      </c>
      <c r="P32" t="str">
        <f>VLOOKUP(A32,[3]Sheet1!$A$2:$F$501,3,FALSE)</f>
        <v>Excellent</v>
      </c>
      <c r="Q32" s="2">
        <f>VLOOKUP(A32,[3]Sheet1!$A$2:$F$501,4,FALSE)</f>
        <v>45238</v>
      </c>
      <c r="R32" t="str">
        <f>VLOOKUP(A32,[3]Sheet1!$A$2:$F$501,5,FALSE)</f>
        <v>Pengiriman sangat cepat</v>
      </c>
      <c r="S32" t="str">
        <f>VLOOKUP(A32,[3]Sheet1!$A$2:$F$501,6,FALSE)</f>
        <v/>
      </c>
      <c r="T32" t="str">
        <f>VLOOKUP(A32,[4]Sheet1!$A$2:$E$501,2,FALSE)</f>
        <v>SHP9595</v>
      </c>
      <c r="U32" t="str">
        <f>VLOOKUP(A32,[4]Sheet1!$A$2:$E$501,3,FALSE)</f>
        <v>J&amp;T</v>
      </c>
      <c r="V32">
        <f>VLOOKUP(A32,[4]Sheet1!$A$2:$E$501,4,FALSE)</f>
        <v>4</v>
      </c>
      <c r="W32" t="str">
        <f>VLOOKUP(A32,[4]Sheet1!$A$2:$E$501,5,FALSE)</f>
        <v>Delivered</v>
      </c>
    </row>
    <row r="33" spans="1:23">
      <c r="A33" t="s">
        <v>69</v>
      </c>
      <c r="B33" t="str">
        <f>VLOOKUP(A33,[1]Sheet1!$A$2:$E$501,2,FALSE)</f>
        <v>Customer_32</v>
      </c>
      <c r="C33" t="str">
        <f>VLOOKUP(A33,[1]Sheet1!$A$2:$E$501,3,FALSE)</f>
        <v>Surabaya</v>
      </c>
      <c r="D33" t="str">
        <f>VLOOKUP(A33,[1]Sheet1!$A$2:$E$501,4,FALSE)</f>
        <v>Silver</v>
      </c>
      <c r="E33">
        <f>VLOOKUP(A33,[1]Sheet1!$A$2:$E$501,5,FALSE)</f>
        <v>2021</v>
      </c>
      <c r="F33" t="str">
        <f>VLOOKUP(A33,[5]Sheet1!$A$2:$E$501,2,FALSE)</f>
        <v>Adidas Ultraboost 22 - SKU1352</v>
      </c>
      <c r="G33" t="str">
        <f>VLOOKUP(A33,[5]Sheet1!$A$2:$E$501,3,FALSE)</f>
        <v>Apprel</v>
      </c>
      <c r="H33">
        <f>VLOOKUP(A33,[5]Sheet1!$A$2:$E$501,4,FALSE)</f>
        <v>250000</v>
      </c>
      <c r="I33" t="str">
        <f>VLOOKUP(A33,[5]Sheet1!$A$2:$G$501,7,FALSE)</f>
        <v>125 </v>
      </c>
      <c r="J33" t="str">
        <f>VLOOKUP(A33,[2]Sheet1!$A$2:$E$501,2,FALSE)</f>
        <v>ORD33755</v>
      </c>
      <c r="K33" s="2">
        <f>VLOOKUP(A33,[2]Sheet1!$A$2:$E$501,3,FALSE)</f>
        <v>45369</v>
      </c>
      <c r="L33" t="str">
        <f>VLOOKUP(A33,[2]Sheet1!$A$2:$E$501,4,FALSE)</f>
        <v>Gopay</v>
      </c>
      <c r="M33">
        <f>VLOOKUP(A33,[2]Sheet1!$A$2:$E$501,5,FALSE)</f>
        <v>1</v>
      </c>
      <c r="N33">
        <f>VLOOKUP(A33,[2]Sheet1!$A$2:$F$501,6,FALSE)</f>
        <v>250000</v>
      </c>
      <c r="O33">
        <f>VLOOKUP(A33,[3]Sheet1!$A$2:$F$501,2,FALSE)</f>
        <v>2</v>
      </c>
      <c r="P33" t="str">
        <f>VLOOKUP(A33,[3]Sheet1!$A$2:$F$501,3,FALSE)</f>
        <v>Poor</v>
      </c>
      <c r="Q33" s="2">
        <f>VLOOKUP(A33,[3]Sheet1!$A$2:$F$501,4,FALSE)</f>
        <v>45263</v>
      </c>
      <c r="R33" t="str">
        <f>VLOOKUP(A33,[3]Sheet1!$A$2:$F$501,5,FALSE)</f>
        <v>Produk sesuai ekspektasi</v>
      </c>
      <c r="S33" t="str">
        <f>VLOOKUP(A33,[3]Sheet1!$A$2:$F$501,6,FALSE)</f>
        <v/>
      </c>
      <c r="T33" t="str">
        <f>VLOOKUP(A33,[4]Sheet1!$A$2:$E$501,2,FALSE)</f>
        <v>SHP2097</v>
      </c>
      <c r="U33" t="str">
        <f>VLOOKUP(A33,[4]Sheet1!$A$2:$E$501,3,FALSE)</f>
        <v>AnterAja</v>
      </c>
      <c r="V33">
        <f>VLOOKUP(A33,[4]Sheet1!$A$2:$E$501,4,FALSE)</f>
        <v>3</v>
      </c>
      <c r="W33" t="str">
        <f>VLOOKUP(A33,[4]Sheet1!$A$2:$E$501,5,FALSE)</f>
        <v>Delivered</v>
      </c>
    </row>
    <row r="34" spans="1:23">
      <c r="A34" t="s">
        <v>70</v>
      </c>
      <c r="B34" t="str">
        <f>VLOOKUP(A34,[1]Sheet1!$A$2:$E$501,2,FALSE)</f>
        <v>Customer_33</v>
      </c>
      <c r="C34" t="str">
        <f>VLOOKUP(A34,[1]Sheet1!$A$2:$E$501,3,FALSE)</f>
        <v>Jakarta</v>
      </c>
      <c r="D34" t="str">
        <f>VLOOKUP(A34,[1]Sheet1!$A$2:$E$501,4,FALSE)</f>
        <v>Platinum</v>
      </c>
      <c r="E34">
        <f>VLOOKUP(A34,[1]Sheet1!$A$2:$E$501,5,FALSE)</f>
        <v>2024</v>
      </c>
      <c r="F34" t="str">
        <f>VLOOKUP(A34,[5]Sheet1!$A$2:$E$501,2,FALSE)</f>
        <v>Xiaomi Mi Casual Backpack - SKU1167</v>
      </c>
      <c r="G34" t="str">
        <f>VLOOKUP(A34,[5]Sheet1!$A$2:$E$501,3,FALSE)</f>
        <v>Apparel</v>
      </c>
      <c r="H34">
        <f>VLOOKUP(A34,[5]Sheet1!$A$2:$E$501,4,FALSE)</f>
        <v>100000</v>
      </c>
      <c r="I34" t="str">
        <f>VLOOKUP(A34,[5]Sheet1!$A$2:$G$501,7,FALSE)</f>
        <v>116 </v>
      </c>
      <c r="J34" t="str">
        <f>VLOOKUP(A34,[2]Sheet1!$A$2:$E$501,2,FALSE)</f>
        <v>ORD51015</v>
      </c>
      <c r="K34" s="2">
        <f>VLOOKUP(A34,[2]Sheet1!$A$2:$E$501,3,FALSE)</f>
        <v>45216</v>
      </c>
      <c r="L34" t="str">
        <f>VLOOKUP(A34,[2]Sheet1!$A$2:$E$501,4,FALSE)</f>
        <v>OVO</v>
      </c>
      <c r="M34">
        <f>VLOOKUP(A34,[2]Sheet1!$A$2:$E$501,5,FALSE)</f>
        <v>5</v>
      </c>
      <c r="N34">
        <f>VLOOKUP(A34,[2]Sheet1!$A$2:$F$501,6,FALSE)</f>
        <v>500000</v>
      </c>
      <c r="O34">
        <f>VLOOKUP(A34,[3]Sheet1!$A$2:$F$501,2,FALSE)</f>
        <v>5</v>
      </c>
      <c r="P34" t="str">
        <f>VLOOKUP(A34,[3]Sheet1!$A$2:$F$501,3,FALSE)</f>
        <v>Good</v>
      </c>
      <c r="Q34" s="2">
        <f>VLOOKUP(A34,[3]Sheet1!$A$2:$F$501,4,FALSE)</f>
        <v>45363</v>
      </c>
      <c r="R34" t="str">
        <f>VLOOKUP(A34,[3]Sheet1!$A$2:$F$501,5,FALSE)</f>
        <v>Produk sesuai ekspektasi</v>
      </c>
      <c r="S34" t="str">
        <f>VLOOKUP(A34,[3]Sheet1!$A$2:$F$501,6,FALSE)</f>
        <v/>
      </c>
      <c r="T34" t="str">
        <f>VLOOKUP(A34,[4]Sheet1!$A$2:$E$501,2,FALSE)</f>
        <v>SHP2063</v>
      </c>
      <c r="U34" t="str">
        <f>VLOOKUP(A34,[4]Sheet1!$A$2:$E$501,3,FALSE)</f>
        <v>J&amp;T</v>
      </c>
      <c r="V34">
        <f>VLOOKUP(A34,[4]Sheet1!$A$2:$E$501,4,FALSE)</f>
        <v>1</v>
      </c>
      <c r="W34" t="str">
        <f>VLOOKUP(A34,[4]Sheet1!$A$2:$E$501,5,FALSE)</f>
        <v>Delivered</v>
      </c>
    </row>
    <row r="35" spans="1:23">
      <c r="A35" t="s">
        <v>71</v>
      </c>
      <c r="B35" t="str">
        <f>VLOOKUP(A35,[1]Sheet1!$A$2:$E$501,2,FALSE)</f>
        <v>Customer_34</v>
      </c>
      <c r="C35" t="str">
        <f>VLOOKUP(A35,[1]Sheet1!$A$2:$E$501,3,FALSE)</f>
        <v>Bandung</v>
      </c>
      <c r="D35" t="str">
        <f>VLOOKUP(A35,[1]Sheet1!$A$2:$E$501,4,FALSE)</f>
        <v>Platinum</v>
      </c>
      <c r="E35">
        <f>VLOOKUP(A35,[1]Sheet1!$A$2:$E$501,5,FALSE)</f>
        <v>2020</v>
      </c>
      <c r="F35" t="str">
        <f>VLOOKUP(A35,[5]Sheet1!$A$2:$E$501,2,FALSE)</f>
        <v>Uniqlo Dry-EX Crew Neck - SKU1003</v>
      </c>
      <c r="G35" t="str">
        <f>VLOOKUP(A35,[5]Sheet1!$A$2:$E$501,3,FALSE)</f>
        <v>Unknown</v>
      </c>
      <c r="H35">
        <f>VLOOKUP(A35,[5]Sheet1!$A$2:$E$501,4,FALSE)</f>
        <v>100000</v>
      </c>
      <c r="I35" t="str">
        <f>VLOOKUP(A35,[5]Sheet1!$A$2:$G$501,7,FALSE)</f>
        <v>150</v>
      </c>
      <c r="J35" t="str">
        <f>VLOOKUP(A35,[2]Sheet1!$A$2:$E$501,2,FALSE)</f>
        <v>ORD86798</v>
      </c>
      <c r="K35" s="2">
        <f>VLOOKUP(A35,[2]Sheet1!$A$2:$E$501,3,FALSE)</f>
        <v>45081</v>
      </c>
      <c r="L35" t="str">
        <f>VLOOKUP(A35,[2]Sheet1!$A$2:$E$501,4,FALSE)</f>
        <v>Debit</v>
      </c>
      <c r="M35">
        <f>VLOOKUP(A35,[2]Sheet1!$A$2:$E$501,5,FALSE)</f>
        <v>1</v>
      </c>
      <c r="N35">
        <f>VLOOKUP(A35,[2]Sheet1!$A$2:$F$501,6,FALSE)</f>
        <v>100000</v>
      </c>
      <c r="O35">
        <f>VLOOKUP(A35,[3]Sheet1!$A$2:$F$501,2,FALSE)</f>
        <v>1</v>
      </c>
      <c r="P35" t="str">
        <f>VLOOKUP(A35,[3]Sheet1!$A$2:$F$501,3,FALSE)</f>
        <v>Bad</v>
      </c>
      <c r="Q35" s="2">
        <f>VLOOKUP(A35,[3]Sheet1!$A$2:$F$501,4,FALSE)</f>
        <v>45403</v>
      </c>
      <c r="R35" t="str">
        <f>VLOOKUP(A35,[3]Sheet1!$A$2:$F$501,5,FALSE)</f>
        <v>Produk sesuai ekspektasi</v>
      </c>
      <c r="S35" t="str">
        <f>VLOOKUP(A35,[3]Sheet1!$A$2:$F$501,6,FALSE)</f>
        <v/>
      </c>
      <c r="T35" t="str">
        <f>VLOOKUP(A35,[4]Sheet1!$A$2:$E$501,2,FALSE)</f>
        <v>SHP3743</v>
      </c>
      <c r="U35" t="str">
        <f>VLOOKUP(A35,[4]Sheet1!$A$2:$E$501,3,FALSE)</f>
        <v>J&amp;T</v>
      </c>
      <c r="V35">
        <f>VLOOKUP(A35,[4]Sheet1!$A$2:$E$501,4,FALSE)</f>
        <v>1</v>
      </c>
      <c r="W35" t="str">
        <f>VLOOKUP(A35,[4]Sheet1!$A$2:$E$501,5,FALSE)</f>
        <v>Returned</v>
      </c>
    </row>
    <row r="36" spans="1:23">
      <c r="A36" t="s">
        <v>72</v>
      </c>
      <c r="B36" t="str">
        <f>VLOOKUP(A36,[1]Sheet1!$A$2:$E$501,2,FALSE)</f>
        <v>Customer_35</v>
      </c>
      <c r="C36" t="str">
        <f>VLOOKUP(A36,[1]Sheet1!$A$2:$E$501,3,FALSE)</f>
        <v>Surabaya</v>
      </c>
      <c r="D36" t="str">
        <f>VLOOKUP(A36,[1]Sheet1!$A$2:$E$501,4,FALSE)</f>
        <v>Silver</v>
      </c>
      <c r="E36">
        <f>VLOOKUP(A36,[1]Sheet1!$A$2:$E$501,5,FALSE)</f>
        <v>2023</v>
      </c>
      <c r="F36" t="str">
        <f>VLOOKUP(A36,[5]Sheet1!$A$2:$E$501,2,FALSE)</f>
        <v>Nike Air Max 270 - SKU1044</v>
      </c>
      <c r="G36" t="str">
        <f>VLOOKUP(A36,[5]Sheet1!$A$2:$E$501,3,FALSE)</f>
        <v>Electronic</v>
      </c>
      <c r="H36">
        <f>VLOOKUP(A36,[5]Sheet1!$A$2:$E$501,4,FALSE)</f>
        <v>4000000</v>
      </c>
      <c r="I36" t="str">
        <f>VLOOKUP(A36,[5]Sheet1!$A$2:$G$501,7,FALSE)</f>
        <v>124 </v>
      </c>
      <c r="J36" t="str">
        <f>VLOOKUP(A36,[2]Sheet1!$A$2:$E$501,2,FALSE)</f>
        <v>ORD48155</v>
      </c>
      <c r="K36" s="2">
        <f>VLOOKUP(A36,[2]Sheet1!$A$2:$E$501,3,FALSE)</f>
        <v>45089</v>
      </c>
      <c r="L36" t="str">
        <f>VLOOKUP(A36,[2]Sheet1!$A$2:$E$501,4,FALSE)</f>
        <v>Debit</v>
      </c>
      <c r="M36">
        <f>VLOOKUP(A36,[2]Sheet1!$A$2:$E$501,5,FALSE)</f>
        <v>1</v>
      </c>
      <c r="N36">
        <f>VLOOKUP(A36,[2]Sheet1!$A$2:$F$501,6,FALSE)</f>
        <v>4000000</v>
      </c>
      <c r="O36">
        <f>VLOOKUP(A36,[3]Sheet1!$A$2:$F$501,2,FALSE)</f>
        <v>1</v>
      </c>
      <c r="P36" t="str">
        <f>VLOOKUP(A36,[3]Sheet1!$A$2:$F$501,3,FALSE)</f>
        <v>Bad</v>
      </c>
      <c r="Q36" s="2">
        <f>VLOOKUP(A36,[3]Sheet1!$A$2:$F$501,4,FALSE)</f>
        <v>45429</v>
      </c>
      <c r="R36" t="str">
        <f>VLOOKUP(A36,[3]Sheet1!$A$2:$F$501,5,FALSE)</f>
        <v>Ukuran tidak sesuai deskripsi</v>
      </c>
      <c r="S36" t="str">
        <f>VLOOKUP(A36,[3]Sheet1!$A$2:$F$501,6,FALSE)</f>
        <v>Anomali – review negatif di rating tinggi</v>
      </c>
      <c r="T36" t="str">
        <f>VLOOKUP(A36,[4]Sheet1!$A$2:$E$501,2,FALSE)</f>
        <v>SHP3121</v>
      </c>
      <c r="U36" t="str">
        <f>VLOOKUP(A36,[4]Sheet1!$A$2:$E$501,3,FALSE)</f>
        <v>SiCepat</v>
      </c>
      <c r="V36">
        <f>VLOOKUP(A36,[4]Sheet1!$A$2:$E$501,4,FALSE)</f>
        <v>4</v>
      </c>
      <c r="W36" t="str">
        <f>VLOOKUP(A36,[4]Sheet1!$A$2:$E$501,5,FALSE)</f>
        <v>In Transit</v>
      </c>
    </row>
    <row r="37" spans="1:23">
      <c r="A37" t="s">
        <v>73</v>
      </c>
      <c r="B37" t="str">
        <f>VLOOKUP(A37,[1]Sheet1!$A$2:$E$501,2,FALSE)</f>
        <v>Customer_36</v>
      </c>
      <c r="C37" t="str">
        <f>VLOOKUP(A37,[1]Sheet1!$A$2:$E$501,3,FALSE)</f>
        <v>Bandung</v>
      </c>
      <c r="D37" t="str">
        <f>VLOOKUP(A37,[1]Sheet1!$A$2:$E$501,4,FALSE)</f>
        <v>Gold</v>
      </c>
      <c r="E37">
        <f>VLOOKUP(A37,[1]Sheet1!$A$2:$E$501,5,FALSE)</f>
        <v>2019</v>
      </c>
      <c r="F37" t="str">
        <f>VLOOKUP(A37,[5]Sheet1!$A$2:$E$501,2,FALSE)</f>
        <v>ASUS TUF Gaming A15 - SKU1335</v>
      </c>
      <c r="G37" t="str">
        <f>VLOOKUP(A37,[5]Sheet1!$A$2:$E$501,3,FALSE)</f>
        <v>Apprel</v>
      </c>
      <c r="H37">
        <f>VLOOKUP(A37,[5]Sheet1!$A$2:$E$501,4,FALSE)</f>
        <v>10000000</v>
      </c>
      <c r="I37" t="str">
        <f>VLOOKUP(A37,[5]Sheet1!$A$2:$G$501,7,FALSE)</f>
        <v>117</v>
      </c>
      <c r="J37" t="str">
        <f>VLOOKUP(A37,[2]Sheet1!$A$2:$E$501,2,FALSE)</f>
        <v>ORD51216</v>
      </c>
      <c r="K37" s="2">
        <f>VLOOKUP(A37,[2]Sheet1!$A$2:$E$501,3,FALSE)</f>
        <v>45042</v>
      </c>
      <c r="L37" t="str">
        <f>VLOOKUP(A37,[2]Sheet1!$A$2:$E$501,4,FALSE)</f>
        <v>Gopay</v>
      </c>
      <c r="M37">
        <f>VLOOKUP(A37,[2]Sheet1!$A$2:$E$501,5,FALSE)</f>
        <v>1</v>
      </c>
      <c r="N37">
        <f>VLOOKUP(A37,[2]Sheet1!$A$2:$F$501,6,FALSE)</f>
        <v>10000000</v>
      </c>
      <c r="O37">
        <f>VLOOKUP(A37,[3]Sheet1!$A$2:$F$501,2,FALSE)</f>
        <v>5</v>
      </c>
      <c r="P37" t="str">
        <f>VLOOKUP(A37,[3]Sheet1!$A$2:$F$501,3,FALSE)</f>
        <v>Good</v>
      </c>
      <c r="Q37" s="2">
        <f>VLOOKUP(A37,[3]Sheet1!$A$2:$F$501,4,FALSE)</f>
        <v>45129</v>
      </c>
      <c r="R37" t="str">
        <f>VLOOKUP(A37,[3]Sheet1!$A$2:$F$501,5,FALSE)</f>
        <v>Warna berbeda dari gambar</v>
      </c>
      <c r="S37" t="str">
        <f>VLOOKUP(A37,[3]Sheet1!$A$2:$F$501,6,FALSE)</f>
        <v>Anomali – review negatif di rating tinggi</v>
      </c>
      <c r="T37" t="str">
        <f>VLOOKUP(A37,[4]Sheet1!$A$2:$E$501,2,FALSE)</f>
        <v>SHP5696</v>
      </c>
      <c r="U37" t="str">
        <f>VLOOKUP(A37,[4]Sheet1!$A$2:$E$501,3,FALSE)</f>
        <v>SiCepat</v>
      </c>
      <c r="V37">
        <f>VLOOKUP(A37,[4]Sheet1!$A$2:$E$501,4,FALSE)</f>
        <v>4</v>
      </c>
      <c r="W37" t="str">
        <f>VLOOKUP(A37,[4]Sheet1!$A$2:$E$501,5,FALSE)</f>
        <v>In Transit</v>
      </c>
    </row>
    <row r="38" spans="1:23">
      <c r="A38" t="s">
        <v>74</v>
      </c>
      <c r="B38" t="str">
        <f>VLOOKUP(A38,[1]Sheet1!$A$2:$E$501,2,FALSE)</f>
        <v>Customer_37</v>
      </c>
      <c r="C38" t="str">
        <f>VLOOKUP(A38,[1]Sheet1!$A$2:$E$501,3,FALSE)</f>
        <v>Jakarta</v>
      </c>
      <c r="D38" t="str">
        <f>VLOOKUP(A38,[1]Sheet1!$A$2:$E$501,4,FALSE)</f>
        <v>Silver</v>
      </c>
      <c r="E38">
        <f>VLOOKUP(A38,[1]Sheet1!$A$2:$E$501,5,FALSE)</f>
        <v>2023</v>
      </c>
      <c r="F38" t="str">
        <f>VLOOKUP(A38,[5]Sheet1!$A$2:$E$501,2,FALSE)</f>
        <v>Nike Air Max 270 - SKU1129</v>
      </c>
      <c r="G38" t="str">
        <f>VLOOKUP(A38,[5]Sheet1!$A$2:$E$501,3,FALSE)</f>
        <v>Unknown</v>
      </c>
      <c r="H38">
        <f>VLOOKUP(A38,[5]Sheet1!$A$2:$E$501,4,FALSE)</f>
        <v>10000000</v>
      </c>
      <c r="I38" t="str">
        <f>VLOOKUP(A38,[5]Sheet1!$A$2:$G$501,7,FALSE)</f>
        <v>99 </v>
      </c>
      <c r="J38" t="str">
        <f>VLOOKUP(A38,[2]Sheet1!$A$2:$E$501,2,FALSE)</f>
        <v>ORD64020</v>
      </c>
      <c r="K38" s="2">
        <f>VLOOKUP(A38,[2]Sheet1!$A$2:$E$501,3,FALSE)</f>
        <v>44952</v>
      </c>
      <c r="L38" t="str">
        <f>VLOOKUP(A38,[2]Sheet1!$A$2:$E$501,4,FALSE)</f>
        <v>Debit</v>
      </c>
      <c r="M38">
        <f>VLOOKUP(A38,[2]Sheet1!$A$2:$E$501,5,FALSE)</f>
        <v>4</v>
      </c>
      <c r="N38">
        <f>VLOOKUP(A38,[2]Sheet1!$A$2:$F$501,6,FALSE)</f>
        <v>40000000</v>
      </c>
      <c r="O38">
        <f>VLOOKUP(A38,[3]Sheet1!$A$2:$F$501,2,FALSE)</f>
        <v>4</v>
      </c>
      <c r="P38" t="str">
        <f>VLOOKUP(A38,[3]Sheet1!$A$2:$F$501,3,FALSE)</f>
        <v>Excellent</v>
      </c>
      <c r="Q38" s="2">
        <f>VLOOKUP(A38,[3]Sheet1!$A$2:$F$501,4,FALSE)</f>
        <v>45394</v>
      </c>
      <c r="R38" t="str">
        <f>VLOOKUP(A38,[3]Sheet1!$A$2:$F$501,5,FALSE)</f>
        <v>Ukuran tidak sesuai deskripsi</v>
      </c>
      <c r="S38" t="str">
        <f>VLOOKUP(A38,[3]Sheet1!$A$2:$F$501,6,FALSE)</f>
        <v>Anomali – review negatif di rating tinggi</v>
      </c>
      <c r="T38" t="str">
        <f>VLOOKUP(A38,[4]Sheet1!$A$2:$E$501,2,FALSE)</f>
        <v>SHP8853</v>
      </c>
      <c r="U38" t="str">
        <f>VLOOKUP(A38,[4]Sheet1!$A$2:$E$501,3,FALSE)</f>
        <v>JNE</v>
      </c>
      <c r="V38">
        <f>VLOOKUP(A38,[4]Sheet1!$A$2:$E$501,4,FALSE)</f>
        <v>5</v>
      </c>
      <c r="W38" t="str">
        <f>VLOOKUP(A38,[4]Sheet1!$A$2:$E$501,5,FALSE)</f>
        <v>In Transit</v>
      </c>
    </row>
    <row r="39" spans="1:23">
      <c r="A39" t="s">
        <v>75</v>
      </c>
      <c r="B39" t="str">
        <f>VLOOKUP(A39,[1]Sheet1!$A$2:$E$501,2,FALSE)</f>
        <v>Customer_38</v>
      </c>
      <c r="C39" t="str">
        <f>VLOOKUP(A39,[1]Sheet1!$A$2:$E$501,3,FALSE)</f>
        <v>Bandung</v>
      </c>
      <c r="D39" t="str">
        <f>VLOOKUP(A39,[1]Sheet1!$A$2:$E$501,4,FALSE)</f>
        <v>Gold</v>
      </c>
      <c r="E39">
        <f>VLOOKUP(A39,[1]Sheet1!$A$2:$E$501,5,FALSE)</f>
        <v>2018</v>
      </c>
      <c r="F39" t="str">
        <f>VLOOKUP(A39,[5]Sheet1!$A$2:$E$501,2,FALSE)</f>
        <v>Xiaomi Mi Casual Backpack - SKU1300</v>
      </c>
      <c r="G39" t="str">
        <f>VLOOKUP(A39,[5]Sheet1!$A$2:$E$501,3,FALSE)</f>
        <v>Apparel</v>
      </c>
      <c r="H39">
        <f>VLOOKUP(A39,[5]Sheet1!$A$2:$E$501,4,FALSE)</f>
        <v>100000</v>
      </c>
      <c r="I39" t="str">
        <f>VLOOKUP(A39,[5]Sheet1!$A$2:$G$501,7,FALSE)</f>
        <v>68 </v>
      </c>
      <c r="J39" t="str">
        <f>VLOOKUP(A39,[2]Sheet1!$A$2:$E$501,2,FALSE)</f>
        <v>ORD83268</v>
      </c>
      <c r="K39" s="2">
        <f>VLOOKUP(A39,[2]Sheet1!$A$2:$E$501,3,FALSE)</f>
        <v>45036</v>
      </c>
      <c r="L39" t="str">
        <f>VLOOKUP(A39,[2]Sheet1!$A$2:$E$501,4,FALSE)</f>
        <v>Debit</v>
      </c>
      <c r="M39">
        <f>VLOOKUP(A39,[2]Sheet1!$A$2:$E$501,5,FALSE)</f>
        <v>1</v>
      </c>
      <c r="N39">
        <f>VLOOKUP(A39,[2]Sheet1!$A$2:$F$501,6,FALSE)</f>
        <v>100000</v>
      </c>
      <c r="O39">
        <f>VLOOKUP(A39,[3]Sheet1!$A$2:$F$501,2,FALSE)</f>
        <v>1</v>
      </c>
      <c r="P39" t="str">
        <f>VLOOKUP(A39,[3]Sheet1!$A$2:$F$501,3,FALSE)</f>
        <v>Bad</v>
      </c>
      <c r="Q39" s="2">
        <f>VLOOKUP(A39,[3]Sheet1!$A$2:$F$501,4,FALSE)</f>
        <v>45199</v>
      </c>
      <c r="R39" t="str">
        <f>VLOOKUP(A39,[3]Sheet1!$A$2:$F$501,5,FALSE)</f>
        <v>Ukuran tidak sesuai deskripsi</v>
      </c>
      <c r="S39" t="str">
        <f>VLOOKUP(A39,[3]Sheet1!$A$2:$F$501,6,FALSE)</f>
        <v>Anomali – review negatif di rating tinggi</v>
      </c>
      <c r="T39" t="str">
        <f>VLOOKUP(A39,[4]Sheet1!$A$2:$E$501,2,FALSE)</f>
        <v>SHP4865</v>
      </c>
      <c r="U39" t="str">
        <f>VLOOKUP(A39,[4]Sheet1!$A$2:$E$501,3,FALSE)</f>
        <v>SiCepat</v>
      </c>
      <c r="V39">
        <f>VLOOKUP(A39,[4]Sheet1!$A$2:$E$501,4,FALSE)</f>
        <v>3</v>
      </c>
      <c r="W39" t="str">
        <f>VLOOKUP(A39,[4]Sheet1!$A$2:$E$501,5,FALSE)</f>
        <v>In Transit</v>
      </c>
    </row>
    <row r="40" spans="1:23">
      <c r="A40" t="s">
        <v>76</v>
      </c>
      <c r="B40" t="str">
        <f>VLOOKUP(A40,[1]Sheet1!$A$2:$E$501,2,FALSE)</f>
        <v>Customer_39</v>
      </c>
      <c r="C40" t="str">
        <f>VLOOKUP(A40,[1]Sheet1!$A$2:$E$501,3,FALSE)</f>
        <v>Bandung</v>
      </c>
      <c r="D40" t="str">
        <f>VLOOKUP(A40,[1]Sheet1!$A$2:$E$501,4,FALSE)</f>
        <v>Platinum</v>
      </c>
      <c r="E40">
        <f>VLOOKUP(A40,[1]Sheet1!$A$2:$E$501,5,FALSE)</f>
        <v>2018</v>
      </c>
      <c r="F40" t="str">
        <f>VLOOKUP(A40,[5]Sheet1!$A$2:$E$501,2,FALSE)</f>
        <v>Lenovo LOQ 15IRH8 - SKU1428</v>
      </c>
      <c r="G40" t="str">
        <f>VLOOKUP(A40,[5]Sheet1!$A$2:$E$501,3,FALSE)</f>
        <v>Electronic</v>
      </c>
      <c r="H40">
        <f>VLOOKUP(A40,[5]Sheet1!$A$2:$E$501,4,FALSE)</f>
        <v>250000</v>
      </c>
      <c r="I40" t="str">
        <f>VLOOKUP(A40,[5]Sheet1!$A$2:$G$501,7,FALSE)</f>
        <v>97 </v>
      </c>
      <c r="J40" t="str">
        <f>VLOOKUP(A40,[2]Sheet1!$A$2:$E$501,2,FALSE)</f>
        <v>ORD33190</v>
      </c>
      <c r="K40" s="2">
        <f>VLOOKUP(A40,[2]Sheet1!$A$2:$E$501,3,FALSE)</f>
        <v>45427</v>
      </c>
      <c r="L40" t="str">
        <f>VLOOKUP(A40,[2]Sheet1!$A$2:$E$501,4,FALSE)</f>
        <v>Credit</v>
      </c>
      <c r="M40">
        <f>VLOOKUP(A40,[2]Sheet1!$A$2:$E$501,5,FALSE)</f>
        <v>1</v>
      </c>
      <c r="N40">
        <f>VLOOKUP(A40,[2]Sheet1!$A$2:$F$501,6,FALSE)</f>
        <v>250000</v>
      </c>
      <c r="O40">
        <f>VLOOKUP(A40,[3]Sheet1!$A$2:$F$501,2,FALSE)</f>
        <v>2</v>
      </c>
      <c r="P40" t="str">
        <f>VLOOKUP(A40,[3]Sheet1!$A$2:$F$501,3,FALSE)</f>
        <v>Poor</v>
      </c>
      <c r="Q40" s="2">
        <f>VLOOKUP(A40,[3]Sheet1!$A$2:$F$501,4,FALSE)</f>
        <v>45082</v>
      </c>
      <c r="R40" t="str">
        <f>VLOOKUP(A40,[3]Sheet1!$A$2:$F$501,5,FALSE)</f>
        <v>Akan beli lagi di toko ini</v>
      </c>
      <c r="S40" t="str">
        <f>VLOOKUP(A40,[3]Sheet1!$A$2:$F$501,6,FALSE)</f>
        <v/>
      </c>
      <c r="T40" t="str">
        <f>VLOOKUP(A40,[4]Sheet1!$A$2:$E$501,2,FALSE)</f>
        <v>SHP2376</v>
      </c>
      <c r="U40" t="str">
        <f>VLOOKUP(A40,[4]Sheet1!$A$2:$E$501,3,FALSE)</f>
        <v>J&amp;T</v>
      </c>
      <c r="V40">
        <f>VLOOKUP(A40,[4]Sheet1!$A$2:$E$501,4,FALSE)</f>
        <v>4</v>
      </c>
      <c r="W40" t="str">
        <f>VLOOKUP(A40,[4]Sheet1!$A$2:$E$501,5,FALSE)</f>
        <v>In Transit</v>
      </c>
    </row>
    <row r="41" spans="1:23">
      <c r="A41" t="s">
        <v>77</v>
      </c>
      <c r="B41" t="str">
        <f>VLOOKUP(A41,[1]Sheet1!$A$2:$E$501,2,FALSE)</f>
        <v>Customer_40</v>
      </c>
      <c r="C41" t="str">
        <f>VLOOKUP(A41,[1]Sheet1!$A$2:$E$501,3,FALSE)</f>
        <v>Jakarta</v>
      </c>
      <c r="D41" t="str">
        <f>VLOOKUP(A41,[1]Sheet1!$A$2:$E$501,4,FALSE)</f>
        <v>Gold</v>
      </c>
      <c r="E41">
        <f>VLOOKUP(A41,[1]Sheet1!$A$2:$E$501,5,FALSE)</f>
        <v>2023</v>
      </c>
      <c r="F41" t="str">
        <f>VLOOKUP(A41,[5]Sheet1!$A$2:$E$501,2,FALSE)</f>
        <v>Uniqlo Dry-EX Crew Neck - SKU1497</v>
      </c>
      <c r="G41" t="str">
        <f>VLOOKUP(A41,[5]Sheet1!$A$2:$E$501,3,FALSE)</f>
        <v>Apprel</v>
      </c>
      <c r="H41">
        <f>VLOOKUP(A41,[5]Sheet1!$A$2:$E$501,4,FALSE)</f>
        <v>1500000</v>
      </c>
      <c r="I41" t="str">
        <f>VLOOKUP(A41,[5]Sheet1!$A$2:$G$501,7,FALSE)</f>
        <v>145 </v>
      </c>
      <c r="J41" t="str">
        <f>VLOOKUP(A41,[2]Sheet1!$A$2:$E$501,2,FALSE)</f>
        <v>ORD35957</v>
      </c>
      <c r="K41" s="2">
        <f>VLOOKUP(A41,[2]Sheet1!$A$2:$E$501,3,FALSE)</f>
        <v>45426</v>
      </c>
      <c r="L41" t="str">
        <f>VLOOKUP(A41,[2]Sheet1!$A$2:$E$501,4,FALSE)</f>
        <v>OVO</v>
      </c>
      <c r="M41">
        <f>VLOOKUP(A41,[2]Sheet1!$A$2:$E$501,5,FALSE)</f>
        <v>1</v>
      </c>
      <c r="N41">
        <f>VLOOKUP(A41,[2]Sheet1!$A$2:$F$501,6,FALSE)</f>
        <v>1500000</v>
      </c>
      <c r="O41">
        <f>VLOOKUP(A41,[3]Sheet1!$A$2:$F$501,2,FALSE)</f>
        <v>3</v>
      </c>
      <c r="P41" t="str">
        <f>VLOOKUP(A41,[3]Sheet1!$A$2:$F$501,3,FALSE)</f>
        <v>Average</v>
      </c>
      <c r="Q41" s="2">
        <f>VLOOKUP(A41,[3]Sheet1!$A$2:$F$501,4,FALSE)</f>
        <v>45096</v>
      </c>
      <c r="R41" t="str">
        <f>VLOOKUP(A41,[3]Sheet1!$A$2:$F$501,5,FALSE)</f>
        <v>Barang cacat saat diterima</v>
      </c>
      <c r="S41" t="str">
        <f>VLOOKUP(A41,[3]Sheet1!$A$2:$F$501,6,FALSE)</f>
        <v>Anomali – review negatif di rating tinggi</v>
      </c>
      <c r="T41" t="str">
        <f>VLOOKUP(A41,[4]Sheet1!$A$2:$E$501,2,FALSE)</f>
        <v>SHP3048</v>
      </c>
      <c r="U41" t="str">
        <f>VLOOKUP(A41,[4]Sheet1!$A$2:$E$501,3,FALSE)</f>
        <v>JNE</v>
      </c>
      <c r="V41">
        <f>VLOOKUP(A41,[4]Sheet1!$A$2:$E$501,4,FALSE)</f>
        <v>4</v>
      </c>
      <c r="W41" t="str">
        <f>VLOOKUP(A41,[4]Sheet1!$A$2:$E$501,5,FALSE)</f>
        <v>Delivered</v>
      </c>
    </row>
    <row r="42" spans="1:23">
      <c r="A42" t="s">
        <v>78</v>
      </c>
      <c r="B42" t="str">
        <f>VLOOKUP(A42,[1]Sheet1!$A$2:$E$501,2,FALSE)</f>
        <v>Customer_41</v>
      </c>
      <c r="C42" t="str">
        <f>VLOOKUP(A42,[1]Sheet1!$A$2:$E$501,3,FALSE)</f>
        <v>Jakarta</v>
      </c>
      <c r="D42" t="str">
        <f>VLOOKUP(A42,[1]Sheet1!$A$2:$E$501,4,FALSE)</f>
        <v>Silver</v>
      </c>
      <c r="E42">
        <f>VLOOKUP(A42,[1]Sheet1!$A$2:$E$501,5,FALSE)</f>
        <v>2020</v>
      </c>
      <c r="F42" t="str">
        <f>VLOOKUP(A42,[5]Sheet1!$A$2:$E$501,2,FALSE)</f>
        <v>Uniqlo Dry-EX Crew Neck - SKU1416</v>
      </c>
      <c r="G42" t="str">
        <f>VLOOKUP(A42,[5]Sheet1!$A$2:$E$501,3,FALSE)</f>
        <v>Apparel</v>
      </c>
      <c r="H42">
        <f>VLOOKUP(A42,[5]Sheet1!$A$2:$E$501,4,FALSE)</f>
        <v>4000000</v>
      </c>
      <c r="I42" t="str">
        <f>VLOOKUP(A42,[5]Sheet1!$A$2:$G$501,7,FALSE)</f>
        <v>116 </v>
      </c>
      <c r="J42" t="str">
        <f>VLOOKUP(A42,[2]Sheet1!$A$2:$E$501,2,FALSE)</f>
        <v>ORD91378</v>
      </c>
      <c r="K42" s="2">
        <f>VLOOKUP(A42,[2]Sheet1!$A$2:$E$501,3,FALSE)</f>
        <v>45010</v>
      </c>
      <c r="L42" t="str">
        <f>VLOOKUP(A42,[2]Sheet1!$A$2:$E$501,4,FALSE)</f>
        <v>Credit</v>
      </c>
      <c r="M42">
        <f>VLOOKUP(A42,[2]Sheet1!$A$2:$E$501,5,FALSE)</f>
        <v>5</v>
      </c>
      <c r="N42">
        <f>VLOOKUP(A42,[2]Sheet1!$A$2:$F$501,6,FALSE)</f>
        <v>20000000</v>
      </c>
      <c r="O42">
        <f>VLOOKUP(A42,[3]Sheet1!$A$2:$F$501,2,FALSE)</f>
        <v>3</v>
      </c>
      <c r="P42" t="str">
        <f>VLOOKUP(A42,[3]Sheet1!$A$2:$F$501,3,FALSE)</f>
        <v>Average</v>
      </c>
      <c r="Q42" s="2">
        <f>VLOOKUP(A42,[3]Sheet1!$A$2:$F$501,4,FALSE)</f>
        <v>45320</v>
      </c>
      <c r="R42" t="str">
        <f>VLOOKUP(A42,[3]Sheet1!$A$2:$F$501,5,FALSE)</f>
        <v>Pelayanan memuaskan</v>
      </c>
      <c r="S42" t="str">
        <f>VLOOKUP(A42,[3]Sheet1!$A$2:$F$501,6,FALSE)</f>
        <v/>
      </c>
      <c r="T42" t="str">
        <f>VLOOKUP(A42,[4]Sheet1!$A$2:$E$501,2,FALSE)</f>
        <v>SHP7861</v>
      </c>
      <c r="U42" t="str">
        <f>VLOOKUP(A42,[4]Sheet1!$A$2:$E$501,3,FALSE)</f>
        <v>JNE</v>
      </c>
      <c r="V42">
        <f>VLOOKUP(A42,[4]Sheet1!$A$2:$E$501,4,FALSE)</f>
        <v>1</v>
      </c>
      <c r="W42" t="str">
        <f>VLOOKUP(A42,[4]Sheet1!$A$2:$E$501,5,FALSE)</f>
        <v>Delivered</v>
      </c>
    </row>
    <row r="43" spans="1:23">
      <c r="A43" t="s">
        <v>79</v>
      </c>
      <c r="B43" t="str">
        <f>VLOOKUP(A43,[1]Sheet1!$A$2:$E$501,2,FALSE)</f>
        <v>Customer_42</v>
      </c>
      <c r="C43" t="str">
        <f>VLOOKUP(A43,[1]Sheet1!$A$2:$E$501,3,FALSE)</f>
        <v>Bandung</v>
      </c>
      <c r="D43" t="str">
        <f>VLOOKUP(A43,[1]Sheet1!$A$2:$E$501,4,FALSE)</f>
        <v>Gold</v>
      </c>
      <c r="E43">
        <f>VLOOKUP(A43,[1]Sheet1!$A$2:$E$501,5,FALSE)</f>
        <v>2020</v>
      </c>
      <c r="F43" t="str">
        <f>VLOOKUP(A43,[5]Sheet1!$A$2:$E$501,2,FALSE)</f>
        <v>Uniqlo Dry-EX Crew Neck - SKU1453</v>
      </c>
      <c r="G43" t="str">
        <f>VLOOKUP(A43,[5]Sheet1!$A$2:$E$501,3,FALSE)</f>
        <v>Unknown</v>
      </c>
      <c r="H43">
        <f>VLOOKUP(A43,[5]Sheet1!$A$2:$E$501,4,FALSE)</f>
        <v>10000000</v>
      </c>
      <c r="I43" t="str">
        <f>VLOOKUP(A43,[5]Sheet1!$A$2:$G$501,7,FALSE)</f>
        <v>101 </v>
      </c>
      <c r="J43" t="str">
        <f>VLOOKUP(A43,[2]Sheet1!$A$2:$E$501,2,FALSE)</f>
        <v>ORD90372</v>
      </c>
      <c r="K43" s="2">
        <f>VLOOKUP(A43,[2]Sheet1!$A$2:$E$501,3,FALSE)</f>
        <v>45141</v>
      </c>
      <c r="L43" t="str">
        <f>VLOOKUP(A43,[2]Sheet1!$A$2:$E$501,4,FALSE)</f>
        <v>Gopay</v>
      </c>
      <c r="M43">
        <f>VLOOKUP(A43,[2]Sheet1!$A$2:$E$501,5,FALSE)</f>
        <v>1</v>
      </c>
      <c r="N43">
        <f>VLOOKUP(A43,[2]Sheet1!$A$2:$F$501,6,FALSE)</f>
        <v>10000000</v>
      </c>
      <c r="O43">
        <f>VLOOKUP(A43,[3]Sheet1!$A$2:$F$501,2,FALSE)</f>
        <v>4</v>
      </c>
      <c r="P43" t="str">
        <f>VLOOKUP(A43,[3]Sheet1!$A$2:$F$501,3,FALSE)</f>
        <v>Excellent</v>
      </c>
      <c r="Q43" s="2">
        <f>VLOOKUP(A43,[3]Sheet1!$A$2:$F$501,4,FALSE)</f>
        <v>45340</v>
      </c>
      <c r="R43" t="str">
        <f>VLOOKUP(A43,[3]Sheet1!$A$2:$F$501,5,FALSE)</f>
        <v>Harga terlalu mahal</v>
      </c>
      <c r="S43" t="str">
        <f>VLOOKUP(A43,[3]Sheet1!$A$2:$F$501,6,FALSE)</f>
        <v/>
      </c>
      <c r="T43" t="str">
        <f>VLOOKUP(A43,[4]Sheet1!$A$2:$E$501,2,FALSE)</f>
        <v>SHP9099</v>
      </c>
      <c r="U43" t="str">
        <f>VLOOKUP(A43,[4]Sheet1!$A$2:$E$501,3,FALSE)</f>
        <v>AnterAja</v>
      </c>
      <c r="V43">
        <f>VLOOKUP(A43,[4]Sheet1!$A$2:$E$501,4,FALSE)</f>
        <v>1</v>
      </c>
      <c r="W43" t="str">
        <f>VLOOKUP(A43,[4]Sheet1!$A$2:$E$501,5,FALSE)</f>
        <v>In Transit</v>
      </c>
    </row>
    <row r="44" spans="1:23">
      <c r="A44" t="s">
        <v>80</v>
      </c>
      <c r="B44" t="str">
        <f>VLOOKUP(A44,[1]Sheet1!$A$2:$E$501,2,FALSE)</f>
        <v>Customer_43</v>
      </c>
      <c r="C44" t="str">
        <f>VLOOKUP(A44,[1]Sheet1!$A$2:$E$501,3,FALSE)</f>
        <v>Jakarta</v>
      </c>
      <c r="D44" t="str">
        <f>VLOOKUP(A44,[1]Sheet1!$A$2:$E$501,4,FALSE)</f>
        <v>Silver</v>
      </c>
      <c r="E44">
        <f>VLOOKUP(A44,[1]Sheet1!$A$2:$E$501,5,FALSE)</f>
        <v>2018</v>
      </c>
      <c r="F44" t="str">
        <f>VLOOKUP(A44,[5]Sheet1!$A$2:$E$501,2,FALSE)</f>
        <v>Nike Air Max 270 - SKU1236</v>
      </c>
      <c r="G44" t="str">
        <f>VLOOKUP(A44,[5]Sheet1!$A$2:$E$501,3,FALSE)</f>
        <v>Shoee</v>
      </c>
      <c r="H44">
        <f>VLOOKUP(A44,[5]Sheet1!$A$2:$E$501,4,FALSE)</f>
        <v>4000000</v>
      </c>
      <c r="I44" t="str">
        <f>VLOOKUP(A44,[5]Sheet1!$A$2:$G$501,7,FALSE)</f>
        <v>52 </v>
      </c>
      <c r="J44" t="str">
        <f>VLOOKUP(A44,[2]Sheet1!$A$2:$E$501,2,FALSE)</f>
        <v>ORD11627</v>
      </c>
      <c r="K44" s="2">
        <f>VLOOKUP(A44,[2]Sheet1!$A$2:$E$501,3,FALSE)</f>
        <v>45009</v>
      </c>
      <c r="L44" t="str">
        <f>VLOOKUP(A44,[2]Sheet1!$A$2:$E$501,4,FALSE)</f>
        <v>OVO</v>
      </c>
      <c r="M44">
        <f>VLOOKUP(A44,[2]Sheet1!$A$2:$E$501,5,FALSE)</f>
        <v>6</v>
      </c>
      <c r="N44">
        <f>VLOOKUP(A44,[2]Sheet1!$A$2:$F$501,6,FALSE)</f>
        <v>24000000</v>
      </c>
      <c r="O44">
        <f>VLOOKUP(A44,[3]Sheet1!$A$2:$F$501,2,FALSE)</f>
        <v>4</v>
      </c>
      <c r="P44" t="str">
        <f>VLOOKUP(A44,[3]Sheet1!$A$2:$F$501,3,FALSE)</f>
        <v>Excellent</v>
      </c>
      <c r="Q44" s="2">
        <f>VLOOKUP(A44,[3]Sheet1!$A$2:$F$501,4,FALSE)</f>
        <v>45295</v>
      </c>
      <c r="R44" t="str">
        <f>VLOOKUP(A44,[3]Sheet1!$A$2:$F$501,5,FALSE)</f>
        <v>Ukuran tidak sesuai deskripsi</v>
      </c>
      <c r="S44" t="str">
        <f>VLOOKUP(A44,[3]Sheet1!$A$2:$F$501,6,FALSE)</f>
        <v>Anomali – review negatif di rating tinggi</v>
      </c>
      <c r="T44" t="str">
        <f>VLOOKUP(A44,[4]Sheet1!$A$2:$E$501,2,FALSE)</f>
        <v>SHP9061</v>
      </c>
      <c r="U44" t="str">
        <f>VLOOKUP(A44,[4]Sheet1!$A$2:$E$501,3,FALSE)</f>
        <v>JNE</v>
      </c>
      <c r="V44">
        <f>VLOOKUP(A44,[4]Sheet1!$A$2:$E$501,4,FALSE)</f>
        <v>3</v>
      </c>
      <c r="W44" t="str">
        <f>VLOOKUP(A44,[4]Sheet1!$A$2:$E$501,5,FALSE)</f>
        <v>Delivered</v>
      </c>
    </row>
    <row r="45" spans="1:23">
      <c r="A45" t="s">
        <v>81</v>
      </c>
      <c r="B45" t="str">
        <f>VLOOKUP(A45,[1]Sheet1!$A$2:$E$501,2,FALSE)</f>
        <v>Customer_44</v>
      </c>
      <c r="C45" t="str">
        <f>VLOOKUP(A45,[1]Sheet1!$A$2:$E$501,3,FALSE)</f>
        <v>Bali</v>
      </c>
      <c r="D45" t="str">
        <f>VLOOKUP(A45,[1]Sheet1!$A$2:$E$501,4,FALSE)</f>
        <v>Platinum</v>
      </c>
      <c r="E45">
        <f>VLOOKUP(A45,[1]Sheet1!$A$2:$E$501,5,FALSE)</f>
        <v>2021</v>
      </c>
      <c r="F45" t="str">
        <f>VLOOKUP(A45,[5]Sheet1!$A$2:$E$501,2,FALSE)</f>
        <v>Lenovo LOQ 15IRH8 - SKU1252</v>
      </c>
      <c r="G45" t="str">
        <f>VLOOKUP(A45,[5]Sheet1!$A$2:$E$501,3,FALSE)</f>
        <v>Apparel</v>
      </c>
      <c r="H45">
        <f>VLOOKUP(A45,[5]Sheet1!$A$2:$E$501,4,FALSE)</f>
        <v>10000000</v>
      </c>
      <c r="I45" t="str">
        <f>VLOOKUP(A45,[5]Sheet1!$A$2:$G$501,7,FALSE)</f>
        <v>123 </v>
      </c>
      <c r="J45" t="str">
        <f>VLOOKUP(A45,[2]Sheet1!$A$2:$E$501,2,FALSE)</f>
        <v>ORD62378</v>
      </c>
      <c r="K45" s="2">
        <f>VLOOKUP(A45,[2]Sheet1!$A$2:$E$501,3,FALSE)</f>
        <v>45269</v>
      </c>
      <c r="L45" t="str">
        <f>VLOOKUP(A45,[2]Sheet1!$A$2:$E$501,4,FALSE)</f>
        <v>Debit</v>
      </c>
      <c r="M45">
        <f>VLOOKUP(A45,[2]Sheet1!$A$2:$E$501,5,FALSE)</f>
        <v>1</v>
      </c>
      <c r="N45">
        <f>VLOOKUP(A45,[2]Sheet1!$A$2:$F$501,6,FALSE)</f>
        <v>10000000</v>
      </c>
      <c r="O45">
        <f>VLOOKUP(A45,[3]Sheet1!$A$2:$F$501,2,FALSE)</f>
        <v>5</v>
      </c>
      <c r="P45" t="str">
        <f>VLOOKUP(A45,[3]Sheet1!$A$2:$F$501,3,FALSE)</f>
        <v>Good</v>
      </c>
      <c r="Q45" s="2">
        <f>VLOOKUP(A45,[3]Sheet1!$A$2:$F$501,4,FALSE)</f>
        <v>45093</v>
      </c>
      <c r="R45" t="str">
        <f>VLOOKUP(A45,[3]Sheet1!$A$2:$F$501,5,FALSE)</f>
        <v>Harga terlalu mahal</v>
      </c>
      <c r="S45" t="str">
        <f>VLOOKUP(A45,[3]Sheet1!$A$2:$F$501,6,FALSE)</f>
        <v/>
      </c>
      <c r="T45" t="str">
        <f>VLOOKUP(A45,[4]Sheet1!$A$2:$E$501,2,FALSE)</f>
        <v>SHP7978</v>
      </c>
      <c r="U45" t="str">
        <f>VLOOKUP(A45,[4]Sheet1!$A$2:$E$501,3,FALSE)</f>
        <v>SiCepat</v>
      </c>
      <c r="V45">
        <f>VLOOKUP(A45,[4]Sheet1!$A$2:$E$501,4,FALSE)</f>
        <v>5</v>
      </c>
      <c r="W45" t="str">
        <f>VLOOKUP(A45,[4]Sheet1!$A$2:$E$501,5,FALSE)</f>
        <v>Delivered</v>
      </c>
    </row>
    <row r="46" spans="1:23">
      <c r="A46" t="s">
        <v>82</v>
      </c>
      <c r="B46" t="str">
        <f>VLOOKUP(A46,[1]Sheet1!$A$2:$E$501,2,FALSE)</f>
        <v>Customer_45</v>
      </c>
      <c r="C46" t="str">
        <f>VLOOKUP(A46,[1]Sheet1!$A$2:$E$501,3,FALSE)</f>
        <v>Jakarta</v>
      </c>
      <c r="D46" t="str">
        <f>VLOOKUP(A46,[1]Sheet1!$A$2:$E$501,4,FALSE)</f>
        <v>Gold</v>
      </c>
      <c r="E46">
        <f>VLOOKUP(A46,[1]Sheet1!$A$2:$E$501,5,FALSE)</f>
        <v>2019</v>
      </c>
      <c r="F46" t="str">
        <f>VLOOKUP(A46,[5]Sheet1!$A$2:$E$501,2,FALSE)</f>
        <v>Nike Air Max 270 - SKU1393</v>
      </c>
      <c r="G46" t="str">
        <f>VLOOKUP(A46,[5]Sheet1!$A$2:$E$501,3,FALSE)</f>
        <v>Shoee</v>
      </c>
      <c r="H46">
        <f>VLOOKUP(A46,[5]Sheet1!$A$2:$E$501,4,FALSE)</f>
        <v>10000000</v>
      </c>
      <c r="I46" t="str">
        <f>VLOOKUP(A46,[5]Sheet1!$A$2:$G$501,7,FALSE)</f>
        <v>133</v>
      </c>
      <c r="J46" t="str">
        <f>VLOOKUP(A46,[2]Sheet1!$A$2:$E$501,2,FALSE)</f>
        <v>ORD89450</v>
      </c>
      <c r="K46" s="2">
        <f>VLOOKUP(A46,[2]Sheet1!$A$2:$E$501,3,FALSE)</f>
        <v>45226</v>
      </c>
      <c r="L46" t="str">
        <f>VLOOKUP(A46,[2]Sheet1!$A$2:$E$501,4,FALSE)</f>
        <v>OVO</v>
      </c>
      <c r="M46">
        <f>VLOOKUP(A46,[2]Sheet1!$A$2:$E$501,5,FALSE)</f>
        <v>1</v>
      </c>
      <c r="N46">
        <f>VLOOKUP(A46,[2]Sheet1!$A$2:$F$501,6,FALSE)</f>
        <v>10000000</v>
      </c>
      <c r="O46">
        <f>VLOOKUP(A46,[3]Sheet1!$A$2:$F$501,2,FALSE)</f>
        <v>4</v>
      </c>
      <c r="P46" t="str">
        <f>VLOOKUP(A46,[3]Sheet1!$A$2:$F$501,3,FALSE)</f>
        <v>Excellent</v>
      </c>
      <c r="Q46" s="2">
        <f>VLOOKUP(A46,[3]Sheet1!$A$2:$F$501,4,FALSE)</f>
        <v>45196</v>
      </c>
      <c r="R46" t="str">
        <f>VLOOKUP(A46,[3]Sheet1!$A$2:$F$501,5,FALSE)</f>
        <v>Kualitas kurang baik</v>
      </c>
      <c r="S46" t="str">
        <f>VLOOKUP(A46,[3]Sheet1!$A$2:$F$501,6,FALSE)</f>
        <v>Anomali – review negatif di rating tinggi</v>
      </c>
      <c r="T46" t="str">
        <f>VLOOKUP(A46,[4]Sheet1!$A$2:$E$501,2,FALSE)</f>
        <v>SHP5260</v>
      </c>
      <c r="U46" t="str">
        <f>VLOOKUP(A46,[4]Sheet1!$A$2:$E$501,3,FALSE)</f>
        <v>J&amp;T</v>
      </c>
      <c r="V46">
        <f>VLOOKUP(A46,[4]Sheet1!$A$2:$E$501,4,FALSE)</f>
        <v>1</v>
      </c>
      <c r="W46" t="str">
        <f>VLOOKUP(A46,[4]Sheet1!$A$2:$E$501,5,FALSE)</f>
        <v>Returned</v>
      </c>
    </row>
    <row r="47" spans="1:23">
      <c r="A47" t="s">
        <v>83</v>
      </c>
      <c r="B47" t="str">
        <f>VLOOKUP(A47,[1]Sheet1!$A$2:$E$501,2,FALSE)</f>
        <v>Customer_46</v>
      </c>
      <c r="C47" t="str">
        <f>VLOOKUP(A47,[1]Sheet1!$A$2:$E$501,3,FALSE)</f>
        <v>Surabaya</v>
      </c>
      <c r="D47" t="str">
        <f>VLOOKUP(A47,[1]Sheet1!$A$2:$E$501,4,FALSE)</f>
        <v>Gold</v>
      </c>
      <c r="E47">
        <f>VLOOKUP(A47,[1]Sheet1!$A$2:$E$501,5,FALSE)</f>
        <v>2019</v>
      </c>
      <c r="F47" t="str">
        <f>VLOOKUP(A47,[5]Sheet1!$A$2:$E$501,2,FALSE)</f>
        <v>Nike Air Max 270 - SKU1257</v>
      </c>
      <c r="G47" t="str">
        <f>VLOOKUP(A47,[5]Sheet1!$A$2:$E$501,3,FALSE)</f>
        <v>Electronic</v>
      </c>
      <c r="H47">
        <f>VLOOKUP(A47,[5]Sheet1!$A$2:$E$501,4,FALSE)</f>
        <v>1500000</v>
      </c>
      <c r="I47" t="str">
        <f>VLOOKUP(A47,[5]Sheet1!$A$2:$G$501,7,FALSE)</f>
        <v>128</v>
      </c>
      <c r="J47" t="str">
        <f>VLOOKUP(A47,[2]Sheet1!$A$2:$E$501,2,FALSE)</f>
        <v>ORD57706</v>
      </c>
      <c r="K47" s="2">
        <f>VLOOKUP(A47,[2]Sheet1!$A$2:$E$501,3,FALSE)</f>
        <v>45049</v>
      </c>
      <c r="L47" t="str">
        <f>VLOOKUP(A47,[2]Sheet1!$A$2:$E$501,4,FALSE)</f>
        <v>Credit</v>
      </c>
      <c r="M47">
        <f>VLOOKUP(A47,[2]Sheet1!$A$2:$E$501,5,FALSE)</f>
        <v>1</v>
      </c>
      <c r="N47">
        <f>VLOOKUP(A47,[2]Sheet1!$A$2:$F$501,6,FALSE)</f>
        <v>1500000</v>
      </c>
      <c r="O47">
        <f>VLOOKUP(A47,[3]Sheet1!$A$2:$F$501,2,FALSE)</f>
        <v>2</v>
      </c>
      <c r="P47" t="str">
        <f>VLOOKUP(A47,[3]Sheet1!$A$2:$F$501,3,FALSE)</f>
        <v>Poor</v>
      </c>
      <c r="Q47" s="2">
        <f>VLOOKUP(A47,[3]Sheet1!$A$2:$F$501,4,FALSE)</f>
        <v>45277</v>
      </c>
      <c r="R47" t="str">
        <f>VLOOKUP(A47,[3]Sheet1!$A$2:$F$501,5,FALSE)</f>
        <v>Sangat puas dengan pembelian ini</v>
      </c>
      <c r="S47" t="str">
        <f>VLOOKUP(A47,[3]Sheet1!$A$2:$F$501,6,FALSE)</f>
        <v/>
      </c>
      <c r="T47" t="str">
        <f>VLOOKUP(A47,[4]Sheet1!$A$2:$E$501,2,FALSE)</f>
        <v>SHP4351</v>
      </c>
      <c r="U47" t="str">
        <f>VLOOKUP(A47,[4]Sheet1!$A$2:$E$501,3,FALSE)</f>
        <v>SiCepat</v>
      </c>
      <c r="V47">
        <f>VLOOKUP(A47,[4]Sheet1!$A$2:$E$501,4,FALSE)</f>
        <v>5</v>
      </c>
      <c r="W47" t="str">
        <f>VLOOKUP(A47,[4]Sheet1!$A$2:$E$501,5,FALSE)</f>
        <v>Returned</v>
      </c>
    </row>
    <row r="48" spans="1:23">
      <c r="A48" t="s">
        <v>84</v>
      </c>
      <c r="B48" t="str">
        <f>VLOOKUP(A48,[1]Sheet1!$A$2:$E$501,2,FALSE)</f>
        <v>Customer_47</v>
      </c>
      <c r="C48" t="str">
        <f>VLOOKUP(A48,[1]Sheet1!$A$2:$E$501,3,FALSE)</f>
        <v>Bandung</v>
      </c>
      <c r="D48" t="str">
        <f>VLOOKUP(A48,[1]Sheet1!$A$2:$E$501,4,FALSE)</f>
        <v>Silver</v>
      </c>
      <c r="E48">
        <f>VLOOKUP(A48,[1]Sheet1!$A$2:$E$501,5,FALSE)</f>
        <v>2023</v>
      </c>
      <c r="F48" t="str">
        <f>VLOOKUP(A48,[5]Sheet1!$A$2:$E$501,2,FALSE)</f>
        <v>Xiaomi Mi Casual Backpack - SKU1297</v>
      </c>
      <c r="G48" t="str">
        <f>VLOOKUP(A48,[5]Sheet1!$A$2:$E$501,3,FALSE)</f>
        <v>Unknown</v>
      </c>
      <c r="H48">
        <f>VLOOKUP(A48,[5]Sheet1!$A$2:$E$501,4,FALSE)</f>
        <v>10000000</v>
      </c>
      <c r="I48" t="str">
        <f>VLOOKUP(A48,[5]Sheet1!$A$2:$G$501,7,FALSE)</f>
        <v>149 </v>
      </c>
      <c r="J48" t="str">
        <f>VLOOKUP(A48,[2]Sheet1!$A$2:$E$501,2,FALSE)</f>
        <v>ORD12898</v>
      </c>
      <c r="K48" s="2">
        <f>VLOOKUP(A48,[2]Sheet1!$A$2:$E$501,3,FALSE)</f>
        <v>45219</v>
      </c>
      <c r="L48" t="str">
        <f>VLOOKUP(A48,[2]Sheet1!$A$2:$E$501,4,FALSE)</f>
        <v>Debit</v>
      </c>
      <c r="M48">
        <f>VLOOKUP(A48,[2]Sheet1!$A$2:$E$501,5,FALSE)</f>
        <v>1</v>
      </c>
      <c r="N48">
        <f>VLOOKUP(A48,[2]Sheet1!$A$2:$F$501,6,FALSE)</f>
        <v>10000000</v>
      </c>
      <c r="O48">
        <f>VLOOKUP(A48,[3]Sheet1!$A$2:$F$501,2,FALSE)</f>
        <v>4</v>
      </c>
      <c r="P48" t="str">
        <f>VLOOKUP(A48,[3]Sheet1!$A$2:$F$501,3,FALSE)</f>
        <v>Excellent</v>
      </c>
      <c r="Q48" s="2">
        <f>VLOOKUP(A48,[3]Sheet1!$A$2:$F$501,4,FALSE)</f>
        <v>45112</v>
      </c>
      <c r="R48" t="str">
        <f>VLOOKUP(A48,[3]Sheet1!$A$2:$F$501,5,FALSE)</f>
        <v>Kualitas kurang baik</v>
      </c>
      <c r="S48" t="str">
        <f>VLOOKUP(A48,[3]Sheet1!$A$2:$F$501,6,FALSE)</f>
        <v>Anomali – review negatif di rating tinggi</v>
      </c>
      <c r="T48" t="str">
        <f>VLOOKUP(A48,[4]Sheet1!$A$2:$E$501,2,FALSE)</f>
        <v>SHP1611</v>
      </c>
      <c r="U48" t="str">
        <f>VLOOKUP(A48,[4]Sheet1!$A$2:$E$501,3,FALSE)</f>
        <v>J&amp;T</v>
      </c>
      <c r="V48">
        <f>VLOOKUP(A48,[4]Sheet1!$A$2:$E$501,4,FALSE)</f>
        <v>1</v>
      </c>
      <c r="W48" t="str">
        <f>VLOOKUP(A48,[4]Sheet1!$A$2:$E$501,5,FALSE)</f>
        <v>In Transit</v>
      </c>
    </row>
    <row r="49" spans="1:23">
      <c r="A49" t="s">
        <v>85</v>
      </c>
      <c r="B49" t="str">
        <f>VLOOKUP(A49,[1]Sheet1!$A$2:$E$501,2,FALSE)</f>
        <v>Customer_48</v>
      </c>
      <c r="C49" t="str">
        <f>VLOOKUP(A49,[1]Sheet1!$A$2:$E$501,3,FALSE)</f>
        <v>Surabaya</v>
      </c>
      <c r="D49" t="str">
        <f>VLOOKUP(A49,[1]Sheet1!$A$2:$E$501,4,FALSE)</f>
        <v>Silver</v>
      </c>
      <c r="E49">
        <f>VLOOKUP(A49,[1]Sheet1!$A$2:$E$501,5,FALSE)</f>
        <v>2023</v>
      </c>
      <c r="F49" t="str">
        <f>VLOOKUP(A49,[5]Sheet1!$A$2:$E$501,2,FALSE)</f>
        <v>Nike Air Max 270 - SKU1232</v>
      </c>
      <c r="G49" t="str">
        <f>VLOOKUP(A49,[5]Sheet1!$A$2:$E$501,3,FALSE)</f>
        <v>Electronic</v>
      </c>
      <c r="H49">
        <f>VLOOKUP(A49,[5]Sheet1!$A$2:$E$501,4,FALSE)</f>
        <v>250000</v>
      </c>
      <c r="I49" t="str">
        <f>VLOOKUP(A49,[5]Sheet1!$A$2:$G$501,7,FALSE)</f>
        <v>114</v>
      </c>
      <c r="J49" t="str">
        <f>VLOOKUP(A49,[2]Sheet1!$A$2:$E$501,2,FALSE)</f>
        <v>ORD67718</v>
      </c>
      <c r="K49" s="2">
        <f>VLOOKUP(A49,[2]Sheet1!$A$2:$E$501,3,FALSE)</f>
        <v>45162</v>
      </c>
      <c r="L49" t="str">
        <f>VLOOKUP(A49,[2]Sheet1!$A$2:$E$501,4,FALSE)</f>
        <v>Gopay</v>
      </c>
      <c r="M49">
        <f>VLOOKUP(A49,[2]Sheet1!$A$2:$E$501,5,FALSE)</f>
        <v>6</v>
      </c>
      <c r="N49">
        <f>VLOOKUP(A49,[2]Sheet1!$A$2:$F$501,6,FALSE)</f>
        <v>1500000</v>
      </c>
      <c r="O49">
        <f>VLOOKUP(A49,[3]Sheet1!$A$2:$F$501,2,FALSE)</f>
        <v>2</v>
      </c>
      <c r="P49" t="str">
        <f>VLOOKUP(A49,[3]Sheet1!$A$2:$F$501,3,FALSE)</f>
        <v>Poor</v>
      </c>
      <c r="Q49" s="2">
        <f>VLOOKUP(A49,[3]Sheet1!$A$2:$F$501,4,FALSE)</f>
        <v>45301</v>
      </c>
      <c r="R49" t="str">
        <f>VLOOKUP(A49,[3]Sheet1!$A$2:$F$501,5,FALSE)</f>
        <v>Warna berbeda dari gambar</v>
      </c>
      <c r="S49" t="str">
        <f>VLOOKUP(A49,[3]Sheet1!$A$2:$F$501,6,FALSE)</f>
        <v>Anomali – review negatif di rating tinggi</v>
      </c>
      <c r="T49" t="str">
        <f>VLOOKUP(A49,[4]Sheet1!$A$2:$E$501,2,FALSE)</f>
        <v>SHP5714</v>
      </c>
      <c r="U49" t="str">
        <f>VLOOKUP(A49,[4]Sheet1!$A$2:$E$501,3,FALSE)</f>
        <v>AnterAja</v>
      </c>
      <c r="V49">
        <f>VLOOKUP(A49,[4]Sheet1!$A$2:$E$501,4,FALSE)</f>
        <v>3</v>
      </c>
      <c r="W49" t="str">
        <f>VLOOKUP(A49,[4]Sheet1!$A$2:$E$501,5,FALSE)</f>
        <v>In Transit</v>
      </c>
    </row>
    <row r="50" spans="1:23">
      <c r="A50" t="s">
        <v>86</v>
      </c>
      <c r="B50" t="str">
        <f>VLOOKUP(A50,[1]Sheet1!$A$2:$E$501,2,FALSE)</f>
        <v>Customer_49</v>
      </c>
      <c r="C50" t="str">
        <f>VLOOKUP(A50,[1]Sheet1!$A$2:$E$501,3,FALSE)</f>
        <v>Bali</v>
      </c>
      <c r="D50" t="str">
        <f>VLOOKUP(A50,[1]Sheet1!$A$2:$E$501,4,FALSE)</f>
        <v>Gold</v>
      </c>
      <c r="E50">
        <f>VLOOKUP(A50,[1]Sheet1!$A$2:$E$501,5,FALSE)</f>
        <v>2022</v>
      </c>
      <c r="F50" t="str">
        <f>VLOOKUP(A50,[5]Sheet1!$A$2:$E$501,2,FALSE)</f>
        <v>Adidas Ultraboost 22 - SKU1472</v>
      </c>
      <c r="G50" t="str">
        <f>VLOOKUP(A50,[5]Sheet1!$A$2:$E$501,3,FALSE)</f>
        <v>Apprel</v>
      </c>
      <c r="H50">
        <f>VLOOKUP(A50,[5]Sheet1!$A$2:$E$501,4,FALSE)</f>
        <v>100000</v>
      </c>
      <c r="I50" t="str">
        <f>VLOOKUP(A50,[5]Sheet1!$A$2:$G$501,7,FALSE)</f>
        <v>50</v>
      </c>
      <c r="J50" t="str">
        <f>VLOOKUP(A50,[2]Sheet1!$A$2:$E$501,2,FALSE)</f>
        <v>ORD15451</v>
      </c>
      <c r="K50" s="2">
        <f>VLOOKUP(A50,[2]Sheet1!$A$2:$E$501,3,FALSE)</f>
        <v>45234</v>
      </c>
      <c r="L50" t="str">
        <f>VLOOKUP(A50,[2]Sheet1!$A$2:$E$501,4,FALSE)</f>
        <v>Gopay</v>
      </c>
      <c r="M50">
        <f>VLOOKUP(A50,[2]Sheet1!$A$2:$E$501,5,FALSE)</f>
        <v>1</v>
      </c>
      <c r="N50">
        <f>VLOOKUP(A50,[2]Sheet1!$A$2:$F$501,6,FALSE)</f>
        <v>100000</v>
      </c>
      <c r="O50">
        <f>VLOOKUP(A50,[3]Sheet1!$A$2:$F$501,2,FALSE)</f>
        <v>2</v>
      </c>
      <c r="P50" t="str">
        <f>VLOOKUP(A50,[3]Sheet1!$A$2:$F$501,3,FALSE)</f>
        <v>Poor</v>
      </c>
      <c r="Q50" s="2">
        <f>VLOOKUP(A50,[3]Sheet1!$A$2:$F$501,4,FALSE)</f>
        <v>45381</v>
      </c>
      <c r="R50" t="str">
        <f>VLOOKUP(A50,[3]Sheet1!$A$2:$F$501,5,FALSE)</f>
        <v>Barang cacat saat diterima</v>
      </c>
      <c r="S50" t="str">
        <f>VLOOKUP(A50,[3]Sheet1!$A$2:$F$501,6,FALSE)</f>
        <v>Anomali – review negatif di rating tinggi</v>
      </c>
      <c r="T50" t="str">
        <f>VLOOKUP(A50,[4]Sheet1!$A$2:$E$501,2,FALSE)</f>
        <v>SHP9958</v>
      </c>
      <c r="U50" t="str">
        <f>VLOOKUP(A50,[4]Sheet1!$A$2:$E$501,3,FALSE)</f>
        <v>SiCepat</v>
      </c>
      <c r="V50">
        <f>VLOOKUP(A50,[4]Sheet1!$A$2:$E$501,4,FALSE)</f>
        <v>3</v>
      </c>
      <c r="W50" t="str">
        <f>VLOOKUP(A50,[4]Sheet1!$A$2:$E$501,5,FALSE)</f>
        <v>In Transit</v>
      </c>
    </row>
    <row r="51" spans="1:23">
      <c r="A51" t="s">
        <v>87</v>
      </c>
      <c r="B51" t="str">
        <f>VLOOKUP(A51,[1]Sheet1!$A$2:$E$501,2,FALSE)</f>
        <v>Customer_50</v>
      </c>
      <c r="C51" t="str">
        <f>VLOOKUP(A51,[1]Sheet1!$A$2:$E$501,3,FALSE)</f>
        <v>Bali</v>
      </c>
      <c r="D51" t="str">
        <f>VLOOKUP(A51,[1]Sheet1!$A$2:$E$501,4,FALSE)</f>
        <v>Silver</v>
      </c>
      <c r="E51">
        <f>VLOOKUP(A51,[1]Sheet1!$A$2:$E$501,5,FALSE)</f>
        <v>2020</v>
      </c>
      <c r="F51" t="str">
        <f>VLOOKUP(A51,[5]Sheet1!$A$2:$E$501,2,FALSE)</f>
        <v>Adidas Ultraboost 22 - SKU1043</v>
      </c>
      <c r="G51" t="str">
        <f>VLOOKUP(A51,[5]Sheet1!$A$2:$E$501,3,FALSE)</f>
        <v>Apparel</v>
      </c>
      <c r="H51">
        <f>VLOOKUP(A51,[5]Sheet1!$A$2:$E$501,4,FALSE)</f>
        <v>10000000</v>
      </c>
      <c r="I51" t="str">
        <f>VLOOKUP(A51,[5]Sheet1!$A$2:$G$501,7,FALSE)</f>
        <v>93</v>
      </c>
      <c r="J51" t="str">
        <f>VLOOKUP(A51,[2]Sheet1!$A$2:$E$501,2,FALSE)</f>
        <v>ORD73871</v>
      </c>
      <c r="K51" s="2">
        <f>VLOOKUP(A51,[2]Sheet1!$A$2:$E$501,3,FALSE)</f>
        <v>45242</v>
      </c>
      <c r="L51" t="str">
        <f>VLOOKUP(A51,[2]Sheet1!$A$2:$E$501,4,FALSE)</f>
        <v>Gopay</v>
      </c>
      <c r="M51">
        <f>VLOOKUP(A51,[2]Sheet1!$A$2:$E$501,5,FALSE)</f>
        <v>1</v>
      </c>
      <c r="N51">
        <f>VLOOKUP(A51,[2]Sheet1!$A$2:$F$501,6,FALSE)</f>
        <v>10000000</v>
      </c>
      <c r="O51">
        <f>VLOOKUP(A51,[3]Sheet1!$A$2:$F$501,2,FALSE)</f>
        <v>2</v>
      </c>
      <c r="P51" t="str">
        <f>VLOOKUP(A51,[3]Sheet1!$A$2:$F$501,3,FALSE)</f>
        <v>Poor</v>
      </c>
      <c r="Q51" s="2">
        <f>VLOOKUP(A51,[3]Sheet1!$A$2:$F$501,4,FALSE)</f>
        <v>45258</v>
      </c>
      <c r="R51" t="str">
        <f>VLOOKUP(A51,[3]Sheet1!$A$2:$F$501,5,FALSE)</f>
        <v>Barang cacat saat diterima</v>
      </c>
      <c r="S51" t="str">
        <f>VLOOKUP(A51,[3]Sheet1!$A$2:$F$501,6,FALSE)</f>
        <v>Anomali – review negatif di rating tinggi</v>
      </c>
      <c r="T51" t="str">
        <f>VLOOKUP(A51,[4]Sheet1!$A$2:$E$501,2,FALSE)</f>
        <v>SHP2712</v>
      </c>
      <c r="U51" t="str">
        <f>VLOOKUP(A51,[4]Sheet1!$A$2:$E$501,3,FALSE)</f>
        <v>SiCepat</v>
      </c>
      <c r="V51">
        <f>VLOOKUP(A51,[4]Sheet1!$A$2:$E$501,4,FALSE)</f>
        <v>1</v>
      </c>
      <c r="W51" t="str">
        <f>VLOOKUP(A51,[4]Sheet1!$A$2:$E$501,5,FALSE)</f>
        <v>Delivered</v>
      </c>
    </row>
    <row r="52" spans="1:23">
      <c r="A52" t="s">
        <v>88</v>
      </c>
      <c r="B52" t="str">
        <f>VLOOKUP(A52,[1]Sheet1!$A$2:$E$501,2,FALSE)</f>
        <v>Customer_51</v>
      </c>
      <c r="C52" t="str">
        <f>VLOOKUP(A52,[1]Sheet1!$A$2:$E$501,3,FALSE)</f>
        <v>Bandung</v>
      </c>
      <c r="D52" t="str">
        <f>VLOOKUP(A52,[1]Sheet1!$A$2:$E$501,4,FALSE)</f>
        <v>Silver</v>
      </c>
      <c r="E52">
        <f>VLOOKUP(A52,[1]Sheet1!$A$2:$E$501,5,FALSE)</f>
        <v>2023</v>
      </c>
      <c r="F52" t="str">
        <f>VLOOKUP(A52,[5]Sheet1!$A$2:$E$501,2,FALSE)</f>
        <v>Nike Air Max 270 - SKU1402</v>
      </c>
      <c r="G52" t="str">
        <f>VLOOKUP(A52,[5]Sheet1!$A$2:$E$501,3,FALSE)</f>
        <v>Apprel</v>
      </c>
      <c r="H52">
        <f>VLOOKUP(A52,[5]Sheet1!$A$2:$E$501,4,FALSE)</f>
        <v>17000000</v>
      </c>
      <c r="I52" t="str">
        <f>VLOOKUP(A52,[5]Sheet1!$A$2:$G$501,7,FALSE)</f>
        <v>147</v>
      </c>
      <c r="J52" t="str">
        <f>VLOOKUP(A52,[2]Sheet1!$A$2:$E$501,2,FALSE)</f>
        <v>ORD79352</v>
      </c>
      <c r="K52" s="2">
        <f>VLOOKUP(A52,[2]Sheet1!$A$2:$E$501,3,FALSE)</f>
        <v>45267</v>
      </c>
      <c r="L52" t="str">
        <f>VLOOKUP(A52,[2]Sheet1!$A$2:$E$501,4,FALSE)</f>
        <v>Credit</v>
      </c>
      <c r="M52">
        <f>VLOOKUP(A52,[2]Sheet1!$A$2:$E$501,5,FALSE)</f>
        <v>1</v>
      </c>
      <c r="N52">
        <f>VLOOKUP(A52,[2]Sheet1!$A$2:$F$501,6,FALSE)</f>
        <v>17000000</v>
      </c>
      <c r="O52">
        <f>VLOOKUP(A52,[3]Sheet1!$A$2:$F$501,2,FALSE)</f>
        <v>2</v>
      </c>
      <c r="P52" t="str">
        <f>VLOOKUP(A52,[3]Sheet1!$A$2:$F$501,3,FALSE)</f>
        <v>Poor</v>
      </c>
      <c r="Q52" s="2">
        <f>VLOOKUP(A52,[3]Sheet1!$A$2:$F$501,4,FALSE)</f>
        <v>45189</v>
      </c>
      <c r="R52" t="str">
        <f>VLOOKUP(A52,[3]Sheet1!$A$2:$F$501,5,FALSE)</f>
        <v>Ukuran tidak sesuai deskripsi</v>
      </c>
      <c r="S52" t="str">
        <f>VLOOKUP(A52,[3]Sheet1!$A$2:$F$501,6,FALSE)</f>
        <v>Anomali – review negatif di rating tinggi</v>
      </c>
      <c r="T52" t="str">
        <f>VLOOKUP(A52,[4]Sheet1!$A$2:$E$501,2,FALSE)</f>
        <v>SHP9407</v>
      </c>
      <c r="U52" t="str">
        <f>VLOOKUP(A52,[4]Sheet1!$A$2:$E$501,3,FALSE)</f>
        <v>J&amp;T</v>
      </c>
      <c r="V52">
        <f>VLOOKUP(A52,[4]Sheet1!$A$2:$E$501,4,FALSE)</f>
        <v>1</v>
      </c>
      <c r="W52" t="str">
        <f>VLOOKUP(A52,[4]Sheet1!$A$2:$E$501,5,FALSE)</f>
        <v>Returned</v>
      </c>
    </row>
    <row r="53" spans="1:23">
      <c r="A53" t="s">
        <v>89</v>
      </c>
      <c r="B53" t="str">
        <f>VLOOKUP(A53,[1]Sheet1!$A$2:$E$501,2,FALSE)</f>
        <v>Customer_52</v>
      </c>
      <c r="C53" t="str">
        <f>VLOOKUP(A53,[1]Sheet1!$A$2:$E$501,3,FALSE)</f>
        <v>Bali</v>
      </c>
      <c r="D53" t="str">
        <f>VLOOKUP(A53,[1]Sheet1!$A$2:$E$501,4,FALSE)</f>
        <v>Gold</v>
      </c>
      <c r="E53">
        <f>VLOOKUP(A53,[1]Sheet1!$A$2:$E$501,5,FALSE)</f>
        <v>2021</v>
      </c>
      <c r="F53" t="str">
        <f>VLOOKUP(A53,[5]Sheet1!$A$2:$E$501,2,FALSE)</f>
        <v>Xiaomi Mi Casual Backpack - SKU1386</v>
      </c>
      <c r="G53" t="str">
        <f>VLOOKUP(A53,[5]Sheet1!$A$2:$E$501,3,FALSE)</f>
        <v>Electronic</v>
      </c>
      <c r="H53">
        <f>VLOOKUP(A53,[5]Sheet1!$A$2:$E$501,4,FALSE)</f>
        <v>100000</v>
      </c>
      <c r="I53" t="str">
        <f>VLOOKUP(A53,[5]Sheet1!$A$2:$G$501,7,FALSE)</f>
        <v>96</v>
      </c>
      <c r="J53" t="str">
        <f>VLOOKUP(A53,[2]Sheet1!$A$2:$E$501,2,FALSE)</f>
        <v>ORD20691</v>
      </c>
      <c r="K53" s="2">
        <f>VLOOKUP(A53,[2]Sheet1!$A$2:$E$501,3,FALSE)</f>
        <v>45282</v>
      </c>
      <c r="L53" t="str">
        <f>VLOOKUP(A53,[2]Sheet1!$A$2:$E$501,4,FALSE)</f>
        <v>Credit</v>
      </c>
      <c r="M53">
        <f>VLOOKUP(A53,[2]Sheet1!$A$2:$E$501,5,FALSE)</f>
        <v>1</v>
      </c>
      <c r="N53">
        <f>VLOOKUP(A53,[2]Sheet1!$A$2:$F$501,6,FALSE)</f>
        <v>100000</v>
      </c>
      <c r="O53">
        <f>VLOOKUP(A53,[3]Sheet1!$A$2:$F$501,2,FALSE)</f>
        <v>1</v>
      </c>
      <c r="P53" t="str">
        <f>VLOOKUP(A53,[3]Sheet1!$A$2:$F$501,3,FALSE)</f>
        <v>Bad</v>
      </c>
      <c r="Q53" s="2">
        <f>VLOOKUP(A53,[3]Sheet1!$A$2:$F$501,4,FALSE)</f>
        <v>45180</v>
      </c>
      <c r="R53" t="str">
        <f>VLOOKUP(A53,[3]Sheet1!$A$2:$F$501,5,FALSE)</f>
        <v>Akan beli lagi di toko ini</v>
      </c>
      <c r="S53" t="str">
        <f>VLOOKUP(A53,[3]Sheet1!$A$2:$F$501,6,FALSE)</f>
        <v/>
      </c>
      <c r="T53" t="str">
        <f>VLOOKUP(A53,[4]Sheet1!$A$2:$E$501,2,FALSE)</f>
        <v>SHP9251</v>
      </c>
      <c r="U53" t="str">
        <f>VLOOKUP(A53,[4]Sheet1!$A$2:$E$501,3,FALSE)</f>
        <v>AnterAja</v>
      </c>
      <c r="V53">
        <f>VLOOKUP(A53,[4]Sheet1!$A$2:$E$501,4,FALSE)</f>
        <v>1</v>
      </c>
      <c r="W53" t="str">
        <f>VLOOKUP(A53,[4]Sheet1!$A$2:$E$501,5,FALSE)</f>
        <v>Returned</v>
      </c>
    </row>
    <row r="54" spans="1:23">
      <c r="A54" t="s">
        <v>90</v>
      </c>
      <c r="B54" t="str">
        <f>VLOOKUP(A54,[1]Sheet1!$A$2:$E$501,2,FALSE)</f>
        <v>Customer_53</v>
      </c>
      <c r="C54" t="str">
        <f>VLOOKUP(A54,[1]Sheet1!$A$2:$E$501,3,FALSE)</f>
        <v>Surabaya</v>
      </c>
      <c r="D54" t="str">
        <f>VLOOKUP(A54,[1]Sheet1!$A$2:$E$501,4,FALSE)</f>
        <v>Gold</v>
      </c>
      <c r="E54">
        <f>VLOOKUP(A54,[1]Sheet1!$A$2:$E$501,5,FALSE)</f>
        <v>2022</v>
      </c>
      <c r="F54" t="str">
        <f>VLOOKUP(A54,[5]Sheet1!$A$2:$E$501,2,FALSE)</f>
        <v>Xiaomi Mi Casual Backpack - SKU1048</v>
      </c>
      <c r="G54" t="str">
        <f>VLOOKUP(A54,[5]Sheet1!$A$2:$E$501,3,FALSE)</f>
        <v>Unknown</v>
      </c>
      <c r="H54">
        <f>VLOOKUP(A54,[5]Sheet1!$A$2:$E$501,4,FALSE)</f>
        <v>250000</v>
      </c>
      <c r="I54" t="str">
        <f>VLOOKUP(A54,[5]Sheet1!$A$2:$G$501,7,FALSE)</f>
        <v>132</v>
      </c>
      <c r="J54" t="str">
        <f>VLOOKUP(A54,[2]Sheet1!$A$2:$E$501,2,FALSE)</f>
        <v>ORD21609</v>
      </c>
      <c r="K54" s="2">
        <f>VLOOKUP(A54,[2]Sheet1!$A$2:$E$501,3,FALSE)</f>
        <v>45051</v>
      </c>
      <c r="L54" t="str">
        <f>VLOOKUP(A54,[2]Sheet1!$A$2:$E$501,4,FALSE)</f>
        <v>Gopay</v>
      </c>
      <c r="M54">
        <f>VLOOKUP(A54,[2]Sheet1!$A$2:$E$501,5,FALSE)</f>
        <v>1</v>
      </c>
      <c r="N54">
        <f>VLOOKUP(A54,[2]Sheet1!$A$2:$F$501,6,FALSE)</f>
        <v>250000</v>
      </c>
      <c r="O54">
        <f>VLOOKUP(A54,[3]Sheet1!$A$2:$F$501,2,FALSE)</f>
        <v>2</v>
      </c>
      <c r="P54" t="str">
        <f>VLOOKUP(A54,[3]Sheet1!$A$2:$F$501,3,FALSE)</f>
        <v>Poor</v>
      </c>
      <c r="Q54" s="2">
        <f>VLOOKUP(A54,[3]Sheet1!$A$2:$F$501,4,FALSE)</f>
        <v>45285</v>
      </c>
      <c r="R54" t="str">
        <f>VLOOKUP(A54,[3]Sheet1!$A$2:$F$501,5,FALSE)</f>
        <v>Pelayanan memuaskan</v>
      </c>
      <c r="S54" t="str">
        <f>VLOOKUP(A54,[3]Sheet1!$A$2:$F$501,6,FALSE)</f>
        <v/>
      </c>
      <c r="T54" t="str">
        <f>VLOOKUP(A54,[4]Sheet1!$A$2:$E$501,2,FALSE)</f>
        <v>SHP1522</v>
      </c>
      <c r="U54" t="str">
        <f>VLOOKUP(A54,[4]Sheet1!$A$2:$E$501,3,FALSE)</f>
        <v>SiCepat</v>
      </c>
      <c r="V54">
        <f>VLOOKUP(A54,[4]Sheet1!$A$2:$E$501,4,FALSE)</f>
        <v>1</v>
      </c>
      <c r="W54" t="str">
        <f>VLOOKUP(A54,[4]Sheet1!$A$2:$E$501,5,FALSE)</f>
        <v>Returned</v>
      </c>
    </row>
    <row r="55" spans="1:23">
      <c r="A55" t="s">
        <v>91</v>
      </c>
      <c r="B55" t="str">
        <f>VLOOKUP(A55,[1]Sheet1!$A$2:$E$501,2,FALSE)</f>
        <v>Customer_54</v>
      </c>
      <c r="C55" t="str">
        <f>VLOOKUP(A55,[1]Sheet1!$A$2:$E$501,3,FALSE)</f>
        <v>Jakarta</v>
      </c>
      <c r="D55" t="str">
        <f>VLOOKUP(A55,[1]Sheet1!$A$2:$E$501,4,FALSE)</f>
        <v>Platinum</v>
      </c>
      <c r="E55">
        <f>VLOOKUP(A55,[1]Sheet1!$A$2:$E$501,5,FALSE)</f>
        <v>2022</v>
      </c>
      <c r="F55" t="str">
        <f>VLOOKUP(A55,[5]Sheet1!$A$2:$E$501,2,FALSE)</f>
        <v>Nike Air Max 270 - SKU1436</v>
      </c>
      <c r="G55" t="str">
        <f>VLOOKUP(A55,[5]Sheet1!$A$2:$E$501,3,FALSE)</f>
        <v>Apprel</v>
      </c>
      <c r="H55">
        <f>VLOOKUP(A55,[5]Sheet1!$A$2:$E$501,4,FALSE)</f>
        <v>4000000</v>
      </c>
      <c r="I55" t="str">
        <f>VLOOKUP(A55,[5]Sheet1!$A$2:$G$501,7,FALSE)</f>
        <v>71</v>
      </c>
      <c r="J55" t="str">
        <f>VLOOKUP(A55,[2]Sheet1!$A$2:$E$501,2,FALSE)</f>
        <v>ORD15082</v>
      </c>
      <c r="K55" s="2">
        <f>VLOOKUP(A55,[2]Sheet1!$A$2:$E$501,3,FALSE)</f>
        <v>45286</v>
      </c>
      <c r="L55" t="str">
        <f>VLOOKUP(A55,[2]Sheet1!$A$2:$E$501,4,FALSE)</f>
        <v>Debit</v>
      </c>
      <c r="M55">
        <f>VLOOKUP(A55,[2]Sheet1!$A$2:$E$501,5,FALSE)</f>
        <v>1</v>
      </c>
      <c r="N55">
        <f>VLOOKUP(A55,[2]Sheet1!$A$2:$F$501,6,FALSE)</f>
        <v>4000000</v>
      </c>
      <c r="O55">
        <f>VLOOKUP(A55,[3]Sheet1!$A$2:$F$501,2,FALSE)</f>
        <v>2</v>
      </c>
      <c r="P55" t="str">
        <f>VLOOKUP(A55,[3]Sheet1!$A$2:$F$501,3,FALSE)</f>
        <v>Poor</v>
      </c>
      <c r="Q55" s="2">
        <f>VLOOKUP(A55,[3]Sheet1!$A$2:$F$501,4,FALSE)</f>
        <v>45238</v>
      </c>
      <c r="R55" t="str">
        <f>VLOOKUP(A55,[3]Sheet1!$A$2:$F$501,5,FALSE)</f>
        <v>Barang cacat saat diterima</v>
      </c>
      <c r="S55" t="str">
        <f>VLOOKUP(A55,[3]Sheet1!$A$2:$F$501,6,FALSE)</f>
        <v>Anomali – review negatif di rating tinggi</v>
      </c>
      <c r="T55" t="str">
        <f>VLOOKUP(A55,[4]Sheet1!$A$2:$E$501,2,FALSE)</f>
        <v>SHP3464</v>
      </c>
      <c r="U55" t="str">
        <f>VLOOKUP(A55,[4]Sheet1!$A$2:$E$501,3,FALSE)</f>
        <v>SiCepat</v>
      </c>
      <c r="V55">
        <f>VLOOKUP(A55,[4]Sheet1!$A$2:$E$501,4,FALSE)</f>
        <v>4</v>
      </c>
      <c r="W55" t="str">
        <f>VLOOKUP(A55,[4]Sheet1!$A$2:$E$501,5,FALSE)</f>
        <v>Returned</v>
      </c>
    </row>
    <row r="56" spans="1:23">
      <c r="A56" t="s">
        <v>92</v>
      </c>
      <c r="B56" t="str">
        <f>VLOOKUP(A56,[1]Sheet1!$A$2:$E$501,2,FALSE)</f>
        <v>Customer_55</v>
      </c>
      <c r="C56" t="str">
        <f>VLOOKUP(A56,[1]Sheet1!$A$2:$E$501,3,FALSE)</f>
        <v>Jakarta</v>
      </c>
      <c r="D56" t="str">
        <f>VLOOKUP(A56,[1]Sheet1!$A$2:$E$501,4,FALSE)</f>
        <v>Gold</v>
      </c>
      <c r="E56">
        <f>VLOOKUP(A56,[1]Sheet1!$A$2:$E$501,5,FALSE)</f>
        <v>2018</v>
      </c>
      <c r="F56" t="str">
        <f>VLOOKUP(A56,[5]Sheet1!$A$2:$E$501,2,FALSE)</f>
        <v>ASUS TUF Gaming A15 - SKU1401</v>
      </c>
      <c r="G56" t="str">
        <f>VLOOKUP(A56,[5]Sheet1!$A$2:$E$501,3,FALSE)</f>
        <v>Electronic</v>
      </c>
      <c r="H56">
        <f>VLOOKUP(A56,[5]Sheet1!$A$2:$E$501,4,FALSE)</f>
        <v>1500000</v>
      </c>
      <c r="I56" t="str">
        <f>VLOOKUP(A56,[5]Sheet1!$A$2:$G$501,7,FALSE)</f>
        <v>78 </v>
      </c>
      <c r="J56" t="str">
        <f>VLOOKUP(A56,[2]Sheet1!$A$2:$E$501,2,FALSE)</f>
        <v>ORD10226</v>
      </c>
      <c r="K56" s="2">
        <f>VLOOKUP(A56,[2]Sheet1!$A$2:$E$501,3,FALSE)</f>
        <v>45067</v>
      </c>
      <c r="L56" t="str">
        <f>VLOOKUP(A56,[2]Sheet1!$A$2:$E$501,4,FALSE)</f>
        <v>Credit</v>
      </c>
      <c r="M56">
        <f>VLOOKUP(A56,[2]Sheet1!$A$2:$E$501,5,FALSE)</f>
        <v>1</v>
      </c>
      <c r="N56">
        <f>VLOOKUP(A56,[2]Sheet1!$A$2:$F$501,6,FALSE)</f>
        <v>1500000</v>
      </c>
      <c r="O56">
        <f>VLOOKUP(A56,[3]Sheet1!$A$2:$F$501,2,FALSE)</f>
        <v>2</v>
      </c>
      <c r="P56" t="str">
        <f>VLOOKUP(A56,[3]Sheet1!$A$2:$F$501,3,FALSE)</f>
        <v>Poor</v>
      </c>
      <c r="Q56" s="2">
        <f>VLOOKUP(A56,[3]Sheet1!$A$2:$F$501,4,FALSE)</f>
        <v>45349</v>
      </c>
      <c r="R56" t="str">
        <f>VLOOKUP(A56,[3]Sheet1!$A$2:$F$501,5,FALSE)</f>
        <v>Kualitas kurang baik</v>
      </c>
      <c r="S56" t="str">
        <f>VLOOKUP(A56,[3]Sheet1!$A$2:$F$501,6,FALSE)</f>
        <v>Anomali – review negatif di rating tinggi</v>
      </c>
      <c r="T56" t="str">
        <f>VLOOKUP(A56,[4]Sheet1!$A$2:$E$501,2,FALSE)</f>
        <v>SHP9551</v>
      </c>
      <c r="U56" t="str">
        <f>VLOOKUP(A56,[4]Sheet1!$A$2:$E$501,3,FALSE)</f>
        <v>J&amp;T</v>
      </c>
      <c r="V56">
        <f>VLOOKUP(A56,[4]Sheet1!$A$2:$E$501,4,FALSE)</f>
        <v>5</v>
      </c>
      <c r="W56" t="str">
        <f>VLOOKUP(A56,[4]Sheet1!$A$2:$E$501,5,FALSE)</f>
        <v>Delivered</v>
      </c>
    </row>
    <row r="57" spans="1:23">
      <c r="A57" t="s">
        <v>93</v>
      </c>
      <c r="B57" t="str">
        <f>VLOOKUP(A57,[1]Sheet1!$A$2:$E$501,2,FALSE)</f>
        <v>Customer_56</v>
      </c>
      <c r="C57" t="str">
        <f>VLOOKUP(A57,[1]Sheet1!$A$2:$E$501,3,FALSE)</f>
        <v>Bali</v>
      </c>
      <c r="D57" t="str">
        <f>VLOOKUP(A57,[1]Sheet1!$A$2:$E$501,4,FALSE)</f>
        <v>Gold</v>
      </c>
      <c r="E57">
        <f>VLOOKUP(A57,[1]Sheet1!$A$2:$E$501,5,FALSE)</f>
        <v>2022</v>
      </c>
      <c r="F57" t="str">
        <f>VLOOKUP(A57,[5]Sheet1!$A$2:$E$501,2,FALSE)</f>
        <v>Uniqlo Dry-EX Crew Neck - SKU1160</v>
      </c>
      <c r="G57" t="str">
        <f>VLOOKUP(A57,[5]Sheet1!$A$2:$E$501,3,FALSE)</f>
        <v>Electronic</v>
      </c>
      <c r="H57">
        <f>VLOOKUP(A57,[5]Sheet1!$A$2:$E$501,4,FALSE)</f>
        <v>1500000</v>
      </c>
      <c r="I57" t="str">
        <f>VLOOKUP(A57,[5]Sheet1!$A$2:$G$501,7,FALSE)</f>
        <v>136</v>
      </c>
      <c r="J57" t="str">
        <f>VLOOKUP(A57,[2]Sheet1!$A$2:$E$501,2,FALSE)</f>
        <v>ORD39828</v>
      </c>
      <c r="K57" s="2">
        <f>VLOOKUP(A57,[2]Sheet1!$A$2:$E$501,3,FALSE)</f>
        <v>44953</v>
      </c>
      <c r="L57" t="str">
        <f>VLOOKUP(A57,[2]Sheet1!$A$2:$E$501,4,FALSE)</f>
        <v>Gopay</v>
      </c>
      <c r="M57">
        <f>VLOOKUP(A57,[2]Sheet1!$A$2:$E$501,5,FALSE)</f>
        <v>6</v>
      </c>
      <c r="N57">
        <f>VLOOKUP(A57,[2]Sheet1!$A$2:$F$501,6,FALSE)</f>
        <v>9000000</v>
      </c>
      <c r="O57">
        <f>VLOOKUP(A57,[3]Sheet1!$A$2:$F$501,2,FALSE)</f>
        <v>2</v>
      </c>
      <c r="P57" t="str">
        <f>VLOOKUP(A57,[3]Sheet1!$A$2:$F$501,3,FALSE)</f>
        <v>Poor</v>
      </c>
      <c r="Q57" s="2">
        <f>VLOOKUP(A57,[3]Sheet1!$A$2:$F$501,4,FALSE)</f>
        <v>45408</v>
      </c>
      <c r="R57" t="str">
        <f>VLOOKUP(A57,[3]Sheet1!$A$2:$F$501,5,FALSE)</f>
        <v>Harga terlalu mahal</v>
      </c>
      <c r="S57" t="str">
        <f>VLOOKUP(A57,[3]Sheet1!$A$2:$F$501,6,FALSE)</f>
        <v/>
      </c>
      <c r="T57" t="str">
        <f>VLOOKUP(A57,[4]Sheet1!$A$2:$E$501,2,FALSE)</f>
        <v>SHP6950</v>
      </c>
      <c r="U57" t="str">
        <f>VLOOKUP(A57,[4]Sheet1!$A$2:$E$501,3,FALSE)</f>
        <v>AnterAja</v>
      </c>
      <c r="V57">
        <f>VLOOKUP(A57,[4]Sheet1!$A$2:$E$501,4,FALSE)</f>
        <v>2</v>
      </c>
      <c r="W57" t="str">
        <f>VLOOKUP(A57,[4]Sheet1!$A$2:$E$501,5,FALSE)</f>
        <v>Delivered</v>
      </c>
    </row>
    <row r="58" spans="1:23">
      <c r="A58" t="s">
        <v>94</v>
      </c>
      <c r="B58" t="str">
        <f>VLOOKUP(A58,[1]Sheet1!$A$2:$E$501,2,FALSE)</f>
        <v>Customer_57</v>
      </c>
      <c r="C58" t="str">
        <f>VLOOKUP(A58,[1]Sheet1!$A$2:$E$501,3,FALSE)</f>
        <v>Bali</v>
      </c>
      <c r="D58" t="str">
        <f>VLOOKUP(A58,[1]Sheet1!$A$2:$E$501,4,FALSE)</f>
        <v>Silver</v>
      </c>
      <c r="E58">
        <f>VLOOKUP(A58,[1]Sheet1!$A$2:$E$501,5,FALSE)</f>
        <v>2023</v>
      </c>
      <c r="F58" t="str">
        <f>VLOOKUP(A58,[5]Sheet1!$A$2:$E$501,2,FALSE)</f>
        <v>Xiaomi Mi Casual Backpack - SKU1016</v>
      </c>
      <c r="G58" t="str">
        <f>VLOOKUP(A58,[5]Sheet1!$A$2:$E$501,3,FALSE)</f>
        <v>Electronic</v>
      </c>
      <c r="H58">
        <f>VLOOKUP(A58,[5]Sheet1!$A$2:$E$501,4,FALSE)</f>
        <v>1500000</v>
      </c>
      <c r="I58" t="str">
        <f>VLOOKUP(A58,[5]Sheet1!$A$2:$G$501,7,FALSE)</f>
        <v>72</v>
      </c>
      <c r="J58" t="str">
        <f>VLOOKUP(A58,[2]Sheet1!$A$2:$E$501,2,FALSE)</f>
        <v>ORD50784</v>
      </c>
      <c r="K58" s="2">
        <f>VLOOKUP(A58,[2]Sheet1!$A$2:$E$501,3,FALSE)</f>
        <v>45328</v>
      </c>
      <c r="L58" t="str">
        <f>VLOOKUP(A58,[2]Sheet1!$A$2:$E$501,4,FALSE)</f>
        <v>Credit</v>
      </c>
      <c r="M58">
        <f>VLOOKUP(A58,[2]Sheet1!$A$2:$E$501,5,FALSE)</f>
        <v>5</v>
      </c>
      <c r="N58">
        <f>VLOOKUP(A58,[2]Sheet1!$A$2:$F$501,6,FALSE)</f>
        <v>7500000</v>
      </c>
      <c r="O58">
        <f>VLOOKUP(A58,[3]Sheet1!$A$2:$F$501,2,FALSE)</f>
        <v>5</v>
      </c>
      <c r="P58" t="str">
        <f>VLOOKUP(A58,[3]Sheet1!$A$2:$F$501,3,FALSE)</f>
        <v>Good</v>
      </c>
      <c r="Q58" s="2">
        <f>VLOOKUP(A58,[3]Sheet1!$A$2:$F$501,4,FALSE)</f>
        <v>45321</v>
      </c>
      <c r="R58" t="str">
        <f>VLOOKUP(A58,[3]Sheet1!$A$2:$F$501,5,FALSE)</f>
        <v>Akan beli lagi di toko ini</v>
      </c>
      <c r="S58" t="str">
        <f>VLOOKUP(A58,[3]Sheet1!$A$2:$F$501,6,FALSE)</f>
        <v/>
      </c>
      <c r="T58" t="str">
        <f>VLOOKUP(A58,[4]Sheet1!$A$2:$E$501,2,FALSE)</f>
        <v>SHP7808</v>
      </c>
      <c r="U58" t="str">
        <f>VLOOKUP(A58,[4]Sheet1!$A$2:$E$501,3,FALSE)</f>
        <v>JNE</v>
      </c>
      <c r="V58">
        <f>VLOOKUP(A58,[4]Sheet1!$A$2:$E$501,4,FALSE)</f>
        <v>2</v>
      </c>
      <c r="W58" t="str">
        <f>VLOOKUP(A58,[4]Sheet1!$A$2:$E$501,5,FALSE)</f>
        <v>Delivered</v>
      </c>
    </row>
    <row r="59" spans="1:23">
      <c r="A59" t="s">
        <v>95</v>
      </c>
      <c r="B59" t="str">
        <f>VLOOKUP(A59,[1]Sheet1!$A$2:$E$501,2,FALSE)</f>
        <v>Customer_58</v>
      </c>
      <c r="C59" t="str">
        <f>VLOOKUP(A59,[1]Sheet1!$A$2:$E$501,3,FALSE)</f>
        <v>Bali</v>
      </c>
      <c r="D59" t="str">
        <f>VLOOKUP(A59,[1]Sheet1!$A$2:$E$501,4,FALSE)</f>
        <v>Gold</v>
      </c>
      <c r="E59">
        <f>VLOOKUP(A59,[1]Sheet1!$A$2:$E$501,5,FALSE)</f>
        <v>2020</v>
      </c>
      <c r="F59" t="str">
        <f>VLOOKUP(A59,[5]Sheet1!$A$2:$E$501,2,FALSE)</f>
        <v>Adidas Ultraboost 22 - SKU1430</v>
      </c>
      <c r="G59" t="str">
        <f>VLOOKUP(A59,[5]Sheet1!$A$2:$E$501,3,FALSE)</f>
        <v>Unknown</v>
      </c>
      <c r="H59">
        <f>VLOOKUP(A59,[5]Sheet1!$A$2:$E$501,4,FALSE)</f>
        <v>4000000</v>
      </c>
      <c r="I59" t="str">
        <f>VLOOKUP(A59,[5]Sheet1!$A$2:$G$501,7,FALSE)</f>
        <v>112 </v>
      </c>
      <c r="J59" t="str">
        <f>VLOOKUP(A59,[2]Sheet1!$A$2:$E$501,2,FALSE)</f>
        <v>ORD33264</v>
      </c>
      <c r="K59" s="2">
        <f>VLOOKUP(A59,[2]Sheet1!$A$2:$E$501,3,FALSE)</f>
        <v>45260</v>
      </c>
      <c r="L59" t="str">
        <f>VLOOKUP(A59,[2]Sheet1!$A$2:$E$501,4,FALSE)</f>
        <v>Debit</v>
      </c>
      <c r="M59">
        <f>VLOOKUP(A59,[2]Sheet1!$A$2:$E$501,5,FALSE)</f>
        <v>1</v>
      </c>
      <c r="N59">
        <f>VLOOKUP(A59,[2]Sheet1!$A$2:$F$501,6,FALSE)</f>
        <v>4000000</v>
      </c>
      <c r="O59">
        <f>VLOOKUP(A59,[3]Sheet1!$A$2:$F$501,2,FALSE)</f>
        <v>4</v>
      </c>
      <c r="P59" t="str">
        <f>VLOOKUP(A59,[3]Sheet1!$A$2:$F$501,3,FALSE)</f>
        <v>Excellent</v>
      </c>
      <c r="Q59" s="2">
        <f>VLOOKUP(A59,[3]Sheet1!$A$2:$F$501,4,FALSE)</f>
        <v>45362</v>
      </c>
      <c r="R59" t="str">
        <f>VLOOKUP(A59,[3]Sheet1!$A$2:$F$501,5,FALSE)</f>
        <v>Barang cacat saat diterima</v>
      </c>
      <c r="S59" t="str">
        <f>VLOOKUP(A59,[3]Sheet1!$A$2:$F$501,6,FALSE)</f>
        <v>Anomali – review negatif di rating tinggi</v>
      </c>
      <c r="T59" t="str">
        <f>VLOOKUP(A59,[4]Sheet1!$A$2:$E$501,2,FALSE)</f>
        <v>SHP9370</v>
      </c>
      <c r="U59" t="str">
        <f>VLOOKUP(A59,[4]Sheet1!$A$2:$E$501,3,FALSE)</f>
        <v>JNE</v>
      </c>
      <c r="V59">
        <f>VLOOKUP(A59,[4]Sheet1!$A$2:$E$501,4,FALSE)</f>
        <v>4</v>
      </c>
      <c r="W59" t="str">
        <f>VLOOKUP(A59,[4]Sheet1!$A$2:$E$501,5,FALSE)</f>
        <v>In Transit</v>
      </c>
    </row>
    <row r="60" spans="1:23">
      <c r="A60" t="s">
        <v>96</v>
      </c>
      <c r="B60" t="str">
        <f>VLOOKUP(A60,[1]Sheet1!$A$2:$E$501,2,FALSE)</f>
        <v>Customer_59</v>
      </c>
      <c r="C60" t="str">
        <f>VLOOKUP(A60,[1]Sheet1!$A$2:$E$501,3,FALSE)</f>
        <v>Surabaya</v>
      </c>
      <c r="D60" t="str">
        <f>VLOOKUP(A60,[1]Sheet1!$A$2:$E$501,4,FALSE)</f>
        <v>Gold</v>
      </c>
      <c r="E60">
        <f>VLOOKUP(A60,[1]Sheet1!$A$2:$E$501,5,FALSE)</f>
        <v>2023</v>
      </c>
      <c r="F60" t="str">
        <f>VLOOKUP(A60,[5]Sheet1!$A$2:$E$501,2,FALSE)</f>
        <v>Nike Air Max 270 - SKU1145</v>
      </c>
      <c r="G60" t="str">
        <f>VLOOKUP(A60,[5]Sheet1!$A$2:$E$501,3,FALSE)</f>
        <v>Unknown</v>
      </c>
      <c r="H60">
        <f>VLOOKUP(A60,[5]Sheet1!$A$2:$E$501,4,FALSE)</f>
        <v>250000</v>
      </c>
      <c r="I60" t="str">
        <f>VLOOKUP(A60,[5]Sheet1!$A$2:$G$501,7,FALSE)</f>
        <v>51</v>
      </c>
      <c r="J60" t="str">
        <f>VLOOKUP(A60,[2]Sheet1!$A$2:$E$501,2,FALSE)</f>
        <v>ORD31049</v>
      </c>
      <c r="K60" s="2">
        <f>VLOOKUP(A60,[2]Sheet1!$A$2:$E$501,3,FALSE)</f>
        <v>45129</v>
      </c>
      <c r="L60" t="str">
        <f>VLOOKUP(A60,[2]Sheet1!$A$2:$E$501,4,FALSE)</f>
        <v>Gopay</v>
      </c>
      <c r="M60">
        <f>VLOOKUP(A60,[2]Sheet1!$A$2:$E$501,5,FALSE)</f>
        <v>1</v>
      </c>
      <c r="N60">
        <f>VLOOKUP(A60,[2]Sheet1!$A$2:$F$501,6,FALSE)</f>
        <v>250000</v>
      </c>
      <c r="O60">
        <f>VLOOKUP(A60,[3]Sheet1!$A$2:$F$501,2,FALSE)</f>
        <v>2</v>
      </c>
      <c r="P60" t="str">
        <f>VLOOKUP(A60,[3]Sheet1!$A$2:$F$501,3,FALSE)</f>
        <v>Poor</v>
      </c>
      <c r="Q60" s="2">
        <f>VLOOKUP(A60,[3]Sheet1!$A$2:$F$501,4,FALSE)</f>
        <v>45102</v>
      </c>
      <c r="R60" t="str">
        <f>VLOOKUP(A60,[3]Sheet1!$A$2:$F$501,5,FALSE)</f>
        <v>Barang cacat saat diterima</v>
      </c>
      <c r="S60" t="str">
        <f>VLOOKUP(A60,[3]Sheet1!$A$2:$F$501,6,FALSE)</f>
        <v>Anomali – review negatif di rating tinggi</v>
      </c>
      <c r="T60" t="str">
        <f>VLOOKUP(A60,[4]Sheet1!$A$2:$E$501,2,FALSE)</f>
        <v>SHP5610</v>
      </c>
      <c r="U60" t="str">
        <f>VLOOKUP(A60,[4]Sheet1!$A$2:$E$501,3,FALSE)</f>
        <v>AnterAja</v>
      </c>
      <c r="V60">
        <f>VLOOKUP(A60,[4]Sheet1!$A$2:$E$501,4,FALSE)</f>
        <v>1</v>
      </c>
      <c r="W60" t="str">
        <f>VLOOKUP(A60,[4]Sheet1!$A$2:$E$501,5,FALSE)</f>
        <v>In Transit</v>
      </c>
    </row>
    <row r="61" spans="1:23">
      <c r="A61" t="s">
        <v>97</v>
      </c>
      <c r="B61" t="str">
        <f>VLOOKUP(A61,[1]Sheet1!$A$2:$E$501,2,FALSE)</f>
        <v>Customer_60</v>
      </c>
      <c r="C61" t="str">
        <f>VLOOKUP(A61,[1]Sheet1!$A$2:$E$501,3,FALSE)</f>
        <v>Jakarta</v>
      </c>
      <c r="D61" t="str">
        <f>VLOOKUP(A61,[1]Sheet1!$A$2:$E$501,4,FALSE)</f>
        <v>Platinum</v>
      </c>
      <c r="E61">
        <f>VLOOKUP(A61,[1]Sheet1!$A$2:$E$501,5,FALSE)</f>
        <v>2024</v>
      </c>
      <c r="F61" t="str">
        <f>VLOOKUP(A61,[5]Sheet1!$A$2:$E$501,2,FALSE)</f>
        <v>Xiaomi Mi Casual Backpack - SKU1451</v>
      </c>
      <c r="G61" t="str">
        <f>VLOOKUP(A61,[5]Sheet1!$A$2:$E$501,3,FALSE)</f>
        <v>Apparel</v>
      </c>
      <c r="H61">
        <f>VLOOKUP(A61,[5]Sheet1!$A$2:$E$501,4,FALSE)</f>
        <v>250000</v>
      </c>
      <c r="I61" t="str">
        <f>VLOOKUP(A61,[5]Sheet1!$A$2:$G$501,7,FALSE)</f>
        <v>91 </v>
      </c>
      <c r="J61" t="str">
        <f>VLOOKUP(A61,[2]Sheet1!$A$2:$E$501,2,FALSE)</f>
        <v>ORD89102</v>
      </c>
      <c r="K61" s="2">
        <f>VLOOKUP(A61,[2]Sheet1!$A$2:$E$501,3,FALSE)</f>
        <v>45342</v>
      </c>
      <c r="L61" t="str">
        <f>VLOOKUP(A61,[2]Sheet1!$A$2:$E$501,4,FALSE)</f>
        <v>OVO</v>
      </c>
      <c r="M61">
        <f>VLOOKUP(A61,[2]Sheet1!$A$2:$E$501,5,FALSE)</f>
        <v>1</v>
      </c>
      <c r="N61">
        <f>VLOOKUP(A61,[2]Sheet1!$A$2:$F$501,6,FALSE)</f>
        <v>250000</v>
      </c>
      <c r="O61">
        <f>VLOOKUP(A61,[3]Sheet1!$A$2:$F$501,2,FALSE)</f>
        <v>4</v>
      </c>
      <c r="P61" t="str">
        <f>VLOOKUP(A61,[3]Sheet1!$A$2:$F$501,3,FALSE)</f>
        <v>Excellent</v>
      </c>
      <c r="Q61" s="2">
        <f>VLOOKUP(A61,[3]Sheet1!$A$2:$F$501,4,FALSE)</f>
        <v>45103</v>
      </c>
      <c r="R61" t="str">
        <f>VLOOKUP(A61,[3]Sheet1!$A$2:$F$501,5,FALSE)</f>
        <v>Sangat puas dengan pembelian ini</v>
      </c>
      <c r="S61" t="str">
        <f>VLOOKUP(A61,[3]Sheet1!$A$2:$F$501,6,FALSE)</f>
        <v/>
      </c>
      <c r="T61" t="str">
        <f>VLOOKUP(A61,[4]Sheet1!$A$2:$E$501,2,FALSE)</f>
        <v>SHP7998</v>
      </c>
      <c r="U61" t="str">
        <f>VLOOKUP(A61,[4]Sheet1!$A$2:$E$501,3,FALSE)</f>
        <v>SiCepat</v>
      </c>
      <c r="V61">
        <f>VLOOKUP(A61,[4]Sheet1!$A$2:$E$501,4,FALSE)</f>
        <v>3</v>
      </c>
      <c r="W61" t="str">
        <f>VLOOKUP(A61,[4]Sheet1!$A$2:$E$501,5,FALSE)</f>
        <v>In Transit</v>
      </c>
    </row>
    <row r="62" spans="1:23">
      <c r="A62" t="s">
        <v>98</v>
      </c>
      <c r="B62" t="str">
        <f>VLOOKUP(A62,[1]Sheet1!$A$2:$E$501,2,FALSE)</f>
        <v>Customer_61</v>
      </c>
      <c r="C62" t="str">
        <f>VLOOKUP(A62,[1]Sheet1!$A$2:$E$501,3,FALSE)</f>
        <v>Bandung</v>
      </c>
      <c r="D62" t="str">
        <f>VLOOKUP(A62,[1]Sheet1!$A$2:$E$501,4,FALSE)</f>
        <v>Gold</v>
      </c>
      <c r="E62">
        <f>VLOOKUP(A62,[1]Sheet1!$A$2:$E$501,5,FALSE)</f>
        <v>2024</v>
      </c>
      <c r="F62" t="str">
        <f>VLOOKUP(A62,[5]Sheet1!$A$2:$E$501,2,FALSE)</f>
        <v>ASUS TUF Gaming A15 - SKU1271</v>
      </c>
      <c r="G62" t="str">
        <f>VLOOKUP(A62,[5]Sheet1!$A$2:$E$501,3,FALSE)</f>
        <v>Apprel</v>
      </c>
      <c r="H62">
        <f>VLOOKUP(A62,[5]Sheet1!$A$2:$E$501,4,FALSE)</f>
        <v>100000</v>
      </c>
      <c r="I62" t="str">
        <f>VLOOKUP(A62,[5]Sheet1!$A$2:$G$501,7,FALSE)</f>
        <v>125 </v>
      </c>
      <c r="J62" t="str">
        <f>VLOOKUP(A62,[2]Sheet1!$A$2:$E$501,2,FALSE)</f>
        <v>ORD85885</v>
      </c>
      <c r="K62" s="2">
        <f>VLOOKUP(A62,[2]Sheet1!$A$2:$E$501,3,FALSE)</f>
        <v>45131</v>
      </c>
      <c r="L62" t="str">
        <f>VLOOKUP(A62,[2]Sheet1!$A$2:$E$501,4,FALSE)</f>
        <v>OVO</v>
      </c>
      <c r="M62">
        <f>VLOOKUP(A62,[2]Sheet1!$A$2:$E$501,5,FALSE)</f>
        <v>7</v>
      </c>
      <c r="N62">
        <f>VLOOKUP(A62,[2]Sheet1!$A$2:$F$501,6,FALSE)</f>
        <v>700000</v>
      </c>
      <c r="O62">
        <f>VLOOKUP(A62,[3]Sheet1!$A$2:$F$501,2,FALSE)</f>
        <v>1</v>
      </c>
      <c r="P62" t="str">
        <f>VLOOKUP(A62,[3]Sheet1!$A$2:$F$501,3,FALSE)</f>
        <v>Bad</v>
      </c>
      <c r="Q62" s="2">
        <f>VLOOKUP(A62,[3]Sheet1!$A$2:$F$501,4,FALSE)</f>
        <v>45196</v>
      </c>
      <c r="R62" t="str">
        <f>VLOOKUP(A62,[3]Sheet1!$A$2:$F$501,5,FALSE)</f>
        <v>Harga terlalu mahal</v>
      </c>
      <c r="S62" t="str">
        <f>VLOOKUP(A62,[3]Sheet1!$A$2:$F$501,6,FALSE)</f>
        <v/>
      </c>
      <c r="T62" t="str">
        <f>VLOOKUP(A62,[4]Sheet1!$A$2:$E$501,2,FALSE)</f>
        <v>SHP2293</v>
      </c>
      <c r="U62" t="str">
        <f>VLOOKUP(A62,[4]Sheet1!$A$2:$E$501,3,FALSE)</f>
        <v>SiCepat</v>
      </c>
      <c r="V62">
        <f>VLOOKUP(A62,[4]Sheet1!$A$2:$E$501,4,FALSE)</f>
        <v>3</v>
      </c>
      <c r="W62" t="str">
        <f>VLOOKUP(A62,[4]Sheet1!$A$2:$E$501,5,FALSE)</f>
        <v>Returned</v>
      </c>
    </row>
    <row r="63" spans="1:23">
      <c r="A63" t="s">
        <v>99</v>
      </c>
      <c r="B63" t="str">
        <f>VLOOKUP(A63,[1]Sheet1!$A$2:$E$501,2,FALSE)</f>
        <v>Customer_62</v>
      </c>
      <c r="C63" t="str">
        <f>VLOOKUP(A63,[1]Sheet1!$A$2:$E$501,3,FALSE)</f>
        <v>Surabaya</v>
      </c>
      <c r="D63" t="str">
        <f>VLOOKUP(A63,[1]Sheet1!$A$2:$E$501,4,FALSE)</f>
        <v>Gold</v>
      </c>
      <c r="E63">
        <f>VLOOKUP(A63,[1]Sheet1!$A$2:$E$501,5,FALSE)</f>
        <v>2021</v>
      </c>
      <c r="F63" t="str">
        <f>VLOOKUP(A63,[5]Sheet1!$A$2:$E$501,2,FALSE)</f>
        <v>Uniqlo Dry-EX Crew Neck - SKU1030</v>
      </c>
      <c r="G63" t="str">
        <f>VLOOKUP(A63,[5]Sheet1!$A$2:$E$501,3,FALSE)</f>
        <v>Electronic</v>
      </c>
      <c r="H63">
        <f>VLOOKUP(A63,[5]Sheet1!$A$2:$E$501,4,FALSE)</f>
        <v>1500000</v>
      </c>
      <c r="I63" t="str">
        <f>VLOOKUP(A63,[5]Sheet1!$A$2:$G$501,7,FALSE)</f>
        <v>71</v>
      </c>
      <c r="J63" t="str">
        <f>VLOOKUP(A63,[2]Sheet1!$A$2:$E$501,2,FALSE)</f>
        <v>ORD30142</v>
      </c>
      <c r="K63" s="2">
        <f>VLOOKUP(A63,[2]Sheet1!$A$2:$E$501,3,FALSE)</f>
        <v>45035</v>
      </c>
      <c r="L63" t="str">
        <f>VLOOKUP(A63,[2]Sheet1!$A$2:$E$501,4,FALSE)</f>
        <v>Debit</v>
      </c>
      <c r="M63">
        <f>VLOOKUP(A63,[2]Sheet1!$A$2:$E$501,5,FALSE)</f>
        <v>1</v>
      </c>
      <c r="N63">
        <f>VLOOKUP(A63,[2]Sheet1!$A$2:$F$501,6,FALSE)</f>
        <v>1500000</v>
      </c>
      <c r="O63">
        <f>VLOOKUP(A63,[3]Sheet1!$A$2:$F$501,2,FALSE)</f>
        <v>4</v>
      </c>
      <c r="P63" t="str">
        <f>VLOOKUP(A63,[3]Sheet1!$A$2:$F$501,3,FALSE)</f>
        <v>Excellent</v>
      </c>
      <c r="Q63" s="2">
        <f>VLOOKUP(A63,[3]Sheet1!$A$2:$F$501,4,FALSE)</f>
        <v>45326</v>
      </c>
      <c r="R63" t="str">
        <f>VLOOKUP(A63,[3]Sheet1!$A$2:$F$501,5,FALSE)</f>
        <v>Pengiriman sangat cepat</v>
      </c>
      <c r="S63" t="str">
        <f>VLOOKUP(A63,[3]Sheet1!$A$2:$F$501,6,FALSE)</f>
        <v/>
      </c>
      <c r="T63" t="str">
        <f>VLOOKUP(A63,[4]Sheet1!$A$2:$E$501,2,FALSE)</f>
        <v>SHP3578</v>
      </c>
      <c r="U63" t="str">
        <f>VLOOKUP(A63,[4]Sheet1!$A$2:$E$501,3,FALSE)</f>
        <v>AnterAja</v>
      </c>
      <c r="V63">
        <f>VLOOKUP(A63,[4]Sheet1!$A$2:$E$501,4,FALSE)</f>
        <v>3</v>
      </c>
      <c r="W63" t="str">
        <f>VLOOKUP(A63,[4]Sheet1!$A$2:$E$501,5,FALSE)</f>
        <v>Returned</v>
      </c>
    </row>
    <row r="64" spans="1:23">
      <c r="A64" t="s">
        <v>100</v>
      </c>
      <c r="B64" t="str">
        <f>VLOOKUP(A64,[1]Sheet1!$A$2:$E$501,2,FALSE)</f>
        <v>Customer_63</v>
      </c>
      <c r="C64" t="str">
        <f>VLOOKUP(A64,[1]Sheet1!$A$2:$E$501,3,FALSE)</f>
        <v>Jakarta</v>
      </c>
      <c r="D64" t="str">
        <f>VLOOKUP(A64,[1]Sheet1!$A$2:$E$501,4,FALSE)</f>
        <v>Platinum</v>
      </c>
      <c r="E64">
        <f>VLOOKUP(A64,[1]Sheet1!$A$2:$E$501,5,FALSE)</f>
        <v>2024</v>
      </c>
      <c r="F64" t="str">
        <f>VLOOKUP(A64,[5]Sheet1!$A$2:$E$501,2,FALSE)</f>
        <v>Adidas Ultraboost 22 - SKU1195</v>
      </c>
      <c r="G64" t="str">
        <f>VLOOKUP(A64,[5]Sheet1!$A$2:$E$501,3,FALSE)</f>
        <v>Electronic</v>
      </c>
      <c r="H64">
        <f>VLOOKUP(A64,[5]Sheet1!$A$2:$E$501,4,FALSE)</f>
        <v>10000000</v>
      </c>
      <c r="I64" t="str">
        <f>VLOOKUP(A64,[5]Sheet1!$A$2:$G$501,7,FALSE)</f>
        <v>52 </v>
      </c>
      <c r="J64" t="str">
        <f>VLOOKUP(A64,[2]Sheet1!$A$2:$E$501,2,FALSE)</f>
        <v>ORD62162</v>
      </c>
      <c r="K64" s="2">
        <f>VLOOKUP(A64,[2]Sheet1!$A$2:$E$501,3,FALSE)</f>
        <v>45332</v>
      </c>
      <c r="L64" t="str">
        <f>VLOOKUP(A64,[2]Sheet1!$A$2:$E$501,4,FALSE)</f>
        <v>OVO</v>
      </c>
      <c r="M64">
        <f>VLOOKUP(A64,[2]Sheet1!$A$2:$E$501,5,FALSE)</f>
        <v>1</v>
      </c>
      <c r="N64">
        <f>VLOOKUP(A64,[2]Sheet1!$A$2:$F$501,6,FALSE)</f>
        <v>10000000</v>
      </c>
      <c r="O64">
        <f>VLOOKUP(A64,[3]Sheet1!$A$2:$F$501,2,FALSE)</f>
        <v>2</v>
      </c>
      <c r="P64" t="str">
        <f>VLOOKUP(A64,[3]Sheet1!$A$2:$F$501,3,FALSE)</f>
        <v>Poor</v>
      </c>
      <c r="Q64" s="2">
        <f>VLOOKUP(A64,[3]Sheet1!$A$2:$F$501,4,FALSE)</f>
        <v>45401</v>
      </c>
      <c r="R64" t="str">
        <f>VLOOKUP(A64,[3]Sheet1!$A$2:$F$501,5,FALSE)</f>
        <v>Harga terlalu mahal</v>
      </c>
      <c r="S64" t="str">
        <f>VLOOKUP(A64,[3]Sheet1!$A$2:$F$501,6,FALSE)</f>
        <v/>
      </c>
      <c r="T64" t="str">
        <f>VLOOKUP(A64,[4]Sheet1!$A$2:$E$501,2,FALSE)</f>
        <v>SHP2644</v>
      </c>
      <c r="U64" t="str">
        <f>VLOOKUP(A64,[4]Sheet1!$A$2:$E$501,3,FALSE)</f>
        <v>AnterAja</v>
      </c>
      <c r="V64">
        <f>VLOOKUP(A64,[4]Sheet1!$A$2:$E$501,4,FALSE)</f>
        <v>5</v>
      </c>
      <c r="W64" t="str">
        <f>VLOOKUP(A64,[4]Sheet1!$A$2:$E$501,5,FALSE)</f>
        <v>Delivered</v>
      </c>
    </row>
    <row r="65" spans="1:23">
      <c r="A65" t="s">
        <v>101</v>
      </c>
      <c r="B65" t="str">
        <f>VLOOKUP(A65,[1]Sheet1!$A$2:$E$501,2,FALSE)</f>
        <v>Customer_64</v>
      </c>
      <c r="C65" t="str">
        <f>VLOOKUP(A65,[1]Sheet1!$A$2:$E$501,3,FALSE)</f>
        <v>Surabaya</v>
      </c>
      <c r="D65" t="str">
        <f>VLOOKUP(A65,[1]Sheet1!$A$2:$E$501,4,FALSE)</f>
        <v>Platinum</v>
      </c>
      <c r="E65">
        <f>VLOOKUP(A65,[1]Sheet1!$A$2:$E$501,5,FALSE)</f>
        <v>2019</v>
      </c>
      <c r="F65" t="str">
        <f>VLOOKUP(A65,[5]Sheet1!$A$2:$E$501,2,FALSE)</f>
        <v>Nike Air Max 270 - SKU1142</v>
      </c>
      <c r="G65" t="str">
        <f>VLOOKUP(A65,[5]Sheet1!$A$2:$E$501,3,FALSE)</f>
        <v>Electronic</v>
      </c>
      <c r="H65">
        <f>VLOOKUP(A65,[5]Sheet1!$A$2:$E$501,4,FALSE)</f>
        <v>100000</v>
      </c>
      <c r="I65" t="str">
        <f>VLOOKUP(A65,[5]Sheet1!$A$2:$G$501,7,FALSE)</f>
        <v>105 </v>
      </c>
      <c r="J65" t="str">
        <f>VLOOKUP(A65,[2]Sheet1!$A$2:$E$501,2,FALSE)</f>
        <v>ORD70057</v>
      </c>
      <c r="K65" s="2">
        <f>VLOOKUP(A65,[2]Sheet1!$A$2:$E$501,3,FALSE)</f>
        <v>45207</v>
      </c>
      <c r="L65" t="str">
        <f>VLOOKUP(A65,[2]Sheet1!$A$2:$E$501,4,FALSE)</f>
        <v>Gopay</v>
      </c>
      <c r="M65">
        <f>VLOOKUP(A65,[2]Sheet1!$A$2:$E$501,5,FALSE)</f>
        <v>18</v>
      </c>
      <c r="N65">
        <f>VLOOKUP(A65,[2]Sheet1!$A$2:$F$501,6,FALSE)</f>
        <v>1800000</v>
      </c>
      <c r="O65">
        <f>VLOOKUP(A65,[3]Sheet1!$A$2:$F$501,2,FALSE)</f>
        <v>3</v>
      </c>
      <c r="P65" t="str">
        <f>VLOOKUP(A65,[3]Sheet1!$A$2:$F$501,3,FALSE)</f>
        <v>Average</v>
      </c>
      <c r="Q65" s="2">
        <f>VLOOKUP(A65,[3]Sheet1!$A$2:$F$501,4,FALSE)</f>
        <v>45306</v>
      </c>
      <c r="R65" t="str">
        <f>VLOOKUP(A65,[3]Sheet1!$A$2:$F$501,5,FALSE)</f>
        <v>Akan beli lagi di toko ini</v>
      </c>
      <c r="S65" t="str">
        <f>VLOOKUP(A65,[3]Sheet1!$A$2:$F$501,6,FALSE)</f>
        <v/>
      </c>
      <c r="T65" t="str">
        <f>VLOOKUP(A65,[4]Sheet1!$A$2:$E$501,2,FALSE)</f>
        <v>SHP4738</v>
      </c>
      <c r="U65" t="str">
        <f>VLOOKUP(A65,[4]Sheet1!$A$2:$E$501,3,FALSE)</f>
        <v>AnterAja</v>
      </c>
      <c r="V65">
        <f>VLOOKUP(A65,[4]Sheet1!$A$2:$E$501,4,FALSE)</f>
        <v>1</v>
      </c>
      <c r="W65" t="str">
        <f>VLOOKUP(A65,[4]Sheet1!$A$2:$E$501,5,FALSE)</f>
        <v>Delivered</v>
      </c>
    </row>
    <row r="66" spans="1:23">
      <c r="A66" t="s">
        <v>102</v>
      </c>
      <c r="B66" t="str">
        <f>VLOOKUP(A66,[1]Sheet1!$A$2:$E$501,2,FALSE)</f>
        <v>Customer_65</v>
      </c>
      <c r="C66" t="str">
        <f>VLOOKUP(A66,[1]Sheet1!$A$2:$E$501,3,FALSE)</f>
        <v>Jakarta</v>
      </c>
      <c r="D66" t="str">
        <f>VLOOKUP(A66,[1]Sheet1!$A$2:$E$501,4,FALSE)</f>
        <v>Gold</v>
      </c>
      <c r="E66">
        <f>VLOOKUP(A66,[1]Sheet1!$A$2:$E$501,5,FALSE)</f>
        <v>2019</v>
      </c>
      <c r="F66" t="str">
        <f>VLOOKUP(A66,[5]Sheet1!$A$2:$E$501,2,FALSE)</f>
        <v>Nike Air Max 270 - SKU1315</v>
      </c>
      <c r="G66" t="str">
        <f>VLOOKUP(A66,[5]Sheet1!$A$2:$E$501,3,FALSE)</f>
        <v>Unknown</v>
      </c>
      <c r="H66">
        <f>VLOOKUP(A66,[5]Sheet1!$A$2:$E$501,4,FALSE)</f>
        <v>4000000</v>
      </c>
      <c r="I66" t="str">
        <f>VLOOKUP(A66,[5]Sheet1!$A$2:$G$501,7,FALSE)</f>
        <v>133 </v>
      </c>
      <c r="J66" t="str">
        <f>VLOOKUP(A66,[2]Sheet1!$A$2:$E$501,2,FALSE)</f>
        <v>ORD74331</v>
      </c>
      <c r="K66" s="2">
        <f>VLOOKUP(A66,[2]Sheet1!$A$2:$E$501,3,FALSE)</f>
        <v>45122</v>
      </c>
      <c r="L66" t="str">
        <f>VLOOKUP(A66,[2]Sheet1!$A$2:$E$501,4,FALSE)</f>
        <v>Gopay</v>
      </c>
      <c r="M66">
        <f>VLOOKUP(A66,[2]Sheet1!$A$2:$E$501,5,FALSE)</f>
        <v>1</v>
      </c>
      <c r="N66">
        <f>VLOOKUP(A66,[2]Sheet1!$A$2:$F$501,6,FALSE)</f>
        <v>4000000</v>
      </c>
      <c r="O66">
        <f>VLOOKUP(A66,[3]Sheet1!$A$2:$F$501,2,FALSE)</f>
        <v>4</v>
      </c>
      <c r="P66" t="str">
        <f>VLOOKUP(A66,[3]Sheet1!$A$2:$F$501,3,FALSE)</f>
        <v>Excellent</v>
      </c>
      <c r="Q66" s="2">
        <f>VLOOKUP(A66,[3]Sheet1!$A$2:$F$501,4,FALSE)</f>
        <v>45394</v>
      </c>
      <c r="R66" t="str">
        <f>VLOOKUP(A66,[3]Sheet1!$A$2:$F$501,5,FALSE)</f>
        <v>Kualitas kurang baik</v>
      </c>
      <c r="S66" t="str">
        <f>VLOOKUP(A66,[3]Sheet1!$A$2:$F$501,6,FALSE)</f>
        <v>Anomali – review negatif di rating tinggi</v>
      </c>
      <c r="T66" t="str">
        <f>VLOOKUP(A66,[4]Sheet1!$A$2:$E$501,2,FALSE)</f>
        <v>SHP9141</v>
      </c>
      <c r="U66" t="str">
        <f>VLOOKUP(A66,[4]Sheet1!$A$2:$E$501,3,FALSE)</f>
        <v>SiCepat</v>
      </c>
      <c r="V66">
        <f>VLOOKUP(A66,[4]Sheet1!$A$2:$E$501,4,FALSE)</f>
        <v>3</v>
      </c>
      <c r="W66" t="str">
        <f>VLOOKUP(A66,[4]Sheet1!$A$2:$E$501,5,FALSE)</f>
        <v>Delivered</v>
      </c>
    </row>
    <row r="67" spans="1:23">
      <c r="A67" t="s">
        <v>103</v>
      </c>
      <c r="B67" t="str">
        <f>VLOOKUP(A67,[1]Sheet1!$A$2:$E$501,2,FALSE)</f>
        <v>Customer_66</v>
      </c>
      <c r="C67" t="str">
        <f>VLOOKUP(A67,[1]Sheet1!$A$2:$E$501,3,FALSE)</f>
        <v>Bandung</v>
      </c>
      <c r="D67" t="str">
        <f>VLOOKUP(A67,[1]Sheet1!$A$2:$E$501,4,FALSE)</f>
        <v>Platinum</v>
      </c>
      <c r="E67">
        <f>VLOOKUP(A67,[1]Sheet1!$A$2:$E$501,5,FALSE)</f>
        <v>2023</v>
      </c>
      <c r="F67" t="str">
        <f>VLOOKUP(A67,[5]Sheet1!$A$2:$E$501,2,FALSE)</f>
        <v>Adidas Ultraboost 22 - SKU1485</v>
      </c>
      <c r="G67" t="str">
        <f>VLOOKUP(A67,[5]Sheet1!$A$2:$E$501,3,FALSE)</f>
        <v>Apprel</v>
      </c>
      <c r="H67">
        <f>VLOOKUP(A67,[5]Sheet1!$A$2:$E$501,4,FALSE)</f>
        <v>4000000</v>
      </c>
      <c r="I67" t="str">
        <f>VLOOKUP(A67,[5]Sheet1!$A$2:$G$501,7,FALSE)</f>
        <v>88</v>
      </c>
      <c r="J67" t="str">
        <f>VLOOKUP(A67,[2]Sheet1!$A$2:$E$501,2,FALSE)</f>
        <v>ORD83793</v>
      </c>
      <c r="K67" s="2">
        <f>VLOOKUP(A67,[2]Sheet1!$A$2:$E$501,3,FALSE)</f>
        <v>45286</v>
      </c>
      <c r="L67" t="str">
        <f>VLOOKUP(A67,[2]Sheet1!$A$2:$E$501,4,FALSE)</f>
        <v>OVO</v>
      </c>
      <c r="M67">
        <f>VLOOKUP(A67,[2]Sheet1!$A$2:$E$501,5,FALSE)</f>
        <v>1</v>
      </c>
      <c r="N67">
        <f>VLOOKUP(A67,[2]Sheet1!$A$2:$F$501,6,FALSE)</f>
        <v>4000000</v>
      </c>
      <c r="O67">
        <f>VLOOKUP(A67,[3]Sheet1!$A$2:$F$501,2,FALSE)</f>
        <v>1</v>
      </c>
      <c r="P67" t="str">
        <f>VLOOKUP(A67,[3]Sheet1!$A$2:$F$501,3,FALSE)</f>
        <v>Bad</v>
      </c>
      <c r="Q67" s="2">
        <f>VLOOKUP(A67,[3]Sheet1!$A$2:$F$501,4,FALSE)</f>
        <v>45270</v>
      </c>
      <c r="R67" t="str">
        <f>VLOOKUP(A67,[3]Sheet1!$A$2:$F$501,5,FALSE)</f>
        <v>Pengiriman sangat cepat</v>
      </c>
      <c r="S67" t="str">
        <f>VLOOKUP(A67,[3]Sheet1!$A$2:$F$501,6,FALSE)</f>
        <v/>
      </c>
      <c r="T67" t="str">
        <f>VLOOKUP(A67,[4]Sheet1!$A$2:$E$501,2,FALSE)</f>
        <v>SHP3505</v>
      </c>
      <c r="U67" t="str">
        <f>VLOOKUP(A67,[4]Sheet1!$A$2:$E$501,3,FALSE)</f>
        <v>AnterAja</v>
      </c>
      <c r="V67">
        <f>VLOOKUP(A67,[4]Sheet1!$A$2:$E$501,4,FALSE)</f>
        <v>5</v>
      </c>
      <c r="W67" t="str">
        <f>VLOOKUP(A67,[4]Sheet1!$A$2:$E$501,5,FALSE)</f>
        <v>Delivered</v>
      </c>
    </row>
    <row r="68" spans="1:23">
      <c r="A68" t="s">
        <v>104</v>
      </c>
      <c r="B68" t="str">
        <f>VLOOKUP(A68,[1]Sheet1!$A$2:$E$501,2,FALSE)</f>
        <v>Customer_67</v>
      </c>
      <c r="C68" t="str">
        <f>VLOOKUP(A68,[1]Sheet1!$A$2:$E$501,3,FALSE)</f>
        <v>Jakarta</v>
      </c>
      <c r="D68" t="str">
        <f>VLOOKUP(A68,[1]Sheet1!$A$2:$E$501,4,FALSE)</f>
        <v>Platinum</v>
      </c>
      <c r="E68">
        <f>VLOOKUP(A68,[1]Sheet1!$A$2:$E$501,5,FALSE)</f>
        <v>2021</v>
      </c>
      <c r="F68" t="str">
        <f>VLOOKUP(A68,[5]Sheet1!$A$2:$E$501,2,FALSE)</f>
        <v>Uniqlo Dry-EX Crew Neck - SKU1172</v>
      </c>
      <c r="G68" t="str">
        <f>VLOOKUP(A68,[5]Sheet1!$A$2:$E$501,3,FALSE)</f>
        <v>Electronic</v>
      </c>
      <c r="H68">
        <f>VLOOKUP(A68,[5]Sheet1!$A$2:$E$501,4,FALSE)</f>
        <v>17000000</v>
      </c>
      <c r="I68" t="str">
        <f>VLOOKUP(A68,[5]Sheet1!$A$2:$G$501,7,FALSE)</f>
        <v>119</v>
      </c>
      <c r="J68" t="str">
        <f>VLOOKUP(A68,[2]Sheet1!$A$2:$E$501,2,FALSE)</f>
        <v>ORD60160</v>
      </c>
      <c r="K68" s="2">
        <f>VLOOKUP(A68,[2]Sheet1!$A$2:$E$501,3,FALSE)</f>
        <v>45062</v>
      </c>
      <c r="L68" t="str">
        <f>VLOOKUP(A68,[2]Sheet1!$A$2:$E$501,4,FALSE)</f>
        <v>OVO</v>
      </c>
      <c r="M68">
        <f>VLOOKUP(A68,[2]Sheet1!$A$2:$E$501,5,FALSE)</f>
        <v>1</v>
      </c>
      <c r="N68">
        <f>VLOOKUP(A68,[2]Sheet1!$A$2:$F$501,6,FALSE)</f>
        <v>17000000</v>
      </c>
      <c r="O68">
        <f>VLOOKUP(A68,[3]Sheet1!$A$2:$F$501,2,FALSE)</f>
        <v>1</v>
      </c>
      <c r="P68" t="str">
        <f>VLOOKUP(A68,[3]Sheet1!$A$2:$F$501,3,FALSE)</f>
        <v>Bad</v>
      </c>
      <c r="Q68" s="2">
        <f>VLOOKUP(A68,[3]Sheet1!$A$2:$F$501,4,FALSE)</f>
        <v>45302</v>
      </c>
      <c r="R68" t="str">
        <f>VLOOKUP(A68,[3]Sheet1!$A$2:$F$501,5,FALSE)</f>
        <v>Harga terlalu mahal</v>
      </c>
      <c r="S68" t="str">
        <f>VLOOKUP(A68,[3]Sheet1!$A$2:$F$501,6,FALSE)</f>
        <v/>
      </c>
      <c r="T68" t="str">
        <f>VLOOKUP(A68,[4]Sheet1!$A$2:$E$501,2,FALSE)</f>
        <v>SHP5670</v>
      </c>
      <c r="U68" t="str">
        <f>VLOOKUP(A68,[4]Sheet1!$A$2:$E$501,3,FALSE)</f>
        <v>AnterAja</v>
      </c>
      <c r="V68">
        <f>VLOOKUP(A68,[4]Sheet1!$A$2:$E$501,4,FALSE)</f>
        <v>1</v>
      </c>
      <c r="W68" t="str">
        <f>VLOOKUP(A68,[4]Sheet1!$A$2:$E$501,5,FALSE)</f>
        <v>Delivered</v>
      </c>
    </row>
    <row r="69" spans="1:23">
      <c r="A69" t="s">
        <v>105</v>
      </c>
      <c r="B69" t="str">
        <f>VLOOKUP(A69,[1]Sheet1!$A$2:$E$501,2,FALSE)</f>
        <v>Customer_68</v>
      </c>
      <c r="C69" t="str">
        <f>VLOOKUP(A69,[1]Sheet1!$A$2:$E$501,3,FALSE)</f>
        <v>Surabaya</v>
      </c>
      <c r="D69" t="str">
        <f>VLOOKUP(A69,[1]Sheet1!$A$2:$E$501,4,FALSE)</f>
        <v>Silver</v>
      </c>
      <c r="E69">
        <f>VLOOKUP(A69,[1]Sheet1!$A$2:$E$501,5,FALSE)</f>
        <v>2017</v>
      </c>
      <c r="F69" t="str">
        <f>VLOOKUP(A69,[5]Sheet1!$A$2:$E$501,2,FALSE)</f>
        <v>ASUS TUF Gaming A15 - SKU1060</v>
      </c>
      <c r="G69" t="str">
        <f>VLOOKUP(A69,[5]Sheet1!$A$2:$E$501,3,FALSE)</f>
        <v>Electronic</v>
      </c>
      <c r="H69">
        <f>VLOOKUP(A69,[5]Sheet1!$A$2:$E$501,4,FALSE)</f>
        <v>100000</v>
      </c>
      <c r="I69" t="str">
        <f>VLOOKUP(A69,[5]Sheet1!$A$2:$G$501,7,FALSE)</f>
        <v>61 </v>
      </c>
      <c r="J69" t="str">
        <f>VLOOKUP(A69,[2]Sheet1!$A$2:$E$501,2,FALSE)</f>
        <v>ORD46726</v>
      </c>
      <c r="K69" s="2">
        <f>VLOOKUP(A69,[2]Sheet1!$A$2:$E$501,3,FALSE)</f>
        <v>45305</v>
      </c>
      <c r="L69" t="str">
        <f>VLOOKUP(A69,[2]Sheet1!$A$2:$E$501,4,FALSE)</f>
        <v>Debit</v>
      </c>
      <c r="M69">
        <f>VLOOKUP(A69,[2]Sheet1!$A$2:$E$501,5,FALSE)</f>
        <v>5</v>
      </c>
      <c r="N69">
        <f>VLOOKUP(A69,[2]Sheet1!$A$2:$F$501,6,FALSE)</f>
        <v>500000</v>
      </c>
      <c r="O69">
        <f>VLOOKUP(A69,[3]Sheet1!$A$2:$F$501,2,FALSE)</f>
        <v>5</v>
      </c>
      <c r="P69" t="str">
        <f>VLOOKUP(A69,[3]Sheet1!$A$2:$F$501,3,FALSE)</f>
        <v>Good</v>
      </c>
      <c r="Q69" s="2">
        <f>VLOOKUP(A69,[3]Sheet1!$A$2:$F$501,4,FALSE)</f>
        <v>45225</v>
      </c>
      <c r="R69" t="str">
        <f>VLOOKUP(A69,[3]Sheet1!$A$2:$F$501,5,FALSE)</f>
        <v>Akan beli lagi di toko ini</v>
      </c>
      <c r="S69" t="str">
        <f>VLOOKUP(A69,[3]Sheet1!$A$2:$F$501,6,FALSE)</f>
        <v/>
      </c>
      <c r="T69" t="str">
        <f>VLOOKUP(A69,[4]Sheet1!$A$2:$E$501,2,FALSE)</f>
        <v>SHP8068</v>
      </c>
      <c r="U69" t="str">
        <f>VLOOKUP(A69,[4]Sheet1!$A$2:$E$501,3,FALSE)</f>
        <v>JNE</v>
      </c>
      <c r="V69">
        <f>VLOOKUP(A69,[4]Sheet1!$A$2:$E$501,4,FALSE)</f>
        <v>3</v>
      </c>
      <c r="W69" t="str">
        <f>VLOOKUP(A69,[4]Sheet1!$A$2:$E$501,5,FALSE)</f>
        <v>Returned</v>
      </c>
    </row>
    <row r="70" spans="1:23">
      <c r="A70" t="s">
        <v>106</v>
      </c>
      <c r="B70" t="str">
        <f>VLOOKUP(A70,[1]Sheet1!$A$2:$E$501,2,FALSE)</f>
        <v>Customer_69</v>
      </c>
      <c r="C70" t="str">
        <f>VLOOKUP(A70,[1]Sheet1!$A$2:$E$501,3,FALSE)</f>
        <v>Bandung</v>
      </c>
      <c r="D70" t="str">
        <f>VLOOKUP(A70,[1]Sheet1!$A$2:$E$501,4,FALSE)</f>
        <v>Silver</v>
      </c>
      <c r="E70">
        <f>VLOOKUP(A70,[1]Sheet1!$A$2:$E$501,5,FALSE)</f>
        <v>2022</v>
      </c>
      <c r="F70" t="str">
        <f>VLOOKUP(A70,[5]Sheet1!$A$2:$E$501,2,FALSE)</f>
        <v>Xiaomi Mi Casual Backpack - SKU1349</v>
      </c>
      <c r="G70" t="str">
        <f>VLOOKUP(A70,[5]Sheet1!$A$2:$E$501,3,FALSE)</f>
        <v>Apparel</v>
      </c>
      <c r="H70">
        <f>VLOOKUP(A70,[5]Sheet1!$A$2:$E$501,4,FALSE)</f>
        <v>17000000</v>
      </c>
      <c r="I70" t="str">
        <f>VLOOKUP(A70,[5]Sheet1!$A$2:$G$501,7,FALSE)</f>
        <v>61</v>
      </c>
      <c r="J70" t="str">
        <f>VLOOKUP(A70,[2]Sheet1!$A$2:$E$501,2,FALSE)</f>
        <v>ORD42610</v>
      </c>
      <c r="K70" s="2">
        <f>VLOOKUP(A70,[2]Sheet1!$A$2:$E$501,3,FALSE)</f>
        <v>44957</v>
      </c>
      <c r="L70" t="str">
        <f>VLOOKUP(A70,[2]Sheet1!$A$2:$E$501,4,FALSE)</f>
        <v>Credit</v>
      </c>
      <c r="M70">
        <f>VLOOKUP(A70,[2]Sheet1!$A$2:$E$501,5,FALSE)</f>
        <v>7</v>
      </c>
      <c r="N70">
        <f>VLOOKUP(A70,[2]Sheet1!$A$2:$F$501,6,FALSE)</f>
        <v>119000000</v>
      </c>
      <c r="O70">
        <f>VLOOKUP(A70,[3]Sheet1!$A$2:$F$501,2,FALSE)</f>
        <v>1</v>
      </c>
      <c r="P70" t="str">
        <f>VLOOKUP(A70,[3]Sheet1!$A$2:$F$501,3,FALSE)</f>
        <v>Bad</v>
      </c>
      <c r="Q70" s="2">
        <f>VLOOKUP(A70,[3]Sheet1!$A$2:$F$501,4,FALSE)</f>
        <v>45348</v>
      </c>
      <c r="R70" t="str">
        <f>VLOOKUP(A70,[3]Sheet1!$A$2:$F$501,5,FALSE)</f>
        <v>Sangat puas dengan pembelian ini</v>
      </c>
      <c r="S70" t="str">
        <f>VLOOKUP(A70,[3]Sheet1!$A$2:$F$501,6,FALSE)</f>
        <v/>
      </c>
      <c r="T70" t="str">
        <f>VLOOKUP(A70,[4]Sheet1!$A$2:$E$501,2,FALSE)</f>
        <v>SHP2866</v>
      </c>
      <c r="U70" t="str">
        <f>VLOOKUP(A70,[4]Sheet1!$A$2:$E$501,3,FALSE)</f>
        <v>J&amp;T</v>
      </c>
      <c r="V70">
        <f>VLOOKUP(A70,[4]Sheet1!$A$2:$E$501,4,FALSE)</f>
        <v>2</v>
      </c>
      <c r="W70" t="str">
        <f>VLOOKUP(A70,[4]Sheet1!$A$2:$E$501,5,FALSE)</f>
        <v>Delivered</v>
      </c>
    </row>
    <row r="71" spans="1:23">
      <c r="A71" t="s">
        <v>107</v>
      </c>
      <c r="B71" t="str">
        <f>VLOOKUP(A71,[1]Sheet1!$A$2:$E$501,2,FALSE)</f>
        <v>Customer_70</v>
      </c>
      <c r="C71" t="str">
        <f>VLOOKUP(A71,[1]Sheet1!$A$2:$E$501,3,FALSE)</f>
        <v>Surabaya</v>
      </c>
      <c r="D71" t="str">
        <f>VLOOKUP(A71,[1]Sheet1!$A$2:$E$501,4,FALSE)</f>
        <v>Platinum</v>
      </c>
      <c r="E71">
        <f>VLOOKUP(A71,[1]Sheet1!$A$2:$E$501,5,FALSE)</f>
        <v>2024</v>
      </c>
      <c r="F71" t="str">
        <f>VLOOKUP(A71,[5]Sheet1!$A$2:$E$501,2,FALSE)</f>
        <v>ASUS TUF Gaming A15 - SKU1002</v>
      </c>
      <c r="G71" t="str">
        <f>VLOOKUP(A71,[5]Sheet1!$A$2:$E$501,3,FALSE)</f>
        <v>Electronic</v>
      </c>
      <c r="H71">
        <f>VLOOKUP(A71,[5]Sheet1!$A$2:$E$501,4,FALSE)</f>
        <v>10000000</v>
      </c>
      <c r="I71" t="str">
        <f>VLOOKUP(A71,[5]Sheet1!$A$2:$G$501,7,FALSE)</f>
        <v>67</v>
      </c>
      <c r="J71" t="str">
        <f>VLOOKUP(A71,[2]Sheet1!$A$2:$E$501,2,FALSE)</f>
        <v>ORD26183</v>
      </c>
      <c r="K71" s="2">
        <f>VLOOKUP(A71,[2]Sheet1!$A$2:$E$501,3,FALSE)</f>
        <v>45103</v>
      </c>
      <c r="L71" t="str">
        <f>VLOOKUP(A71,[2]Sheet1!$A$2:$E$501,4,FALSE)</f>
        <v>Credit</v>
      </c>
      <c r="M71">
        <f>VLOOKUP(A71,[2]Sheet1!$A$2:$E$501,5,FALSE)</f>
        <v>1</v>
      </c>
      <c r="N71">
        <f>VLOOKUP(A71,[2]Sheet1!$A$2:$F$501,6,FALSE)</f>
        <v>10000000</v>
      </c>
      <c r="O71">
        <f>VLOOKUP(A71,[3]Sheet1!$A$2:$F$501,2,FALSE)</f>
        <v>2</v>
      </c>
      <c r="P71" t="str">
        <f>VLOOKUP(A71,[3]Sheet1!$A$2:$F$501,3,FALSE)</f>
        <v>Poor</v>
      </c>
      <c r="Q71" s="2">
        <f>VLOOKUP(A71,[3]Sheet1!$A$2:$F$501,4,FALSE)</f>
        <v>45399</v>
      </c>
      <c r="R71" t="str">
        <f>VLOOKUP(A71,[3]Sheet1!$A$2:$F$501,5,FALSE)</f>
        <v>Kualitas kurang baik</v>
      </c>
      <c r="S71" t="str">
        <f>VLOOKUP(A71,[3]Sheet1!$A$2:$F$501,6,FALSE)</f>
        <v>Anomali – review negatif di rating tinggi</v>
      </c>
      <c r="T71" t="str">
        <f>VLOOKUP(A71,[4]Sheet1!$A$2:$E$501,2,FALSE)</f>
        <v>SHP3444</v>
      </c>
      <c r="U71" t="str">
        <f>VLOOKUP(A71,[4]Sheet1!$A$2:$E$501,3,FALSE)</f>
        <v>AnterAja</v>
      </c>
      <c r="V71">
        <f>VLOOKUP(A71,[4]Sheet1!$A$2:$E$501,4,FALSE)</f>
        <v>3</v>
      </c>
      <c r="W71" t="str">
        <f>VLOOKUP(A71,[4]Sheet1!$A$2:$E$501,5,FALSE)</f>
        <v>Returned</v>
      </c>
    </row>
    <row r="72" spans="1:23">
      <c r="A72" t="s">
        <v>108</v>
      </c>
      <c r="B72" t="str">
        <f>VLOOKUP(A72,[1]Sheet1!$A$2:$E$501,2,FALSE)</f>
        <v>Customer_71</v>
      </c>
      <c r="C72" t="str">
        <f>VLOOKUP(A72,[1]Sheet1!$A$2:$E$501,3,FALSE)</f>
        <v>Surabaya</v>
      </c>
      <c r="D72" t="str">
        <f>VLOOKUP(A72,[1]Sheet1!$A$2:$E$501,4,FALSE)</f>
        <v>Gold</v>
      </c>
      <c r="E72">
        <f>VLOOKUP(A72,[1]Sheet1!$A$2:$E$501,5,FALSE)</f>
        <v>2019</v>
      </c>
      <c r="F72" t="str">
        <f>VLOOKUP(A72,[5]Sheet1!$A$2:$E$501,2,FALSE)</f>
        <v>ASUS TUF Gaming A15 - SKU1101</v>
      </c>
      <c r="G72" t="str">
        <f>VLOOKUP(A72,[5]Sheet1!$A$2:$E$501,3,FALSE)</f>
        <v>Shoee</v>
      </c>
      <c r="H72">
        <f>VLOOKUP(A72,[5]Sheet1!$A$2:$E$501,4,FALSE)</f>
        <v>1500000</v>
      </c>
      <c r="I72" t="str">
        <f>VLOOKUP(A72,[5]Sheet1!$A$2:$G$501,7,FALSE)</f>
        <v>99 </v>
      </c>
      <c r="J72" t="str">
        <f>VLOOKUP(A72,[2]Sheet1!$A$2:$E$501,2,FALSE)</f>
        <v>ORD41275</v>
      </c>
      <c r="K72" s="2">
        <f>VLOOKUP(A72,[2]Sheet1!$A$2:$E$501,3,FALSE)</f>
        <v>45155</v>
      </c>
      <c r="L72" t="str">
        <f>VLOOKUP(A72,[2]Sheet1!$A$2:$E$501,4,FALSE)</f>
        <v>Debit</v>
      </c>
      <c r="M72">
        <f>VLOOKUP(A72,[2]Sheet1!$A$2:$E$501,5,FALSE)</f>
        <v>1</v>
      </c>
      <c r="N72">
        <f>VLOOKUP(A72,[2]Sheet1!$A$2:$F$501,6,FALSE)</f>
        <v>1500000</v>
      </c>
      <c r="O72">
        <f>VLOOKUP(A72,[3]Sheet1!$A$2:$F$501,2,FALSE)</f>
        <v>5</v>
      </c>
      <c r="P72" t="str">
        <f>VLOOKUP(A72,[3]Sheet1!$A$2:$F$501,3,FALSE)</f>
        <v>Good</v>
      </c>
      <c r="Q72" s="2">
        <f>VLOOKUP(A72,[3]Sheet1!$A$2:$F$501,4,FALSE)</f>
        <v>45386</v>
      </c>
      <c r="R72" t="str">
        <f>VLOOKUP(A72,[3]Sheet1!$A$2:$F$501,5,FALSE)</f>
        <v>Ukuran tidak sesuai deskripsi</v>
      </c>
      <c r="S72" t="str">
        <f>VLOOKUP(A72,[3]Sheet1!$A$2:$F$501,6,FALSE)</f>
        <v>Anomali – review negatif di rating tinggi</v>
      </c>
      <c r="T72" t="str">
        <f>VLOOKUP(A72,[4]Sheet1!$A$2:$E$501,2,FALSE)</f>
        <v>SHP2592</v>
      </c>
      <c r="U72" t="str">
        <f>VLOOKUP(A72,[4]Sheet1!$A$2:$E$501,3,FALSE)</f>
        <v>JNE</v>
      </c>
      <c r="V72">
        <f>VLOOKUP(A72,[4]Sheet1!$A$2:$E$501,4,FALSE)</f>
        <v>5</v>
      </c>
      <c r="W72" t="str">
        <f>VLOOKUP(A72,[4]Sheet1!$A$2:$E$501,5,FALSE)</f>
        <v>In Transit</v>
      </c>
    </row>
    <row r="73" spans="1:23">
      <c r="A73" t="s">
        <v>109</v>
      </c>
      <c r="B73" t="str">
        <f>VLOOKUP(A73,[1]Sheet1!$A$2:$E$501,2,FALSE)</f>
        <v>Customer_72</v>
      </c>
      <c r="C73" t="str">
        <f>VLOOKUP(A73,[1]Sheet1!$A$2:$E$501,3,FALSE)</f>
        <v>Bali</v>
      </c>
      <c r="D73" t="str">
        <f>VLOOKUP(A73,[1]Sheet1!$A$2:$E$501,4,FALSE)</f>
        <v>Silver</v>
      </c>
      <c r="E73">
        <f>VLOOKUP(A73,[1]Sheet1!$A$2:$E$501,5,FALSE)</f>
        <v>2018</v>
      </c>
      <c r="F73" t="str">
        <f>VLOOKUP(A73,[5]Sheet1!$A$2:$E$501,2,FALSE)</f>
        <v>ASUS TUF Gaming A15 - SKU1262</v>
      </c>
      <c r="G73" t="str">
        <f>VLOOKUP(A73,[5]Sheet1!$A$2:$E$501,3,FALSE)</f>
        <v>Electronic</v>
      </c>
      <c r="H73">
        <f>VLOOKUP(A73,[5]Sheet1!$A$2:$E$501,4,FALSE)</f>
        <v>250000</v>
      </c>
      <c r="I73" t="str">
        <f>VLOOKUP(A73,[5]Sheet1!$A$2:$G$501,7,FALSE)</f>
        <v>103 </v>
      </c>
      <c r="J73" t="str">
        <f>VLOOKUP(A73,[2]Sheet1!$A$2:$E$501,2,FALSE)</f>
        <v>ORD40763</v>
      </c>
      <c r="K73" s="2">
        <f>VLOOKUP(A73,[2]Sheet1!$A$2:$E$501,3,FALSE)</f>
        <v>45451</v>
      </c>
      <c r="L73" t="str">
        <f>VLOOKUP(A73,[2]Sheet1!$A$2:$E$501,4,FALSE)</f>
        <v>Debit</v>
      </c>
      <c r="M73">
        <f>VLOOKUP(A73,[2]Sheet1!$A$2:$E$501,5,FALSE)</f>
        <v>1</v>
      </c>
      <c r="N73">
        <f>VLOOKUP(A73,[2]Sheet1!$A$2:$F$501,6,FALSE)</f>
        <v>250000</v>
      </c>
      <c r="O73">
        <f>VLOOKUP(A73,[3]Sheet1!$A$2:$F$501,2,FALSE)</f>
        <v>3</v>
      </c>
      <c r="P73" t="str">
        <f>VLOOKUP(A73,[3]Sheet1!$A$2:$F$501,3,FALSE)</f>
        <v>Average</v>
      </c>
      <c r="Q73" s="2">
        <f>VLOOKUP(A73,[3]Sheet1!$A$2:$F$501,4,FALSE)</f>
        <v>45244</v>
      </c>
      <c r="R73" t="str">
        <f>VLOOKUP(A73,[3]Sheet1!$A$2:$F$501,5,FALSE)</f>
        <v>Warna berbeda dari gambar</v>
      </c>
      <c r="S73" t="str">
        <f>VLOOKUP(A73,[3]Sheet1!$A$2:$F$501,6,FALSE)</f>
        <v>Anomali – review negatif di rating tinggi</v>
      </c>
      <c r="T73" t="str">
        <f>VLOOKUP(A73,[4]Sheet1!$A$2:$E$501,2,FALSE)</f>
        <v>SHP4282</v>
      </c>
      <c r="U73" t="str">
        <f>VLOOKUP(A73,[4]Sheet1!$A$2:$E$501,3,FALSE)</f>
        <v>SiCepat</v>
      </c>
      <c r="V73">
        <f>VLOOKUP(A73,[4]Sheet1!$A$2:$E$501,4,FALSE)</f>
        <v>2</v>
      </c>
      <c r="W73" t="str">
        <f>VLOOKUP(A73,[4]Sheet1!$A$2:$E$501,5,FALSE)</f>
        <v>Returned</v>
      </c>
    </row>
    <row r="74" spans="1:23">
      <c r="A74" t="s">
        <v>110</v>
      </c>
      <c r="B74" t="str">
        <f>VLOOKUP(A74,[1]Sheet1!$A$2:$E$501,2,FALSE)</f>
        <v>Customer_73</v>
      </c>
      <c r="C74" t="str">
        <f>VLOOKUP(A74,[1]Sheet1!$A$2:$E$501,3,FALSE)</f>
        <v>Jakarta</v>
      </c>
      <c r="D74" t="str">
        <f>VLOOKUP(A74,[1]Sheet1!$A$2:$E$501,4,FALSE)</f>
        <v>Platinum</v>
      </c>
      <c r="E74">
        <f>VLOOKUP(A74,[1]Sheet1!$A$2:$E$501,5,FALSE)</f>
        <v>2023</v>
      </c>
      <c r="F74" t="str">
        <f>VLOOKUP(A74,[5]Sheet1!$A$2:$E$501,2,FALSE)</f>
        <v>Adidas Ultraboost 22 - SKU1052</v>
      </c>
      <c r="G74" t="str">
        <f>VLOOKUP(A74,[5]Sheet1!$A$2:$E$501,3,FALSE)</f>
        <v>Shoee</v>
      </c>
      <c r="H74">
        <f>VLOOKUP(A74,[5]Sheet1!$A$2:$E$501,4,FALSE)</f>
        <v>100000</v>
      </c>
      <c r="I74" t="str">
        <f>VLOOKUP(A74,[5]Sheet1!$A$2:$G$501,7,FALSE)</f>
        <v>144</v>
      </c>
      <c r="J74" t="str">
        <f>VLOOKUP(A74,[2]Sheet1!$A$2:$E$501,2,FALSE)</f>
        <v>ORD41626</v>
      </c>
      <c r="K74" s="2">
        <f>VLOOKUP(A74,[2]Sheet1!$A$2:$E$501,3,FALSE)</f>
        <v>45276</v>
      </c>
      <c r="L74" t="str">
        <f>VLOOKUP(A74,[2]Sheet1!$A$2:$E$501,4,FALSE)</f>
        <v>Debit</v>
      </c>
      <c r="M74">
        <f>VLOOKUP(A74,[2]Sheet1!$A$2:$E$501,5,FALSE)</f>
        <v>1</v>
      </c>
      <c r="N74">
        <f>VLOOKUP(A74,[2]Sheet1!$A$2:$F$501,6,FALSE)</f>
        <v>100000</v>
      </c>
      <c r="O74">
        <f>VLOOKUP(A74,[3]Sheet1!$A$2:$F$501,2,FALSE)</f>
        <v>5</v>
      </c>
      <c r="P74" t="str">
        <f>VLOOKUP(A74,[3]Sheet1!$A$2:$F$501,3,FALSE)</f>
        <v>Good</v>
      </c>
      <c r="Q74" s="2">
        <f>VLOOKUP(A74,[3]Sheet1!$A$2:$F$501,4,FALSE)</f>
        <v>45177</v>
      </c>
      <c r="R74" t="str">
        <f>VLOOKUP(A74,[3]Sheet1!$A$2:$F$501,5,FALSE)</f>
        <v>Pelayanan memuaskan</v>
      </c>
      <c r="S74" t="str">
        <f>VLOOKUP(A74,[3]Sheet1!$A$2:$F$501,6,FALSE)</f>
        <v/>
      </c>
      <c r="T74" t="str">
        <f>VLOOKUP(A74,[4]Sheet1!$A$2:$E$501,2,FALSE)</f>
        <v>SHP9669</v>
      </c>
      <c r="U74" t="str">
        <f>VLOOKUP(A74,[4]Sheet1!$A$2:$E$501,3,FALSE)</f>
        <v>SiCepat</v>
      </c>
      <c r="V74">
        <f>VLOOKUP(A74,[4]Sheet1!$A$2:$E$501,4,FALSE)</f>
        <v>4</v>
      </c>
      <c r="W74" t="str">
        <f>VLOOKUP(A74,[4]Sheet1!$A$2:$E$501,5,FALSE)</f>
        <v>In Transit</v>
      </c>
    </row>
    <row r="75" spans="1:23">
      <c r="A75" t="s">
        <v>111</v>
      </c>
      <c r="B75" t="str">
        <f>VLOOKUP(A75,[1]Sheet1!$A$2:$E$501,2,FALSE)</f>
        <v>Customer_74</v>
      </c>
      <c r="C75" t="str">
        <f>VLOOKUP(A75,[1]Sheet1!$A$2:$E$501,3,FALSE)</f>
        <v>Surabaya</v>
      </c>
      <c r="D75" t="str">
        <f>VLOOKUP(A75,[1]Sheet1!$A$2:$E$501,4,FALSE)</f>
        <v>Platinum</v>
      </c>
      <c r="E75">
        <f>VLOOKUP(A75,[1]Sheet1!$A$2:$E$501,5,FALSE)</f>
        <v>2023</v>
      </c>
      <c r="F75" t="str">
        <f>VLOOKUP(A75,[5]Sheet1!$A$2:$E$501,2,FALSE)</f>
        <v>ASUS TUF Gaming A15 - SKU1295</v>
      </c>
      <c r="G75" t="str">
        <f>VLOOKUP(A75,[5]Sheet1!$A$2:$E$501,3,FALSE)</f>
        <v>Electronic</v>
      </c>
      <c r="H75">
        <f>VLOOKUP(A75,[5]Sheet1!$A$2:$E$501,4,FALSE)</f>
        <v>250000</v>
      </c>
      <c r="I75" t="str">
        <f>VLOOKUP(A75,[5]Sheet1!$A$2:$G$501,7,FALSE)</f>
        <v>79 </v>
      </c>
      <c r="J75" t="str">
        <f>VLOOKUP(A75,[2]Sheet1!$A$2:$E$501,2,FALSE)</f>
        <v>ORD18474</v>
      </c>
      <c r="K75" s="2">
        <f>VLOOKUP(A75,[2]Sheet1!$A$2:$E$501,3,FALSE)</f>
        <v>45430</v>
      </c>
      <c r="L75" t="str">
        <f>VLOOKUP(A75,[2]Sheet1!$A$2:$E$501,4,FALSE)</f>
        <v>Gopay</v>
      </c>
      <c r="M75">
        <f>VLOOKUP(A75,[2]Sheet1!$A$2:$E$501,5,FALSE)</f>
        <v>1</v>
      </c>
      <c r="N75">
        <f>VLOOKUP(A75,[2]Sheet1!$A$2:$F$501,6,FALSE)</f>
        <v>250000</v>
      </c>
      <c r="O75">
        <f>VLOOKUP(A75,[3]Sheet1!$A$2:$F$501,2,FALSE)</f>
        <v>3</v>
      </c>
      <c r="P75" t="str">
        <f>VLOOKUP(A75,[3]Sheet1!$A$2:$F$501,3,FALSE)</f>
        <v>Average</v>
      </c>
      <c r="Q75" s="2">
        <f>VLOOKUP(A75,[3]Sheet1!$A$2:$F$501,4,FALSE)</f>
        <v>45172</v>
      </c>
      <c r="R75" t="str">
        <f>VLOOKUP(A75,[3]Sheet1!$A$2:$F$501,5,FALSE)</f>
        <v>Produk sesuai ekspektasi</v>
      </c>
      <c r="S75" t="str">
        <f>VLOOKUP(A75,[3]Sheet1!$A$2:$F$501,6,FALSE)</f>
        <v/>
      </c>
      <c r="T75" t="str">
        <f>VLOOKUP(A75,[4]Sheet1!$A$2:$E$501,2,FALSE)</f>
        <v>SHP3036</v>
      </c>
      <c r="U75" t="str">
        <f>VLOOKUP(A75,[4]Sheet1!$A$2:$E$501,3,FALSE)</f>
        <v>J&amp;T</v>
      </c>
      <c r="V75">
        <f>VLOOKUP(A75,[4]Sheet1!$A$2:$E$501,4,FALSE)</f>
        <v>3</v>
      </c>
      <c r="W75" t="str">
        <f>VLOOKUP(A75,[4]Sheet1!$A$2:$E$501,5,FALSE)</f>
        <v>Delivered</v>
      </c>
    </row>
    <row r="76" spans="1:23">
      <c r="A76" t="s">
        <v>112</v>
      </c>
      <c r="B76" t="str">
        <f>VLOOKUP(A76,[1]Sheet1!$A$2:$E$501,2,FALSE)</f>
        <v>Customer_75</v>
      </c>
      <c r="C76" t="str">
        <f>VLOOKUP(A76,[1]Sheet1!$A$2:$E$501,3,FALSE)</f>
        <v>Jakarta</v>
      </c>
      <c r="D76" t="str">
        <f>VLOOKUP(A76,[1]Sheet1!$A$2:$E$501,4,FALSE)</f>
        <v>Silver</v>
      </c>
      <c r="E76">
        <f>VLOOKUP(A76,[1]Sheet1!$A$2:$E$501,5,FALSE)</f>
        <v>2023</v>
      </c>
      <c r="F76" t="str">
        <f>VLOOKUP(A76,[5]Sheet1!$A$2:$E$501,2,FALSE)</f>
        <v>Nike Air Max 270 - SKU1359</v>
      </c>
      <c r="G76" t="str">
        <f>VLOOKUP(A76,[5]Sheet1!$A$2:$E$501,3,FALSE)</f>
        <v>Electronic</v>
      </c>
      <c r="H76">
        <f>VLOOKUP(A76,[5]Sheet1!$A$2:$E$501,4,FALSE)</f>
        <v>4000000</v>
      </c>
      <c r="I76" t="str">
        <f>VLOOKUP(A76,[5]Sheet1!$A$2:$G$501,7,FALSE)</f>
        <v>54 </v>
      </c>
      <c r="J76" t="str">
        <f>VLOOKUP(A76,[2]Sheet1!$A$2:$E$501,2,FALSE)</f>
        <v>ORD22341</v>
      </c>
      <c r="K76" s="2">
        <f>VLOOKUP(A76,[2]Sheet1!$A$2:$E$501,3,FALSE)</f>
        <v>45214</v>
      </c>
      <c r="L76" t="str">
        <f>VLOOKUP(A76,[2]Sheet1!$A$2:$E$501,4,FALSE)</f>
        <v>Gopay</v>
      </c>
      <c r="M76">
        <f>VLOOKUP(A76,[2]Sheet1!$A$2:$E$501,5,FALSE)</f>
        <v>1</v>
      </c>
      <c r="N76">
        <f>VLOOKUP(A76,[2]Sheet1!$A$2:$F$501,6,FALSE)</f>
        <v>4000000</v>
      </c>
      <c r="O76">
        <f>VLOOKUP(A76,[3]Sheet1!$A$2:$F$501,2,FALSE)</f>
        <v>2</v>
      </c>
      <c r="P76" t="str">
        <f>VLOOKUP(A76,[3]Sheet1!$A$2:$F$501,3,FALSE)</f>
        <v>Poor</v>
      </c>
      <c r="Q76" s="2">
        <f>VLOOKUP(A76,[3]Sheet1!$A$2:$F$501,4,FALSE)</f>
        <v>45235</v>
      </c>
      <c r="R76" t="str">
        <f>VLOOKUP(A76,[3]Sheet1!$A$2:$F$501,5,FALSE)</f>
        <v>Pelayanan memuaskan</v>
      </c>
      <c r="S76" t="str">
        <f>VLOOKUP(A76,[3]Sheet1!$A$2:$F$501,6,FALSE)</f>
        <v/>
      </c>
      <c r="T76" t="str">
        <f>VLOOKUP(A76,[4]Sheet1!$A$2:$E$501,2,FALSE)</f>
        <v>SHP8655</v>
      </c>
      <c r="U76" t="str">
        <f>VLOOKUP(A76,[4]Sheet1!$A$2:$E$501,3,FALSE)</f>
        <v>SiCepat</v>
      </c>
      <c r="V76">
        <f>VLOOKUP(A76,[4]Sheet1!$A$2:$E$501,4,FALSE)</f>
        <v>1</v>
      </c>
      <c r="W76" t="str">
        <f>VLOOKUP(A76,[4]Sheet1!$A$2:$E$501,5,FALSE)</f>
        <v>In Transit</v>
      </c>
    </row>
    <row r="77" spans="1:23">
      <c r="A77" t="s">
        <v>113</v>
      </c>
      <c r="B77" t="str">
        <f>VLOOKUP(A77,[1]Sheet1!$A$2:$E$501,2,FALSE)</f>
        <v>Customer_76</v>
      </c>
      <c r="C77" t="str">
        <f>VLOOKUP(A77,[1]Sheet1!$A$2:$E$501,3,FALSE)</f>
        <v>Bali</v>
      </c>
      <c r="D77" t="str">
        <f>VLOOKUP(A77,[1]Sheet1!$A$2:$E$501,4,FALSE)</f>
        <v>Platinum</v>
      </c>
      <c r="E77">
        <f>VLOOKUP(A77,[1]Sheet1!$A$2:$E$501,5,FALSE)</f>
        <v>2023</v>
      </c>
      <c r="F77" t="str">
        <f>VLOOKUP(A77,[5]Sheet1!$A$2:$E$501,2,FALSE)</f>
        <v>Adidas Ultraboost 22 - SKU1072</v>
      </c>
      <c r="G77" t="str">
        <f>VLOOKUP(A77,[5]Sheet1!$A$2:$E$501,3,FALSE)</f>
        <v>Electronic</v>
      </c>
      <c r="H77">
        <f>VLOOKUP(A77,[5]Sheet1!$A$2:$E$501,4,FALSE)</f>
        <v>4000000</v>
      </c>
      <c r="I77" t="str">
        <f>VLOOKUP(A77,[5]Sheet1!$A$2:$G$501,7,FALSE)</f>
        <v>110</v>
      </c>
      <c r="J77" t="str">
        <f>VLOOKUP(A77,[2]Sheet1!$A$2:$E$501,2,FALSE)</f>
        <v>ORD23255</v>
      </c>
      <c r="K77" s="2">
        <f>VLOOKUP(A77,[2]Sheet1!$A$2:$E$501,3,FALSE)</f>
        <v>45057</v>
      </c>
      <c r="L77" t="str">
        <f>VLOOKUP(A77,[2]Sheet1!$A$2:$E$501,4,FALSE)</f>
        <v>Credit</v>
      </c>
      <c r="M77">
        <f>VLOOKUP(A77,[2]Sheet1!$A$2:$E$501,5,FALSE)</f>
        <v>1</v>
      </c>
      <c r="N77">
        <f>VLOOKUP(A77,[2]Sheet1!$A$2:$F$501,6,FALSE)</f>
        <v>4000000</v>
      </c>
      <c r="O77">
        <f>VLOOKUP(A77,[3]Sheet1!$A$2:$F$501,2,FALSE)</f>
        <v>2</v>
      </c>
      <c r="P77" t="str">
        <f>VLOOKUP(A77,[3]Sheet1!$A$2:$F$501,3,FALSE)</f>
        <v>Poor</v>
      </c>
      <c r="Q77" s="2">
        <f>VLOOKUP(A77,[3]Sheet1!$A$2:$F$501,4,FALSE)</f>
        <v>45272</v>
      </c>
      <c r="R77" t="str">
        <f>VLOOKUP(A77,[3]Sheet1!$A$2:$F$501,5,FALSE)</f>
        <v>Ukuran tidak sesuai deskripsi</v>
      </c>
      <c r="S77" t="str">
        <f>VLOOKUP(A77,[3]Sheet1!$A$2:$F$501,6,FALSE)</f>
        <v>Anomali – review negatif di rating tinggi</v>
      </c>
      <c r="T77" t="str">
        <f>VLOOKUP(A77,[4]Sheet1!$A$2:$E$501,2,FALSE)</f>
        <v>SHP5621</v>
      </c>
      <c r="U77" t="str">
        <f>VLOOKUP(A77,[4]Sheet1!$A$2:$E$501,3,FALSE)</f>
        <v>SiCepat</v>
      </c>
      <c r="V77">
        <f>VLOOKUP(A77,[4]Sheet1!$A$2:$E$501,4,FALSE)</f>
        <v>4</v>
      </c>
      <c r="W77" t="str">
        <f>VLOOKUP(A77,[4]Sheet1!$A$2:$E$501,5,FALSE)</f>
        <v>Delivered</v>
      </c>
    </row>
    <row r="78" spans="1:23">
      <c r="A78" t="s">
        <v>114</v>
      </c>
      <c r="B78" t="str">
        <f>VLOOKUP(A78,[1]Sheet1!$A$2:$E$501,2,FALSE)</f>
        <v>Customer_77</v>
      </c>
      <c r="C78" t="str">
        <f>VLOOKUP(A78,[1]Sheet1!$A$2:$E$501,3,FALSE)</f>
        <v>Jakarta</v>
      </c>
      <c r="D78" t="str">
        <f>VLOOKUP(A78,[1]Sheet1!$A$2:$E$501,4,FALSE)</f>
        <v>Gold</v>
      </c>
      <c r="E78">
        <f>VLOOKUP(A78,[1]Sheet1!$A$2:$E$501,5,FALSE)</f>
        <v>2020</v>
      </c>
      <c r="F78" t="str">
        <f>VLOOKUP(A78,[5]Sheet1!$A$2:$E$501,2,FALSE)</f>
        <v>ASUS TUF Gaming A15 - SKU1074</v>
      </c>
      <c r="G78" t="str">
        <f>VLOOKUP(A78,[5]Sheet1!$A$2:$E$501,3,FALSE)</f>
        <v>Electronic</v>
      </c>
      <c r="H78">
        <f>VLOOKUP(A78,[5]Sheet1!$A$2:$E$501,4,FALSE)</f>
        <v>100000</v>
      </c>
      <c r="I78" t="str">
        <f>VLOOKUP(A78,[5]Sheet1!$A$2:$G$501,7,FALSE)</f>
        <v>86</v>
      </c>
      <c r="J78" t="str">
        <f>VLOOKUP(A78,[2]Sheet1!$A$2:$E$501,2,FALSE)</f>
        <v>ORD41816</v>
      </c>
      <c r="K78" s="2">
        <f>VLOOKUP(A78,[2]Sheet1!$A$2:$E$501,3,FALSE)</f>
        <v>45161</v>
      </c>
      <c r="L78" t="str">
        <f>VLOOKUP(A78,[2]Sheet1!$A$2:$E$501,4,FALSE)</f>
        <v>Gopay</v>
      </c>
      <c r="M78">
        <f>VLOOKUP(A78,[2]Sheet1!$A$2:$E$501,5,FALSE)</f>
        <v>1</v>
      </c>
      <c r="N78">
        <f>VLOOKUP(A78,[2]Sheet1!$A$2:$F$501,6,FALSE)</f>
        <v>100000</v>
      </c>
      <c r="O78">
        <f>VLOOKUP(A78,[3]Sheet1!$A$2:$F$501,2,FALSE)</f>
        <v>4</v>
      </c>
      <c r="P78" t="str">
        <f>VLOOKUP(A78,[3]Sheet1!$A$2:$F$501,3,FALSE)</f>
        <v>Excellent</v>
      </c>
      <c r="Q78" s="2">
        <f>VLOOKUP(A78,[3]Sheet1!$A$2:$F$501,4,FALSE)</f>
        <v>45377</v>
      </c>
      <c r="R78" t="str">
        <f>VLOOKUP(A78,[3]Sheet1!$A$2:$F$501,5,FALSE)</f>
        <v>Produk sesuai ekspektasi</v>
      </c>
      <c r="S78" t="str">
        <f>VLOOKUP(A78,[3]Sheet1!$A$2:$F$501,6,FALSE)</f>
        <v/>
      </c>
      <c r="T78" t="str">
        <f>VLOOKUP(A78,[4]Sheet1!$A$2:$E$501,2,FALSE)</f>
        <v>SHP2645</v>
      </c>
      <c r="U78" t="str">
        <f>VLOOKUP(A78,[4]Sheet1!$A$2:$E$501,3,FALSE)</f>
        <v>AnterAja</v>
      </c>
      <c r="V78">
        <f>VLOOKUP(A78,[4]Sheet1!$A$2:$E$501,4,FALSE)</f>
        <v>5</v>
      </c>
      <c r="W78" t="str">
        <f>VLOOKUP(A78,[4]Sheet1!$A$2:$E$501,5,FALSE)</f>
        <v>Delivered</v>
      </c>
    </row>
    <row r="79" spans="1:23">
      <c r="A79" t="s">
        <v>115</v>
      </c>
      <c r="B79" t="str">
        <f>VLOOKUP(A79,[1]Sheet1!$A$2:$E$501,2,FALSE)</f>
        <v>Customer_78</v>
      </c>
      <c r="C79" t="str">
        <f>VLOOKUP(A79,[1]Sheet1!$A$2:$E$501,3,FALSE)</f>
        <v>Surabaya</v>
      </c>
      <c r="D79" t="str">
        <f>VLOOKUP(A79,[1]Sheet1!$A$2:$E$501,4,FALSE)</f>
        <v>Gold</v>
      </c>
      <c r="E79">
        <f>VLOOKUP(A79,[1]Sheet1!$A$2:$E$501,5,FALSE)</f>
        <v>2017</v>
      </c>
      <c r="F79" t="str">
        <f>VLOOKUP(A79,[5]Sheet1!$A$2:$E$501,2,FALSE)</f>
        <v>ASUS TUF Gaming A15 - SKU1321</v>
      </c>
      <c r="G79" t="str">
        <f>VLOOKUP(A79,[5]Sheet1!$A$2:$E$501,3,FALSE)</f>
        <v>Apparel</v>
      </c>
      <c r="H79">
        <f>VLOOKUP(A79,[5]Sheet1!$A$2:$E$501,4,FALSE)</f>
        <v>100000</v>
      </c>
      <c r="I79" t="str">
        <f>VLOOKUP(A79,[5]Sheet1!$A$2:$G$501,7,FALSE)</f>
        <v>75</v>
      </c>
      <c r="J79" t="str">
        <f>VLOOKUP(A79,[2]Sheet1!$A$2:$E$501,2,FALSE)</f>
        <v>ORD69259</v>
      </c>
      <c r="K79" s="2">
        <f>VLOOKUP(A79,[2]Sheet1!$A$2:$E$501,3,FALSE)</f>
        <v>44949</v>
      </c>
      <c r="L79" t="str">
        <f>VLOOKUP(A79,[2]Sheet1!$A$2:$E$501,4,FALSE)</f>
        <v>OVO</v>
      </c>
      <c r="M79">
        <f>VLOOKUP(A79,[2]Sheet1!$A$2:$E$501,5,FALSE)</f>
        <v>14</v>
      </c>
      <c r="N79">
        <f>VLOOKUP(A79,[2]Sheet1!$A$2:$F$501,6,FALSE)</f>
        <v>1400000</v>
      </c>
      <c r="O79">
        <f>VLOOKUP(A79,[3]Sheet1!$A$2:$F$501,2,FALSE)</f>
        <v>3</v>
      </c>
      <c r="P79" t="str">
        <f>VLOOKUP(A79,[3]Sheet1!$A$2:$F$501,3,FALSE)</f>
        <v>Average</v>
      </c>
      <c r="Q79" s="2">
        <f>VLOOKUP(A79,[3]Sheet1!$A$2:$F$501,4,FALSE)</f>
        <v>45242</v>
      </c>
      <c r="R79" t="str">
        <f>VLOOKUP(A79,[3]Sheet1!$A$2:$F$501,5,FALSE)</f>
        <v>Sangat puas dengan pembelian ini</v>
      </c>
      <c r="S79" t="str">
        <f>VLOOKUP(A79,[3]Sheet1!$A$2:$F$501,6,FALSE)</f>
        <v/>
      </c>
      <c r="T79" t="str">
        <f>VLOOKUP(A79,[4]Sheet1!$A$2:$E$501,2,FALSE)</f>
        <v>SHP4254</v>
      </c>
      <c r="U79" t="str">
        <f>VLOOKUP(A79,[4]Sheet1!$A$2:$E$501,3,FALSE)</f>
        <v>JNE</v>
      </c>
      <c r="V79">
        <f>VLOOKUP(A79,[4]Sheet1!$A$2:$E$501,4,FALSE)</f>
        <v>2</v>
      </c>
      <c r="W79" t="str">
        <f>VLOOKUP(A79,[4]Sheet1!$A$2:$E$501,5,FALSE)</f>
        <v>Returned</v>
      </c>
    </row>
    <row r="80" spans="1:23">
      <c r="A80" t="s">
        <v>116</v>
      </c>
      <c r="B80" t="str">
        <f>VLOOKUP(A80,[1]Sheet1!$A$2:$E$501,2,FALSE)</f>
        <v>Customer_79</v>
      </c>
      <c r="C80" t="str">
        <f>VLOOKUP(A80,[1]Sheet1!$A$2:$E$501,3,FALSE)</f>
        <v>Bandung</v>
      </c>
      <c r="D80" t="str">
        <f>VLOOKUP(A80,[1]Sheet1!$A$2:$E$501,4,FALSE)</f>
        <v>Platinum</v>
      </c>
      <c r="E80">
        <f>VLOOKUP(A80,[1]Sheet1!$A$2:$E$501,5,FALSE)</f>
        <v>2020</v>
      </c>
      <c r="F80" t="str">
        <f>VLOOKUP(A80,[5]Sheet1!$A$2:$E$501,2,FALSE)</f>
        <v>Xiaomi Mi Casual Backpack - SKU1239</v>
      </c>
      <c r="G80" t="str">
        <f>VLOOKUP(A80,[5]Sheet1!$A$2:$E$501,3,FALSE)</f>
        <v>Electronic</v>
      </c>
      <c r="H80">
        <f>VLOOKUP(A80,[5]Sheet1!$A$2:$E$501,4,FALSE)</f>
        <v>250000</v>
      </c>
      <c r="I80" t="str">
        <f>VLOOKUP(A80,[5]Sheet1!$A$2:$G$501,7,FALSE)</f>
        <v>67</v>
      </c>
      <c r="J80" t="str">
        <f>VLOOKUP(A80,[2]Sheet1!$A$2:$E$501,2,FALSE)</f>
        <v>ORD12722</v>
      </c>
      <c r="K80" s="2">
        <f>VLOOKUP(A80,[2]Sheet1!$A$2:$E$501,3,FALSE)</f>
        <v>45095</v>
      </c>
      <c r="L80" t="str">
        <f>VLOOKUP(A80,[2]Sheet1!$A$2:$E$501,4,FALSE)</f>
        <v>OVO</v>
      </c>
      <c r="M80">
        <f>VLOOKUP(A80,[2]Sheet1!$A$2:$E$501,5,FALSE)</f>
        <v>13</v>
      </c>
      <c r="N80">
        <f>VLOOKUP(A80,[2]Sheet1!$A$2:$F$501,6,FALSE)</f>
        <v>3250000</v>
      </c>
      <c r="O80">
        <f>VLOOKUP(A80,[3]Sheet1!$A$2:$F$501,2,FALSE)</f>
        <v>5</v>
      </c>
      <c r="P80" t="str">
        <f>VLOOKUP(A80,[3]Sheet1!$A$2:$F$501,3,FALSE)</f>
        <v>Good</v>
      </c>
      <c r="Q80" s="2">
        <f>VLOOKUP(A80,[3]Sheet1!$A$2:$F$501,4,FALSE)</f>
        <v>45172</v>
      </c>
      <c r="R80" t="str">
        <f>VLOOKUP(A80,[3]Sheet1!$A$2:$F$501,5,FALSE)</f>
        <v>Akan beli lagi di toko ini</v>
      </c>
      <c r="S80" t="str">
        <f>VLOOKUP(A80,[3]Sheet1!$A$2:$F$501,6,FALSE)</f>
        <v/>
      </c>
      <c r="T80" t="str">
        <f>VLOOKUP(A80,[4]Sheet1!$A$2:$E$501,2,FALSE)</f>
        <v>SHP7563</v>
      </c>
      <c r="U80" t="str">
        <f>VLOOKUP(A80,[4]Sheet1!$A$2:$E$501,3,FALSE)</f>
        <v>J&amp;T</v>
      </c>
      <c r="V80">
        <f>VLOOKUP(A80,[4]Sheet1!$A$2:$E$501,4,FALSE)</f>
        <v>3</v>
      </c>
      <c r="W80" t="str">
        <f>VLOOKUP(A80,[4]Sheet1!$A$2:$E$501,5,FALSE)</f>
        <v>Returned</v>
      </c>
    </row>
    <row r="81" spans="1:23">
      <c r="A81" t="s">
        <v>117</v>
      </c>
      <c r="B81" t="str">
        <f>VLOOKUP(A81,[1]Sheet1!$A$2:$E$501,2,FALSE)</f>
        <v>Customer_80</v>
      </c>
      <c r="C81" t="str">
        <f>VLOOKUP(A81,[1]Sheet1!$A$2:$E$501,3,FALSE)</f>
        <v>Jakarta</v>
      </c>
      <c r="D81" t="str">
        <f>VLOOKUP(A81,[1]Sheet1!$A$2:$E$501,4,FALSE)</f>
        <v>Platinum</v>
      </c>
      <c r="E81">
        <f>VLOOKUP(A81,[1]Sheet1!$A$2:$E$501,5,FALSE)</f>
        <v>2019</v>
      </c>
      <c r="F81" t="str">
        <f>VLOOKUP(A81,[5]Sheet1!$A$2:$E$501,2,FALSE)</f>
        <v>Nike Air Max 270 - SKU1012</v>
      </c>
      <c r="G81" t="str">
        <f>VLOOKUP(A81,[5]Sheet1!$A$2:$E$501,3,FALSE)</f>
        <v>Unknown</v>
      </c>
      <c r="H81">
        <f>VLOOKUP(A81,[5]Sheet1!$A$2:$E$501,4,FALSE)</f>
        <v>250000</v>
      </c>
      <c r="I81" t="str">
        <f>VLOOKUP(A81,[5]Sheet1!$A$2:$G$501,7,FALSE)</f>
        <v>97</v>
      </c>
      <c r="J81" t="str">
        <f>VLOOKUP(A81,[2]Sheet1!$A$2:$E$501,2,FALSE)</f>
        <v>ORD11411</v>
      </c>
      <c r="K81" s="2">
        <f>VLOOKUP(A81,[2]Sheet1!$A$2:$E$501,3,FALSE)</f>
        <v>45272</v>
      </c>
      <c r="L81" t="str">
        <f>VLOOKUP(A81,[2]Sheet1!$A$2:$E$501,4,FALSE)</f>
        <v>OVO</v>
      </c>
      <c r="M81">
        <f>VLOOKUP(A81,[2]Sheet1!$A$2:$E$501,5,FALSE)</f>
        <v>1</v>
      </c>
      <c r="N81">
        <f>VLOOKUP(A81,[2]Sheet1!$A$2:$F$501,6,FALSE)</f>
        <v>250000</v>
      </c>
      <c r="O81">
        <f>VLOOKUP(A81,[3]Sheet1!$A$2:$F$501,2,FALSE)</f>
        <v>3</v>
      </c>
      <c r="P81" t="str">
        <f>VLOOKUP(A81,[3]Sheet1!$A$2:$F$501,3,FALSE)</f>
        <v>Average</v>
      </c>
      <c r="Q81" s="2">
        <f>VLOOKUP(A81,[3]Sheet1!$A$2:$F$501,4,FALSE)</f>
        <v>45089</v>
      </c>
      <c r="R81" t="str">
        <f>VLOOKUP(A81,[3]Sheet1!$A$2:$F$501,5,FALSE)</f>
        <v>Sangat puas dengan pembelian ini</v>
      </c>
      <c r="S81" t="str">
        <f>VLOOKUP(A81,[3]Sheet1!$A$2:$F$501,6,FALSE)</f>
        <v/>
      </c>
      <c r="T81" t="str">
        <f>VLOOKUP(A81,[4]Sheet1!$A$2:$E$501,2,FALSE)</f>
        <v>SHP4159</v>
      </c>
      <c r="U81" t="str">
        <f>VLOOKUP(A81,[4]Sheet1!$A$2:$E$501,3,FALSE)</f>
        <v>JNE</v>
      </c>
      <c r="V81">
        <f>VLOOKUP(A81,[4]Sheet1!$A$2:$E$501,4,FALSE)</f>
        <v>4</v>
      </c>
      <c r="W81" t="str">
        <f>VLOOKUP(A81,[4]Sheet1!$A$2:$E$501,5,FALSE)</f>
        <v>Delivered</v>
      </c>
    </row>
    <row r="82" spans="1:23">
      <c r="A82" t="s">
        <v>118</v>
      </c>
      <c r="B82" t="str">
        <f>VLOOKUP(A82,[1]Sheet1!$A$2:$E$501,2,FALSE)</f>
        <v>Customer_81</v>
      </c>
      <c r="C82" t="str">
        <f>VLOOKUP(A82,[1]Sheet1!$A$2:$E$501,3,FALSE)</f>
        <v>Jakarta</v>
      </c>
      <c r="D82" t="str">
        <f>VLOOKUP(A82,[1]Sheet1!$A$2:$E$501,4,FALSE)</f>
        <v>Gold</v>
      </c>
      <c r="E82">
        <f>VLOOKUP(A82,[1]Sheet1!$A$2:$E$501,5,FALSE)</f>
        <v>2018</v>
      </c>
      <c r="F82" t="str">
        <f>VLOOKUP(A82,[5]Sheet1!$A$2:$E$501,2,FALSE)</f>
        <v>Adidas Ultraboost 22 - SKU1099</v>
      </c>
      <c r="G82" t="str">
        <f>VLOOKUP(A82,[5]Sheet1!$A$2:$E$501,3,FALSE)</f>
        <v>Apparel</v>
      </c>
      <c r="H82">
        <f>VLOOKUP(A82,[5]Sheet1!$A$2:$E$501,4,FALSE)</f>
        <v>4000000</v>
      </c>
      <c r="I82" t="str">
        <f>VLOOKUP(A82,[5]Sheet1!$A$2:$G$501,7,FALSE)</f>
        <v>72</v>
      </c>
      <c r="J82" t="str">
        <f>VLOOKUP(A82,[2]Sheet1!$A$2:$E$501,2,FALSE)</f>
        <v>ORD22440</v>
      </c>
      <c r="K82" s="2">
        <f>VLOOKUP(A82,[2]Sheet1!$A$2:$E$501,3,FALSE)</f>
        <v>45412</v>
      </c>
      <c r="L82" t="str">
        <f>VLOOKUP(A82,[2]Sheet1!$A$2:$E$501,4,FALSE)</f>
        <v>Credit</v>
      </c>
      <c r="M82">
        <f>VLOOKUP(A82,[2]Sheet1!$A$2:$E$501,5,FALSE)</f>
        <v>4</v>
      </c>
      <c r="N82">
        <f>VLOOKUP(A82,[2]Sheet1!$A$2:$F$501,6,FALSE)</f>
        <v>16000000</v>
      </c>
      <c r="O82">
        <f>VLOOKUP(A82,[3]Sheet1!$A$2:$F$501,2,FALSE)</f>
        <v>1</v>
      </c>
      <c r="P82" t="str">
        <f>VLOOKUP(A82,[3]Sheet1!$A$2:$F$501,3,FALSE)</f>
        <v>Bad</v>
      </c>
      <c r="Q82" s="2">
        <f>VLOOKUP(A82,[3]Sheet1!$A$2:$F$501,4,FALSE)</f>
        <v>45226</v>
      </c>
      <c r="R82" t="str">
        <f>VLOOKUP(A82,[3]Sheet1!$A$2:$F$501,5,FALSE)</f>
        <v>Pelayanan memuaskan</v>
      </c>
      <c r="S82" t="str">
        <f>VLOOKUP(A82,[3]Sheet1!$A$2:$F$501,6,FALSE)</f>
        <v/>
      </c>
      <c r="T82" t="str">
        <f>VLOOKUP(A82,[4]Sheet1!$A$2:$E$501,2,FALSE)</f>
        <v>SHP9135</v>
      </c>
      <c r="U82" t="str">
        <f>VLOOKUP(A82,[4]Sheet1!$A$2:$E$501,3,FALSE)</f>
        <v>J&amp;T</v>
      </c>
      <c r="V82">
        <f>VLOOKUP(A82,[4]Sheet1!$A$2:$E$501,4,FALSE)</f>
        <v>4</v>
      </c>
      <c r="W82" t="str">
        <f>VLOOKUP(A82,[4]Sheet1!$A$2:$E$501,5,FALSE)</f>
        <v>Delivered</v>
      </c>
    </row>
    <row r="83" spans="1:23">
      <c r="A83" t="s">
        <v>119</v>
      </c>
      <c r="B83" t="str">
        <f>VLOOKUP(A83,[1]Sheet1!$A$2:$E$501,2,FALSE)</f>
        <v>Customer_82</v>
      </c>
      <c r="C83" t="str">
        <f>VLOOKUP(A83,[1]Sheet1!$A$2:$E$501,3,FALSE)</f>
        <v>Bandung</v>
      </c>
      <c r="D83" t="str">
        <f>VLOOKUP(A83,[1]Sheet1!$A$2:$E$501,4,FALSE)</f>
        <v>Silver</v>
      </c>
      <c r="E83">
        <f>VLOOKUP(A83,[1]Sheet1!$A$2:$E$501,5,FALSE)</f>
        <v>2023</v>
      </c>
      <c r="F83" t="str">
        <f>VLOOKUP(A83,[5]Sheet1!$A$2:$E$501,2,FALSE)</f>
        <v>Xiaomi Mi Casual Backpack - SKU1431</v>
      </c>
      <c r="G83" t="str">
        <f>VLOOKUP(A83,[5]Sheet1!$A$2:$E$501,3,FALSE)</f>
        <v>Electronic</v>
      </c>
      <c r="H83">
        <f>VLOOKUP(A83,[5]Sheet1!$A$2:$E$501,4,FALSE)</f>
        <v>17000000</v>
      </c>
      <c r="I83" t="str">
        <f>VLOOKUP(A83,[5]Sheet1!$A$2:$G$501,7,FALSE)</f>
        <v>72</v>
      </c>
      <c r="J83" t="str">
        <f>VLOOKUP(A83,[2]Sheet1!$A$2:$E$501,2,FALSE)</f>
        <v>ORD76496</v>
      </c>
      <c r="K83" s="2">
        <f>VLOOKUP(A83,[2]Sheet1!$A$2:$E$501,3,FALSE)</f>
        <v>45309</v>
      </c>
      <c r="L83" t="str">
        <f>VLOOKUP(A83,[2]Sheet1!$A$2:$E$501,4,FALSE)</f>
        <v>Debit</v>
      </c>
      <c r="M83">
        <f>VLOOKUP(A83,[2]Sheet1!$A$2:$E$501,5,FALSE)</f>
        <v>1</v>
      </c>
      <c r="N83">
        <f>VLOOKUP(A83,[2]Sheet1!$A$2:$F$501,6,FALSE)</f>
        <v>17000000</v>
      </c>
      <c r="O83">
        <f>VLOOKUP(A83,[3]Sheet1!$A$2:$F$501,2,FALSE)</f>
        <v>5</v>
      </c>
      <c r="P83" t="str">
        <f>VLOOKUP(A83,[3]Sheet1!$A$2:$F$501,3,FALSE)</f>
        <v>Good</v>
      </c>
      <c r="Q83" s="2">
        <f>VLOOKUP(A83,[3]Sheet1!$A$2:$F$501,4,FALSE)</f>
        <v>45300</v>
      </c>
      <c r="R83" t="str">
        <f>VLOOKUP(A83,[3]Sheet1!$A$2:$F$501,5,FALSE)</f>
        <v>Barang cacat saat diterima</v>
      </c>
      <c r="S83" t="str">
        <f>VLOOKUP(A83,[3]Sheet1!$A$2:$F$501,6,FALSE)</f>
        <v>Anomali – review negatif di rating tinggi</v>
      </c>
      <c r="T83" t="str">
        <f>VLOOKUP(A83,[4]Sheet1!$A$2:$E$501,2,FALSE)</f>
        <v>SHP9186</v>
      </c>
      <c r="U83" t="str">
        <f>VLOOKUP(A83,[4]Sheet1!$A$2:$E$501,3,FALSE)</f>
        <v>AnterAja</v>
      </c>
      <c r="V83">
        <f>VLOOKUP(A83,[4]Sheet1!$A$2:$E$501,4,FALSE)</f>
        <v>5</v>
      </c>
      <c r="W83" t="str">
        <f>VLOOKUP(A83,[4]Sheet1!$A$2:$E$501,5,FALSE)</f>
        <v>In Transit</v>
      </c>
    </row>
    <row r="84" spans="1:23">
      <c r="A84" t="s">
        <v>120</v>
      </c>
      <c r="B84" t="str">
        <f>VLOOKUP(A84,[1]Sheet1!$A$2:$E$501,2,FALSE)</f>
        <v>Customer_83</v>
      </c>
      <c r="C84" t="str">
        <f>VLOOKUP(A84,[1]Sheet1!$A$2:$E$501,3,FALSE)</f>
        <v>Bandung</v>
      </c>
      <c r="D84" t="str">
        <f>VLOOKUP(A84,[1]Sheet1!$A$2:$E$501,4,FALSE)</f>
        <v>Gold</v>
      </c>
      <c r="E84">
        <f>VLOOKUP(A84,[1]Sheet1!$A$2:$E$501,5,FALSE)</f>
        <v>2017</v>
      </c>
      <c r="F84" t="str">
        <f>VLOOKUP(A84,[5]Sheet1!$A$2:$E$501,2,FALSE)</f>
        <v>Nike Air Max 270 - SKU1087</v>
      </c>
      <c r="G84" t="str">
        <f>VLOOKUP(A84,[5]Sheet1!$A$2:$E$501,3,FALSE)</f>
        <v>Unknown</v>
      </c>
      <c r="H84">
        <f>VLOOKUP(A84,[5]Sheet1!$A$2:$E$501,4,FALSE)</f>
        <v>17000000</v>
      </c>
      <c r="I84" t="str">
        <f>VLOOKUP(A84,[5]Sheet1!$A$2:$G$501,7,FALSE)</f>
        <v>150</v>
      </c>
      <c r="J84" t="str">
        <f>VLOOKUP(A84,[2]Sheet1!$A$2:$E$501,2,FALSE)</f>
        <v>ORD59259</v>
      </c>
      <c r="K84" s="2">
        <f>VLOOKUP(A84,[2]Sheet1!$A$2:$E$501,3,FALSE)</f>
        <v>45468</v>
      </c>
      <c r="L84" t="str">
        <f>VLOOKUP(A84,[2]Sheet1!$A$2:$E$501,4,FALSE)</f>
        <v>Debit</v>
      </c>
      <c r="M84">
        <f>VLOOKUP(A84,[2]Sheet1!$A$2:$E$501,5,FALSE)</f>
        <v>1</v>
      </c>
      <c r="N84">
        <f>VLOOKUP(A84,[2]Sheet1!$A$2:$F$501,6,FALSE)</f>
        <v>17000000</v>
      </c>
      <c r="O84">
        <f>VLOOKUP(A84,[3]Sheet1!$A$2:$F$501,2,FALSE)</f>
        <v>2</v>
      </c>
      <c r="P84" t="str">
        <f>VLOOKUP(A84,[3]Sheet1!$A$2:$F$501,3,FALSE)</f>
        <v>Poor</v>
      </c>
      <c r="Q84" s="2">
        <f>VLOOKUP(A84,[3]Sheet1!$A$2:$F$501,4,FALSE)</f>
        <v>45083</v>
      </c>
      <c r="R84" t="str">
        <f>VLOOKUP(A84,[3]Sheet1!$A$2:$F$501,5,FALSE)</f>
        <v>Akan beli lagi di toko ini</v>
      </c>
      <c r="S84" t="str">
        <f>VLOOKUP(A84,[3]Sheet1!$A$2:$F$501,6,FALSE)</f>
        <v/>
      </c>
      <c r="T84" t="str">
        <f>VLOOKUP(A84,[4]Sheet1!$A$2:$E$501,2,FALSE)</f>
        <v>SHP7153</v>
      </c>
      <c r="U84" t="str">
        <f>VLOOKUP(A84,[4]Sheet1!$A$2:$E$501,3,FALSE)</f>
        <v>AnterAja</v>
      </c>
      <c r="V84">
        <f>VLOOKUP(A84,[4]Sheet1!$A$2:$E$501,4,FALSE)</f>
        <v>3</v>
      </c>
      <c r="W84" t="str">
        <f>VLOOKUP(A84,[4]Sheet1!$A$2:$E$501,5,FALSE)</f>
        <v>Delivered</v>
      </c>
    </row>
    <row r="85" spans="1:23">
      <c r="A85" t="s">
        <v>121</v>
      </c>
      <c r="B85" t="str">
        <f>VLOOKUP(A85,[1]Sheet1!$A$2:$E$501,2,FALSE)</f>
        <v>Customer_84</v>
      </c>
      <c r="C85" t="str">
        <f>VLOOKUP(A85,[1]Sheet1!$A$2:$E$501,3,FALSE)</f>
        <v>Bali</v>
      </c>
      <c r="D85" t="str">
        <f>VLOOKUP(A85,[1]Sheet1!$A$2:$E$501,4,FALSE)</f>
        <v>Platinum</v>
      </c>
      <c r="E85">
        <f>VLOOKUP(A85,[1]Sheet1!$A$2:$E$501,5,FALSE)</f>
        <v>2022</v>
      </c>
      <c r="F85" t="str">
        <f>VLOOKUP(A85,[5]Sheet1!$A$2:$E$501,2,FALSE)</f>
        <v>ASUS TUF Gaming A15 - SKU1033</v>
      </c>
      <c r="G85" t="str">
        <f>VLOOKUP(A85,[5]Sheet1!$A$2:$E$501,3,FALSE)</f>
        <v>Apprel</v>
      </c>
      <c r="H85">
        <f>VLOOKUP(A85,[5]Sheet1!$A$2:$E$501,4,FALSE)</f>
        <v>10000000</v>
      </c>
      <c r="I85" t="str">
        <f>VLOOKUP(A85,[5]Sheet1!$A$2:$G$501,7,FALSE)</f>
        <v>122 </v>
      </c>
      <c r="J85" t="str">
        <f>VLOOKUP(A85,[2]Sheet1!$A$2:$E$501,2,FALSE)</f>
        <v>ORD45665</v>
      </c>
      <c r="K85" s="2">
        <f>VLOOKUP(A85,[2]Sheet1!$A$2:$E$501,3,FALSE)</f>
        <v>45415</v>
      </c>
      <c r="L85" t="str">
        <f>VLOOKUP(A85,[2]Sheet1!$A$2:$E$501,4,FALSE)</f>
        <v>Debit</v>
      </c>
      <c r="M85">
        <f>VLOOKUP(A85,[2]Sheet1!$A$2:$E$501,5,FALSE)</f>
        <v>1</v>
      </c>
      <c r="N85">
        <f>VLOOKUP(A85,[2]Sheet1!$A$2:$F$501,6,FALSE)</f>
        <v>10000000</v>
      </c>
      <c r="O85">
        <f>VLOOKUP(A85,[3]Sheet1!$A$2:$F$501,2,FALSE)</f>
        <v>1</v>
      </c>
      <c r="P85" t="str">
        <f>VLOOKUP(A85,[3]Sheet1!$A$2:$F$501,3,FALSE)</f>
        <v>Bad</v>
      </c>
      <c r="Q85" s="2">
        <f>VLOOKUP(A85,[3]Sheet1!$A$2:$F$501,4,FALSE)</f>
        <v>45079</v>
      </c>
      <c r="R85" t="str">
        <f>VLOOKUP(A85,[3]Sheet1!$A$2:$F$501,5,FALSE)</f>
        <v>Harga terlalu mahal</v>
      </c>
      <c r="S85" t="str">
        <f>VLOOKUP(A85,[3]Sheet1!$A$2:$F$501,6,FALSE)</f>
        <v/>
      </c>
      <c r="T85" t="str">
        <f>VLOOKUP(A85,[4]Sheet1!$A$2:$E$501,2,FALSE)</f>
        <v>SHP7719</v>
      </c>
      <c r="U85" t="str">
        <f>VLOOKUP(A85,[4]Sheet1!$A$2:$E$501,3,FALSE)</f>
        <v>J&amp;T</v>
      </c>
      <c r="V85">
        <f>VLOOKUP(A85,[4]Sheet1!$A$2:$E$501,4,FALSE)</f>
        <v>1</v>
      </c>
      <c r="W85" t="str">
        <f>VLOOKUP(A85,[4]Sheet1!$A$2:$E$501,5,FALSE)</f>
        <v>Delivered</v>
      </c>
    </row>
    <row r="86" spans="1:23">
      <c r="A86" t="s">
        <v>122</v>
      </c>
      <c r="B86" t="str">
        <f>VLOOKUP(A86,[1]Sheet1!$A$2:$E$501,2,FALSE)</f>
        <v>Customer_85</v>
      </c>
      <c r="C86" t="str">
        <f>VLOOKUP(A86,[1]Sheet1!$A$2:$E$501,3,FALSE)</f>
        <v>Bandung</v>
      </c>
      <c r="D86" t="str">
        <f>VLOOKUP(A86,[1]Sheet1!$A$2:$E$501,4,FALSE)</f>
        <v>Platinum</v>
      </c>
      <c r="E86">
        <f>VLOOKUP(A86,[1]Sheet1!$A$2:$E$501,5,FALSE)</f>
        <v>2020</v>
      </c>
      <c r="F86" t="str">
        <f>VLOOKUP(A86,[5]Sheet1!$A$2:$E$501,2,FALSE)</f>
        <v>Lenovo LOQ 15IRH8 - SKU1078</v>
      </c>
      <c r="G86" t="str">
        <f>VLOOKUP(A86,[5]Sheet1!$A$2:$E$501,3,FALSE)</f>
        <v>Apparel</v>
      </c>
      <c r="H86">
        <f>VLOOKUP(A86,[5]Sheet1!$A$2:$E$501,4,FALSE)</f>
        <v>10000000</v>
      </c>
      <c r="I86" t="str">
        <f>VLOOKUP(A86,[5]Sheet1!$A$2:$G$501,7,FALSE)</f>
        <v>123 </v>
      </c>
      <c r="J86" t="str">
        <f>VLOOKUP(A86,[2]Sheet1!$A$2:$E$501,2,FALSE)</f>
        <v>ORD87474</v>
      </c>
      <c r="K86" s="2">
        <f>VLOOKUP(A86,[2]Sheet1!$A$2:$E$501,3,FALSE)</f>
        <v>45408</v>
      </c>
      <c r="L86" t="str">
        <f>VLOOKUP(A86,[2]Sheet1!$A$2:$E$501,4,FALSE)</f>
        <v>Credit</v>
      </c>
      <c r="M86">
        <f>VLOOKUP(A86,[2]Sheet1!$A$2:$E$501,5,FALSE)</f>
        <v>19</v>
      </c>
      <c r="N86">
        <f>VLOOKUP(A86,[2]Sheet1!$A$2:$F$501,6,FALSE)</f>
        <v>190000000</v>
      </c>
      <c r="O86">
        <f>VLOOKUP(A86,[3]Sheet1!$A$2:$F$501,2,FALSE)</f>
        <v>3</v>
      </c>
      <c r="P86" t="str">
        <f>VLOOKUP(A86,[3]Sheet1!$A$2:$F$501,3,FALSE)</f>
        <v>Average</v>
      </c>
      <c r="Q86" s="2">
        <f>VLOOKUP(A86,[3]Sheet1!$A$2:$F$501,4,FALSE)</f>
        <v>45226</v>
      </c>
      <c r="R86" t="str">
        <f>VLOOKUP(A86,[3]Sheet1!$A$2:$F$501,5,FALSE)</f>
        <v>Akan beli lagi di toko ini</v>
      </c>
      <c r="S86" t="str">
        <f>VLOOKUP(A86,[3]Sheet1!$A$2:$F$501,6,FALSE)</f>
        <v/>
      </c>
      <c r="T86" t="str">
        <f>VLOOKUP(A86,[4]Sheet1!$A$2:$E$501,2,FALSE)</f>
        <v>SHP7468</v>
      </c>
      <c r="U86" t="str">
        <f>VLOOKUP(A86,[4]Sheet1!$A$2:$E$501,3,FALSE)</f>
        <v>J&amp;T</v>
      </c>
      <c r="V86">
        <f>VLOOKUP(A86,[4]Sheet1!$A$2:$E$501,4,FALSE)</f>
        <v>1</v>
      </c>
      <c r="W86" t="str">
        <f>VLOOKUP(A86,[4]Sheet1!$A$2:$E$501,5,FALSE)</f>
        <v>Delivered</v>
      </c>
    </row>
    <row r="87" spans="1:23">
      <c r="A87" t="s">
        <v>123</v>
      </c>
      <c r="B87" t="str">
        <f>VLOOKUP(A87,[1]Sheet1!$A$2:$E$501,2,FALSE)</f>
        <v>Customer_86</v>
      </c>
      <c r="C87" t="str">
        <f>VLOOKUP(A87,[1]Sheet1!$A$2:$E$501,3,FALSE)</f>
        <v>Bandung</v>
      </c>
      <c r="D87" t="str">
        <f>VLOOKUP(A87,[1]Sheet1!$A$2:$E$501,4,FALSE)</f>
        <v>Platinum</v>
      </c>
      <c r="E87">
        <f>VLOOKUP(A87,[1]Sheet1!$A$2:$E$501,5,FALSE)</f>
        <v>2019</v>
      </c>
      <c r="F87" t="str">
        <f>VLOOKUP(A87,[5]Sheet1!$A$2:$E$501,2,FALSE)</f>
        <v>Lenovo LOQ 15IRH8 - SKU1132</v>
      </c>
      <c r="G87" t="str">
        <f>VLOOKUP(A87,[5]Sheet1!$A$2:$E$501,3,FALSE)</f>
        <v>Electronic</v>
      </c>
      <c r="H87">
        <f>VLOOKUP(A87,[5]Sheet1!$A$2:$E$501,4,FALSE)</f>
        <v>250000</v>
      </c>
      <c r="I87" t="str">
        <f>VLOOKUP(A87,[5]Sheet1!$A$2:$G$501,7,FALSE)</f>
        <v>71 </v>
      </c>
      <c r="J87" t="str">
        <f>VLOOKUP(A87,[2]Sheet1!$A$2:$E$501,2,FALSE)</f>
        <v>ORD43228</v>
      </c>
      <c r="K87" s="2">
        <f>VLOOKUP(A87,[2]Sheet1!$A$2:$E$501,3,FALSE)</f>
        <v>45007</v>
      </c>
      <c r="L87" t="str">
        <f>VLOOKUP(A87,[2]Sheet1!$A$2:$E$501,4,FALSE)</f>
        <v>Gopay</v>
      </c>
      <c r="M87">
        <f>VLOOKUP(A87,[2]Sheet1!$A$2:$E$501,5,FALSE)</f>
        <v>1</v>
      </c>
      <c r="N87">
        <f>VLOOKUP(A87,[2]Sheet1!$A$2:$F$501,6,FALSE)</f>
        <v>250000</v>
      </c>
      <c r="O87">
        <f>VLOOKUP(A87,[3]Sheet1!$A$2:$F$501,2,FALSE)</f>
        <v>3</v>
      </c>
      <c r="P87" t="str">
        <f>VLOOKUP(A87,[3]Sheet1!$A$2:$F$501,3,FALSE)</f>
        <v>Average</v>
      </c>
      <c r="Q87" s="2">
        <f>VLOOKUP(A87,[3]Sheet1!$A$2:$F$501,4,FALSE)</f>
        <v>45320</v>
      </c>
      <c r="R87" t="str">
        <f>VLOOKUP(A87,[3]Sheet1!$A$2:$F$501,5,FALSE)</f>
        <v>Warna berbeda dari gambar</v>
      </c>
      <c r="S87" t="str">
        <f>VLOOKUP(A87,[3]Sheet1!$A$2:$F$501,6,FALSE)</f>
        <v>Anomali – review negatif di rating tinggi</v>
      </c>
      <c r="T87" t="str">
        <f>VLOOKUP(A87,[4]Sheet1!$A$2:$E$501,2,FALSE)</f>
        <v>SHP5553</v>
      </c>
      <c r="U87" t="str">
        <f>VLOOKUP(A87,[4]Sheet1!$A$2:$E$501,3,FALSE)</f>
        <v>SiCepat</v>
      </c>
      <c r="V87">
        <f>VLOOKUP(A87,[4]Sheet1!$A$2:$E$501,4,FALSE)</f>
        <v>3</v>
      </c>
      <c r="W87" t="str">
        <f>VLOOKUP(A87,[4]Sheet1!$A$2:$E$501,5,FALSE)</f>
        <v>Returned</v>
      </c>
    </row>
    <row r="88" spans="1:23">
      <c r="A88" t="s">
        <v>124</v>
      </c>
      <c r="B88" t="str">
        <f>VLOOKUP(A88,[1]Sheet1!$A$2:$E$501,2,FALSE)</f>
        <v>Customer_87</v>
      </c>
      <c r="C88" t="str">
        <f>VLOOKUP(A88,[1]Sheet1!$A$2:$E$501,3,FALSE)</f>
        <v>Surabaya</v>
      </c>
      <c r="D88" t="str">
        <f>VLOOKUP(A88,[1]Sheet1!$A$2:$E$501,4,FALSE)</f>
        <v>Platinum</v>
      </c>
      <c r="E88">
        <f>VLOOKUP(A88,[1]Sheet1!$A$2:$E$501,5,FALSE)</f>
        <v>2024</v>
      </c>
      <c r="F88" t="str">
        <f>VLOOKUP(A88,[5]Sheet1!$A$2:$E$501,2,FALSE)</f>
        <v>Adidas Ultraboost 22 - SKU1213</v>
      </c>
      <c r="G88" t="str">
        <f>VLOOKUP(A88,[5]Sheet1!$A$2:$E$501,3,FALSE)</f>
        <v>Apprel</v>
      </c>
      <c r="H88">
        <f>VLOOKUP(A88,[5]Sheet1!$A$2:$E$501,4,FALSE)</f>
        <v>1500000</v>
      </c>
      <c r="I88" t="str">
        <f>VLOOKUP(A88,[5]Sheet1!$A$2:$G$501,7,FALSE)</f>
        <v>103</v>
      </c>
      <c r="J88" t="str">
        <f>VLOOKUP(A88,[2]Sheet1!$A$2:$E$501,2,FALSE)</f>
        <v>ORD48523</v>
      </c>
      <c r="K88" s="2">
        <f>VLOOKUP(A88,[2]Sheet1!$A$2:$E$501,3,FALSE)</f>
        <v>45165</v>
      </c>
      <c r="L88" t="str">
        <f>VLOOKUP(A88,[2]Sheet1!$A$2:$E$501,4,FALSE)</f>
        <v>OVO</v>
      </c>
      <c r="M88">
        <f>VLOOKUP(A88,[2]Sheet1!$A$2:$E$501,5,FALSE)</f>
        <v>1</v>
      </c>
      <c r="N88">
        <f>VLOOKUP(A88,[2]Sheet1!$A$2:$F$501,6,FALSE)</f>
        <v>1500000</v>
      </c>
      <c r="O88">
        <f>VLOOKUP(A88,[3]Sheet1!$A$2:$F$501,2,FALSE)</f>
        <v>4</v>
      </c>
      <c r="P88" t="str">
        <f>VLOOKUP(A88,[3]Sheet1!$A$2:$F$501,3,FALSE)</f>
        <v>Excellent</v>
      </c>
      <c r="Q88" s="2">
        <f>VLOOKUP(A88,[3]Sheet1!$A$2:$F$501,4,FALSE)</f>
        <v>45325</v>
      </c>
      <c r="R88" t="str">
        <f>VLOOKUP(A88,[3]Sheet1!$A$2:$F$501,5,FALSE)</f>
        <v>Pengiriman sangat cepat</v>
      </c>
      <c r="S88" t="str">
        <f>VLOOKUP(A88,[3]Sheet1!$A$2:$F$501,6,FALSE)</f>
        <v/>
      </c>
      <c r="T88" t="str">
        <f>VLOOKUP(A88,[4]Sheet1!$A$2:$E$501,2,FALSE)</f>
        <v>SHP1499</v>
      </c>
      <c r="U88" t="str">
        <f>VLOOKUP(A88,[4]Sheet1!$A$2:$E$501,3,FALSE)</f>
        <v>AnterAja</v>
      </c>
      <c r="V88">
        <f>VLOOKUP(A88,[4]Sheet1!$A$2:$E$501,4,FALSE)</f>
        <v>2</v>
      </c>
      <c r="W88" t="str">
        <f>VLOOKUP(A88,[4]Sheet1!$A$2:$E$501,5,FALSE)</f>
        <v>In Transit</v>
      </c>
    </row>
    <row r="89" spans="1:23">
      <c r="A89" t="s">
        <v>125</v>
      </c>
      <c r="B89" t="str">
        <f>VLOOKUP(A89,[1]Sheet1!$A$2:$E$501,2,FALSE)</f>
        <v>Customer_88</v>
      </c>
      <c r="C89" t="str">
        <f>VLOOKUP(A89,[1]Sheet1!$A$2:$E$501,3,FALSE)</f>
        <v>Bali</v>
      </c>
      <c r="D89" t="str">
        <f>VLOOKUP(A89,[1]Sheet1!$A$2:$E$501,4,FALSE)</f>
        <v>Gold</v>
      </c>
      <c r="E89">
        <f>VLOOKUP(A89,[1]Sheet1!$A$2:$E$501,5,FALSE)</f>
        <v>2018</v>
      </c>
      <c r="F89" t="str">
        <f>VLOOKUP(A89,[5]Sheet1!$A$2:$E$501,2,FALSE)</f>
        <v>Uniqlo Dry-EX Crew Neck - SKU1264</v>
      </c>
      <c r="G89" t="str">
        <f>VLOOKUP(A89,[5]Sheet1!$A$2:$E$501,3,FALSE)</f>
        <v>Electronic</v>
      </c>
      <c r="H89">
        <f>VLOOKUP(A89,[5]Sheet1!$A$2:$E$501,4,FALSE)</f>
        <v>100000</v>
      </c>
      <c r="I89" t="str">
        <f>VLOOKUP(A89,[5]Sheet1!$A$2:$G$501,7,FALSE)</f>
        <v>148</v>
      </c>
      <c r="J89" t="str">
        <f>VLOOKUP(A89,[2]Sheet1!$A$2:$E$501,2,FALSE)</f>
        <v>ORD80827</v>
      </c>
      <c r="K89" s="2">
        <f>VLOOKUP(A89,[2]Sheet1!$A$2:$E$501,3,FALSE)</f>
        <v>45136</v>
      </c>
      <c r="L89" t="str">
        <f>VLOOKUP(A89,[2]Sheet1!$A$2:$E$501,4,FALSE)</f>
        <v>Gopay</v>
      </c>
      <c r="M89">
        <f>VLOOKUP(A89,[2]Sheet1!$A$2:$E$501,5,FALSE)</f>
        <v>1</v>
      </c>
      <c r="N89">
        <f>VLOOKUP(A89,[2]Sheet1!$A$2:$F$501,6,FALSE)</f>
        <v>100000</v>
      </c>
      <c r="O89">
        <f>VLOOKUP(A89,[3]Sheet1!$A$2:$F$501,2,FALSE)</f>
        <v>2</v>
      </c>
      <c r="P89" t="str">
        <f>VLOOKUP(A89,[3]Sheet1!$A$2:$F$501,3,FALSE)</f>
        <v>Poor</v>
      </c>
      <c r="Q89" s="2">
        <f>VLOOKUP(A89,[3]Sheet1!$A$2:$F$501,4,FALSE)</f>
        <v>45383</v>
      </c>
      <c r="R89" t="str">
        <f>VLOOKUP(A89,[3]Sheet1!$A$2:$F$501,5,FALSE)</f>
        <v>Warna berbeda dari gambar</v>
      </c>
      <c r="S89" t="str">
        <f>VLOOKUP(A89,[3]Sheet1!$A$2:$F$501,6,FALSE)</f>
        <v>Anomali – review negatif di rating tinggi</v>
      </c>
      <c r="T89" t="str">
        <f>VLOOKUP(A89,[4]Sheet1!$A$2:$E$501,2,FALSE)</f>
        <v>SHP3565</v>
      </c>
      <c r="U89" t="str">
        <f>VLOOKUP(A89,[4]Sheet1!$A$2:$E$501,3,FALSE)</f>
        <v>SiCepat</v>
      </c>
      <c r="V89">
        <f>VLOOKUP(A89,[4]Sheet1!$A$2:$E$501,4,FALSE)</f>
        <v>2</v>
      </c>
      <c r="W89" t="str">
        <f>VLOOKUP(A89,[4]Sheet1!$A$2:$E$501,5,FALSE)</f>
        <v>In Transit</v>
      </c>
    </row>
    <row r="90" spans="1:23">
      <c r="A90" t="s">
        <v>126</v>
      </c>
      <c r="B90" t="str">
        <f>VLOOKUP(A90,[1]Sheet1!$A$2:$E$501,2,FALSE)</f>
        <v>Customer_89</v>
      </c>
      <c r="C90" t="str">
        <f>VLOOKUP(A90,[1]Sheet1!$A$2:$E$501,3,FALSE)</f>
        <v>Bandung</v>
      </c>
      <c r="D90" t="str">
        <f>VLOOKUP(A90,[1]Sheet1!$A$2:$E$501,4,FALSE)</f>
        <v>Silver</v>
      </c>
      <c r="E90">
        <f>VLOOKUP(A90,[1]Sheet1!$A$2:$E$501,5,FALSE)</f>
        <v>2022</v>
      </c>
      <c r="F90" t="str">
        <f>VLOOKUP(A90,[5]Sheet1!$A$2:$E$501,2,FALSE)</f>
        <v>Xiaomi Mi Casual Backpack - SKU1076</v>
      </c>
      <c r="G90" t="str">
        <f>VLOOKUP(A90,[5]Sheet1!$A$2:$E$501,3,FALSE)</f>
        <v>Shoee</v>
      </c>
      <c r="H90">
        <f>VLOOKUP(A90,[5]Sheet1!$A$2:$E$501,4,FALSE)</f>
        <v>4000000</v>
      </c>
      <c r="I90" t="str">
        <f>VLOOKUP(A90,[5]Sheet1!$A$2:$G$501,7,FALSE)</f>
        <v>141 </v>
      </c>
      <c r="J90" t="str">
        <f>VLOOKUP(A90,[2]Sheet1!$A$2:$E$501,2,FALSE)</f>
        <v>ORD74877</v>
      </c>
      <c r="K90" s="2">
        <f>VLOOKUP(A90,[2]Sheet1!$A$2:$E$501,3,FALSE)</f>
        <v>45182</v>
      </c>
      <c r="L90" t="str">
        <f>VLOOKUP(A90,[2]Sheet1!$A$2:$E$501,4,FALSE)</f>
        <v>Credit</v>
      </c>
      <c r="M90">
        <f>VLOOKUP(A90,[2]Sheet1!$A$2:$E$501,5,FALSE)</f>
        <v>11</v>
      </c>
      <c r="N90">
        <f>VLOOKUP(A90,[2]Sheet1!$A$2:$F$501,6,FALSE)</f>
        <v>44000000</v>
      </c>
      <c r="O90">
        <f>VLOOKUP(A90,[3]Sheet1!$A$2:$F$501,2,FALSE)</f>
        <v>1</v>
      </c>
      <c r="P90" t="str">
        <f>VLOOKUP(A90,[3]Sheet1!$A$2:$F$501,3,FALSE)</f>
        <v>Bad</v>
      </c>
      <c r="Q90" s="2">
        <f>VLOOKUP(A90,[3]Sheet1!$A$2:$F$501,4,FALSE)</f>
        <v>45092</v>
      </c>
      <c r="R90" t="str">
        <f>VLOOKUP(A90,[3]Sheet1!$A$2:$F$501,5,FALSE)</f>
        <v>Sangat puas dengan pembelian ini</v>
      </c>
      <c r="S90" t="str">
        <f>VLOOKUP(A90,[3]Sheet1!$A$2:$F$501,6,FALSE)</f>
        <v/>
      </c>
      <c r="T90" t="str">
        <f>VLOOKUP(A90,[4]Sheet1!$A$2:$E$501,2,FALSE)</f>
        <v>SHP5660</v>
      </c>
      <c r="U90" t="str">
        <f>VLOOKUP(A90,[4]Sheet1!$A$2:$E$501,3,FALSE)</f>
        <v>AnterAja</v>
      </c>
      <c r="V90">
        <f>VLOOKUP(A90,[4]Sheet1!$A$2:$E$501,4,FALSE)</f>
        <v>1</v>
      </c>
      <c r="W90" t="str">
        <f>VLOOKUP(A90,[4]Sheet1!$A$2:$E$501,5,FALSE)</f>
        <v>Returned</v>
      </c>
    </row>
    <row r="91" spans="1:23">
      <c r="A91" t="s">
        <v>127</v>
      </c>
      <c r="B91" t="str">
        <f>VLOOKUP(A91,[1]Sheet1!$A$2:$E$501,2,FALSE)</f>
        <v>Customer_90</v>
      </c>
      <c r="C91" t="str">
        <f>VLOOKUP(A91,[1]Sheet1!$A$2:$E$501,3,FALSE)</f>
        <v>Bali</v>
      </c>
      <c r="D91" t="str">
        <f>VLOOKUP(A91,[1]Sheet1!$A$2:$E$501,4,FALSE)</f>
        <v>Platinum</v>
      </c>
      <c r="E91">
        <f>VLOOKUP(A91,[1]Sheet1!$A$2:$E$501,5,FALSE)</f>
        <v>2017</v>
      </c>
      <c r="F91" t="str">
        <f>VLOOKUP(A91,[5]Sheet1!$A$2:$E$501,2,FALSE)</f>
        <v>Lenovo LOQ 15IRH8 - SKU1285</v>
      </c>
      <c r="G91" t="str">
        <f>VLOOKUP(A91,[5]Sheet1!$A$2:$E$501,3,FALSE)</f>
        <v>Apparel</v>
      </c>
      <c r="H91">
        <f>VLOOKUP(A91,[5]Sheet1!$A$2:$E$501,4,FALSE)</f>
        <v>4000000</v>
      </c>
      <c r="I91" t="str">
        <f>VLOOKUP(A91,[5]Sheet1!$A$2:$G$501,7,FALSE)</f>
        <v>128</v>
      </c>
      <c r="J91" t="str">
        <f>VLOOKUP(A91,[2]Sheet1!$A$2:$E$501,2,FALSE)</f>
        <v>ORD70986</v>
      </c>
      <c r="K91" s="2">
        <f>VLOOKUP(A91,[2]Sheet1!$A$2:$E$501,3,FALSE)</f>
        <v>45148</v>
      </c>
      <c r="L91" t="str">
        <f>VLOOKUP(A91,[2]Sheet1!$A$2:$E$501,4,FALSE)</f>
        <v>Gopay</v>
      </c>
      <c r="M91">
        <f>VLOOKUP(A91,[2]Sheet1!$A$2:$E$501,5,FALSE)</f>
        <v>1</v>
      </c>
      <c r="N91">
        <f>VLOOKUP(A91,[2]Sheet1!$A$2:$F$501,6,FALSE)</f>
        <v>4000000</v>
      </c>
      <c r="O91">
        <f>VLOOKUP(A91,[3]Sheet1!$A$2:$F$501,2,FALSE)</f>
        <v>3</v>
      </c>
      <c r="P91" t="str">
        <f>VLOOKUP(A91,[3]Sheet1!$A$2:$F$501,3,FALSE)</f>
        <v>Average</v>
      </c>
      <c r="Q91" s="2">
        <f>VLOOKUP(A91,[3]Sheet1!$A$2:$F$501,4,FALSE)</f>
        <v>45163</v>
      </c>
      <c r="R91" t="str">
        <f>VLOOKUP(A91,[3]Sheet1!$A$2:$F$501,5,FALSE)</f>
        <v>Akan beli lagi di toko ini</v>
      </c>
      <c r="S91" t="str">
        <f>VLOOKUP(A91,[3]Sheet1!$A$2:$F$501,6,FALSE)</f>
        <v/>
      </c>
      <c r="T91" t="str">
        <f>VLOOKUP(A91,[4]Sheet1!$A$2:$E$501,2,FALSE)</f>
        <v>SHP2641</v>
      </c>
      <c r="U91" t="str">
        <f>VLOOKUP(A91,[4]Sheet1!$A$2:$E$501,3,FALSE)</f>
        <v>AnterAja</v>
      </c>
      <c r="V91">
        <f>VLOOKUP(A91,[4]Sheet1!$A$2:$E$501,4,FALSE)</f>
        <v>3</v>
      </c>
      <c r="W91" t="str">
        <f>VLOOKUP(A91,[4]Sheet1!$A$2:$E$501,5,FALSE)</f>
        <v>Delivered</v>
      </c>
    </row>
    <row r="92" spans="1:23">
      <c r="A92" t="s">
        <v>128</v>
      </c>
      <c r="B92" t="str">
        <f>VLOOKUP(A92,[1]Sheet1!$A$2:$E$501,2,FALSE)</f>
        <v>Customer_91</v>
      </c>
      <c r="C92" t="str">
        <f>VLOOKUP(A92,[1]Sheet1!$A$2:$E$501,3,FALSE)</f>
        <v>Bandung</v>
      </c>
      <c r="D92" t="str">
        <f>VLOOKUP(A92,[1]Sheet1!$A$2:$E$501,4,FALSE)</f>
        <v>Silver</v>
      </c>
      <c r="E92">
        <f>VLOOKUP(A92,[1]Sheet1!$A$2:$E$501,5,FALSE)</f>
        <v>2023</v>
      </c>
      <c r="F92" t="str">
        <f>VLOOKUP(A92,[5]Sheet1!$A$2:$E$501,2,FALSE)</f>
        <v>ASUS TUF Gaming A15 - SKU1459</v>
      </c>
      <c r="G92" t="str">
        <f>VLOOKUP(A92,[5]Sheet1!$A$2:$E$501,3,FALSE)</f>
        <v>Electronic</v>
      </c>
      <c r="H92">
        <f>VLOOKUP(A92,[5]Sheet1!$A$2:$E$501,4,FALSE)</f>
        <v>100000</v>
      </c>
      <c r="I92" t="str">
        <f>VLOOKUP(A92,[5]Sheet1!$A$2:$G$501,7,FALSE)</f>
        <v>51 </v>
      </c>
      <c r="J92" t="str">
        <f>VLOOKUP(A92,[2]Sheet1!$A$2:$E$501,2,FALSE)</f>
        <v>ORD68711</v>
      </c>
      <c r="K92" s="2">
        <f>VLOOKUP(A92,[2]Sheet1!$A$2:$E$501,3,FALSE)</f>
        <v>45229</v>
      </c>
      <c r="L92" t="str">
        <f>VLOOKUP(A92,[2]Sheet1!$A$2:$E$501,4,FALSE)</f>
        <v>OVO</v>
      </c>
      <c r="M92">
        <f>VLOOKUP(A92,[2]Sheet1!$A$2:$E$501,5,FALSE)</f>
        <v>1</v>
      </c>
      <c r="N92">
        <f>VLOOKUP(A92,[2]Sheet1!$A$2:$F$501,6,FALSE)</f>
        <v>100000</v>
      </c>
      <c r="O92">
        <f>VLOOKUP(A92,[3]Sheet1!$A$2:$F$501,2,FALSE)</f>
        <v>1</v>
      </c>
      <c r="P92" t="str">
        <f>VLOOKUP(A92,[3]Sheet1!$A$2:$F$501,3,FALSE)</f>
        <v>Bad</v>
      </c>
      <c r="Q92" s="2">
        <f>VLOOKUP(A92,[3]Sheet1!$A$2:$F$501,4,FALSE)</f>
        <v>45322</v>
      </c>
      <c r="R92" t="str">
        <f>VLOOKUP(A92,[3]Sheet1!$A$2:$F$501,5,FALSE)</f>
        <v>Warna berbeda dari gambar</v>
      </c>
      <c r="S92" t="str">
        <f>VLOOKUP(A92,[3]Sheet1!$A$2:$F$501,6,FALSE)</f>
        <v>Anomali – review negatif di rating tinggi</v>
      </c>
      <c r="T92" t="str">
        <f>VLOOKUP(A92,[4]Sheet1!$A$2:$E$501,2,FALSE)</f>
        <v>SHP6460</v>
      </c>
      <c r="U92" t="str">
        <f>VLOOKUP(A92,[4]Sheet1!$A$2:$E$501,3,FALSE)</f>
        <v>AnterAja</v>
      </c>
      <c r="V92">
        <f>VLOOKUP(A92,[4]Sheet1!$A$2:$E$501,4,FALSE)</f>
        <v>2</v>
      </c>
      <c r="W92" t="str">
        <f>VLOOKUP(A92,[4]Sheet1!$A$2:$E$501,5,FALSE)</f>
        <v>In Transit</v>
      </c>
    </row>
    <row r="93" spans="1:23">
      <c r="A93" t="s">
        <v>129</v>
      </c>
      <c r="B93" t="str">
        <f>VLOOKUP(A93,[1]Sheet1!$A$2:$E$501,2,FALSE)</f>
        <v>Customer_92</v>
      </c>
      <c r="C93" t="str">
        <f>VLOOKUP(A93,[1]Sheet1!$A$2:$E$501,3,FALSE)</f>
        <v>Bali</v>
      </c>
      <c r="D93" t="str">
        <f>VLOOKUP(A93,[1]Sheet1!$A$2:$E$501,4,FALSE)</f>
        <v>Gold</v>
      </c>
      <c r="E93">
        <f>VLOOKUP(A93,[1]Sheet1!$A$2:$E$501,5,FALSE)</f>
        <v>2020</v>
      </c>
      <c r="F93" t="str">
        <f>VLOOKUP(A93,[5]Sheet1!$A$2:$E$501,2,FALSE)</f>
        <v>Nike Air Max 270 - SKU1433</v>
      </c>
      <c r="G93" t="str">
        <f>VLOOKUP(A93,[5]Sheet1!$A$2:$E$501,3,FALSE)</f>
        <v>Electronic</v>
      </c>
      <c r="H93">
        <f>VLOOKUP(A93,[5]Sheet1!$A$2:$E$501,4,FALSE)</f>
        <v>17000000</v>
      </c>
      <c r="I93" t="str">
        <f>VLOOKUP(A93,[5]Sheet1!$A$2:$G$501,7,FALSE)</f>
        <v>82</v>
      </c>
      <c r="J93" t="str">
        <f>VLOOKUP(A93,[2]Sheet1!$A$2:$E$501,2,FALSE)</f>
        <v>ORD68340</v>
      </c>
      <c r="K93" s="2">
        <f>VLOOKUP(A93,[2]Sheet1!$A$2:$E$501,3,FALSE)</f>
        <v>45462</v>
      </c>
      <c r="L93" t="str">
        <f>VLOOKUP(A93,[2]Sheet1!$A$2:$E$501,4,FALSE)</f>
        <v>Gopay</v>
      </c>
      <c r="M93">
        <f>VLOOKUP(A93,[2]Sheet1!$A$2:$E$501,5,FALSE)</f>
        <v>1</v>
      </c>
      <c r="N93">
        <f>VLOOKUP(A93,[2]Sheet1!$A$2:$F$501,6,FALSE)</f>
        <v>17000000</v>
      </c>
      <c r="O93">
        <f>VLOOKUP(A93,[3]Sheet1!$A$2:$F$501,2,FALSE)</f>
        <v>2</v>
      </c>
      <c r="P93" t="str">
        <f>VLOOKUP(A93,[3]Sheet1!$A$2:$F$501,3,FALSE)</f>
        <v>Poor</v>
      </c>
      <c r="Q93" s="2">
        <f>VLOOKUP(A93,[3]Sheet1!$A$2:$F$501,4,FALSE)</f>
        <v>45239</v>
      </c>
      <c r="R93" t="str">
        <f>VLOOKUP(A93,[3]Sheet1!$A$2:$F$501,5,FALSE)</f>
        <v>Harga terlalu mahal</v>
      </c>
      <c r="S93" t="str">
        <f>VLOOKUP(A93,[3]Sheet1!$A$2:$F$501,6,FALSE)</f>
        <v/>
      </c>
      <c r="T93" t="str">
        <f>VLOOKUP(A93,[4]Sheet1!$A$2:$E$501,2,FALSE)</f>
        <v>SHP3709</v>
      </c>
      <c r="U93" t="str">
        <f>VLOOKUP(A93,[4]Sheet1!$A$2:$E$501,3,FALSE)</f>
        <v>AnterAja</v>
      </c>
      <c r="V93">
        <f>VLOOKUP(A93,[4]Sheet1!$A$2:$E$501,4,FALSE)</f>
        <v>1</v>
      </c>
      <c r="W93" t="str">
        <f>VLOOKUP(A93,[4]Sheet1!$A$2:$E$501,5,FALSE)</f>
        <v>Returned</v>
      </c>
    </row>
    <row r="94" spans="1:23">
      <c r="A94" t="s">
        <v>130</v>
      </c>
      <c r="B94" t="str">
        <f>VLOOKUP(A94,[1]Sheet1!$A$2:$E$501,2,FALSE)</f>
        <v>Customer_93</v>
      </c>
      <c r="C94" t="str">
        <f>VLOOKUP(A94,[1]Sheet1!$A$2:$E$501,3,FALSE)</f>
        <v>Surabaya</v>
      </c>
      <c r="D94" t="str">
        <f>VLOOKUP(A94,[1]Sheet1!$A$2:$E$501,4,FALSE)</f>
        <v>Silver</v>
      </c>
      <c r="E94">
        <f>VLOOKUP(A94,[1]Sheet1!$A$2:$E$501,5,FALSE)</f>
        <v>2019</v>
      </c>
      <c r="F94" t="str">
        <f>VLOOKUP(A94,[5]Sheet1!$A$2:$E$501,2,FALSE)</f>
        <v>Lenovo LOQ 15IRH8 - SKU1114</v>
      </c>
      <c r="G94" t="str">
        <f>VLOOKUP(A94,[5]Sheet1!$A$2:$E$501,3,FALSE)</f>
        <v>Electronic</v>
      </c>
      <c r="H94">
        <f>VLOOKUP(A94,[5]Sheet1!$A$2:$E$501,4,FALSE)</f>
        <v>17000000</v>
      </c>
      <c r="I94" t="str">
        <f>VLOOKUP(A94,[5]Sheet1!$A$2:$G$501,7,FALSE)</f>
        <v>61</v>
      </c>
      <c r="J94" t="str">
        <f>VLOOKUP(A94,[2]Sheet1!$A$2:$E$501,2,FALSE)</f>
        <v>ORD78519</v>
      </c>
      <c r="K94" s="2">
        <f>VLOOKUP(A94,[2]Sheet1!$A$2:$E$501,3,FALSE)</f>
        <v>45229</v>
      </c>
      <c r="L94" t="str">
        <f>VLOOKUP(A94,[2]Sheet1!$A$2:$E$501,4,FALSE)</f>
        <v>Debit</v>
      </c>
      <c r="M94">
        <f>VLOOKUP(A94,[2]Sheet1!$A$2:$E$501,5,FALSE)</f>
        <v>1</v>
      </c>
      <c r="N94">
        <f>VLOOKUP(A94,[2]Sheet1!$A$2:$F$501,6,FALSE)</f>
        <v>17000000</v>
      </c>
      <c r="O94">
        <f>VLOOKUP(A94,[3]Sheet1!$A$2:$F$501,2,FALSE)</f>
        <v>3</v>
      </c>
      <c r="P94" t="str">
        <f>VLOOKUP(A94,[3]Sheet1!$A$2:$F$501,3,FALSE)</f>
        <v>Average</v>
      </c>
      <c r="Q94" s="2">
        <f>VLOOKUP(A94,[3]Sheet1!$A$2:$F$501,4,FALSE)</f>
        <v>45078</v>
      </c>
      <c r="R94" t="str">
        <f>VLOOKUP(A94,[3]Sheet1!$A$2:$F$501,5,FALSE)</f>
        <v>Harga terlalu mahal</v>
      </c>
      <c r="S94" t="str">
        <f>VLOOKUP(A94,[3]Sheet1!$A$2:$F$501,6,FALSE)</f>
        <v/>
      </c>
      <c r="T94" t="str">
        <f>VLOOKUP(A94,[4]Sheet1!$A$2:$E$501,2,FALSE)</f>
        <v>SHP6028</v>
      </c>
      <c r="U94" t="str">
        <f>VLOOKUP(A94,[4]Sheet1!$A$2:$E$501,3,FALSE)</f>
        <v>J&amp;T</v>
      </c>
      <c r="V94">
        <f>VLOOKUP(A94,[4]Sheet1!$A$2:$E$501,4,FALSE)</f>
        <v>2</v>
      </c>
      <c r="W94" t="str">
        <f>VLOOKUP(A94,[4]Sheet1!$A$2:$E$501,5,FALSE)</f>
        <v>In Transit</v>
      </c>
    </row>
    <row r="95" spans="1:23">
      <c r="A95" t="s">
        <v>131</v>
      </c>
      <c r="B95" t="str">
        <f>VLOOKUP(A95,[1]Sheet1!$A$2:$E$501,2,FALSE)</f>
        <v>Customer_94</v>
      </c>
      <c r="C95" t="str">
        <f>VLOOKUP(A95,[1]Sheet1!$A$2:$E$501,3,FALSE)</f>
        <v>Bandung</v>
      </c>
      <c r="D95" t="str">
        <f>VLOOKUP(A95,[1]Sheet1!$A$2:$E$501,4,FALSE)</f>
        <v>Gold</v>
      </c>
      <c r="E95">
        <f>VLOOKUP(A95,[1]Sheet1!$A$2:$E$501,5,FALSE)</f>
        <v>2024</v>
      </c>
      <c r="F95" t="str">
        <f>VLOOKUP(A95,[5]Sheet1!$A$2:$E$501,2,FALSE)</f>
        <v>Lenovo LOQ 15IRH8 - SKU1229</v>
      </c>
      <c r="G95" t="str">
        <f>VLOOKUP(A95,[5]Sheet1!$A$2:$E$501,3,FALSE)</f>
        <v>Shoee</v>
      </c>
      <c r="H95">
        <f>VLOOKUP(A95,[5]Sheet1!$A$2:$E$501,4,FALSE)</f>
        <v>100000</v>
      </c>
      <c r="I95" t="str">
        <f>VLOOKUP(A95,[5]Sheet1!$A$2:$G$501,7,FALSE)</f>
        <v>137</v>
      </c>
      <c r="J95" t="str">
        <f>VLOOKUP(A95,[2]Sheet1!$A$2:$E$501,2,FALSE)</f>
        <v>ORD38701</v>
      </c>
      <c r="K95" s="2">
        <f>VLOOKUP(A95,[2]Sheet1!$A$2:$E$501,3,FALSE)</f>
        <v>45131</v>
      </c>
      <c r="L95" t="str">
        <f>VLOOKUP(A95,[2]Sheet1!$A$2:$E$501,4,FALSE)</f>
        <v>OVO</v>
      </c>
      <c r="M95">
        <f>VLOOKUP(A95,[2]Sheet1!$A$2:$E$501,5,FALSE)</f>
        <v>2</v>
      </c>
      <c r="N95">
        <f>VLOOKUP(A95,[2]Sheet1!$A$2:$F$501,6,FALSE)</f>
        <v>200000</v>
      </c>
      <c r="O95">
        <f>VLOOKUP(A95,[3]Sheet1!$A$2:$F$501,2,FALSE)</f>
        <v>5</v>
      </c>
      <c r="P95" t="str">
        <f>VLOOKUP(A95,[3]Sheet1!$A$2:$F$501,3,FALSE)</f>
        <v>Good</v>
      </c>
      <c r="Q95" s="2">
        <f>VLOOKUP(A95,[3]Sheet1!$A$2:$F$501,4,FALSE)</f>
        <v>45254</v>
      </c>
      <c r="R95" t="str">
        <f>VLOOKUP(A95,[3]Sheet1!$A$2:$F$501,5,FALSE)</f>
        <v>Pelayanan memuaskan</v>
      </c>
      <c r="S95" t="str">
        <f>VLOOKUP(A95,[3]Sheet1!$A$2:$F$501,6,FALSE)</f>
        <v/>
      </c>
      <c r="T95" t="str">
        <f>VLOOKUP(A95,[4]Sheet1!$A$2:$E$501,2,FALSE)</f>
        <v>SHP6441</v>
      </c>
      <c r="U95" t="str">
        <f>VLOOKUP(A95,[4]Sheet1!$A$2:$E$501,3,FALSE)</f>
        <v>SiCepat</v>
      </c>
      <c r="V95">
        <f>VLOOKUP(A95,[4]Sheet1!$A$2:$E$501,4,FALSE)</f>
        <v>2</v>
      </c>
      <c r="W95" t="str">
        <f>VLOOKUP(A95,[4]Sheet1!$A$2:$E$501,5,FALSE)</f>
        <v>Delivered</v>
      </c>
    </row>
    <row r="96" spans="1:23">
      <c r="A96" t="s">
        <v>132</v>
      </c>
      <c r="B96" t="str">
        <f>VLOOKUP(A96,[1]Sheet1!$A$2:$E$501,2,FALSE)</f>
        <v>Customer_95</v>
      </c>
      <c r="C96" t="str">
        <f>VLOOKUP(A96,[1]Sheet1!$A$2:$E$501,3,FALSE)</f>
        <v>Bandung</v>
      </c>
      <c r="D96" t="str">
        <f>VLOOKUP(A96,[1]Sheet1!$A$2:$E$501,4,FALSE)</f>
        <v>Gold</v>
      </c>
      <c r="E96">
        <f>VLOOKUP(A96,[1]Sheet1!$A$2:$E$501,5,FALSE)</f>
        <v>2022</v>
      </c>
      <c r="F96" t="str">
        <f>VLOOKUP(A96,[5]Sheet1!$A$2:$E$501,2,FALSE)</f>
        <v>Uniqlo Dry-EX Crew Neck - SKU1222</v>
      </c>
      <c r="G96" t="str">
        <f>VLOOKUP(A96,[5]Sheet1!$A$2:$E$501,3,FALSE)</f>
        <v>Unknown</v>
      </c>
      <c r="H96">
        <f>VLOOKUP(A96,[5]Sheet1!$A$2:$E$501,4,FALSE)</f>
        <v>17000000</v>
      </c>
      <c r="I96" t="str">
        <f>VLOOKUP(A96,[5]Sheet1!$A$2:$G$501,7,FALSE)</f>
        <v>77 </v>
      </c>
      <c r="J96" t="str">
        <f>VLOOKUP(A96,[2]Sheet1!$A$2:$E$501,2,FALSE)</f>
        <v>ORD81825</v>
      </c>
      <c r="K96" s="2">
        <f>VLOOKUP(A96,[2]Sheet1!$A$2:$E$501,3,FALSE)</f>
        <v>45449</v>
      </c>
      <c r="L96" t="str">
        <f>VLOOKUP(A96,[2]Sheet1!$A$2:$E$501,4,FALSE)</f>
        <v>Gopay</v>
      </c>
      <c r="M96">
        <f>VLOOKUP(A96,[2]Sheet1!$A$2:$E$501,5,FALSE)</f>
        <v>1</v>
      </c>
      <c r="N96">
        <f>VLOOKUP(A96,[2]Sheet1!$A$2:$F$501,6,FALSE)</f>
        <v>17000000</v>
      </c>
      <c r="O96">
        <f>VLOOKUP(A96,[3]Sheet1!$A$2:$F$501,2,FALSE)</f>
        <v>1</v>
      </c>
      <c r="P96" t="str">
        <f>VLOOKUP(A96,[3]Sheet1!$A$2:$F$501,3,FALSE)</f>
        <v>Bad</v>
      </c>
      <c r="Q96" s="2">
        <f>VLOOKUP(A96,[3]Sheet1!$A$2:$F$501,4,FALSE)</f>
        <v>45232</v>
      </c>
      <c r="R96" t="str">
        <f>VLOOKUP(A96,[3]Sheet1!$A$2:$F$501,5,FALSE)</f>
        <v>Sangat puas dengan pembelian ini</v>
      </c>
      <c r="S96" t="str">
        <f>VLOOKUP(A96,[3]Sheet1!$A$2:$F$501,6,FALSE)</f>
        <v/>
      </c>
      <c r="T96" t="str">
        <f>VLOOKUP(A96,[4]Sheet1!$A$2:$E$501,2,FALSE)</f>
        <v>SHP7694</v>
      </c>
      <c r="U96" t="str">
        <f>VLOOKUP(A96,[4]Sheet1!$A$2:$E$501,3,FALSE)</f>
        <v>J&amp;T</v>
      </c>
      <c r="V96">
        <f>VLOOKUP(A96,[4]Sheet1!$A$2:$E$501,4,FALSE)</f>
        <v>1</v>
      </c>
      <c r="W96" t="str">
        <f>VLOOKUP(A96,[4]Sheet1!$A$2:$E$501,5,FALSE)</f>
        <v>Delivered</v>
      </c>
    </row>
    <row r="97" spans="1:23">
      <c r="A97" t="s">
        <v>133</v>
      </c>
      <c r="B97" t="str">
        <f>VLOOKUP(A97,[1]Sheet1!$A$2:$E$501,2,FALSE)</f>
        <v>Customer_96</v>
      </c>
      <c r="C97" t="str">
        <f>VLOOKUP(A97,[1]Sheet1!$A$2:$E$501,3,FALSE)</f>
        <v>Jakarta</v>
      </c>
      <c r="D97" t="str">
        <f>VLOOKUP(A97,[1]Sheet1!$A$2:$E$501,4,FALSE)</f>
        <v>Silver</v>
      </c>
      <c r="E97">
        <f>VLOOKUP(A97,[1]Sheet1!$A$2:$E$501,5,FALSE)</f>
        <v>2020</v>
      </c>
      <c r="F97" t="str">
        <f>VLOOKUP(A97,[5]Sheet1!$A$2:$E$501,2,FALSE)</f>
        <v>Lenovo LOQ 15IRH8 - SKU1338</v>
      </c>
      <c r="G97" t="str">
        <f>VLOOKUP(A97,[5]Sheet1!$A$2:$E$501,3,FALSE)</f>
        <v>Shoee</v>
      </c>
      <c r="H97">
        <f>VLOOKUP(A97,[5]Sheet1!$A$2:$E$501,4,FALSE)</f>
        <v>1500000</v>
      </c>
      <c r="I97" t="str">
        <f>VLOOKUP(A97,[5]Sheet1!$A$2:$G$501,7,FALSE)</f>
        <v>133 </v>
      </c>
      <c r="J97" t="str">
        <f>VLOOKUP(A97,[2]Sheet1!$A$2:$E$501,2,FALSE)</f>
        <v>ORD16943</v>
      </c>
      <c r="K97" s="2">
        <f>VLOOKUP(A97,[2]Sheet1!$A$2:$E$501,3,FALSE)</f>
        <v>45393</v>
      </c>
      <c r="L97" t="str">
        <f>VLOOKUP(A97,[2]Sheet1!$A$2:$E$501,4,FALSE)</f>
        <v>Debit</v>
      </c>
      <c r="M97">
        <f>VLOOKUP(A97,[2]Sheet1!$A$2:$E$501,5,FALSE)</f>
        <v>1</v>
      </c>
      <c r="N97">
        <f>VLOOKUP(A97,[2]Sheet1!$A$2:$F$501,6,FALSE)</f>
        <v>1500000</v>
      </c>
      <c r="O97">
        <f>VLOOKUP(A97,[3]Sheet1!$A$2:$F$501,2,FALSE)</f>
        <v>3</v>
      </c>
      <c r="P97" t="str">
        <f>VLOOKUP(A97,[3]Sheet1!$A$2:$F$501,3,FALSE)</f>
        <v>Average</v>
      </c>
      <c r="Q97" s="2">
        <f>VLOOKUP(A97,[3]Sheet1!$A$2:$F$501,4,FALSE)</f>
        <v>45335</v>
      </c>
      <c r="R97" t="str">
        <f>VLOOKUP(A97,[3]Sheet1!$A$2:$F$501,5,FALSE)</f>
        <v>Harga terlalu mahal</v>
      </c>
      <c r="S97" t="str">
        <f>VLOOKUP(A97,[3]Sheet1!$A$2:$F$501,6,FALSE)</f>
        <v/>
      </c>
      <c r="T97" t="str">
        <f>VLOOKUP(A97,[4]Sheet1!$A$2:$E$501,2,FALSE)</f>
        <v>SHP8862</v>
      </c>
      <c r="U97" t="str">
        <f>VLOOKUP(A97,[4]Sheet1!$A$2:$E$501,3,FALSE)</f>
        <v>AnterAja</v>
      </c>
      <c r="V97">
        <f>VLOOKUP(A97,[4]Sheet1!$A$2:$E$501,4,FALSE)</f>
        <v>3</v>
      </c>
      <c r="W97" t="str">
        <f>VLOOKUP(A97,[4]Sheet1!$A$2:$E$501,5,FALSE)</f>
        <v>Returned</v>
      </c>
    </row>
    <row r="98" spans="1:23">
      <c r="A98" t="s">
        <v>134</v>
      </c>
      <c r="B98" t="str">
        <f>VLOOKUP(A98,[1]Sheet1!$A$2:$E$501,2,FALSE)</f>
        <v>Customer_97</v>
      </c>
      <c r="C98" t="str">
        <f>VLOOKUP(A98,[1]Sheet1!$A$2:$E$501,3,FALSE)</f>
        <v>Bandung</v>
      </c>
      <c r="D98" t="str">
        <f>VLOOKUP(A98,[1]Sheet1!$A$2:$E$501,4,FALSE)</f>
        <v>Silver</v>
      </c>
      <c r="E98">
        <f>VLOOKUP(A98,[1]Sheet1!$A$2:$E$501,5,FALSE)</f>
        <v>2019</v>
      </c>
      <c r="F98" t="str">
        <f>VLOOKUP(A98,[5]Sheet1!$A$2:$E$501,2,FALSE)</f>
        <v>Adidas Ultraboost 22 - SKU1092</v>
      </c>
      <c r="G98" t="str">
        <f>VLOOKUP(A98,[5]Sheet1!$A$2:$E$501,3,FALSE)</f>
        <v>Unknown</v>
      </c>
      <c r="H98">
        <f>VLOOKUP(A98,[5]Sheet1!$A$2:$E$501,4,FALSE)</f>
        <v>10000000</v>
      </c>
      <c r="I98" t="str">
        <f>VLOOKUP(A98,[5]Sheet1!$A$2:$G$501,7,FALSE)</f>
        <v>105 </v>
      </c>
      <c r="J98" t="str">
        <f>VLOOKUP(A98,[2]Sheet1!$A$2:$E$501,2,FALSE)</f>
        <v>ORD15518</v>
      </c>
      <c r="K98" s="2">
        <f>VLOOKUP(A98,[2]Sheet1!$A$2:$E$501,3,FALSE)</f>
        <v>45387</v>
      </c>
      <c r="L98" t="str">
        <f>VLOOKUP(A98,[2]Sheet1!$A$2:$E$501,4,FALSE)</f>
        <v>OVO</v>
      </c>
      <c r="M98">
        <f>VLOOKUP(A98,[2]Sheet1!$A$2:$E$501,5,FALSE)</f>
        <v>1</v>
      </c>
      <c r="N98">
        <f>VLOOKUP(A98,[2]Sheet1!$A$2:$F$501,6,FALSE)</f>
        <v>10000000</v>
      </c>
      <c r="O98">
        <f>VLOOKUP(A98,[3]Sheet1!$A$2:$F$501,2,FALSE)</f>
        <v>1</v>
      </c>
      <c r="P98" t="str">
        <f>VLOOKUP(A98,[3]Sheet1!$A$2:$F$501,3,FALSE)</f>
        <v>Bad</v>
      </c>
      <c r="Q98" s="2">
        <f>VLOOKUP(A98,[3]Sheet1!$A$2:$F$501,4,FALSE)</f>
        <v>45161</v>
      </c>
      <c r="R98" t="str">
        <f>VLOOKUP(A98,[3]Sheet1!$A$2:$F$501,5,FALSE)</f>
        <v>Harga terlalu mahal</v>
      </c>
      <c r="S98" t="str">
        <f>VLOOKUP(A98,[3]Sheet1!$A$2:$F$501,6,FALSE)</f>
        <v/>
      </c>
      <c r="T98" t="str">
        <f>VLOOKUP(A98,[4]Sheet1!$A$2:$E$501,2,FALSE)</f>
        <v>SHP6733</v>
      </c>
      <c r="U98" t="str">
        <f>VLOOKUP(A98,[4]Sheet1!$A$2:$E$501,3,FALSE)</f>
        <v>SiCepat</v>
      </c>
      <c r="V98">
        <f>VLOOKUP(A98,[4]Sheet1!$A$2:$E$501,4,FALSE)</f>
        <v>5</v>
      </c>
      <c r="W98" t="str">
        <f>VLOOKUP(A98,[4]Sheet1!$A$2:$E$501,5,FALSE)</f>
        <v>Delivered</v>
      </c>
    </row>
    <row r="99" spans="1:23">
      <c r="A99" t="s">
        <v>135</v>
      </c>
      <c r="B99" t="str">
        <f>VLOOKUP(A99,[1]Sheet1!$A$2:$E$501,2,FALSE)</f>
        <v>Customer_98</v>
      </c>
      <c r="C99" t="str">
        <f>VLOOKUP(A99,[1]Sheet1!$A$2:$E$501,3,FALSE)</f>
        <v>Jakarta</v>
      </c>
      <c r="D99" t="str">
        <f>VLOOKUP(A99,[1]Sheet1!$A$2:$E$501,4,FALSE)</f>
        <v>Platinum</v>
      </c>
      <c r="E99">
        <f>VLOOKUP(A99,[1]Sheet1!$A$2:$E$501,5,FALSE)</f>
        <v>2024</v>
      </c>
      <c r="F99" t="str">
        <f>VLOOKUP(A99,[5]Sheet1!$A$2:$E$501,2,FALSE)</f>
        <v>Nike Air Max 270 - SKU1406</v>
      </c>
      <c r="G99" t="str">
        <f>VLOOKUP(A99,[5]Sheet1!$A$2:$E$501,3,FALSE)</f>
        <v>Apprel</v>
      </c>
      <c r="H99">
        <f>VLOOKUP(A99,[5]Sheet1!$A$2:$E$501,4,FALSE)</f>
        <v>4000000</v>
      </c>
      <c r="I99" t="str">
        <f>VLOOKUP(A99,[5]Sheet1!$A$2:$G$501,7,FALSE)</f>
        <v>106 </v>
      </c>
      <c r="J99" t="str">
        <f>VLOOKUP(A99,[2]Sheet1!$A$2:$E$501,2,FALSE)</f>
        <v>ORD60430</v>
      </c>
      <c r="K99" s="2">
        <f>VLOOKUP(A99,[2]Sheet1!$A$2:$E$501,3,FALSE)</f>
        <v>45095</v>
      </c>
      <c r="L99" t="str">
        <f>VLOOKUP(A99,[2]Sheet1!$A$2:$E$501,4,FALSE)</f>
        <v>Gopay</v>
      </c>
      <c r="M99">
        <f>VLOOKUP(A99,[2]Sheet1!$A$2:$E$501,5,FALSE)</f>
        <v>1</v>
      </c>
      <c r="N99">
        <f>VLOOKUP(A99,[2]Sheet1!$A$2:$F$501,6,FALSE)</f>
        <v>4000000</v>
      </c>
      <c r="O99">
        <f>VLOOKUP(A99,[3]Sheet1!$A$2:$F$501,2,FALSE)</f>
        <v>2</v>
      </c>
      <c r="P99" t="str">
        <f>VLOOKUP(A99,[3]Sheet1!$A$2:$F$501,3,FALSE)</f>
        <v>Poor</v>
      </c>
      <c r="Q99" s="2">
        <f>VLOOKUP(A99,[3]Sheet1!$A$2:$F$501,4,FALSE)</f>
        <v>45430</v>
      </c>
      <c r="R99" t="str">
        <f>VLOOKUP(A99,[3]Sheet1!$A$2:$F$501,5,FALSE)</f>
        <v>Barang cacat saat diterima</v>
      </c>
      <c r="S99" t="str">
        <f>VLOOKUP(A99,[3]Sheet1!$A$2:$F$501,6,FALSE)</f>
        <v>Anomali – review negatif di rating tinggi</v>
      </c>
      <c r="T99" t="str">
        <f>VLOOKUP(A99,[4]Sheet1!$A$2:$E$501,2,FALSE)</f>
        <v>SHP7124</v>
      </c>
      <c r="U99" t="str">
        <f>VLOOKUP(A99,[4]Sheet1!$A$2:$E$501,3,FALSE)</f>
        <v>AnterAja</v>
      </c>
      <c r="V99">
        <f>VLOOKUP(A99,[4]Sheet1!$A$2:$E$501,4,FALSE)</f>
        <v>5</v>
      </c>
      <c r="W99" t="str">
        <f>VLOOKUP(A99,[4]Sheet1!$A$2:$E$501,5,FALSE)</f>
        <v>In Transit</v>
      </c>
    </row>
    <row r="100" spans="1:23">
      <c r="A100" t="s">
        <v>136</v>
      </c>
      <c r="B100" t="str">
        <f>VLOOKUP(A100,[1]Sheet1!$A$2:$E$501,2,FALSE)</f>
        <v>Customer_99</v>
      </c>
      <c r="C100" t="str">
        <f>VLOOKUP(A100,[1]Sheet1!$A$2:$E$501,3,FALSE)</f>
        <v>Bali</v>
      </c>
      <c r="D100" t="str">
        <f>VLOOKUP(A100,[1]Sheet1!$A$2:$E$501,4,FALSE)</f>
        <v>Platinum</v>
      </c>
      <c r="E100">
        <f>VLOOKUP(A100,[1]Sheet1!$A$2:$E$501,5,FALSE)</f>
        <v>2020</v>
      </c>
      <c r="F100" t="str">
        <f>VLOOKUP(A100,[5]Sheet1!$A$2:$E$501,2,FALSE)</f>
        <v>Xiaomi Mi Casual Backpack - SKU1313</v>
      </c>
      <c r="G100" t="str">
        <f>VLOOKUP(A100,[5]Sheet1!$A$2:$E$501,3,FALSE)</f>
        <v>Shoee</v>
      </c>
      <c r="H100">
        <f>VLOOKUP(A100,[5]Sheet1!$A$2:$E$501,4,FALSE)</f>
        <v>100000</v>
      </c>
      <c r="I100" t="str">
        <f>VLOOKUP(A100,[5]Sheet1!$A$2:$G$501,7,FALSE)</f>
        <v>146</v>
      </c>
      <c r="J100" t="str">
        <f>VLOOKUP(A100,[2]Sheet1!$A$2:$E$501,2,FALSE)</f>
        <v>ORD13614</v>
      </c>
      <c r="K100" s="2">
        <f>VLOOKUP(A100,[2]Sheet1!$A$2:$E$501,3,FALSE)</f>
        <v>45303</v>
      </c>
      <c r="L100" t="str">
        <f>VLOOKUP(A100,[2]Sheet1!$A$2:$E$501,4,FALSE)</f>
        <v>Credit</v>
      </c>
      <c r="M100">
        <f>VLOOKUP(A100,[2]Sheet1!$A$2:$E$501,5,FALSE)</f>
        <v>1</v>
      </c>
      <c r="N100">
        <f>VLOOKUP(A100,[2]Sheet1!$A$2:$F$501,6,FALSE)</f>
        <v>100000</v>
      </c>
      <c r="O100">
        <f>VLOOKUP(A100,[3]Sheet1!$A$2:$F$501,2,FALSE)</f>
        <v>4</v>
      </c>
      <c r="P100" t="str">
        <f>VLOOKUP(A100,[3]Sheet1!$A$2:$F$501,3,FALSE)</f>
        <v>Excellent</v>
      </c>
      <c r="Q100" s="2">
        <f>VLOOKUP(A100,[3]Sheet1!$A$2:$F$501,4,FALSE)</f>
        <v>45452</v>
      </c>
      <c r="R100" t="str">
        <f>VLOOKUP(A100,[3]Sheet1!$A$2:$F$501,5,FALSE)</f>
        <v>Sangat puas dengan pembelian ini</v>
      </c>
      <c r="S100" t="str">
        <f>VLOOKUP(A100,[3]Sheet1!$A$2:$F$501,6,FALSE)</f>
        <v/>
      </c>
      <c r="T100" t="str">
        <f>VLOOKUP(A100,[4]Sheet1!$A$2:$E$501,2,FALSE)</f>
        <v>SHP1620</v>
      </c>
      <c r="U100" t="str">
        <f>VLOOKUP(A100,[4]Sheet1!$A$2:$E$501,3,FALSE)</f>
        <v>SiCepat</v>
      </c>
      <c r="V100">
        <f>VLOOKUP(A100,[4]Sheet1!$A$2:$E$501,4,FALSE)</f>
        <v>1</v>
      </c>
      <c r="W100" t="str">
        <f>VLOOKUP(A100,[4]Sheet1!$A$2:$E$501,5,FALSE)</f>
        <v>In Transit</v>
      </c>
    </row>
    <row r="101" spans="1:23">
      <c r="A101" t="s">
        <v>137</v>
      </c>
      <c r="B101" t="str">
        <f>VLOOKUP(A101,[1]Sheet1!$A$2:$E$501,2,FALSE)</f>
        <v>Customer_100</v>
      </c>
      <c r="C101" t="str">
        <f>VLOOKUP(A101,[1]Sheet1!$A$2:$E$501,3,FALSE)</f>
        <v>Jakarta</v>
      </c>
      <c r="D101" t="str">
        <f>VLOOKUP(A101,[1]Sheet1!$A$2:$E$501,4,FALSE)</f>
        <v>Platinum</v>
      </c>
      <c r="E101">
        <f>VLOOKUP(A101,[1]Sheet1!$A$2:$E$501,5,FALSE)</f>
        <v>2022</v>
      </c>
      <c r="F101" t="str">
        <f>VLOOKUP(A101,[5]Sheet1!$A$2:$E$501,2,FALSE)</f>
        <v>Nike Air Max 270 - SKU1011</v>
      </c>
      <c r="G101" t="str">
        <f>VLOOKUP(A101,[5]Sheet1!$A$2:$E$501,3,FALSE)</f>
        <v>Apprel</v>
      </c>
      <c r="H101">
        <f>VLOOKUP(A101,[5]Sheet1!$A$2:$E$501,4,FALSE)</f>
        <v>100000</v>
      </c>
      <c r="I101" t="str">
        <f>VLOOKUP(A101,[5]Sheet1!$A$2:$G$501,7,FALSE)</f>
        <v>90 </v>
      </c>
      <c r="J101" t="str">
        <f>VLOOKUP(A101,[2]Sheet1!$A$2:$E$501,2,FALSE)</f>
        <v>ORD52922</v>
      </c>
      <c r="K101" s="2">
        <f>VLOOKUP(A101,[2]Sheet1!$A$2:$E$501,3,FALSE)</f>
        <v>45204</v>
      </c>
      <c r="L101" t="str">
        <f>VLOOKUP(A101,[2]Sheet1!$A$2:$E$501,4,FALSE)</f>
        <v>OVO</v>
      </c>
      <c r="M101">
        <f>VLOOKUP(A101,[2]Sheet1!$A$2:$E$501,5,FALSE)</f>
        <v>1</v>
      </c>
      <c r="N101">
        <f>VLOOKUP(A101,[2]Sheet1!$A$2:$F$501,6,FALSE)</f>
        <v>100000</v>
      </c>
      <c r="O101">
        <f>VLOOKUP(A101,[3]Sheet1!$A$2:$F$501,2,FALSE)</f>
        <v>3</v>
      </c>
      <c r="P101" t="str">
        <f>VLOOKUP(A101,[3]Sheet1!$A$2:$F$501,3,FALSE)</f>
        <v>Average</v>
      </c>
      <c r="Q101" s="2">
        <f>VLOOKUP(A101,[3]Sheet1!$A$2:$F$501,4,FALSE)</f>
        <v>45389</v>
      </c>
      <c r="R101" t="str">
        <f>VLOOKUP(A101,[3]Sheet1!$A$2:$F$501,5,FALSE)</f>
        <v>Ukuran tidak sesuai deskripsi</v>
      </c>
      <c r="S101" t="str">
        <f>VLOOKUP(A101,[3]Sheet1!$A$2:$F$501,6,FALSE)</f>
        <v>Anomali – review negatif di rating tinggi</v>
      </c>
      <c r="T101" t="str">
        <f>VLOOKUP(A101,[4]Sheet1!$A$2:$E$501,2,FALSE)</f>
        <v>SHP9378</v>
      </c>
      <c r="U101" t="str">
        <f>VLOOKUP(A101,[4]Sheet1!$A$2:$E$501,3,FALSE)</f>
        <v>AnterAja</v>
      </c>
      <c r="V101">
        <f>VLOOKUP(A101,[4]Sheet1!$A$2:$E$501,4,FALSE)</f>
        <v>5</v>
      </c>
      <c r="W101" t="str">
        <f>VLOOKUP(A101,[4]Sheet1!$A$2:$E$501,5,FALSE)</f>
        <v>Delivered</v>
      </c>
    </row>
    <row r="102" spans="1:23">
      <c r="A102" t="s">
        <v>138</v>
      </c>
      <c r="B102" t="str">
        <f>VLOOKUP(A102,[1]Sheet1!$A$2:$E$501,2,FALSE)</f>
        <v>Customer_101</v>
      </c>
      <c r="C102" t="str">
        <f>VLOOKUP(A102,[1]Sheet1!$A$2:$E$501,3,FALSE)</f>
        <v>Bali</v>
      </c>
      <c r="D102" t="str">
        <f>VLOOKUP(A102,[1]Sheet1!$A$2:$E$501,4,FALSE)</f>
        <v>Silver</v>
      </c>
      <c r="E102">
        <f>VLOOKUP(A102,[1]Sheet1!$A$2:$E$501,5,FALSE)</f>
        <v>2019</v>
      </c>
      <c r="F102" t="str">
        <f>VLOOKUP(A102,[5]Sheet1!$A$2:$E$501,2,FALSE)</f>
        <v>Adidas Ultraboost 22 - SKU1064</v>
      </c>
      <c r="G102" t="str">
        <f>VLOOKUP(A102,[5]Sheet1!$A$2:$E$501,3,FALSE)</f>
        <v>Apparel</v>
      </c>
      <c r="H102">
        <f>VLOOKUP(A102,[5]Sheet1!$A$2:$E$501,4,FALSE)</f>
        <v>100000</v>
      </c>
      <c r="I102" t="str">
        <f>VLOOKUP(A102,[5]Sheet1!$A$2:$G$501,7,FALSE)</f>
        <v>52 </v>
      </c>
      <c r="J102" t="str">
        <f>VLOOKUP(A102,[2]Sheet1!$A$2:$E$501,2,FALSE)</f>
        <v>ORD76561</v>
      </c>
      <c r="K102" s="2">
        <f>VLOOKUP(A102,[2]Sheet1!$A$2:$E$501,3,FALSE)</f>
        <v>45261</v>
      </c>
      <c r="L102" t="str">
        <f>VLOOKUP(A102,[2]Sheet1!$A$2:$E$501,4,FALSE)</f>
        <v>Gopay</v>
      </c>
      <c r="M102">
        <f>VLOOKUP(A102,[2]Sheet1!$A$2:$E$501,5,FALSE)</f>
        <v>1</v>
      </c>
      <c r="N102">
        <f>VLOOKUP(A102,[2]Sheet1!$A$2:$F$501,6,FALSE)</f>
        <v>100000</v>
      </c>
      <c r="O102">
        <f>VLOOKUP(A102,[3]Sheet1!$A$2:$F$501,2,FALSE)</f>
        <v>1</v>
      </c>
      <c r="P102" t="str">
        <f>VLOOKUP(A102,[3]Sheet1!$A$2:$F$501,3,FALSE)</f>
        <v>Bad</v>
      </c>
      <c r="Q102" s="2">
        <f>VLOOKUP(A102,[3]Sheet1!$A$2:$F$501,4,FALSE)</f>
        <v>45253</v>
      </c>
      <c r="R102" t="str">
        <f>VLOOKUP(A102,[3]Sheet1!$A$2:$F$501,5,FALSE)</f>
        <v>Produk sesuai ekspektasi</v>
      </c>
      <c r="S102" t="str">
        <f>VLOOKUP(A102,[3]Sheet1!$A$2:$F$501,6,FALSE)</f>
        <v/>
      </c>
      <c r="T102" t="str">
        <f>VLOOKUP(A102,[4]Sheet1!$A$2:$E$501,2,FALSE)</f>
        <v>SHP9784</v>
      </c>
      <c r="U102" t="str">
        <f>VLOOKUP(A102,[4]Sheet1!$A$2:$E$501,3,FALSE)</f>
        <v>J&amp;T</v>
      </c>
      <c r="V102">
        <f>VLOOKUP(A102,[4]Sheet1!$A$2:$E$501,4,FALSE)</f>
        <v>4</v>
      </c>
      <c r="W102" t="str">
        <f>VLOOKUP(A102,[4]Sheet1!$A$2:$E$501,5,FALSE)</f>
        <v>In Transit</v>
      </c>
    </row>
    <row r="103" spans="1:23">
      <c r="A103" t="s">
        <v>139</v>
      </c>
      <c r="B103" t="str">
        <f>VLOOKUP(A103,[1]Sheet1!$A$2:$E$501,2,FALSE)</f>
        <v>Customer_102</v>
      </c>
      <c r="C103" t="str">
        <f>VLOOKUP(A103,[1]Sheet1!$A$2:$E$501,3,FALSE)</f>
        <v>Bandung</v>
      </c>
      <c r="D103" t="str">
        <f>VLOOKUP(A103,[1]Sheet1!$A$2:$E$501,4,FALSE)</f>
        <v>Gold</v>
      </c>
      <c r="E103">
        <f>VLOOKUP(A103,[1]Sheet1!$A$2:$E$501,5,FALSE)</f>
        <v>2021</v>
      </c>
      <c r="F103" t="str">
        <f>VLOOKUP(A103,[5]Sheet1!$A$2:$E$501,2,FALSE)</f>
        <v>Nike Air Max 270 - SKU1392</v>
      </c>
      <c r="G103" t="str">
        <f>VLOOKUP(A103,[5]Sheet1!$A$2:$E$501,3,FALSE)</f>
        <v>Apparel</v>
      </c>
      <c r="H103">
        <f>VLOOKUP(A103,[5]Sheet1!$A$2:$E$501,4,FALSE)</f>
        <v>250000</v>
      </c>
      <c r="I103" t="str">
        <f>VLOOKUP(A103,[5]Sheet1!$A$2:$G$501,7,FALSE)</f>
        <v>128</v>
      </c>
      <c r="J103" t="str">
        <f>VLOOKUP(A103,[2]Sheet1!$A$2:$E$501,2,FALSE)</f>
        <v>ORD12673</v>
      </c>
      <c r="K103" s="2">
        <f>VLOOKUP(A103,[2]Sheet1!$A$2:$E$501,3,FALSE)</f>
        <v>45282</v>
      </c>
      <c r="L103" t="str">
        <f>VLOOKUP(A103,[2]Sheet1!$A$2:$E$501,4,FALSE)</f>
        <v>Gopay</v>
      </c>
      <c r="M103">
        <f>VLOOKUP(A103,[2]Sheet1!$A$2:$E$501,5,FALSE)</f>
        <v>1</v>
      </c>
      <c r="N103">
        <f>VLOOKUP(A103,[2]Sheet1!$A$2:$F$501,6,FALSE)</f>
        <v>250000</v>
      </c>
      <c r="O103">
        <f>VLOOKUP(A103,[3]Sheet1!$A$2:$F$501,2,FALSE)</f>
        <v>1</v>
      </c>
      <c r="P103" t="str">
        <f>VLOOKUP(A103,[3]Sheet1!$A$2:$F$501,3,FALSE)</f>
        <v>Bad</v>
      </c>
      <c r="Q103" s="2">
        <f>VLOOKUP(A103,[3]Sheet1!$A$2:$F$501,4,FALSE)</f>
        <v>45248</v>
      </c>
      <c r="R103" t="str">
        <f>VLOOKUP(A103,[3]Sheet1!$A$2:$F$501,5,FALSE)</f>
        <v>Akan beli lagi di toko ini</v>
      </c>
      <c r="S103" t="str">
        <f>VLOOKUP(A103,[3]Sheet1!$A$2:$F$501,6,FALSE)</f>
        <v/>
      </c>
      <c r="T103" t="str">
        <f>VLOOKUP(A103,[4]Sheet1!$A$2:$E$501,2,FALSE)</f>
        <v>SHP7537</v>
      </c>
      <c r="U103" t="str">
        <f>VLOOKUP(A103,[4]Sheet1!$A$2:$E$501,3,FALSE)</f>
        <v>JNE</v>
      </c>
      <c r="V103">
        <f>VLOOKUP(A103,[4]Sheet1!$A$2:$E$501,4,FALSE)</f>
        <v>4</v>
      </c>
      <c r="W103" t="str">
        <f>VLOOKUP(A103,[4]Sheet1!$A$2:$E$501,5,FALSE)</f>
        <v>Returned</v>
      </c>
    </row>
    <row r="104" spans="1:23">
      <c r="A104" t="s">
        <v>140</v>
      </c>
      <c r="B104" t="str">
        <f>VLOOKUP(A104,[1]Sheet1!$A$2:$E$501,2,FALSE)</f>
        <v>Customer_103</v>
      </c>
      <c r="C104" t="str">
        <f>VLOOKUP(A104,[1]Sheet1!$A$2:$E$501,3,FALSE)</f>
        <v>Bandung</v>
      </c>
      <c r="D104" t="str">
        <f>VLOOKUP(A104,[1]Sheet1!$A$2:$E$501,4,FALSE)</f>
        <v>Silver</v>
      </c>
      <c r="E104">
        <f>VLOOKUP(A104,[1]Sheet1!$A$2:$E$501,5,FALSE)</f>
        <v>2018</v>
      </c>
      <c r="F104" t="str">
        <f>VLOOKUP(A104,[5]Sheet1!$A$2:$E$501,2,FALSE)</f>
        <v>Adidas Ultraboost 22 - SKU1382</v>
      </c>
      <c r="G104" t="str">
        <f>VLOOKUP(A104,[5]Sheet1!$A$2:$E$501,3,FALSE)</f>
        <v>Electronic</v>
      </c>
      <c r="H104">
        <f>VLOOKUP(A104,[5]Sheet1!$A$2:$E$501,4,FALSE)</f>
        <v>250000</v>
      </c>
      <c r="I104" t="str">
        <f>VLOOKUP(A104,[5]Sheet1!$A$2:$G$501,7,FALSE)</f>
        <v>102 </v>
      </c>
      <c r="J104" t="str">
        <f>VLOOKUP(A104,[2]Sheet1!$A$2:$E$501,2,FALSE)</f>
        <v>ORD39706</v>
      </c>
      <c r="K104" s="2">
        <f>VLOOKUP(A104,[2]Sheet1!$A$2:$E$501,3,FALSE)</f>
        <v>45309</v>
      </c>
      <c r="L104" t="str">
        <f>VLOOKUP(A104,[2]Sheet1!$A$2:$E$501,4,FALSE)</f>
        <v>Debit</v>
      </c>
      <c r="M104">
        <f>VLOOKUP(A104,[2]Sheet1!$A$2:$E$501,5,FALSE)</f>
        <v>1</v>
      </c>
      <c r="N104">
        <f>VLOOKUP(A104,[2]Sheet1!$A$2:$F$501,6,FALSE)</f>
        <v>250000</v>
      </c>
      <c r="O104">
        <f>VLOOKUP(A104,[3]Sheet1!$A$2:$F$501,2,FALSE)</f>
        <v>5</v>
      </c>
      <c r="P104" t="str">
        <f>VLOOKUP(A104,[3]Sheet1!$A$2:$F$501,3,FALSE)</f>
        <v>Good</v>
      </c>
      <c r="Q104" s="2">
        <f>VLOOKUP(A104,[3]Sheet1!$A$2:$F$501,4,FALSE)</f>
        <v>45231</v>
      </c>
      <c r="R104" t="str">
        <f>VLOOKUP(A104,[3]Sheet1!$A$2:$F$501,5,FALSE)</f>
        <v>Kualitas kurang baik</v>
      </c>
      <c r="S104" t="str">
        <f>VLOOKUP(A104,[3]Sheet1!$A$2:$F$501,6,FALSE)</f>
        <v>Anomali – review negatif di rating tinggi</v>
      </c>
      <c r="T104" t="str">
        <f>VLOOKUP(A104,[4]Sheet1!$A$2:$E$501,2,FALSE)</f>
        <v>SHP2368</v>
      </c>
      <c r="U104" t="str">
        <f>VLOOKUP(A104,[4]Sheet1!$A$2:$E$501,3,FALSE)</f>
        <v>J&amp;T</v>
      </c>
      <c r="V104">
        <f>VLOOKUP(A104,[4]Sheet1!$A$2:$E$501,4,FALSE)</f>
        <v>1</v>
      </c>
      <c r="W104" t="str">
        <f>VLOOKUP(A104,[4]Sheet1!$A$2:$E$501,5,FALSE)</f>
        <v>In Transit</v>
      </c>
    </row>
    <row r="105" spans="1:23">
      <c r="A105" t="s">
        <v>141</v>
      </c>
      <c r="B105" t="str">
        <f>VLOOKUP(A105,[1]Sheet1!$A$2:$E$501,2,FALSE)</f>
        <v>Customer_104</v>
      </c>
      <c r="C105" t="str">
        <f>VLOOKUP(A105,[1]Sheet1!$A$2:$E$501,3,FALSE)</f>
        <v>Jakarta</v>
      </c>
      <c r="D105" t="str">
        <f>VLOOKUP(A105,[1]Sheet1!$A$2:$E$501,4,FALSE)</f>
        <v>Gold</v>
      </c>
      <c r="E105">
        <f>VLOOKUP(A105,[1]Sheet1!$A$2:$E$501,5,FALSE)</f>
        <v>2017</v>
      </c>
      <c r="F105" t="str">
        <f>VLOOKUP(A105,[5]Sheet1!$A$2:$E$501,2,FALSE)</f>
        <v>Adidas Ultraboost 22 - SKU1008</v>
      </c>
      <c r="G105" t="str">
        <f>VLOOKUP(A105,[5]Sheet1!$A$2:$E$501,3,FALSE)</f>
        <v>Shoee</v>
      </c>
      <c r="H105">
        <f>VLOOKUP(A105,[5]Sheet1!$A$2:$E$501,4,FALSE)</f>
        <v>1500000</v>
      </c>
      <c r="I105" t="str">
        <f>VLOOKUP(A105,[5]Sheet1!$A$2:$G$501,7,FALSE)</f>
        <v>124</v>
      </c>
      <c r="J105" t="str">
        <f>VLOOKUP(A105,[2]Sheet1!$A$2:$E$501,2,FALSE)</f>
        <v>ORD28665</v>
      </c>
      <c r="K105" s="2">
        <f>VLOOKUP(A105,[2]Sheet1!$A$2:$E$501,3,FALSE)</f>
        <v>45327</v>
      </c>
      <c r="L105" t="str">
        <f>VLOOKUP(A105,[2]Sheet1!$A$2:$E$501,4,FALSE)</f>
        <v>Debit</v>
      </c>
      <c r="M105">
        <f>VLOOKUP(A105,[2]Sheet1!$A$2:$E$501,5,FALSE)</f>
        <v>1</v>
      </c>
      <c r="N105">
        <f>VLOOKUP(A105,[2]Sheet1!$A$2:$F$501,6,FALSE)</f>
        <v>1500000</v>
      </c>
      <c r="O105">
        <f>VLOOKUP(A105,[3]Sheet1!$A$2:$F$501,2,FALSE)</f>
        <v>1</v>
      </c>
      <c r="P105" t="str">
        <f>VLOOKUP(A105,[3]Sheet1!$A$2:$F$501,3,FALSE)</f>
        <v>Bad</v>
      </c>
      <c r="Q105" s="2">
        <f>VLOOKUP(A105,[3]Sheet1!$A$2:$F$501,4,FALSE)</f>
        <v>45230</v>
      </c>
      <c r="R105" t="str">
        <f>VLOOKUP(A105,[3]Sheet1!$A$2:$F$501,5,FALSE)</f>
        <v>Harga terlalu mahal</v>
      </c>
      <c r="S105" t="str">
        <f>VLOOKUP(A105,[3]Sheet1!$A$2:$F$501,6,FALSE)</f>
        <v/>
      </c>
      <c r="T105" t="str">
        <f>VLOOKUP(A105,[4]Sheet1!$A$2:$E$501,2,FALSE)</f>
        <v>SHP4257</v>
      </c>
      <c r="U105" t="str">
        <f>VLOOKUP(A105,[4]Sheet1!$A$2:$E$501,3,FALSE)</f>
        <v>AnterAja</v>
      </c>
      <c r="V105">
        <f>VLOOKUP(A105,[4]Sheet1!$A$2:$E$501,4,FALSE)</f>
        <v>3</v>
      </c>
      <c r="W105" t="str">
        <f>VLOOKUP(A105,[4]Sheet1!$A$2:$E$501,5,FALSE)</f>
        <v>Delivered</v>
      </c>
    </row>
    <row r="106" spans="1:23">
      <c r="A106" t="s">
        <v>142</v>
      </c>
      <c r="B106" t="str">
        <f>VLOOKUP(A106,[1]Sheet1!$A$2:$E$501,2,FALSE)</f>
        <v>Customer_105</v>
      </c>
      <c r="C106" t="str">
        <f>VLOOKUP(A106,[1]Sheet1!$A$2:$E$501,3,FALSE)</f>
        <v>Bali</v>
      </c>
      <c r="D106" t="str">
        <f>VLOOKUP(A106,[1]Sheet1!$A$2:$E$501,4,FALSE)</f>
        <v>Platinum</v>
      </c>
      <c r="E106">
        <f>VLOOKUP(A106,[1]Sheet1!$A$2:$E$501,5,FALSE)</f>
        <v>2020</v>
      </c>
      <c r="F106" t="str">
        <f>VLOOKUP(A106,[5]Sheet1!$A$2:$E$501,2,FALSE)</f>
        <v>Xiaomi Mi Casual Backpack - SKU1263</v>
      </c>
      <c r="G106" t="str">
        <f>VLOOKUP(A106,[5]Sheet1!$A$2:$E$501,3,FALSE)</f>
        <v>Electronic</v>
      </c>
      <c r="H106">
        <f>VLOOKUP(A106,[5]Sheet1!$A$2:$E$501,4,FALSE)</f>
        <v>100000</v>
      </c>
      <c r="I106" t="str">
        <f>VLOOKUP(A106,[5]Sheet1!$A$2:$G$501,7,FALSE)</f>
        <v>91</v>
      </c>
      <c r="J106" t="str">
        <f>VLOOKUP(A106,[2]Sheet1!$A$2:$E$501,2,FALSE)</f>
        <v>ORD51963</v>
      </c>
      <c r="K106" s="2">
        <f>VLOOKUP(A106,[2]Sheet1!$A$2:$E$501,3,FALSE)</f>
        <v>45342</v>
      </c>
      <c r="L106" t="str">
        <f>VLOOKUP(A106,[2]Sheet1!$A$2:$E$501,4,FALSE)</f>
        <v>Credit</v>
      </c>
      <c r="M106">
        <f>VLOOKUP(A106,[2]Sheet1!$A$2:$E$501,5,FALSE)</f>
        <v>1</v>
      </c>
      <c r="N106">
        <f>VLOOKUP(A106,[2]Sheet1!$A$2:$F$501,6,FALSE)</f>
        <v>100000</v>
      </c>
      <c r="O106">
        <f>VLOOKUP(A106,[3]Sheet1!$A$2:$F$501,2,FALSE)</f>
        <v>1</v>
      </c>
      <c r="P106" t="str">
        <f>VLOOKUP(A106,[3]Sheet1!$A$2:$F$501,3,FALSE)</f>
        <v>Bad</v>
      </c>
      <c r="Q106" s="2">
        <f>VLOOKUP(A106,[3]Sheet1!$A$2:$F$501,4,FALSE)</f>
        <v>45268</v>
      </c>
      <c r="R106" t="str">
        <f>VLOOKUP(A106,[3]Sheet1!$A$2:$F$501,5,FALSE)</f>
        <v>Pelayanan memuaskan</v>
      </c>
      <c r="S106" t="str">
        <f>VLOOKUP(A106,[3]Sheet1!$A$2:$F$501,6,FALSE)</f>
        <v/>
      </c>
      <c r="T106" t="str">
        <f>VLOOKUP(A106,[4]Sheet1!$A$2:$E$501,2,FALSE)</f>
        <v>SHP7595</v>
      </c>
      <c r="U106" t="str">
        <f>VLOOKUP(A106,[4]Sheet1!$A$2:$E$501,3,FALSE)</f>
        <v>SiCepat</v>
      </c>
      <c r="V106">
        <f>VLOOKUP(A106,[4]Sheet1!$A$2:$E$501,4,FALSE)</f>
        <v>3</v>
      </c>
      <c r="W106" t="str">
        <f>VLOOKUP(A106,[4]Sheet1!$A$2:$E$501,5,FALSE)</f>
        <v>Delivered</v>
      </c>
    </row>
    <row r="107" spans="1:23">
      <c r="A107" t="s">
        <v>143</v>
      </c>
      <c r="B107" t="str">
        <f>VLOOKUP(A107,[1]Sheet1!$A$2:$E$501,2,FALSE)</f>
        <v>Customer_106</v>
      </c>
      <c r="C107" t="str">
        <f>VLOOKUP(A107,[1]Sheet1!$A$2:$E$501,3,FALSE)</f>
        <v>Surabaya</v>
      </c>
      <c r="D107" t="str">
        <f>VLOOKUP(A107,[1]Sheet1!$A$2:$E$501,4,FALSE)</f>
        <v>Gold</v>
      </c>
      <c r="E107">
        <f>VLOOKUP(A107,[1]Sheet1!$A$2:$E$501,5,FALSE)</f>
        <v>2024</v>
      </c>
      <c r="F107" t="str">
        <f>VLOOKUP(A107,[5]Sheet1!$A$2:$E$501,2,FALSE)</f>
        <v>Lenovo LOQ 15IRH8 - SKU1193</v>
      </c>
      <c r="G107" t="str">
        <f>VLOOKUP(A107,[5]Sheet1!$A$2:$E$501,3,FALSE)</f>
        <v>Unknown</v>
      </c>
      <c r="H107">
        <f>VLOOKUP(A107,[5]Sheet1!$A$2:$E$501,4,FALSE)</f>
        <v>100000</v>
      </c>
      <c r="I107" t="str">
        <f>VLOOKUP(A107,[5]Sheet1!$A$2:$G$501,7,FALSE)</f>
        <v>108 </v>
      </c>
      <c r="J107" t="str">
        <f>VLOOKUP(A107,[2]Sheet1!$A$2:$E$501,2,FALSE)</f>
        <v>ORD80550</v>
      </c>
      <c r="K107" s="2">
        <f>VLOOKUP(A107,[2]Sheet1!$A$2:$E$501,3,FALSE)</f>
        <v>45464</v>
      </c>
      <c r="L107" t="str">
        <f>VLOOKUP(A107,[2]Sheet1!$A$2:$E$501,4,FALSE)</f>
        <v>Debit</v>
      </c>
      <c r="M107">
        <f>VLOOKUP(A107,[2]Sheet1!$A$2:$E$501,5,FALSE)</f>
        <v>4</v>
      </c>
      <c r="N107">
        <f>VLOOKUP(A107,[2]Sheet1!$A$2:$F$501,6,FALSE)</f>
        <v>400000</v>
      </c>
      <c r="O107">
        <f>VLOOKUP(A107,[3]Sheet1!$A$2:$F$501,2,FALSE)</f>
        <v>4</v>
      </c>
      <c r="P107" t="str">
        <f>VLOOKUP(A107,[3]Sheet1!$A$2:$F$501,3,FALSE)</f>
        <v>Excellent</v>
      </c>
      <c r="Q107" s="2">
        <f>VLOOKUP(A107,[3]Sheet1!$A$2:$F$501,4,FALSE)</f>
        <v>45093</v>
      </c>
      <c r="R107" t="str">
        <f>VLOOKUP(A107,[3]Sheet1!$A$2:$F$501,5,FALSE)</f>
        <v>Kualitas kurang baik</v>
      </c>
      <c r="S107" t="str">
        <f>VLOOKUP(A107,[3]Sheet1!$A$2:$F$501,6,FALSE)</f>
        <v>Anomali – review negatif di rating tinggi</v>
      </c>
      <c r="T107" t="str">
        <f>VLOOKUP(A107,[4]Sheet1!$A$2:$E$501,2,FALSE)</f>
        <v>SHP7759</v>
      </c>
      <c r="U107" t="str">
        <f>VLOOKUP(A107,[4]Sheet1!$A$2:$E$501,3,FALSE)</f>
        <v>J&amp;T</v>
      </c>
      <c r="V107">
        <f>VLOOKUP(A107,[4]Sheet1!$A$2:$E$501,4,FALSE)</f>
        <v>4</v>
      </c>
      <c r="W107" t="str">
        <f>VLOOKUP(A107,[4]Sheet1!$A$2:$E$501,5,FALSE)</f>
        <v>Delivered</v>
      </c>
    </row>
    <row r="108" spans="1:23">
      <c r="A108" t="s">
        <v>144</v>
      </c>
      <c r="B108" t="str">
        <f>VLOOKUP(A108,[1]Sheet1!$A$2:$E$501,2,FALSE)</f>
        <v>Customer_107</v>
      </c>
      <c r="C108" t="str">
        <f>VLOOKUP(A108,[1]Sheet1!$A$2:$E$501,3,FALSE)</f>
        <v>Bali</v>
      </c>
      <c r="D108" t="str">
        <f>VLOOKUP(A108,[1]Sheet1!$A$2:$E$501,4,FALSE)</f>
        <v>Gold</v>
      </c>
      <c r="E108">
        <f>VLOOKUP(A108,[1]Sheet1!$A$2:$E$501,5,FALSE)</f>
        <v>2024</v>
      </c>
      <c r="F108" t="str">
        <f>VLOOKUP(A108,[5]Sheet1!$A$2:$E$501,2,FALSE)</f>
        <v>Xiaomi Mi Casual Backpack - SKU1058</v>
      </c>
      <c r="G108" t="str">
        <f>VLOOKUP(A108,[5]Sheet1!$A$2:$E$501,3,FALSE)</f>
        <v>Electronic</v>
      </c>
      <c r="H108">
        <f>VLOOKUP(A108,[5]Sheet1!$A$2:$E$501,4,FALSE)</f>
        <v>10000000</v>
      </c>
      <c r="I108" t="str">
        <f>VLOOKUP(A108,[5]Sheet1!$A$2:$G$501,7,FALSE)</f>
        <v>70 </v>
      </c>
      <c r="J108" t="str">
        <f>VLOOKUP(A108,[2]Sheet1!$A$2:$E$501,2,FALSE)</f>
        <v>ORD93631</v>
      </c>
      <c r="K108" s="2">
        <f>VLOOKUP(A108,[2]Sheet1!$A$2:$E$501,3,FALSE)</f>
        <v>44945</v>
      </c>
      <c r="L108" t="str">
        <f>VLOOKUP(A108,[2]Sheet1!$A$2:$E$501,4,FALSE)</f>
        <v>Credit</v>
      </c>
      <c r="M108">
        <f>VLOOKUP(A108,[2]Sheet1!$A$2:$E$501,5,FALSE)</f>
        <v>6</v>
      </c>
      <c r="N108">
        <f>VLOOKUP(A108,[2]Sheet1!$A$2:$F$501,6,FALSE)</f>
        <v>60000000</v>
      </c>
      <c r="O108">
        <f>VLOOKUP(A108,[3]Sheet1!$A$2:$F$501,2,FALSE)</f>
        <v>4</v>
      </c>
      <c r="P108" t="str">
        <f>VLOOKUP(A108,[3]Sheet1!$A$2:$F$501,3,FALSE)</f>
        <v>Excellent</v>
      </c>
      <c r="Q108" s="2">
        <f>VLOOKUP(A108,[3]Sheet1!$A$2:$F$501,4,FALSE)</f>
        <v>45314</v>
      </c>
      <c r="R108" t="str">
        <f>VLOOKUP(A108,[3]Sheet1!$A$2:$F$501,5,FALSE)</f>
        <v>Harga terlalu mahal</v>
      </c>
      <c r="S108" t="str">
        <f>VLOOKUP(A108,[3]Sheet1!$A$2:$F$501,6,FALSE)</f>
        <v/>
      </c>
      <c r="T108" t="str">
        <f>VLOOKUP(A108,[4]Sheet1!$A$2:$E$501,2,FALSE)</f>
        <v>SHP5810</v>
      </c>
      <c r="U108" t="str">
        <f>VLOOKUP(A108,[4]Sheet1!$A$2:$E$501,3,FALSE)</f>
        <v>AnterAja</v>
      </c>
      <c r="V108">
        <f>VLOOKUP(A108,[4]Sheet1!$A$2:$E$501,4,FALSE)</f>
        <v>5</v>
      </c>
      <c r="W108" t="str">
        <f>VLOOKUP(A108,[4]Sheet1!$A$2:$E$501,5,FALSE)</f>
        <v>In Transit</v>
      </c>
    </row>
    <row r="109" spans="1:23">
      <c r="A109" t="s">
        <v>145</v>
      </c>
      <c r="B109" t="str">
        <f>VLOOKUP(A109,[1]Sheet1!$A$2:$E$501,2,FALSE)</f>
        <v>Customer_108</v>
      </c>
      <c r="C109" t="str">
        <f>VLOOKUP(A109,[1]Sheet1!$A$2:$E$501,3,FALSE)</f>
        <v>Bandung</v>
      </c>
      <c r="D109" t="str">
        <f>VLOOKUP(A109,[1]Sheet1!$A$2:$E$501,4,FALSE)</f>
        <v>Platinum</v>
      </c>
      <c r="E109">
        <f>VLOOKUP(A109,[1]Sheet1!$A$2:$E$501,5,FALSE)</f>
        <v>2020</v>
      </c>
      <c r="F109" t="str">
        <f>VLOOKUP(A109,[5]Sheet1!$A$2:$E$501,2,FALSE)</f>
        <v>ASUS TUF Gaming A15 - SKU1177</v>
      </c>
      <c r="G109" t="str">
        <f>VLOOKUP(A109,[5]Sheet1!$A$2:$E$501,3,FALSE)</f>
        <v>Unknown</v>
      </c>
      <c r="H109">
        <f>VLOOKUP(A109,[5]Sheet1!$A$2:$E$501,4,FALSE)</f>
        <v>1500000</v>
      </c>
      <c r="I109" t="str">
        <f>VLOOKUP(A109,[5]Sheet1!$A$2:$G$501,7,FALSE)</f>
        <v>99</v>
      </c>
      <c r="J109" t="str">
        <f>VLOOKUP(A109,[2]Sheet1!$A$2:$E$501,2,FALSE)</f>
        <v>ORD54171</v>
      </c>
      <c r="K109" s="2">
        <f>VLOOKUP(A109,[2]Sheet1!$A$2:$E$501,3,FALSE)</f>
        <v>45082</v>
      </c>
      <c r="L109" t="str">
        <f>VLOOKUP(A109,[2]Sheet1!$A$2:$E$501,4,FALSE)</f>
        <v>Gopay</v>
      </c>
      <c r="M109">
        <f>VLOOKUP(A109,[2]Sheet1!$A$2:$E$501,5,FALSE)</f>
        <v>1</v>
      </c>
      <c r="N109">
        <f>VLOOKUP(A109,[2]Sheet1!$A$2:$F$501,6,FALSE)</f>
        <v>1500000</v>
      </c>
      <c r="O109">
        <f>VLOOKUP(A109,[3]Sheet1!$A$2:$F$501,2,FALSE)</f>
        <v>4</v>
      </c>
      <c r="P109" t="str">
        <f>VLOOKUP(A109,[3]Sheet1!$A$2:$F$501,3,FALSE)</f>
        <v>Excellent</v>
      </c>
      <c r="Q109" s="2">
        <f>VLOOKUP(A109,[3]Sheet1!$A$2:$F$501,4,FALSE)</f>
        <v>45307</v>
      </c>
      <c r="R109" t="str">
        <f>VLOOKUP(A109,[3]Sheet1!$A$2:$F$501,5,FALSE)</f>
        <v>Pengiriman sangat cepat</v>
      </c>
      <c r="S109" t="str">
        <f>VLOOKUP(A109,[3]Sheet1!$A$2:$F$501,6,FALSE)</f>
        <v/>
      </c>
      <c r="T109" t="str">
        <f>VLOOKUP(A109,[4]Sheet1!$A$2:$E$501,2,FALSE)</f>
        <v>SHP8857</v>
      </c>
      <c r="U109" t="str">
        <f>VLOOKUP(A109,[4]Sheet1!$A$2:$E$501,3,FALSE)</f>
        <v>SiCepat</v>
      </c>
      <c r="V109">
        <f>VLOOKUP(A109,[4]Sheet1!$A$2:$E$501,4,FALSE)</f>
        <v>3</v>
      </c>
      <c r="W109" t="str">
        <f>VLOOKUP(A109,[4]Sheet1!$A$2:$E$501,5,FALSE)</f>
        <v>Returned</v>
      </c>
    </row>
    <row r="110" spans="1:23">
      <c r="A110" t="s">
        <v>146</v>
      </c>
      <c r="B110" t="str">
        <f>VLOOKUP(A110,[1]Sheet1!$A$2:$E$501,2,FALSE)</f>
        <v>Customer_109</v>
      </c>
      <c r="C110" t="str">
        <f>VLOOKUP(A110,[1]Sheet1!$A$2:$E$501,3,FALSE)</f>
        <v>Surabaya</v>
      </c>
      <c r="D110" t="str">
        <f>VLOOKUP(A110,[1]Sheet1!$A$2:$E$501,4,FALSE)</f>
        <v>Gold</v>
      </c>
      <c r="E110">
        <f>VLOOKUP(A110,[1]Sheet1!$A$2:$E$501,5,FALSE)</f>
        <v>2024</v>
      </c>
      <c r="F110" t="str">
        <f>VLOOKUP(A110,[5]Sheet1!$A$2:$E$501,2,FALSE)</f>
        <v>Uniqlo Dry-EX Crew Neck - SKU1369</v>
      </c>
      <c r="G110" t="str">
        <f>VLOOKUP(A110,[5]Sheet1!$A$2:$E$501,3,FALSE)</f>
        <v>Electronic</v>
      </c>
      <c r="H110">
        <f>VLOOKUP(A110,[5]Sheet1!$A$2:$E$501,4,FALSE)</f>
        <v>4000000</v>
      </c>
      <c r="I110" t="str">
        <f>VLOOKUP(A110,[5]Sheet1!$A$2:$G$501,7,FALSE)</f>
        <v>126</v>
      </c>
      <c r="J110" t="str">
        <f>VLOOKUP(A110,[2]Sheet1!$A$2:$E$501,2,FALSE)</f>
        <v>ORD33984</v>
      </c>
      <c r="K110" s="2">
        <f>VLOOKUP(A110,[2]Sheet1!$A$2:$E$501,3,FALSE)</f>
        <v>44928</v>
      </c>
      <c r="L110" t="str">
        <f>VLOOKUP(A110,[2]Sheet1!$A$2:$E$501,4,FALSE)</f>
        <v>OVO</v>
      </c>
      <c r="M110">
        <f>VLOOKUP(A110,[2]Sheet1!$A$2:$E$501,5,FALSE)</f>
        <v>1</v>
      </c>
      <c r="N110">
        <f>VLOOKUP(A110,[2]Sheet1!$A$2:$F$501,6,FALSE)</f>
        <v>4000000</v>
      </c>
      <c r="O110">
        <f>VLOOKUP(A110,[3]Sheet1!$A$2:$F$501,2,FALSE)</f>
        <v>3</v>
      </c>
      <c r="P110" t="str">
        <f>VLOOKUP(A110,[3]Sheet1!$A$2:$F$501,3,FALSE)</f>
        <v>Average</v>
      </c>
      <c r="Q110" s="2">
        <f>VLOOKUP(A110,[3]Sheet1!$A$2:$F$501,4,FALSE)</f>
        <v>45150</v>
      </c>
      <c r="R110" t="str">
        <f>VLOOKUP(A110,[3]Sheet1!$A$2:$F$501,5,FALSE)</f>
        <v>Akan beli lagi di toko ini</v>
      </c>
      <c r="S110" t="str">
        <f>VLOOKUP(A110,[3]Sheet1!$A$2:$F$501,6,FALSE)</f>
        <v/>
      </c>
      <c r="T110" t="str">
        <f>VLOOKUP(A110,[4]Sheet1!$A$2:$E$501,2,FALSE)</f>
        <v>SHP3594</v>
      </c>
      <c r="U110" t="str">
        <f>VLOOKUP(A110,[4]Sheet1!$A$2:$E$501,3,FALSE)</f>
        <v>J&amp;T</v>
      </c>
      <c r="V110">
        <f>VLOOKUP(A110,[4]Sheet1!$A$2:$E$501,4,FALSE)</f>
        <v>3</v>
      </c>
      <c r="W110" t="str">
        <f>VLOOKUP(A110,[4]Sheet1!$A$2:$E$501,5,FALSE)</f>
        <v>Returned</v>
      </c>
    </row>
    <row r="111" spans="1:23">
      <c r="A111" t="s">
        <v>147</v>
      </c>
      <c r="B111" t="str">
        <f>VLOOKUP(A111,[1]Sheet1!$A$2:$E$501,2,FALSE)</f>
        <v>Customer_110</v>
      </c>
      <c r="C111" t="str">
        <f>VLOOKUP(A111,[1]Sheet1!$A$2:$E$501,3,FALSE)</f>
        <v>Bali</v>
      </c>
      <c r="D111" t="str">
        <f>VLOOKUP(A111,[1]Sheet1!$A$2:$E$501,4,FALSE)</f>
        <v>Platinum</v>
      </c>
      <c r="E111">
        <f>VLOOKUP(A111,[1]Sheet1!$A$2:$E$501,5,FALSE)</f>
        <v>2020</v>
      </c>
      <c r="F111" t="str">
        <f>VLOOKUP(A111,[5]Sheet1!$A$2:$E$501,2,FALSE)</f>
        <v>Adidas Ultraboost 22 - SKU1362</v>
      </c>
      <c r="G111" t="str">
        <f>VLOOKUP(A111,[5]Sheet1!$A$2:$E$501,3,FALSE)</f>
        <v>Electronic</v>
      </c>
      <c r="H111">
        <f>VLOOKUP(A111,[5]Sheet1!$A$2:$E$501,4,FALSE)</f>
        <v>250000</v>
      </c>
      <c r="I111" t="str">
        <f>VLOOKUP(A111,[5]Sheet1!$A$2:$G$501,7,FALSE)</f>
        <v>65</v>
      </c>
      <c r="J111" t="str">
        <f>VLOOKUP(A111,[2]Sheet1!$A$2:$E$501,2,FALSE)</f>
        <v>ORD99830</v>
      </c>
      <c r="K111" s="2">
        <f>VLOOKUP(A111,[2]Sheet1!$A$2:$E$501,3,FALSE)</f>
        <v>45134</v>
      </c>
      <c r="L111" t="str">
        <f>VLOOKUP(A111,[2]Sheet1!$A$2:$E$501,4,FALSE)</f>
        <v>Gopay</v>
      </c>
      <c r="M111">
        <f>VLOOKUP(A111,[2]Sheet1!$A$2:$E$501,5,FALSE)</f>
        <v>1</v>
      </c>
      <c r="N111">
        <f>VLOOKUP(A111,[2]Sheet1!$A$2:$F$501,6,FALSE)</f>
        <v>250000</v>
      </c>
      <c r="O111">
        <f>VLOOKUP(A111,[3]Sheet1!$A$2:$F$501,2,FALSE)</f>
        <v>3</v>
      </c>
      <c r="P111" t="str">
        <f>VLOOKUP(A111,[3]Sheet1!$A$2:$F$501,3,FALSE)</f>
        <v>Average</v>
      </c>
      <c r="Q111" s="2">
        <f>VLOOKUP(A111,[3]Sheet1!$A$2:$F$501,4,FALSE)</f>
        <v>45195</v>
      </c>
      <c r="R111" t="str">
        <f>VLOOKUP(A111,[3]Sheet1!$A$2:$F$501,5,FALSE)</f>
        <v>Warna berbeda dari gambar</v>
      </c>
      <c r="S111" t="str">
        <f>VLOOKUP(A111,[3]Sheet1!$A$2:$F$501,6,FALSE)</f>
        <v>Anomali – review negatif di rating tinggi</v>
      </c>
      <c r="T111" t="str">
        <f>VLOOKUP(A111,[4]Sheet1!$A$2:$E$501,2,FALSE)</f>
        <v>SHP8548</v>
      </c>
      <c r="U111" t="str">
        <f>VLOOKUP(A111,[4]Sheet1!$A$2:$E$501,3,FALSE)</f>
        <v>AnterAja</v>
      </c>
      <c r="V111">
        <f>VLOOKUP(A111,[4]Sheet1!$A$2:$E$501,4,FALSE)</f>
        <v>4</v>
      </c>
      <c r="W111" t="str">
        <f>VLOOKUP(A111,[4]Sheet1!$A$2:$E$501,5,FALSE)</f>
        <v>Returned</v>
      </c>
    </row>
    <row r="112" spans="1:23">
      <c r="A112" t="s">
        <v>148</v>
      </c>
      <c r="B112" t="str">
        <f>VLOOKUP(A112,[1]Sheet1!$A$2:$E$501,2,FALSE)</f>
        <v>Customer_111</v>
      </c>
      <c r="C112" t="str">
        <f>VLOOKUP(A112,[1]Sheet1!$A$2:$E$501,3,FALSE)</f>
        <v>Bandung</v>
      </c>
      <c r="D112" t="str">
        <f>VLOOKUP(A112,[1]Sheet1!$A$2:$E$501,4,FALSE)</f>
        <v>Platinum</v>
      </c>
      <c r="E112">
        <f>VLOOKUP(A112,[1]Sheet1!$A$2:$E$501,5,FALSE)</f>
        <v>2019</v>
      </c>
      <c r="F112" t="str">
        <f>VLOOKUP(A112,[5]Sheet1!$A$2:$E$501,2,FALSE)</f>
        <v>Xiaomi Mi Casual Backpack - SKU1494</v>
      </c>
      <c r="G112" t="str">
        <f>VLOOKUP(A112,[5]Sheet1!$A$2:$E$501,3,FALSE)</f>
        <v>Electronic</v>
      </c>
      <c r="H112">
        <f>VLOOKUP(A112,[5]Sheet1!$A$2:$E$501,4,FALSE)</f>
        <v>4000000</v>
      </c>
      <c r="I112" t="str">
        <f>VLOOKUP(A112,[5]Sheet1!$A$2:$G$501,7,FALSE)</f>
        <v>132 </v>
      </c>
      <c r="J112" t="str">
        <f>VLOOKUP(A112,[2]Sheet1!$A$2:$E$501,2,FALSE)</f>
        <v>ORD51984</v>
      </c>
      <c r="K112" s="2">
        <f>VLOOKUP(A112,[2]Sheet1!$A$2:$E$501,3,FALSE)</f>
        <v>44954</v>
      </c>
      <c r="L112" t="str">
        <f>VLOOKUP(A112,[2]Sheet1!$A$2:$E$501,4,FALSE)</f>
        <v>Gopay</v>
      </c>
      <c r="M112">
        <f>VLOOKUP(A112,[2]Sheet1!$A$2:$E$501,5,FALSE)</f>
        <v>1</v>
      </c>
      <c r="N112">
        <f>VLOOKUP(A112,[2]Sheet1!$A$2:$F$501,6,FALSE)</f>
        <v>4000000</v>
      </c>
      <c r="O112">
        <f>VLOOKUP(A112,[3]Sheet1!$A$2:$F$501,2,FALSE)</f>
        <v>1</v>
      </c>
      <c r="P112" t="str">
        <f>VLOOKUP(A112,[3]Sheet1!$A$2:$F$501,3,FALSE)</f>
        <v>Bad</v>
      </c>
      <c r="Q112" s="2">
        <f>VLOOKUP(A112,[3]Sheet1!$A$2:$F$501,4,FALSE)</f>
        <v>45377</v>
      </c>
      <c r="R112" t="str">
        <f>VLOOKUP(A112,[3]Sheet1!$A$2:$F$501,5,FALSE)</f>
        <v>Ukuran tidak sesuai deskripsi</v>
      </c>
      <c r="S112" t="str">
        <f>VLOOKUP(A112,[3]Sheet1!$A$2:$F$501,6,FALSE)</f>
        <v>Anomali – review negatif di rating tinggi</v>
      </c>
      <c r="T112" t="str">
        <f>VLOOKUP(A112,[4]Sheet1!$A$2:$E$501,2,FALSE)</f>
        <v>SHP5509</v>
      </c>
      <c r="U112" t="str">
        <f>VLOOKUP(A112,[4]Sheet1!$A$2:$E$501,3,FALSE)</f>
        <v>JNE</v>
      </c>
      <c r="V112">
        <f>VLOOKUP(A112,[4]Sheet1!$A$2:$E$501,4,FALSE)</f>
        <v>1</v>
      </c>
      <c r="W112" t="str">
        <f>VLOOKUP(A112,[4]Sheet1!$A$2:$E$501,5,FALSE)</f>
        <v>In Transit</v>
      </c>
    </row>
    <row r="113" spans="1:23">
      <c r="A113" t="s">
        <v>149</v>
      </c>
      <c r="B113" t="str">
        <f>VLOOKUP(A113,[1]Sheet1!$A$2:$E$501,2,FALSE)</f>
        <v>Customer_112</v>
      </c>
      <c r="C113" t="str">
        <f>VLOOKUP(A113,[1]Sheet1!$A$2:$E$501,3,FALSE)</f>
        <v>Surabaya</v>
      </c>
      <c r="D113" t="str">
        <f>VLOOKUP(A113,[1]Sheet1!$A$2:$E$501,4,FALSE)</f>
        <v>Silver</v>
      </c>
      <c r="E113">
        <f>VLOOKUP(A113,[1]Sheet1!$A$2:$E$501,5,FALSE)</f>
        <v>2024</v>
      </c>
      <c r="F113" t="str">
        <f>VLOOKUP(A113,[5]Sheet1!$A$2:$E$501,2,FALSE)</f>
        <v>Xiaomi Mi Casual Backpack - SKU1318</v>
      </c>
      <c r="G113" t="str">
        <f>VLOOKUP(A113,[5]Sheet1!$A$2:$E$501,3,FALSE)</f>
        <v>Electronic</v>
      </c>
      <c r="H113">
        <f>VLOOKUP(A113,[5]Sheet1!$A$2:$E$501,4,FALSE)</f>
        <v>1500000</v>
      </c>
      <c r="I113" t="str">
        <f>VLOOKUP(A113,[5]Sheet1!$A$2:$G$501,7,FALSE)</f>
        <v>68 </v>
      </c>
      <c r="J113" t="str">
        <f>VLOOKUP(A113,[2]Sheet1!$A$2:$E$501,2,FALSE)</f>
        <v>ORD61936</v>
      </c>
      <c r="K113" s="2">
        <f>VLOOKUP(A113,[2]Sheet1!$A$2:$E$501,3,FALSE)</f>
        <v>45004</v>
      </c>
      <c r="L113" t="str">
        <f>VLOOKUP(A113,[2]Sheet1!$A$2:$E$501,4,FALSE)</f>
        <v>Gopay</v>
      </c>
      <c r="M113">
        <f>VLOOKUP(A113,[2]Sheet1!$A$2:$E$501,5,FALSE)</f>
        <v>1</v>
      </c>
      <c r="N113">
        <f>VLOOKUP(A113,[2]Sheet1!$A$2:$F$501,6,FALSE)</f>
        <v>1500000</v>
      </c>
      <c r="O113">
        <f>VLOOKUP(A113,[3]Sheet1!$A$2:$F$501,2,FALSE)</f>
        <v>5</v>
      </c>
      <c r="P113" t="str">
        <f>VLOOKUP(A113,[3]Sheet1!$A$2:$F$501,3,FALSE)</f>
        <v>Good</v>
      </c>
      <c r="Q113" s="2">
        <f>VLOOKUP(A113,[3]Sheet1!$A$2:$F$501,4,FALSE)</f>
        <v>45242</v>
      </c>
      <c r="R113" t="str">
        <f>VLOOKUP(A113,[3]Sheet1!$A$2:$F$501,5,FALSE)</f>
        <v>Harga terlalu mahal</v>
      </c>
      <c r="S113" t="str">
        <f>VLOOKUP(A113,[3]Sheet1!$A$2:$F$501,6,FALSE)</f>
        <v/>
      </c>
      <c r="T113" t="str">
        <f>VLOOKUP(A113,[4]Sheet1!$A$2:$E$501,2,FALSE)</f>
        <v>SHP9074</v>
      </c>
      <c r="U113" t="str">
        <f>VLOOKUP(A113,[4]Sheet1!$A$2:$E$501,3,FALSE)</f>
        <v>J&amp;T</v>
      </c>
      <c r="V113">
        <f>VLOOKUP(A113,[4]Sheet1!$A$2:$E$501,4,FALSE)</f>
        <v>4</v>
      </c>
      <c r="W113" t="str">
        <f>VLOOKUP(A113,[4]Sheet1!$A$2:$E$501,5,FALSE)</f>
        <v>In Transit</v>
      </c>
    </row>
    <row r="114" spans="1:23">
      <c r="A114" t="s">
        <v>150</v>
      </c>
      <c r="B114" t="str">
        <f>VLOOKUP(A114,[1]Sheet1!$A$2:$E$501,2,FALSE)</f>
        <v>Customer_113</v>
      </c>
      <c r="C114" t="str">
        <f>VLOOKUP(A114,[1]Sheet1!$A$2:$E$501,3,FALSE)</f>
        <v>Bandung</v>
      </c>
      <c r="D114" t="str">
        <f>VLOOKUP(A114,[1]Sheet1!$A$2:$E$501,4,FALSE)</f>
        <v>Gold</v>
      </c>
      <c r="E114">
        <f>VLOOKUP(A114,[1]Sheet1!$A$2:$E$501,5,FALSE)</f>
        <v>2018</v>
      </c>
      <c r="F114" t="str">
        <f>VLOOKUP(A114,[5]Sheet1!$A$2:$E$501,2,FALSE)</f>
        <v>ASUS TUF Gaming A15 - SKU1303</v>
      </c>
      <c r="G114" t="str">
        <f>VLOOKUP(A114,[5]Sheet1!$A$2:$E$501,3,FALSE)</f>
        <v>Electronic</v>
      </c>
      <c r="H114">
        <f>VLOOKUP(A114,[5]Sheet1!$A$2:$E$501,4,FALSE)</f>
        <v>100000</v>
      </c>
      <c r="I114" t="str">
        <f>VLOOKUP(A114,[5]Sheet1!$A$2:$G$501,7,FALSE)</f>
        <v>142 </v>
      </c>
      <c r="J114" t="str">
        <f>VLOOKUP(A114,[2]Sheet1!$A$2:$E$501,2,FALSE)</f>
        <v>ORD55561</v>
      </c>
      <c r="K114" s="2">
        <f>VLOOKUP(A114,[2]Sheet1!$A$2:$E$501,3,FALSE)</f>
        <v>44978</v>
      </c>
      <c r="L114" t="str">
        <f>VLOOKUP(A114,[2]Sheet1!$A$2:$E$501,4,FALSE)</f>
        <v>Credit</v>
      </c>
      <c r="M114">
        <f>VLOOKUP(A114,[2]Sheet1!$A$2:$E$501,5,FALSE)</f>
        <v>10</v>
      </c>
      <c r="N114">
        <f>VLOOKUP(A114,[2]Sheet1!$A$2:$F$501,6,FALSE)</f>
        <v>1000000</v>
      </c>
      <c r="O114">
        <f>VLOOKUP(A114,[3]Sheet1!$A$2:$F$501,2,FALSE)</f>
        <v>2</v>
      </c>
      <c r="P114" t="str">
        <f>VLOOKUP(A114,[3]Sheet1!$A$2:$F$501,3,FALSE)</f>
        <v>Poor</v>
      </c>
      <c r="Q114" s="2">
        <f>VLOOKUP(A114,[3]Sheet1!$A$2:$F$501,4,FALSE)</f>
        <v>45402</v>
      </c>
      <c r="R114" t="str">
        <f>VLOOKUP(A114,[3]Sheet1!$A$2:$F$501,5,FALSE)</f>
        <v>Sangat puas dengan pembelian ini</v>
      </c>
      <c r="S114" t="str">
        <f>VLOOKUP(A114,[3]Sheet1!$A$2:$F$501,6,FALSE)</f>
        <v/>
      </c>
      <c r="T114" t="str">
        <f>VLOOKUP(A114,[4]Sheet1!$A$2:$E$501,2,FALSE)</f>
        <v>SHP5416</v>
      </c>
      <c r="U114" t="str">
        <f>VLOOKUP(A114,[4]Sheet1!$A$2:$E$501,3,FALSE)</f>
        <v>JNE</v>
      </c>
      <c r="V114">
        <f>VLOOKUP(A114,[4]Sheet1!$A$2:$E$501,4,FALSE)</f>
        <v>1</v>
      </c>
      <c r="W114" t="str">
        <f>VLOOKUP(A114,[4]Sheet1!$A$2:$E$501,5,FALSE)</f>
        <v>Delivered</v>
      </c>
    </row>
    <row r="115" spans="1:23">
      <c r="A115" t="s">
        <v>151</v>
      </c>
      <c r="B115" t="str">
        <f>VLOOKUP(A115,[1]Sheet1!$A$2:$E$501,2,FALSE)</f>
        <v>Customer_114</v>
      </c>
      <c r="C115" t="str">
        <f>VLOOKUP(A115,[1]Sheet1!$A$2:$E$501,3,FALSE)</f>
        <v>Surabaya</v>
      </c>
      <c r="D115" t="str">
        <f>VLOOKUP(A115,[1]Sheet1!$A$2:$E$501,4,FALSE)</f>
        <v>Platinum</v>
      </c>
      <c r="E115">
        <f>VLOOKUP(A115,[1]Sheet1!$A$2:$E$501,5,FALSE)</f>
        <v>2022</v>
      </c>
      <c r="F115" t="str">
        <f>VLOOKUP(A115,[5]Sheet1!$A$2:$E$501,2,FALSE)</f>
        <v>Uniqlo Dry-EX Crew Neck - SKU1390</v>
      </c>
      <c r="G115" t="str">
        <f>VLOOKUP(A115,[5]Sheet1!$A$2:$E$501,3,FALSE)</f>
        <v>Apprel</v>
      </c>
      <c r="H115">
        <f>VLOOKUP(A115,[5]Sheet1!$A$2:$E$501,4,FALSE)</f>
        <v>1500000</v>
      </c>
      <c r="I115" t="str">
        <f>VLOOKUP(A115,[5]Sheet1!$A$2:$G$501,7,FALSE)</f>
        <v>101 </v>
      </c>
      <c r="J115" t="str">
        <f>VLOOKUP(A115,[2]Sheet1!$A$2:$E$501,2,FALSE)</f>
        <v>ORD78664</v>
      </c>
      <c r="K115" s="2">
        <f>VLOOKUP(A115,[2]Sheet1!$A$2:$E$501,3,FALSE)</f>
        <v>45308</v>
      </c>
      <c r="L115" t="str">
        <f>VLOOKUP(A115,[2]Sheet1!$A$2:$E$501,4,FALSE)</f>
        <v>OVO</v>
      </c>
      <c r="M115">
        <f>VLOOKUP(A115,[2]Sheet1!$A$2:$E$501,5,FALSE)</f>
        <v>9</v>
      </c>
      <c r="N115">
        <f>VLOOKUP(A115,[2]Sheet1!$A$2:$F$501,6,FALSE)</f>
        <v>13500000</v>
      </c>
      <c r="O115">
        <f>VLOOKUP(A115,[3]Sheet1!$A$2:$F$501,2,FALSE)</f>
        <v>4</v>
      </c>
      <c r="P115" t="str">
        <f>VLOOKUP(A115,[3]Sheet1!$A$2:$F$501,3,FALSE)</f>
        <v>Excellent</v>
      </c>
      <c r="Q115" s="2">
        <f>VLOOKUP(A115,[3]Sheet1!$A$2:$F$501,4,FALSE)</f>
        <v>45182</v>
      </c>
      <c r="R115" t="str">
        <f>VLOOKUP(A115,[3]Sheet1!$A$2:$F$501,5,FALSE)</f>
        <v>Harga terlalu mahal</v>
      </c>
      <c r="S115" t="str">
        <f>VLOOKUP(A115,[3]Sheet1!$A$2:$F$501,6,FALSE)</f>
        <v/>
      </c>
      <c r="T115" t="str">
        <f>VLOOKUP(A115,[4]Sheet1!$A$2:$E$501,2,FALSE)</f>
        <v>SHP2156</v>
      </c>
      <c r="U115" t="str">
        <f>VLOOKUP(A115,[4]Sheet1!$A$2:$E$501,3,FALSE)</f>
        <v>J&amp;T</v>
      </c>
      <c r="V115">
        <f>VLOOKUP(A115,[4]Sheet1!$A$2:$E$501,4,FALSE)</f>
        <v>1</v>
      </c>
      <c r="W115" t="str">
        <f>VLOOKUP(A115,[4]Sheet1!$A$2:$E$501,5,FALSE)</f>
        <v>Returned</v>
      </c>
    </row>
    <row r="116" spans="1:23">
      <c r="A116" t="s">
        <v>152</v>
      </c>
      <c r="B116" t="str">
        <f>VLOOKUP(A116,[1]Sheet1!$A$2:$E$501,2,FALSE)</f>
        <v>Customer_115</v>
      </c>
      <c r="C116" t="str">
        <f>VLOOKUP(A116,[1]Sheet1!$A$2:$E$501,3,FALSE)</f>
        <v>Bali</v>
      </c>
      <c r="D116" t="str">
        <f>VLOOKUP(A116,[1]Sheet1!$A$2:$E$501,4,FALSE)</f>
        <v>Silver</v>
      </c>
      <c r="E116">
        <f>VLOOKUP(A116,[1]Sheet1!$A$2:$E$501,5,FALSE)</f>
        <v>2019</v>
      </c>
      <c r="F116" t="str">
        <f>VLOOKUP(A116,[5]Sheet1!$A$2:$E$501,2,FALSE)</f>
        <v>Lenovo LOQ 15IRH8 - SKU1157</v>
      </c>
      <c r="G116" t="str">
        <f>VLOOKUP(A116,[5]Sheet1!$A$2:$E$501,3,FALSE)</f>
        <v>Apprel</v>
      </c>
      <c r="H116">
        <f>VLOOKUP(A116,[5]Sheet1!$A$2:$E$501,4,FALSE)</f>
        <v>10000000</v>
      </c>
      <c r="I116" t="str">
        <f>VLOOKUP(A116,[5]Sheet1!$A$2:$G$501,7,FALSE)</f>
        <v>149</v>
      </c>
      <c r="J116" t="str">
        <f>VLOOKUP(A116,[2]Sheet1!$A$2:$E$501,2,FALSE)</f>
        <v>ORD56111</v>
      </c>
      <c r="K116" s="2">
        <f>VLOOKUP(A116,[2]Sheet1!$A$2:$E$501,3,FALSE)</f>
        <v>45072</v>
      </c>
      <c r="L116" t="str">
        <f>VLOOKUP(A116,[2]Sheet1!$A$2:$E$501,4,FALSE)</f>
        <v>OVO</v>
      </c>
      <c r="M116">
        <f>VLOOKUP(A116,[2]Sheet1!$A$2:$E$501,5,FALSE)</f>
        <v>1</v>
      </c>
      <c r="N116">
        <f>VLOOKUP(A116,[2]Sheet1!$A$2:$F$501,6,FALSE)</f>
        <v>10000000</v>
      </c>
      <c r="O116">
        <f>VLOOKUP(A116,[3]Sheet1!$A$2:$F$501,2,FALSE)</f>
        <v>3</v>
      </c>
      <c r="P116" t="str">
        <f>VLOOKUP(A116,[3]Sheet1!$A$2:$F$501,3,FALSE)</f>
        <v>Average</v>
      </c>
      <c r="Q116" s="2">
        <f>VLOOKUP(A116,[3]Sheet1!$A$2:$F$501,4,FALSE)</f>
        <v>45381</v>
      </c>
      <c r="R116" t="str">
        <f>VLOOKUP(A116,[3]Sheet1!$A$2:$F$501,5,FALSE)</f>
        <v>Akan beli lagi di toko ini</v>
      </c>
      <c r="S116" t="str">
        <f>VLOOKUP(A116,[3]Sheet1!$A$2:$F$501,6,FALSE)</f>
        <v/>
      </c>
      <c r="T116" t="str">
        <f>VLOOKUP(A116,[4]Sheet1!$A$2:$E$501,2,FALSE)</f>
        <v>SHP1960</v>
      </c>
      <c r="U116" t="str">
        <f>VLOOKUP(A116,[4]Sheet1!$A$2:$E$501,3,FALSE)</f>
        <v>AnterAja</v>
      </c>
      <c r="V116">
        <f>VLOOKUP(A116,[4]Sheet1!$A$2:$E$501,4,FALSE)</f>
        <v>1</v>
      </c>
      <c r="W116" t="str">
        <f>VLOOKUP(A116,[4]Sheet1!$A$2:$E$501,5,FALSE)</f>
        <v>Delivered</v>
      </c>
    </row>
    <row r="117" spans="1:23">
      <c r="A117" t="s">
        <v>153</v>
      </c>
      <c r="B117" t="str">
        <f>VLOOKUP(A117,[1]Sheet1!$A$2:$E$501,2,FALSE)</f>
        <v>Customer_116</v>
      </c>
      <c r="C117" t="str">
        <f>VLOOKUP(A117,[1]Sheet1!$A$2:$E$501,3,FALSE)</f>
        <v>Bali</v>
      </c>
      <c r="D117" t="str">
        <f>VLOOKUP(A117,[1]Sheet1!$A$2:$E$501,4,FALSE)</f>
        <v>Platinum</v>
      </c>
      <c r="E117">
        <f>VLOOKUP(A117,[1]Sheet1!$A$2:$E$501,5,FALSE)</f>
        <v>2020</v>
      </c>
      <c r="F117" t="str">
        <f>VLOOKUP(A117,[5]Sheet1!$A$2:$E$501,2,FALSE)</f>
        <v>Lenovo LOQ 15IRH8 - SKU1031</v>
      </c>
      <c r="G117" t="str">
        <f>VLOOKUP(A117,[5]Sheet1!$A$2:$E$501,3,FALSE)</f>
        <v>Apprel</v>
      </c>
      <c r="H117">
        <f>VLOOKUP(A117,[5]Sheet1!$A$2:$E$501,4,FALSE)</f>
        <v>10000000</v>
      </c>
      <c r="I117" t="str">
        <f>VLOOKUP(A117,[5]Sheet1!$A$2:$G$501,7,FALSE)</f>
        <v>81 </v>
      </c>
      <c r="J117" t="str">
        <f>VLOOKUP(A117,[2]Sheet1!$A$2:$E$501,2,FALSE)</f>
        <v>ORD19227</v>
      </c>
      <c r="K117" s="2">
        <f>VLOOKUP(A117,[2]Sheet1!$A$2:$E$501,3,FALSE)</f>
        <v>44995</v>
      </c>
      <c r="L117" t="str">
        <f>VLOOKUP(A117,[2]Sheet1!$A$2:$E$501,4,FALSE)</f>
        <v>Gopay</v>
      </c>
      <c r="M117">
        <f>VLOOKUP(A117,[2]Sheet1!$A$2:$E$501,5,FALSE)</f>
        <v>4</v>
      </c>
      <c r="N117">
        <f>VLOOKUP(A117,[2]Sheet1!$A$2:$F$501,6,FALSE)</f>
        <v>40000000</v>
      </c>
      <c r="O117">
        <f>VLOOKUP(A117,[3]Sheet1!$A$2:$F$501,2,FALSE)</f>
        <v>1</v>
      </c>
      <c r="P117" t="str">
        <f>VLOOKUP(A117,[3]Sheet1!$A$2:$F$501,3,FALSE)</f>
        <v>Bad</v>
      </c>
      <c r="Q117" s="2">
        <f>VLOOKUP(A117,[3]Sheet1!$A$2:$F$501,4,FALSE)</f>
        <v>45089</v>
      </c>
      <c r="R117" t="str">
        <f>VLOOKUP(A117,[3]Sheet1!$A$2:$F$501,5,FALSE)</f>
        <v>Ukuran tidak sesuai deskripsi</v>
      </c>
      <c r="S117" t="str">
        <f>VLOOKUP(A117,[3]Sheet1!$A$2:$F$501,6,FALSE)</f>
        <v>Anomali – review negatif di rating tinggi</v>
      </c>
      <c r="T117" t="str">
        <f>VLOOKUP(A117,[4]Sheet1!$A$2:$E$501,2,FALSE)</f>
        <v>SHP2934</v>
      </c>
      <c r="U117" t="str">
        <f>VLOOKUP(A117,[4]Sheet1!$A$2:$E$501,3,FALSE)</f>
        <v>JNE</v>
      </c>
      <c r="V117">
        <f>VLOOKUP(A117,[4]Sheet1!$A$2:$E$501,4,FALSE)</f>
        <v>1</v>
      </c>
      <c r="W117" t="str">
        <f>VLOOKUP(A117,[4]Sheet1!$A$2:$E$501,5,FALSE)</f>
        <v>Delivered</v>
      </c>
    </row>
    <row r="118" spans="1:23">
      <c r="A118" t="s">
        <v>154</v>
      </c>
      <c r="B118" t="str">
        <f>VLOOKUP(A118,[1]Sheet1!$A$2:$E$501,2,FALSE)</f>
        <v>Customer_117</v>
      </c>
      <c r="C118" t="str">
        <f>VLOOKUP(A118,[1]Sheet1!$A$2:$E$501,3,FALSE)</f>
        <v>Bali</v>
      </c>
      <c r="D118" t="str">
        <f>VLOOKUP(A118,[1]Sheet1!$A$2:$E$501,4,FALSE)</f>
        <v>Gold</v>
      </c>
      <c r="E118">
        <f>VLOOKUP(A118,[1]Sheet1!$A$2:$E$501,5,FALSE)</f>
        <v>2024</v>
      </c>
      <c r="F118" t="str">
        <f>VLOOKUP(A118,[5]Sheet1!$A$2:$E$501,2,FALSE)</f>
        <v>ASUS TUF Gaming A15 - SKU1098</v>
      </c>
      <c r="G118" t="str">
        <f>VLOOKUP(A118,[5]Sheet1!$A$2:$E$501,3,FALSE)</f>
        <v>Electronic</v>
      </c>
      <c r="H118">
        <f>VLOOKUP(A118,[5]Sheet1!$A$2:$E$501,4,FALSE)</f>
        <v>17000000</v>
      </c>
      <c r="I118" t="str">
        <f>VLOOKUP(A118,[5]Sheet1!$A$2:$G$501,7,FALSE)</f>
        <v>75</v>
      </c>
      <c r="J118" t="str">
        <f>VLOOKUP(A118,[2]Sheet1!$A$2:$E$501,2,FALSE)</f>
        <v>ORD85448</v>
      </c>
      <c r="K118" s="2">
        <f>VLOOKUP(A118,[2]Sheet1!$A$2:$E$501,3,FALSE)</f>
        <v>44987</v>
      </c>
      <c r="L118" t="str">
        <f>VLOOKUP(A118,[2]Sheet1!$A$2:$E$501,4,FALSE)</f>
        <v>Credit</v>
      </c>
      <c r="M118">
        <f>VLOOKUP(A118,[2]Sheet1!$A$2:$E$501,5,FALSE)</f>
        <v>1</v>
      </c>
      <c r="N118">
        <f>VLOOKUP(A118,[2]Sheet1!$A$2:$F$501,6,FALSE)</f>
        <v>17000000</v>
      </c>
      <c r="O118">
        <f>VLOOKUP(A118,[3]Sheet1!$A$2:$F$501,2,FALSE)</f>
        <v>2</v>
      </c>
      <c r="P118" t="str">
        <f>VLOOKUP(A118,[3]Sheet1!$A$2:$F$501,3,FALSE)</f>
        <v>Poor</v>
      </c>
      <c r="Q118" s="2">
        <f>VLOOKUP(A118,[3]Sheet1!$A$2:$F$501,4,FALSE)</f>
        <v>45282</v>
      </c>
      <c r="R118" t="str">
        <f>VLOOKUP(A118,[3]Sheet1!$A$2:$F$501,5,FALSE)</f>
        <v>Pelayanan memuaskan</v>
      </c>
      <c r="S118" t="str">
        <f>VLOOKUP(A118,[3]Sheet1!$A$2:$F$501,6,FALSE)</f>
        <v/>
      </c>
      <c r="T118" t="str">
        <f>VLOOKUP(A118,[4]Sheet1!$A$2:$E$501,2,FALSE)</f>
        <v>SHP3100</v>
      </c>
      <c r="U118" t="str">
        <f>VLOOKUP(A118,[4]Sheet1!$A$2:$E$501,3,FALSE)</f>
        <v>JNE</v>
      </c>
      <c r="V118">
        <f>VLOOKUP(A118,[4]Sheet1!$A$2:$E$501,4,FALSE)</f>
        <v>3</v>
      </c>
      <c r="W118" t="str">
        <f>VLOOKUP(A118,[4]Sheet1!$A$2:$E$501,5,FALSE)</f>
        <v>Delivered</v>
      </c>
    </row>
    <row r="119" spans="1:23">
      <c r="A119" t="s">
        <v>155</v>
      </c>
      <c r="B119" t="str">
        <f>VLOOKUP(A119,[1]Sheet1!$A$2:$E$501,2,FALSE)</f>
        <v>Customer_118</v>
      </c>
      <c r="C119" t="str">
        <f>VLOOKUP(A119,[1]Sheet1!$A$2:$E$501,3,FALSE)</f>
        <v>Surabaya</v>
      </c>
      <c r="D119" t="str">
        <f>VLOOKUP(A119,[1]Sheet1!$A$2:$E$501,4,FALSE)</f>
        <v>Silver</v>
      </c>
      <c r="E119">
        <f>VLOOKUP(A119,[1]Sheet1!$A$2:$E$501,5,FALSE)</f>
        <v>2018</v>
      </c>
      <c r="F119" t="str">
        <f>VLOOKUP(A119,[5]Sheet1!$A$2:$E$501,2,FALSE)</f>
        <v>ASUS TUF Gaming A15 - SKU1439</v>
      </c>
      <c r="G119" t="str">
        <f>VLOOKUP(A119,[5]Sheet1!$A$2:$E$501,3,FALSE)</f>
        <v>Electronic</v>
      </c>
      <c r="H119">
        <f>VLOOKUP(A119,[5]Sheet1!$A$2:$E$501,4,FALSE)</f>
        <v>250000</v>
      </c>
      <c r="I119" t="str">
        <f>VLOOKUP(A119,[5]Sheet1!$A$2:$G$501,7,FALSE)</f>
        <v>99</v>
      </c>
      <c r="J119" t="str">
        <f>VLOOKUP(A119,[2]Sheet1!$A$2:$E$501,2,FALSE)</f>
        <v>ORD50850</v>
      </c>
      <c r="K119" s="2">
        <f>VLOOKUP(A119,[2]Sheet1!$A$2:$E$501,3,FALSE)</f>
        <v>45158</v>
      </c>
      <c r="L119" t="str">
        <f>VLOOKUP(A119,[2]Sheet1!$A$2:$E$501,4,FALSE)</f>
        <v>Gopay</v>
      </c>
      <c r="M119">
        <f>VLOOKUP(A119,[2]Sheet1!$A$2:$E$501,5,FALSE)</f>
        <v>1</v>
      </c>
      <c r="N119">
        <f>VLOOKUP(A119,[2]Sheet1!$A$2:$F$501,6,FALSE)</f>
        <v>250000</v>
      </c>
      <c r="O119">
        <f>VLOOKUP(A119,[3]Sheet1!$A$2:$F$501,2,FALSE)</f>
        <v>2</v>
      </c>
      <c r="P119" t="str">
        <f>VLOOKUP(A119,[3]Sheet1!$A$2:$F$501,3,FALSE)</f>
        <v>Poor</v>
      </c>
      <c r="Q119" s="2">
        <f>VLOOKUP(A119,[3]Sheet1!$A$2:$F$501,4,FALSE)</f>
        <v>45305</v>
      </c>
      <c r="R119" t="str">
        <f>VLOOKUP(A119,[3]Sheet1!$A$2:$F$501,5,FALSE)</f>
        <v>Kualitas kurang baik</v>
      </c>
      <c r="S119" t="str">
        <f>VLOOKUP(A119,[3]Sheet1!$A$2:$F$501,6,FALSE)</f>
        <v>Anomali – review negatif di rating tinggi</v>
      </c>
      <c r="T119" t="str">
        <f>VLOOKUP(A119,[4]Sheet1!$A$2:$E$501,2,FALSE)</f>
        <v>SHP8817</v>
      </c>
      <c r="U119" t="str">
        <f>VLOOKUP(A119,[4]Sheet1!$A$2:$E$501,3,FALSE)</f>
        <v>SiCepat</v>
      </c>
      <c r="V119">
        <f>VLOOKUP(A119,[4]Sheet1!$A$2:$E$501,4,FALSE)</f>
        <v>1</v>
      </c>
      <c r="W119" t="str">
        <f>VLOOKUP(A119,[4]Sheet1!$A$2:$E$501,5,FALSE)</f>
        <v>In Transit</v>
      </c>
    </row>
    <row r="120" spans="1:23">
      <c r="A120" t="s">
        <v>156</v>
      </c>
      <c r="B120" t="str">
        <f>VLOOKUP(A120,[1]Sheet1!$A$2:$E$501,2,FALSE)</f>
        <v>Customer_119</v>
      </c>
      <c r="C120" t="str">
        <f>VLOOKUP(A120,[1]Sheet1!$A$2:$E$501,3,FALSE)</f>
        <v>Bali</v>
      </c>
      <c r="D120" t="str">
        <f>VLOOKUP(A120,[1]Sheet1!$A$2:$E$501,4,FALSE)</f>
        <v>Silver</v>
      </c>
      <c r="E120">
        <f>VLOOKUP(A120,[1]Sheet1!$A$2:$E$501,5,FALSE)</f>
        <v>2017</v>
      </c>
      <c r="F120" t="str">
        <f>VLOOKUP(A120,[5]Sheet1!$A$2:$E$501,2,FALSE)</f>
        <v>Adidas Ultraboost 22 - SKU1026</v>
      </c>
      <c r="G120" t="str">
        <f>VLOOKUP(A120,[5]Sheet1!$A$2:$E$501,3,FALSE)</f>
        <v>Electronic</v>
      </c>
      <c r="H120">
        <f>VLOOKUP(A120,[5]Sheet1!$A$2:$E$501,4,FALSE)</f>
        <v>100000</v>
      </c>
      <c r="I120" t="str">
        <f>VLOOKUP(A120,[5]Sheet1!$A$2:$G$501,7,FALSE)</f>
        <v>74 </v>
      </c>
      <c r="J120" t="str">
        <f>VLOOKUP(A120,[2]Sheet1!$A$2:$E$501,2,FALSE)</f>
        <v>ORD26366</v>
      </c>
      <c r="K120" s="2">
        <f>VLOOKUP(A120,[2]Sheet1!$A$2:$E$501,3,FALSE)</f>
        <v>45090</v>
      </c>
      <c r="L120" t="str">
        <f>VLOOKUP(A120,[2]Sheet1!$A$2:$E$501,4,FALSE)</f>
        <v>Credit</v>
      </c>
      <c r="M120">
        <f>VLOOKUP(A120,[2]Sheet1!$A$2:$E$501,5,FALSE)</f>
        <v>1</v>
      </c>
      <c r="N120">
        <f>VLOOKUP(A120,[2]Sheet1!$A$2:$F$501,6,FALSE)</f>
        <v>100000</v>
      </c>
      <c r="O120">
        <f>VLOOKUP(A120,[3]Sheet1!$A$2:$F$501,2,FALSE)</f>
        <v>4</v>
      </c>
      <c r="P120" t="str">
        <f>VLOOKUP(A120,[3]Sheet1!$A$2:$F$501,3,FALSE)</f>
        <v>Excellent</v>
      </c>
      <c r="Q120" s="2">
        <f>VLOOKUP(A120,[3]Sheet1!$A$2:$F$501,4,FALSE)</f>
        <v>45302</v>
      </c>
      <c r="R120" t="str">
        <f>VLOOKUP(A120,[3]Sheet1!$A$2:$F$501,5,FALSE)</f>
        <v>Sangat puas dengan pembelian ini</v>
      </c>
      <c r="S120" t="str">
        <f>VLOOKUP(A120,[3]Sheet1!$A$2:$F$501,6,FALSE)</f>
        <v/>
      </c>
      <c r="T120" t="str">
        <f>VLOOKUP(A120,[4]Sheet1!$A$2:$E$501,2,FALSE)</f>
        <v>SHP3472</v>
      </c>
      <c r="U120" t="str">
        <f>VLOOKUP(A120,[4]Sheet1!$A$2:$E$501,3,FALSE)</f>
        <v>JNE</v>
      </c>
      <c r="V120">
        <f>VLOOKUP(A120,[4]Sheet1!$A$2:$E$501,4,FALSE)</f>
        <v>5</v>
      </c>
      <c r="W120" t="str">
        <f>VLOOKUP(A120,[4]Sheet1!$A$2:$E$501,5,FALSE)</f>
        <v>Returned</v>
      </c>
    </row>
    <row r="121" spans="1:23">
      <c r="A121" t="s">
        <v>157</v>
      </c>
      <c r="B121" t="str">
        <f>VLOOKUP(A121,[1]Sheet1!$A$2:$E$501,2,FALSE)</f>
        <v>Customer_120</v>
      </c>
      <c r="C121" t="str">
        <f>VLOOKUP(A121,[1]Sheet1!$A$2:$E$501,3,FALSE)</f>
        <v>Surabaya</v>
      </c>
      <c r="D121" t="str">
        <f>VLOOKUP(A121,[1]Sheet1!$A$2:$E$501,4,FALSE)</f>
        <v>Gold</v>
      </c>
      <c r="E121">
        <f>VLOOKUP(A121,[1]Sheet1!$A$2:$E$501,5,FALSE)</f>
        <v>2017</v>
      </c>
      <c r="F121" t="str">
        <f>VLOOKUP(A121,[5]Sheet1!$A$2:$E$501,2,FALSE)</f>
        <v>Xiaomi Mi Casual Backpack - SKU1317</v>
      </c>
      <c r="G121" t="str">
        <f>VLOOKUP(A121,[5]Sheet1!$A$2:$E$501,3,FALSE)</f>
        <v>Electronic</v>
      </c>
      <c r="H121">
        <f>VLOOKUP(A121,[5]Sheet1!$A$2:$E$501,4,FALSE)</f>
        <v>10000000</v>
      </c>
      <c r="I121" t="str">
        <f>VLOOKUP(A121,[5]Sheet1!$A$2:$G$501,7,FALSE)</f>
        <v>142 </v>
      </c>
      <c r="J121" t="str">
        <f>VLOOKUP(A121,[2]Sheet1!$A$2:$E$501,2,FALSE)</f>
        <v>ORD27479</v>
      </c>
      <c r="K121" s="2">
        <f>VLOOKUP(A121,[2]Sheet1!$A$2:$E$501,3,FALSE)</f>
        <v>45308</v>
      </c>
      <c r="L121" t="str">
        <f>VLOOKUP(A121,[2]Sheet1!$A$2:$E$501,4,FALSE)</f>
        <v>Debit</v>
      </c>
      <c r="M121">
        <f>VLOOKUP(A121,[2]Sheet1!$A$2:$E$501,5,FALSE)</f>
        <v>1</v>
      </c>
      <c r="N121">
        <f>VLOOKUP(A121,[2]Sheet1!$A$2:$F$501,6,FALSE)</f>
        <v>10000000</v>
      </c>
      <c r="O121">
        <f>VLOOKUP(A121,[3]Sheet1!$A$2:$F$501,2,FALSE)</f>
        <v>5</v>
      </c>
      <c r="P121" t="str">
        <f>VLOOKUP(A121,[3]Sheet1!$A$2:$F$501,3,FALSE)</f>
        <v>Good</v>
      </c>
      <c r="Q121" s="2">
        <f>VLOOKUP(A121,[3]Sheet1!$A$2:$F$501,4,FALSE)</f>
        <v>45362</v>
      </c>
      <c r="R121" t="str">
        <f>VLOOKUP(A121,[3]Sheet1!$A$2:$F$501,5,FALSE)</f>
        <v>Kualitas kurang baik</v>
      </c>
      <c r="S121" t="str">
        <f>VLOOKUP(A121,[3]Sheet1!$A$2:$F$501,6,FALSE)</f>
        <v>Anomali – review negatif di rating tinggi</v>
      </c>
      <c r="T121" t="str">
        <f>VLOOKUP(A121,[4]Sheet1!$A$2:$E$501,2,FALSE)</f>
        <v>SHP9670</v>
      </c>
      <c r="U121" t="str">
        <f>VLOOKUP(A121,[4]Sheet1!$A$2:$E$501,3,FALSE)</f>
        <v>SiCepat</v>
      </c>
      <c r="V121">
        <f>VLOOKUP(A121,[4]Sheet1!$A$2:$E$501,4,FALSE)</f>
        <v>4</v>
      </c>
      <c r="W121" t="str">
        <f>VLOOKUP(A121,[4]Sheet1!$A$2:$E$501,5,FALSE)</f>
        <v>Returned</v>
      </c>
    </row>
    <row r="122" spans="1:23">
      <c r="A122" t="s">
        <v>158</v>
      </c>
      <c r="B122" t="str">
        <f>VLOOKUP(A122,[1]Sheet1!$A$2:$E$501,2,FALSE)</f>
        <v>Customer_121</v>
      </c>
      <c r="C122" t="str">
        <f>VLOOKUP(A122,[1]Sheet1!$A$2:$E$501,3,FALSE)</f>
        <v>Jakarta</v>
      </c>
      <c r="D122" t="str">
        <f>VLOOKUP(A122,[1]Sheet1!$A$2:$E$501,4,FALSE)</f>
        <v>Gold</v>
      </c>
      <c r="E122">
        <f>VLOOKUP(A122,[1]Sheet1!$A$2:$E$501,5,FALSE)</f>
        <v>2023</v>
      </c>
      <c r="F122" t="str">
        <f>VLOOKUP(A122,[5]Sheet1!$A$2:$E$501,2,FALSE)</f>
        <v>Adidas Ultraboost 22 - SKU1181</v>
      </c>
      <c r="G122" t="str">
        <f>VLOOKUP(A122,[5]Sheet1!$A$2:$E$501,3,FALSE)</f>
        <v>Shoee</v>
      </c>
      <c r="H122">
        <f>VLOOKUP(A122,[5]Sheet1!$A$2:$E$501,4,FALSE)</f>
        <v>100000</v>
      </c>
      <c r="I122" t="str">
        <f>VLOOKUP(A122,[5]Sheet1!$A$2:$G$501,7,FALSE)</f>
        <v>88 </v>
      </c>
      <c r="J122" t="str">
        <f>VLOOKUP(A122,[2]Sheet1!$A$2:$E$501,2,FALSE)</f>
        <v>ORD32091</v>
      </c>
      <c r="K122" s="2">
        <f>VLOOKUP(A122,[2]Sheet1!$A$2:$E$501,3,FALSE)</f>
        <v>45167</v>
      </c>
      <c r="L122" t="str">
        <f>VLOOKUP(A122,[2]Sheet1!$A$2:$E$501,4,FALSE)</f>
        <v>OVO</v>
      </c>
      <c r="M122">
        <f>VLOOKUP(A122,[2]Sheet1!$A$2:$E$501,5,FALSE)</f>
        <v>5</v>
      </c>
      <c r="N122">
        <f>VLOOKUP(A122,[2]Sheet1!$A$2:$F$501,6,FALSE)</f>
        <v>500000</v>
      </c>
      <c r="O122">
        <f>VLOOKUP(A122,[3]Sheet1!$A$2:$F$501,2,FALSE)</f>
        <v>1</v>
      </c>
      <c r="P122" t="str">
        <f>VLOOKUP(A122,[3]Sheet1!$A$2:$F$501,3,FALSE)</f>
        <v>Bad</v>
      </c>
      <c r="Q122" s="2">
        <f>VLOOKUP(A122,[3]Sheet1!$A$2:$F$501,4,FALSE)</f>
        <v>45467</v>
      </c>
      <c r="R122" t="str">
        <f>VLOOKUP(A122,[3]Sheet1!$A$2:$F$501,5,FALSE)</f>
        <v>Harga terlalu mahal</v>
      </c>
      <c r="S122" t="str">
        <f>VLOOKUP(A122,[3]Sheet1!$A$2:$F$501,6,FALSE)</f>
        <v/>
      </c>
      <c r="T122" t="str">
        <f>VLOOKUP(A122,[4]Sheet1!$A$2:$E$501,2,FALSE)</f>
        <v>SHP8565</v>
      </c>
      <c r="U122" t="str">
        <f>VLOOKUP(A122,[4]Sheet1!$A$2:$E$501,3,FALSE)</f>
        <v>SiCepat</v>
      </c>
      <c r="V122">
        <f>VLOOKUP(A122,[4]Sheet1!$A$2:$E$501,4,FALSE)</f>
        <v>3</v>
      </c>
      <c r="W122" t="str">
        <f>VLOOKUP(A122,[4]Sheet1!$A$2:$E$501,5,FALSE)</f>
        <v>Returned</v>
      </c>
    </row>
    <row r="123" spans="1:23">
      <c r="A123" t="s">
        <v>159</v>
      </c>
      <c r="B123" t="str">
        <f>VLOOKUP(A123,[1]Sheet1!$A$2:$E$501,2,FALSE)</f>
        <v>Customer_122</v>
      </c>
      <c r="C123" t="str">
        <f>VLOOKUP(A123,[1]Sheet1!$A$2:$E$501,3,FALSE)</f>
        <v>Bandung</v>
      </c>
      <c r="D123" t="str">
        <f>VLOOKUP(A123,[1]Sheet1!$A$2:$E$501,4,FALSE)</f>
        <v>Gold</v>
      </c>
      <c r="E123">
        <f>VLOOKUP(A123,[1]Sheet1!$A$2:$E$501,5,FALSE)</f>
        <v>2024</v>
      </c>
      <c r="F123" t="str">
        <f>VLOOKUP(A123,[5]Sheet1!$A$2:$E$501,2,FALSE)</f>
        <v>Lenovo LOQ 15IRH8 - SKU1088</v>
      </c>
      <c r="G123" t="str">
        <f>VLOOKUP(A123,[5]Sheet1!$A$2:$E$501,3,FALSE)</f>
        <v>Electronic</v>
      </c>
      <c r="H123">
        <f>VLOOKUP(A123,[5]Sheet1!$A$2:$E$501,4,FALSE)</f>
        <v>17000000</v>
      </c>
      <c r="I123" t="str">
        <f>VLOOKUP(A123,[5]Sheet1!$A$2:$G$501,7,FALSE)</f>
        <v>64</v>
      </c>
      <c r="J123" t="str">
        <f>VLOOKUP(A123,[2]Sheet1!$A$2:$E$501,2,FALSE)</f>
        <v>ORD89511</v>
      </c>
      <c r="K123" s="2">
        <f>VLOOKUP(A123,[2]Sheet1!$A$2:$E$501,3,FALSE)</f>
        <v>45429</v>
      </c>
      <c r="L123" t="str">
        <f>VLOOKUP(A123,[2]Sheet1!$A$2:$E$501,4,FALSE)</f>
        <v>Credit</v>
      </c>
      <c r="M123">
        <f>VLOOKUP(A123,[2]Sheet1!$A$2:$E$501,5,FALSE)</f>
        <v>1</v>
      </c>
      <c r="N123">
        <f>VLOOKUP(A123,[2]Sheet1!$A$2:$F$501,6,FALSE)</f>
        <v>17000000</v>
      </c>
      <c r="O123">
        <f>VLOOKUP(A123,[3]Sheet1!$A$2:$F$501,2,FALSE)</f>
        <v>2</v>
      </c>
      <c r="P123" t="str">
        <f>VLOOKUP(A123,[3]Sheet1!$A$2:$F$501,3,FALSE)</f>
        <v>Poor</v>
      </c>
      <c r="Q123" s="2">
        <f>VLOOKUP(A123,[3]Sheet1!$A$2:$F$501,4,FALSE)</f>
        <v>45245</v>
      </c>
      <c r="R123" t="str">
        <f>VLOOKUP(A123,[3]Sheet1!$A$2:$F$501,5,FALSE)</f>
        <v>Harga terlalu mahal</v>
      </c>
      <c r="S123" t="str">
        <f>VLOOKUP(A123,[3]Sheet1!$A$2:$F$501,6,FALSE)</f>
        <v/>
      </c>
      <c r="T123" t="str">
        <f>VLOOKUP(A123,[4]Sheet1!$A$2:$E$501,2,FALSE)</f>
        <v>SHP3110</v>
      </c>
      <c r="U123" t="str">
        <f>VLOOKUP(A123,[4]Sheet1!$A$2:$E$501,3,FALSE)</f>
        <v>SiCepat</v>
      </c>
      <c r="V123">
        <f>VLOOKUP(A123,[4]Sheet1!$A$2:$E$501,4,FALSE)</f>
        <v>4</v>
      </c>
      <c r="W123" t="str">
        <f>VLOOKUP(A123,[4]Sheet1!$A$2:$E$501,5,FALSE)</f>
        <v>Returned</v>
      </c>
    </row>
    <row r="124" spans="1:23">
      <c r="A124" t="s">
        <v>160</v>
      </c>
      <c r="B124" t="str">
        <f>VLOOKUP(A124,[1]Sheet1!$A$2:$E$501,2,FALSE)</f>
        <v>Customer_123</v>
      </c>
      <c r="C124" t="str">
        <f>VLOOKUP(A124,[1]Sheet1!$A$2:$E$501,3,FALSE)</f>
        <v>Jakarta</v>
      </c>
      <c r="D124" t="str">
        <f>VLOOKUP(A124,[1]Sheet1!$A$2:$E$501,4,FALSE)</f>
        <v>Gold</v>
      </c>
      <c r="E124">
        <f>VLOOKUP(A124,[1]Sheet1!$A$2:$E$501,5,FALSE)</f>
        <v>2023</v>
      </c>
      <c r="F124" t="str">
        <f>VLOOKUP(A124,[5]Sheet1!$A$2:$E$501,2,FALSE)</f>
        <v>Lenovo LOQ 15IRH8 - SKU1363</v>
      </c>
      <c r="G124" t="str">
        <f>VLOOKUP(A124,[5]Sheet1!$A$2:$E$501,3,FALSE)</f>
        <v>Unknown</v>
      </c>
      <c r="H124">
        <f>VLOOKUP(A124,[5]Sheet1!$A$2:$E$501,4,FALSE)</f>
        <v>100000</v>
      </c>
      <c r="I124" t="str">
        <f>VLOOKUP(A124,[5]Sheet1!$A$2:$G$501,7,FALSE)</f>
        <v>57 </v>
      </c>
      <c r="J124" t="str">
        <f>VLOOKUP(A124,[2]Sheet1!$A$2:$E$501,2,FALSE)</f>
        <v>ORD60783</v>
      </c>
      <c r="K124" s="2">
        <f>VLOOKUP(A124,[2]Sheet1!$A$2:$E$501,3,FALSE)</f>
        <v>45200</v>
      </c>
      <c r="L124" t="str">
        <f>VLOOKUP(A124,[2]Sheet1!$A$2:$E$501,4,FALSE)</f>
        <v>Credit</v>
      </c>
      <c r="M124">
        <f>VLOOKUP(A124,[2]Sheet1!$A$2:$E$501,5,FALSE)</f>
        <v>1</v>
      </c>
      <c r="N124">
        <f>VLOOKUP(A124,[2]Sheet1!$A$2:$F$501,6,FALSE)</f>
        <v>100000</v>
      </c>
      <c r="O124">
        <f>VLOOKUP(A124,[3]Sheet1!$A$2:$F$501,2,FALSE)</f>
        <v>2</v>
      </c>
      <c r="P124" t="str">
        <f>VLOOKUP(A124,[3]Sheet1!$A$2:$F$501,3,FALSE)</f>
        <v>Poor</v>
      </c>
      <c r="Q124" s="2">
        <f>VLOOKUP(A124,[3]Sheet1!$A$2:$F$501,4,FALSE)</f>
        <v>45469</v>
      </c>
      <c r="R124" t="str">
        <f>VLOOKUP(A124,[3]Sheet1!$A$2:$F$501,5,FALSE)</f>
        <v>Akan beli lagi di toko ini</v>
      </c>
      <c r="S124" t="str">
        <f>VLOOKUP(A124,[3]Sheet1!$A$2:$F$501,6,FALSE)</f>
        <v/>
      </c>
      <c r="T124" t="str">
        <f>VLOOKUP(A124,[4]Sheet1!$A$2:$E$501,2,FALSE)</f>
        <v>SHP9856</v>
      </c>
      <c r="U124" t="str">
        <f>VLOOKUP(A124,[4]Sheet1!$A$2:$E$501,3,FALSE)</f>
        <v>JNE</v>
      </c>
      <c r="V124">
        <f>VLOOKUP(A124,[4]Sheet1!$A$2:$E$501,4,FALSE)</f>
        <v>2</v>
      </c>
      <c r="W124" t="str">
        <f>VLOOKUP(A124,[4]Sheet1!$A$2:$E$501,5,FALSE)</f>
        <v>In Transit</v>
      </c>
    </row>
    <row r="125" spans="1:23">
      <c r="A125" t="s">
        <v>161</v>
      </c>
      <c r="B125" t="str">
        <f>VLOOKUP(A125,[1]Sheet1!$A$2:$E$501,2,FALSE)</f>
        <v>Customer_124</v>
      </c>
      <c r="C125" t="str">
        <f>VLOOKUP(A125,[1]Sheet1!$A$2:$E$501,3,FALSE)</f>
        <v>Surabaya</v>
      </c>
      <c r="D125" t="str">
        <f>VLOOKUP(A125,[1]Sheet1!$A$2:$E$501,4,FALSE)</f>
        <v>Platinum</v>
      </c>
      <c r="E125">
        <f>VLOOKUP(A125,[1]Sheet1!$A$2:$E$501,5,FALSE)</f>
        <v>2018</v>
      </c>
      <c r="F125" t="str">
        <f>VLOOKUP(A125,[5]Sheet1!$A$2:$E$501,2,FALSE)</f>
        <v>Nike Air Max 270 - SKU1444</v>
      </c>
      <c r="G125" t="str">
        <f>VLOOKUP(A125,[5]Sheet1!$A$2:$E$501,3,FALSE)</f>
        <v>Unknown</v>
      </c>
      <c r="H125">
        <f>VLOOKUP(A125,[5]Sheet1!$A$2:$E$501,4,FALSE)</f>
        <v>4000000</v>
      </c>
      <c r="I125" t="str">
        <f>VLOOKUP(A125,[5]Sheet1!$A$2:$G$501,7,FALSE)</f>
        <v>94</v>
      </c>
      <c r="J125" t="str">
        <f>VLOOKUP(A125,[2]Sheet1!$A$2:$E$501,2,FALSE)</f>
        <v>ORD33647</v>
      </c>
      <c r="K125" s="2">
        <f>VLOOKUP(A125,[2]Sheet1!$A$2:$E$501,3,FALSE)</f>
        <v>45443</v>
      </c>
      <c r="L125" t="str">
        <f>VLOOKUP(A125,[2]Sheet1!$A$2:$E$501,4,FALSE)</f>
        <v>Debit</v>
      </c>
      <c r="M125">
        <f>VLOOKUP(A125,[2]Sheet1!$A$2:$E$501,5,FALSE)</f>
        <v>18</v>
      </c>
      <c r="N125">
        <f>VLOOKUP(A125,[2]Sheet1!$A$2:$F$501,6,FALSE)</f>
        <v>72000000</v>
      </c>
      <c r="O125">
        <f>VLOOKUP(A125,[3]Sheet1!$A$2:$F$501,2,FALSE)</f>
        <v>1</v>
      </c>
      <c r="P125" t="str">
        <f>VLOOKUP(A125,[3]Sheet1!$A$2:$F$501,3,FALSE)</f>
        <v>Bad</v>
      </c>
      <c r="Q125" s="2">
        <f>VLOOKUP(A125,[3]Sheet1!$A$2:$F$501,4,FALSE)</f>
        <v>45416</v>
      </c>
      <c r="R125" t="str">
        <f>VLOOKUP(A125,[3]Sheet1!$A$2:$F$501,5,FALSE)</f>
        <v>Pengiriman sangat cepat</v>
      </c>
      <c r="S125" t="str">
        <f>VLOOKUP(A125,[3]Sheet1!$A$2:$F$501,6,FALSE)</f>
        <v/>
      </c>
      <c r="T125" t="str">
        <f>VLOOKUP(A125,[4]Sheet1!$A$2:$E$501,2,FALSE)</f>
        <v>SHP4757</v>
      </c>
      <c r="U125" t="str">
        <f>VLOOKUP(A125,[4]Sheet1!$A$2:$E$501,3,FALSE)</f>
        <v>JNE</v>
      </c>
      <c r="V125">
        <f>VLOOKUP(A125,[4]Sheet1!$A$2:$E$501,4,FALSE)</f>
        <v>2</v>
      </c>
      <c r="W125" t="str">
        <f>VLOOKUP(A125,[4]Sheet1!$A$2:$E$501,5,FALSE)</f>
        <v>Returned</v>
      </c>
    </row>
    <row r="126" spans="1:23">
      <c r="A126" t="s">
        <v>162</v>
      </c>
      <c r="B126" t="str">
        <f>VLOOKUP(A126,[1]Sheet1!$A$2:$E$501,2,FALSE)</f>
        <v>Customer_125</v>
      </c>
      <c r="C126" t="str">
        <f>VLOOKUP(A126,[1]Sheet1!$A$2:$E$501,3,FALSE)</f>
        <v>Bali</v>
      </c>
      <c r="D126" t="str">
        <f>VLOOKUP(A126,[1]Sheet1!$A$2:$E$501,4,FALSE)</f>
        <v>Silver</v>
      </c>
      <c r="E126">
        <f>VLOOKUP(A126,[1]Sheet1!$A$2:$E$501,5,FALSE)</f>
        <v>2023</v>
      </c>
      <c r="F126" t="str">
        <f>VLOOKUP(A126,[5]Sheet1!$A$2:$E$501,2,FALSE)</f>
        <v>ASUS TUF Gaming A15 - SKU1320</v>
      </c>
      <c r="G126" t="str">
        <f>VLOOKUP(A126,[5]Sheet1!$A$2:$E$501,3,FALSE)</f>
        <v>Unknown</v>
      </c>
      <c r="H126">
        <f>VLOOKUP(A126,[5]Sheet1!$A$2:$E$501,4,FALSE)</f>
        <v>17000000</v>
      </c>
      <c r="I126" t="str">
        <f>VLOOKUP(A126,[5]Sheet1!$A$2:$G$501,7,FALSE)</f>
        <v>92</v>
      </c>
      <c r="J126" t="str">
        <f>VLOOKUP(A126,[2]Sheet1!$A$2:$E$501,2,FALSE)</f>
        <v>ORD96743</v>
      </c>
      <c r="K126" s="2">
        <f>VLOOKUP(A126,[2]Sheet1!$A$2:$E$501,3,FALSE)</f>
        <v>45354</v>
      </c>
      <c r="L126" t="str">
        <f>VLOOKUP(A126,[2]Sheet1!$A$2:$E$501,4,FALSE)</f>
        <v>Credit</v>
      </c>
      <c r="M126">
        <f>VLOOKUP(A126,[2]Sheet1!$A$2:$E$501,5,FALSE)</f>
        <v>1</v>
      </c>
      <c r="N126">
        <f>VLOOKUP(A126,[2]Sheet1!$A$2:$F$501,6,FALSE)</f>
        <v>17000000</v>
      </c>
      <c r="O126">
        <f>VLOOKUP(A126,[3]Sheet1!$A$2:$F$501,2,FALSE)</f>
        <v>2</v>
      </c>
      <c r="P126" t="str">
        <f>VLOOKUP(A126,[3]Sheet1!$A$2:$F$501,3,FALSE)</f>
        <v>Poor</v>
      </c>
      <c r="Q126" s="2">
        <f>VLOOKUP(A126,[3]Sheet1!$A$2:$F$501,4,FALSE)</f>
        <v>45423</v>
      </c>
      <c r="R126" t="str">
        <f>VLOOKUP(A126,[3]Sheet1!$A$2:$F$501,5,FALSE)</f>
        <v>Akan beli lagi di toko ini</v>
      </c>
      <c r="S126" t="str">
        <f>VLOOKUP(A126,[3]Sheet1!$A$2:$F$501,6,FALSE)</f>
        <v/>
      </c>
      <c r="T126" t="str">
        <f>VLOOKUP(A126,[4]Sheet1!$A$2:$E$501,2,FALSE)</f>
        <v>SHP2066</v>
      </c>
      <c r="U126" t="str">
        <f>VLOOKUP(A126,[4]Sheet1!$A$2:$E$501,3,FALSE)</f>
        <v>JNE</v>
      </c>
      <c r="V126">
        <f>VLOOKUP(A126,[4]Sheet1!$A$2:$E$501,4,FALSE)</f>
        <v>2</v>
      </c>
      <c r="W126" t="str">
        <f>VLOOKUP(A126,[4]Sheet1!$A$2:$E$501,5,FALSE)</f>
        <v>In Transit</v>
      </c>
    </row>
    <row r="127" spans="1:23">
      <c r="A127" t="s">
        <v>163</v>
      </c>
      <c r="B127" t="str">
        <f>VLOOKUP(A127,[1]Sheet1!$A$2:$E$501,2,FALSE)</f>
        <v>Customer_126</v>
      </c>
      <c r="C127" t="str">
        <f>VLOOKUP(A127,[1]Sheet1!$A$2:$E$501,3,FALSE)</f>
        <v>Bali</v>
      </c>
      <c r="D127" t="str">
        <f>VLOOKUP(A127,[1]Sheet1!$A$2:$E$501,4,FALSE)</f>
        <v>Silver</v>
      </c>
      <c r="E127">
        <f>VLOOKUP(A127,[1]Sheet1!$A$2:$E$501,5,FALSE)</f>
        <v>2021</v>
      </c>
      <c r="F127" t="str">
        <f>VLOOKUP(A127,[5]Sheet1!$A$2:$E$501,2,FALSE)</f>
        <v>Xiaomi Mi Casual Backpack - SKU1482</v>
      </c>
      <c r="G127" t="str">
        <f>VLOOKUP(A127,[5]Sheet1!$A$2:$E$501,3,FALSE)</f>
        <v>Electronic</v>
      </c>
      <c r="H127">
        <f>VLOOKUP(A127,[5]Sheet1!$A$2:$E$501,4,FALSE)</f>
        <v>10000000</v>
      </c>
      <c r="I127" t="str">
        <f>VLOOKUP(A127,[5]Sheet1!$A$2:$G$501,7,FALSE)</f>
        <v>54 </v>
      </c>
      <c r="J127" t="str">
        <f>VLOOKUP(A127,[2]Sheet1!$A$2:$E$501,2,FALSE)</f>
        <v>ORD95826</v>
      </c>
      <c r="K127" s="2">
        <f>VLOOKUP(A127,[2]Sheet1!$A$2:$E$501,3,FALSE)</f>
        <v>44959</v>
      </c>
      <c r="L127" t="str">
        <f>VLOOKUP(A127,[2]Sheet1!$A$2:$E$501,4,FALSE)</f>
        <v>Debit</v>
      </c>
      <c r="M127">
        <f>VLOOKUP(A127,[2]Sheet1!$A$2:$E$501,5,FALSE)</f>
        <v>1</v>
      </c>
      <c r="N127">
        <f>VLOOKUP(A127,[2]Sheet1!$A$2:$F$501,6,FALSE)</f>
        <v>10000000</v>
      </c>
      <c r="O127">
        <f>VLOOKUP(A127,[3]Sheet1!$A$2:$F$501,2,FALSE)</f>
        <v>4</v>
      </c>
      <c r="P127" t="str">
        <f>VLOOKUP(A127,[3]Sheet1!$A$2:$F$501,3,FALSE)</f>
        <v>Excellent</v>
      </c>
      <c r="Q127" s="2">
        <f>VLOOKUP(A127,[3]Sheet1!$A$2:$F$501,4,FALSE)</f>
        <v>45387</v>
      </c>
      <c r="R127" t="str">
        <f>VLOOKUP(A127,[3]Sheet1!$A$2:$F$501,5,FALSE)</f>
        <v>Pengiriman sangat cepat</v>
      </c>
      <c r="S127" t="str">
        <f>VLOOKUP(A127,[3]Sheet1!$A$2:$F$501,6,FALSE)</f>
        <v/>
      </c>
      <c r="T127" t="str">
        <f>VLOOKUP(A127,[4]Sheet1!$A$2:$E$501,2,FALSE)</f>
        <v>SHP2061</v>
      </c>
      <c r="U127" t="str">
        <f>VLOOKUP(A127,[4]Sheet1!$A$2:$E$501,3,FALSE)</f>
        <v>SiCepat</v>
      </c>
      <c r="V127">
        <f>VLOOKUP(A127,[4]Sheet1!$A$2:$E$501,4,FALSE)</f>
        <v>5</v>
      </c>
      <c r="W127" t="str">
        <f>VLOOKUP(A127,[4]Sheet1!$A$2:$E$501,5,FALSE)</f>
        <v>Returned</v>
      </c>
    </row>
    <row r="128" spans="1:23">
      <c r="A128" t="s">
        <v>164</v>
      </c>
      <c r="B128" t="str">
        <f>VLOOKUP(A128,[1]Sheet1!$A$2:$E$501,2,FALSE)</f>
        <v>Customer_127</v>
      </c>
      <c r="C128" t="str">
        <f>VLOOKUP(A128,[1]Sheet1!$A$2:$E$501,3,FALSE)</f>
        <v>Surabaya</v>
      </c>
      <c r="D128" t="str">
        <f>VLOOKUP(A128,[1]Sheet1!$A$2:$E$501,4,FALSE)</f>
        <v>Gold</v>
      </c>
      <c r="E128">
        <f>VLOOKUP(A128,[1]Sheet1!$A$2:$E$501,5,FALSE)</f>
        <v>2018</v>
      </c>
      <c r="F128" t="str">
        <f>VLOOKUP(A128,[5]Sheet1!$A$2:$E$501,2,FALSE)</f>
        <v>Adidas Ultraboost 22 - SKU1328</v>
      </c>
      <c r="G128" t="str">
        <f>VLOOKUP(A128,[5]Sheet1!$A$2:$E$501,3,FALSE)</f>
        <v>Apparel</v>
      </c>
      <c r="H128">
        <f>VLOOKUP(A128,[5]Sheet1!$A$2:$E$501,4,FALSE)</f>
        <v>100000</v>
      </c>
      <c r="I128" t="str">
        <f>VLOOKUP(A128,[5]Sheet1!$A$2:$G$501,7,FALSE)</f>
        <v>56</v>
      </c>
      <c r="J128" t="str">
        <f>VLOOKUP(A128,[2]Sheet1!$A$2:$E$501,2,FALSE)</f>
        <v>ORD84692</v>
      </c>
      <c r="K128" s="2">
        <f>VLOOKUP(A128,[2]Sheet1!$A$2:$E$501,3,FALSE)</f>
        <v>45394</v>
      </c>
      <c r="L128" t="str">
        <f>VLOOKUP(A128,[2]Sheet1!$A$2:$E$501,4,FALSE)</f>
        <v>Gopay</v>
      </c>
      <c r="M128">
        <f>VLOOKUP(A128,[2]Sheet1!$A$2:$E$501,5,FALSE)</f>
        <v>1</v>
      </c>
      <c r="N128">
        <f>VLOOKUP(A128,[2]Sheet1!$A$2:$F$501,6,FALSE)</f>
        <v>100000</v>
      </c>
      <c r="O128">
        <f>VLOOKUP(A128,[3]Sheet1!$A$2:$F$501,2,FALSE)</f>
        <v>1</v>
      </c>
      <c r="P128" t="str">
        <f>VLOOKUP(A128,[3]Sheet1!$A$2:$F$501,3,FALSE)</f>
        <v>Bad</v>
      </c>
      <c r="Q128" s="2">
        <f>VLOOKUP(A128,[3]Sheet1!$A$2:$F$501,4,FALSE)</f>
        <v>45234</v>
      </c>
      <c r="R128" t="str">
        <f>VLOOKUP(A128,[3]Sheet1!$A$2:$F$501,5,FALSE)</f>
        <v>Pengiriman sangat cepat</v>
      </c>
      <c r="S128" t="str">
        <f>VLOOKUP(A128,[3]Sheet1!$A$2:$F$501,6,FALSE)</f>
        <v/>
      </c>
      <c r="T128" t="str">
        <f>VLOOKUP(A128,[4]Sheet1!$A$2:$E$501,2,FALSE)</f>
        <v>SHP2672</v>
      </c>
      <c r="U128" t="str">
        <f>VLOOKUP(A128,[4]Sheet1!$A$2:$E$501,3,FALSE)</f>
        <v>JNE</v>
      </c>
      <c r="V128">
        <f>VLOOKUP(A128,[4]Sheet1!$A$2:$E$501,4,FALSE)</f>
        <v>3</v>
      </c>
      <c r="W128" t="str">
        <f>VLOOKUP(A128,[4]Sheet1!$A$2:$E$501,5,FALSE)</f>
        <v>In Transit</v>
      </c>
    </row>
    <row r="129" spans="1:23">
      <c r="A129" t="s">
        <v>165</v>
      </c>
      <c r="B129" t="str">
        <f>VLOOKUP(A129,[1]Sheet1!$A$2:$E$501,2,FALSE)</f>
        <v>Customer_128</v>
      </c>
      <c r="C129" t="str">
        <f>VLOOKUP(A129,[1]Sheet1!$A$2:$E$501,3,FALSE)</f>
        <v>Bandung</v>
      </c>
      <c r="D129" t="str">
        <f>VLOOKUP(A129,[1]Sheet1!$A$2:$E$501,4,FALSE)</f>
        <v>Gold</v>
      </c>
      <c r="E129">
        <f>VLOOKUP(A129,[1]Sheet1!$A$2:$E$501,5,FALSE)</f>
        <v>2017</v>
      </c>
      <c r="F129" t="str">
        <f>VLOOKUP(A129,[5]Sheet1!$A$2:$E$501,2,FALSE)</f>
        <v>Xiaomi Mi Casual Backpack - SKU1488</v>
      </c>
      <c r="G129" t="str">
        <f>VLOOKUP(A129,[5]Sheet1!$A$2:$E$501,3,FALSE)</f>
        <v>Electronic</v>
      </c>
      <c r="H129">
        <f>VLOOKUP(A129,[5]Sheet1!$A$2:$E$501,4,FALSE)</f>
        <v>4000000</v>
      </c>
      <c r="I129" t="str">
        <f>VLOOKUP(A129,[5]Sheet1!$A$2:$G$501,7,FALSE)</f>
        <v>113 </v>
      </c>
      <c r="J129" t="str">
        <f>VLOOKUP(A129,[2]Sheet1!$A$2:$E$501,2,FALSE)</f>
        <v>ORD78376</v>
      </c>
      <c r="K129" s="2">
        <f>VLOOKUP(A129,[2]Sheet1!$A$2:$E$501,3,FALSE)</f>
        <v>45411</v>
      </c>
      <c r="L129" t="str">
        <f>VLOOKUP(A129,[2]Sheet1!$A$2:$E$501,4,FALSE)</f>
        <v>Debit</v>
      </c>
      <c r="M129">
        <f>VLOOKUP(A129,[2]Sheet1!$A$2:$E$501,5,FALSE)</f>
        <v>5</v>
      </c>
      <c r="N129">
        <f>VLOOKUP(A129,[2]Sheet1!$A$2:$F$501,6,FALSE)</f>
        <v>20000000</v>
      </c>
      <c r="O129">
        <f>VLOOKUP(A129,[3]Sheet1!$A$2:$F$501,2,FALSE)</f>
        <v>2</v>
      </c>
      <c r="P129" t="str">
        <f>VLOOKUP(A129,[3]Sheet1!$A$2:$F$501,3,FALSE)</f>
        <v>Poor</v>
      </c>
      <c r="Q129" s="2">
        <f>VLOOKUP(A129,[3]Sheet1!$A$2:$F$501,4,FALSE)</f>
        <v>45212</v>
      </c>
      <c r="R129" t="str">
        <f>VLOOKUP(A129,[3]Sheet1!$A$2:$F$501,5,FALSE)</f>
        <v>Pengiriman sangat cepat</v>
      </c>
      <c r="S129" t="str">
        <f>VLOOKUP(A129,[3]Sheet1!$A$2:$F$501,6,FALSE)</f>
        <v/>
      </c>
      <c r="T129" t="str">
        <f>VLOOKUP(A129,[4]Sheet1!$A$2:$E$501,2,FALSE)</f>
        <v>SHP7323</v>
      </c>
      <c r="U129" t="str">
        <f>VLOOKUP(A129,[4]Sheet1!$A$2:$E$501,3,FALSE)</f>
        <v>J&amp;T</v>
      </c>
      <c r="V129">
        <f>VLOOKUP(A129,[4]Sheet1!$A$2:$E$501,4,FALSE)</f>
        <v>2</v>
      </c>
      <c r="W129" t="str">
        <f>VLOOKUP(A129,[4]Sheet1!$A$2:$E$501,5,FALSE)</f>
        <v>Delivered</v>
      </c>
    </row>
    <row r="130" spans="1:23">
      <c r="A130" t="s">
        <v>166</v>
      </c>
      <c r="B130" t="str">
        <f>VLOOKUP(A130,[1]Sheet1!$A$2:$E$501,2,FALSE)</f>
        <v>Customer_129</v>
      </c>
      <c r="C130" t="str">
        <f>VLOOKUP(A130,[1]Sheet1!$A$2:$E$501,3,FALSE)</f>
        <v>Bali</v>
      </c>
      <c r="D130" t="str">
        <f>VLOOKUP(A130,[1]Sheet1!$A$2:$E$501,4,FALSE)</f>
        <v>Silver</v>
      </c>
      <c r="E130">
        <f>VLOOKUP(A130,[1]Sheet1!$A$2:$E$501,5,FALSE)</f>
        <v>2024</v>
      </c>
      <c r="F130" t="str">
        <f>VLOOKUP(A130,[5]Sheet1!$A$2:$E$501,2,FALSE)</f>
        <v>Nike Air Max 270 - SKU1253</v>
      </c>
      <c r="G130" t="str">
        <f>VLOOKUP(A130,[5]Sheet1!$A$2:$E$501,3,FALSE)</f>
        <v>Electronic</v>
      </c>
      <c r="H130">
        <f>VLOOKUP(A130,[5]Sheet1!$A$2:$E$501,4,FALSE)</f>
        <v>10000000</v>
      </c>
      <c r="I130" t="str">
        <f>VLOOKUP(A130,[5]Sheet1!$A$2:$G$501,7,FALSE)</f>
        <v>51</v>
      </c>
      <c r="J130" t="str">
        <f>VLOOKUP(A130,[2]Sheet1!$A$2:$E$501,2,FALSE)</f>
        <v>ORD92215</v>
      </c>
      <c r="K130" s="2">
        <f>VLOOKUP(A130,[2]Sheet1!$A$2:$E$501,3,FALSE)</f>
        <v>45127</v>
      </c>
      <c r="L130" t="str">
        <f>VLOOKUP(A130,[2]Sheet1!$A$2:$E$501,4,FALSE)</f>
        <v>Debit</v>
      </c>
      <c r="M130">
        <f>VLOOKUP(A130,[2]Sheet1!$A$2:$E$501,5,FALSE)</f>
        <v>1</v>
      </c>
      <c r="N130">
        <f>VLOOKUP(A130,[2]Sheet1!$A$2:$F$501,6,FALSE)</f>
        <v>10000000</v>
      </c>
      <c r="O130">
        <f>VLOOKUP(A130,[3]Sheet1!$A$2:$F$501,2,FALSE)</f>
        <v>4</v>
      </c>
      <c r="P130" t="str">
        <f>VLOOKUP(A130,[3]Sheet1!$A$2:$F$501,3,FALSE)</f>
        <v>Excellent</v>
      </c>
      <c r="Q130" s="2">
        <f>VLOOKUP(A130,[3]Sheet1!$A$2:$F$501,4,FALSE)</f>
        <v>45210</v>
      </c>
      <c r="R130" t="str">
        <f>VLOOKUP(A130,[3]Sheet1!$A$2:$F$501,5,FALSE)</f>
        <v>Pengiriman sangat cepat</v>
      </c>
      <c r="S130" t="str">
        <f>VLOOKUP(A130,[3]Sheet1!$A$2:$F$501,6,FALSE)</f>
        <v/>
      </c>
      <c r="T130" t="str">
        <f>VLOOKUP(A130,[4]Sheet1!$A$2:$E$501,2,FALSE)</f>
        <v>SHP8036</v>
      </c>
      <c r="U130" t="str">
        <f>VLOOKUP(A130,[4]Sheet1!$A$2:$E$501,3,FALSE)</f>
        <v>J&amp;T</v>
      </c>
      <c r="V130">
        <f>VLOOKUP(A130,[4]Sheet1!$A$2:$E$501,4,FALSE)</f>
        <v>5</v>
      </c>
      <c r="W130" t="str">
        <f>VLOOKUP(A130,[4]Sheet1!$A$2:$E$501,5,FALSE)</f>
        <v>Returned</v>
      </c>
    </row>
    <row r="131" spans="1:23">
      <c r="A131" t="s">
        <v>167</v>
      </c>
      <c r="B131" t="str">
        <f>VLOOKUP(A131,[1]Sheet1!$A$2:$E$501,2,FALSE)</f>
        <v>Customer_130</v>
      </c>
      <c r="C131" t="str">
        <f>VLOOKUP(A131,[1]Sheet1!$A$2:$E$501,3,FALSE)</f>
        <v>Jakarta</v>
      </c>
      <c r="D131" t="str">
        <f>VLOOKUP(A131,[1]Sheet1!$A$2:$E$501,4,FALSE)</f>
        <v>Gold</v>
      </c>
      <c r="E131">
        <f>VLOOKUP(A131,[1]Sheet1!$A$2:$E$501,5,FALSE)</f>
        <v>2024</v>
      </c>
      <c r="F131" t="str">
        <f>VLOOKUP(A131,[5]Sheet1!$A$2:$E$501,2,FALSE)</f>
        <v>Lenovo LOQ 15IRH8 - SKU1105</v>
      </c>
      <c r="G131" t="str">
        <f>VLOOKUP(A131,[5]Sheet1!$A$2:$E$501,3,FALSE)</f>
        <v>Electronic</v>
      </c>
      <c r="H131">
        <f>VLOOKUP(A131,[5]Sheet1!$A$2:$E$501,4,FALSE)</f>
        <v>100000</v>
      </c>
      <c r="I131" t="str">
        <f>VLOOKUP(A131,[5]Sheet1!$A$2:$G$501,7,FALSE)</f>
        <v>76 </v>
      </c>
      <c r="J131" t="str">
        <f>VLOOKUP(A131,[2]Sheet1!$A$2:$E$501,2,FALSE)</f>
        <v>ORD89142</v>
      </c>
      <c r="K131" s="2">
        <f>VLOOKUP(A131,[2]Sheet1!$A$2:$E$501,3,FALSE)</f>
        <v>45421</v>
      </c>
      <c r="L131" t="str">
        <f>VLOOKUP(A131,[2]Sheet1!$A$2:$E$501,4,FALSE)</f>
        <v>Gopay</v>
      </c>
      <c r="M131">
        <f>VLOOKUP(A131,[2]Sheet1!$A$2:$E$501,5,FALSE)</f>
        <v>10</v>
      </c>
      <c r="N131">
        <f>VLOOKUP(A131,[2]Sheet1!$A$2:$F$501,6,FALSE)</f>
        <v>1000000</v>
      </c>
      <c r="O131">
        <f>VLOOKUP(A131,[3]Sheet1!$A$2:$F$501,2,FALSE)</f>
        <v>1</v>
      </c>
      <c r="P131" t="str">
        <f>VLOOKUP(A131,[3]Sheet1!$A$2:$F$501,3,FALSE)</f>
        <v>Bad</v>
      </c>
      <c r="Q131" s="2">
        <f>VLOOKUP(A131,[3]Sheet1!$A$2:$F$501,4,FALSE)</f>
        <v>45169</v>
      </c>
      <c r="R131" t="str">
        <f>VLOOKUP(A131,[3]Sheet1!$A$2:$F$501,5,FALSE)</f>
        <v>Produk sesuai ekspektasi</v>
      </c>
      <c r="S131" t="str">
        <f>VLOOKUP(A131,[3]Sheet1!$A$2:$F$501,6,FALSE)</f>
        <v/>
      </c>
      <c r="T131" t="str">
        <f>VLOOKUP(A131,[4]Sheet1!$A$2:$E$501,2,FALSE)</f>
        <v>SHP3324</v>
      </c>
      <c r="U131" t="str">
        <f>VLOOKUP(A131,[4]Sheet1!$A$2:$E$501,3,FALSE)</f>
        <v>AnterAja</v>
      </c>
      <c r="V131">
        <f>VLOOKUP(A131,[4]Sheet1!$A$2:$E$501,4,FALSE)</f>
        <v>4</v>
      </c>
      <c r="W131" t="str">
        <f>VLOOKUP(A131,[4]Sheet1!$A$2:$E$501,5,FALSE)</f>
        <v>In Transit</v>
      </c>
    </row>
    <row r="132" spans="1:23">
      <c r="A132" t="s">
        <v>168</v>
      </c>
      <c r="B132" t="str">
        <f>VLOOKUP(A132,[1]Sheet1!$A$2:$E$501,2,FALSE)</f>
        <v>Customer_131</v>
      </c>
      <c r="C132" t="str">
        <f>VLOOKUP(A132,[1]Sheet1!$A$2:$E$501,3,FALSE)</f>
        <v>Bandung</v>
      </c>
      <c r="D132" t="str">
        <f>VLOOKUP(A132,[1]Sheet1!$A$2:$E$501,4,FALSE)</f>
        <v>Platinum</v>
      </c>
      <c r="E132">
        <f>VLOOKUP(A132,[1]Sheet1!$A$2:$E$501,5,FALSE)</f>
        <v>2017</v>
      </c>
      <c r="F132" t="str">
        <f>VLOOKUP(A132,[5]Sheet1!$A$2:$E$501,2,FALSE)</f>
        <v>Uniqlo Dry-EX Crew Neck - SKU1481</v>
      </c>
      <c r="G132" t="str">
        <f>VLOOKUP(A132,[5]Sheet1!$A$2:$E$501,3,FALSE)</f>
        <v>Apparel</v>
      </c>
      <c r="H132">
        <f>VLOOKUP(A132,[5]Sheet1!$A$2:$E$501,4,FALSE)</f>
        <v>17000000</v>
      </c>
      <c r="I132" t="str">
        <f>VLOOKUP(A132,[5]Sheet1!$A$2:$G$501,7,FALSE)</f>
        <v>134</v>
      </c>
      <c r="J132" t="str">
        <f>VLOOKUP(A132,[2]Sheet1!$A$2:$E$501,2,FALSE)</f>
        <v>ORD96967</v>
      </c>
      <c r="K132" s="2">
        <f>VLOOKUP(A132,[2]Sheet1!$A$2:$E$501,3,FALSE)</f>
        <v>45430</v>
      </c>
      <c r="L132" t="str">
        <f>VLOOKUP(A132,[2]Sheet1!$A$2:$E$501,4,FALSE)</f>
        <v>Gopay</v>
      </c>
      <c r="M132">
        <f>VLOOKUP(A132,[2]Sheet1!$A$2:$E$501,5,FALSE)</f>
        <v>1</v>
      </c>
      <c r="N132">
        <f>VLOOKUP(A132,[2]Sheet1!$A$2:$F$501,6,FALSE)</f>
        <v>17000000</v>
      </c>
      <c r="O132">
        <f>VLOOKUP(A132,[3]Sheet1!$A$2:$F$501,2,FALSE)</f>
        <v>3</v>
      </c>
      <c r="P132" t="str">
        <f>VLOOKUP(A132,[3]Sheet1!$A$2:$F$501,3,FALSE)</f>
        <v>Average</v>
      </c>
      <c r="Q132" s="2">
        <f>VLOOKUP(A132,[3]Sheet1!$A$2:$F$501,4,FALSE)</f>
        <v>45378</v>
      </c>
      <c r="R132" t="str">
        <f>VLOOKUP(A132,[3]Sheet1!$A$2:$F$501,5,FALSE)</f>
        <v>Produk sesuai ekspektasi</v>
      </c>
      <c r="S132" t="str">
        <f>VLOOKUP(A132,[3]Sheet1!$A$2:$F$501,6,FALSE)</f>
        <v/>
      </c>
      <c r="T132" t="str">
        <f>VLOOKUP(A132,[4]Sheet1!$A$2:$E$501,2,FALSE)</f>
        <v>SHP3485</v>
      </c>
      <c r="U132" t="str">
        <f>VLOOKUP(A132,[4]Sheet1!$A$2:$E$501,3,FALSE)</f>
        <v>JNE</v>
      </c>
      <c r="V132">
        <f>VLOOKUP(A132,[4]Sheet1!$A$2:$E$501,4,FALSE)</f>
        <v>2</v>
      </c>
      <c r="W132" t="str">
        <f>VLOOKUP(A132,[4]Sheet1!$A$2:$E$501,5,FALSE)</f>
        <v>In Transit</v>
      </c>
    </row>
    <row r="133" spans="1:23">
      <c r="A133" t="s">
        <v>169</v>
      </c>
      <c r="B133" t="str">
        <f>VLOOKUP(A133,[1]Sheet1!$A$2:$E$501,2,FALSE)</f>
        <v>Customer_132</v>
      </c>
      <c r="C133" t="str">
        <f>VLOOKUP(A133,[1]Sheet1!$A$2:$E$501,3,FALSE)</f>
        <v>Bali</v>
      </c>
      <c r="D133" t="str">
        <f>VLOOKUP(A133,[1]Sheet1!$A$2:$E$501,4,FALSE)</f>
        <v>Silver</v>
      </c>
      <c r="E133">
        <f>VLOOKUP(A133,[1]Sheet1!$A$2:$E$501,5,FALSE)</f>
        <v>2021</v>
      </c>
      <c r="F133" t="str">
        <f>VLOOKUP(A133,[5]Sheet1!$A$2:$E$501,2,FALSE)</f>
        <v>Xiaomi Mi Casual Backpack - SKU1135</v>
      </c>
      <c r="G133" t="str">
        <f>VLOOKUP(A133,[5]Sheet1!$A$2:$E$501,3,FALSE)</f>
        <v>Electronic</v>
      </c>
      <c r="H133">
        <f>VLOOKUP(A133,[5]Sheet1!$A$2:$E$501,4,FALSE)</f>
        <v>4000000</v>
      </c>
      <c r="I133" t="str">
        <f>VLOOKUP(A133,[5]Sheet1!$A$2:$G$501,7,FALSE)</f>
        <v>78</v>
      </c>
      <c r="J133" t="str">
        <f>VLOOKUP(A133,[2]Sheet1!$A$2:$E$501,2,FALSE)</f>
        <v>ORD55095</v>
      </c>
      <c r="K133" s="2">
        <f>VLOOKUP(A133,[2]Sheet1!$A$2:$E$501,3,FALSE)</f>
        <v>45078</v>
      </c>
      <c r="L133" t="str">
        <f>VLOOKUP(A133,[2]Sheet1!$A$2:$E$501,4,FALSE)</f>
        <v>Debit</v>
      </c>
      <c r="M133">
        <f>VLOOKUP(A133,[2]Sheet1!$A$2:$E$501,5,FALSE)</f>
        <v>1</v>
      </c>
      <c r="N133">
        <f>VLOOKUP(A133,[2]Sheet1!$A$2:$F$501,6,FALSE)</f>
        <v>4000000</v>
      </c>
      <c r="O133">
        <f>VLOOKUP(A133,[3]Sheet1!$A$2:$F$501,2,FALSE)</f>
        <v>4</v>
      </c>
      <c r="P133" t="str">
        <f>VLOOKUP(A133,[3]Sheet1!$A$2:$F$501,3,FALSE)</f>
        <v>Excellent</v>
      </c>
      <c r="Q133" s="2">
        <f>VLOOKUP(A133,[3]Sheet1!$A$2:$F$501,4,FALSE)</f>
        <v>45132</v>
      </c>
      <c r="R133" t="str">
        <f>VLOOKUP(A133,[3]Sheet1!$A$2:$F$501,5,FALSE)</f>
        <v>Pengiriman sangat cepat</v>
      </c>
      <c r="S133" t="str">
        <f>VLOOKUP(A133,[3]Sheet1!$A$2:$F$501,6,FALSE)</f>
        <v/>
      </c>
      <c r="T133" t="str">
        <f>VLOOKUP(A133,[4]Sheet1!$A$2:$E$501,2,FALSE)</f>
        <v>SHP2007</v>
      </c>
      <c r="U133" t="str">
        <f>VLOOKUP(A133,[4]Sheet1!$A$2:$E$501,3,FALSE)</f>
        <v>SiCepat</v>
      </c>
      <c r="V133">
        <f>VLOOKUP(A133,[4]Sheet1!$A$2:$E$501,4,FALSE)</f>
        <v>1</v>
      </c>
      <c r="W133" t="str">
        <f>VLOOKUP(A133,[4]Sheet1!$A$2:$E$501,5,FALSE)</f>
        <v>Returned</v>
      </c>
    </row>
    <row r="134" spans="1:23">
      <c r="A134" t="s">
        <v>170</v>
      </c>
      <c r="B134" t="str">
        <f>VLOOKUP(A134,[1]Sheet1!$A$2:$E$501,2,FALSE)</f>
        <v>Customer_133</v>
      </c>
      <c r="C134" t="str">
        <f>VLOOKUP(A134,[1]Sheet1!$A$2:$E$501,3,FALSE)</f>
        <v>Surabaya</v>
      </c>
      <c r="D134" t="str">
        <f>VLOOKUP(A134,[1]Sheet1!$A$2:$E$501,4,FALSE)</f>
        <v>Silver</v>
      </c>
      <c r="E134">
        <f>VLOOKUP(A134,[1]Sheet1!$A$2:$E$501,5,FALSE)</f>
        <v>2023</v>
      </c>
      <c r="F134" t="str">
        <f>VLOOKUP(A134,[5]Sheet1!$A$2:$E$501,2,FALSE)</f>
        <v>Lenovo LOQ 15IRH8 - SKU1154</v>
      </c>
      <c r="G134" t="str">
        <f>VLOOKUP(A134,[5]Sheet1!$A$2:$E$501,3,FALSE)</f>
        <v>Unknown</v>
      </c>
      <c r="H134">
        <f>VLOOKUP(A134,[5]Sheet1!$A$2:$E$501,4,FALSE)</f>
        <v>4000000</v>
      </c>
      <c r="I134" t="str">
        <f>VLOOKUP(A134,[5]Sheet1!$A$2:$G$501,7,FALSE)</f>
        <v>91 </v>
      </c>
      <c r="J134" t="str">
        <f>VLOOKUP(A134,[2]Sheet1!$A$2:$E$501,2,FALSE)</f>
        <v>ORD75514</v>
      </c>
      <c r="K134" s="2">
        <f>VLOOKUP(A134,[2]Sheet1!$A$2:$E$501,3,FALSE)</f>
        <v>45261</v>
      </c>
      <c r="L134" t="str">
        <f>VLOOKUP(A134,[2]Sheet1!$A$2:$E$501,4,FALSE)</f>
        <v>Gopay</v>
      </c>
      <c r="M134">
        <f>VLOOKUP(A134,[2]Sheet1!$A$2:$E$501,5,FALSE)</f>
        <v>1</v>
      </c>
      <c r="N134">
        <f>VLOOKUP(A134,[2]Sheet1!$A$2:$F$501,6,FALSE)</f>
        <v>4000000</v>
      </c>
      <c r="O134">
        <f>VLOOKUP(A134,[3]Sheet1!$A$2:$F$501,2,FALSE)</f>
        <v>4</v>
      </c>
      <c r="P134" t="str">
        <f>VLOOKUP(A134,[3]Sheet1!$A$2:$F$501,3,FALSE)</f>
        <v>Excellent</v>
      </c>
      <c r="Q134" s="2">
        <f>VLOOKUP(A134,[3]Sheet1!$A$2:$F$501,4,FALSE)</f>
        <v>45425</v>
      </c>
      <c r="R134" t="str">
        <f>VLOOKUP(A134,[3]Sheet1!$A$2:$F$501,5,FALSE)</f>
        <v>Ukuran tidak sesuai deskripsi</v>
      </c>
      <c r="S134" t="str">
        <f>VLOOKUP(A134,[3]Sheet1!$A$2:$F$501,6,FALSE)</f>
        <v>Anomali – review negatif di rating tinggi</v>
      </c>
      <c r="T134" t="str">
        <f>VLOOKUP(A134,[4]Sheet1!$A$2:$E$501,2,FALSE)</f>
        <v>SHP5676</v>
      </c>
      <c r="U134" t="str">
        <f>VLOOKUP(A134,[4]Sheet1!$A$2:$E$501,3,FALSE)</f>
        <v>AnterAja</v>
      </c>
      <c r="V134">
        <f>VLOOKUP(A134,[4]Sheet1!$A$2:$E$501,4,FALSE)</f>
        <v>5</v>
      </c>
      <c r="W134" t="str">
        <f>VLOOKUP(A134,[4]Sheet1!$A$2:$E$501,5,FALSE)</f>
        <v>In Transit</v>
      </c>
    </row>
    <row r="135" spans="1:23">
      <c r="A135" t="s">
        <v>171</v>
      </c>
      <c r="B135" t="str">
        <f>VLOOKUP(A135,[1]Sheet1!$A$2:$E$501,2,FALSE)</f>
        <v>Customer_134</v>
      </c>
      <c r="C135" t="str">
        <f>VLOOKUP(A135,[1]Sheet1!$A$2:$E$501,3,FALSE)</f>
        <v>Jakarta</v>
      </c>
      <c r="D135" t="str">
        <f>VLOOKUP(A135,[1]Sheet1!$A$2:$E$501,4,FALSE)</f>
        <v>Gold</v>
      </c>
      <c r="E135">
        <f>VLOOKUP(A135,[1]Sheet1!$A$2:$E$501,5,FALSE)</f>
        <v>2017</v>
      </c>
      <c r="F135" t="str">
        <f>VLOOKUP(A135,[5]Sheet1!$A$2:$E$501,2,FALSE)</f>
        <v>Uniqlo Dry-EX Crew Neck - SKU1037</v>
      </c>
      <c r="G135" t="str">
        <f>VLOOKUP(A135,[5]Sheet1!$A$2:$E$501,3,FALSE)</f>
        <v>Apparel</v>
      </c>
      <c r="H135">
        <f>VLOOKUP(A135,[5]Sheet1!$A$2:$E$501,4,FALSE)</f>
        <v>4000000</v>
      </c>
      <c r="I135" t="str">
        <f>VLOOKUP(A135,[5]Sheet1!$A$2:$G$501,7,FALSE)</f>
        <v>133</v>
      </c>
      <c r="J135" t="str">
        <f>VLOOKUP(A135,[2]Sheet1!$A$2:$E$501,2,FALSE)</f>
        <v>ORD24789</v>
      </c>
      <c r="K135" s="2">
        <f>VLOOKUP(A135,[2]Sheet1!$A$2:$E$501,3,FALSE)</f>
        <v>45458</v>
      </c>
      <c r="L135" t="str">
        <f>VLOOKUP(A135,[2]Sheet1!$A$2:$E$501,4,FALSE)</f>
        <v>Gopay</v>
      </c>
      <c r="M135">
        <f>VLOOKUP(A135,[2]Sheet1!$A$2:$E$501,5,FALSE)</f>
        <v>1</v>
      </c>
      <c r="N135">
        <f>VLOOKUP(A135,[2]Sheet1!$A$2:$F$501,6,FALSE)</f>
        <v>4000000</v>
      </c>
      <c r="O135">
        <f>VLOOKUP(A135,[3]Sheet1!$A$2:$F$501,2,FALSE)</f>
        <v>2</v>
      </c>
      <c r="P135" t="str">
        <f>VLOOKUP(A135,[3]Sheet1!$A$2:$F$501,3,FALSE)</f>
        <v>Poor</v>
      </c>
      <c r="Q135" s="2">
        <f>VLOOKUP(A135,[3]Sheet1!$A$2:$F$501,4,FALSE)</f>
        <v>45235</v>
      </c>
      <c r="R135" t="str">
        <f>VLOOKUP(A135,[3]Sheet1!$A$2:$F$501,5,FALSE)</f>
        <v>Sangat puas dengan pembelian ini</v>
      </c>
      <c r="S135" t="str">
        <f>VLOOKUP(A135,[3]Sheet1!$A$2:$F$501,6,FALSE)</f>
        <v/>
      </c>
      <c r="T135" t="str">
        <f>VLOOKUP(A135,[4]Sheet1!$A$2:$E$501,2,FALSE)</f>
        <v>SHP2886</v>
      </c>
      <c r="U135" t="str">
        <f>VLOOKUP(A135,[4]Sheet1!$A$2:$E$501,3,FALSE)</f>
        <v>SiCepat</v>
      </c>
      <c r="V135">
        <f>VLOOKUP(A135,[4]Sheet1!$A$2:$E$501,4,FALSE)</f>
        <v>1</v>
      </c>
      <c r="W135" t="str">
        <f>VLOOKUP(A135,[4]Sheet1!$A$2:$E$501,5,FALSE)</f>
        <v>In Transit</v>
      </c>
    </row>
    <row r="136" spans="1:23">
      <c r="A136" t="s">
        <v>172</v>
      </c>
      <c r="B136" t="str">
        <f>VLOOKUP(A136,[1]Sheet1!$A$2:$E$501,2,FALSE)</f>
        <v>Customer_135</v>
      </c>
      <c r="C136" t="str">
        <f>VLOOKUP(A136,[1]Sheet1!$A$2:$E$501,3,FALSE)</f>
        <v>Surabaya</v>
      </c>
      <c r="D136" t="str">
        <f>VLOOKUP(A136,[1]Sheet1!$A$2:$E$501,4,FALSE)</f>
        <v>Platinum</v>
      </c>
      <c r="E136">
        <f>VLOOKUP(A136,[1]Sheet1!$A$2:$E$501,5,FALSE)</f>
        <v>2022</v>
      </c>
      <c r="F136" t="str">
        <f>VLOOKUP(A136,[5]Sheet1!$A$2:$E$501,2,FALSE)</f>
        <v>Lenovo LOQ 15IRH8 - SKU1251</v>
      </c>
      <c r="G136" t="str">
        <f>VLOOKUP(A136,[5]Sheet1!$A$2:$E$501,3,FALSE)</f>
        <v>Shoee</v>
      </c>
      <c r="H136">
        <f>VLOOKUP(A136,[5]Sheet1!$A$2:$E$501,4,FALSE)</f>
        <v>100000</v>
      </c>
      <c r="I136" t="str">
        <f>VLOOKUP(A136,[5]Sheet1!$A$2:$G$501,7,FALSE)</f>
        <v>101</v>
      </c>
      <c r="J136" t="str">
        <f>VLOOKUP(A136,[2]Sheet1!$A$2:$E$501,2,FALSE)</f>
        <v>ORD86139</v>
      </c>
      <c r="K136" s="2">
        <f>VLOOKUP(A136,[2]Sheet1!$A$2:$E$501,3,FALSE)</f>
        <v>45189</v>
      </c>
      <c r="L136" t="str">
        <f>VLOOKUP(A136,[2]Sheet1!$A$2:$E$501,4,FALSE)</f>
        <v>Credit</v>
      </c>
      <c r="M136">
        <f>VLOOKUP(A136,[2]Sheet1!$A$2:$E$501,5,FALSE)</f>
        <v>15</v>
      </c>
      <c r="N136">
        <f>VLOOKUP(A136,[2]Sheet1!$A$2:$F$501,6,FALSE)</f>
        <v>1500000</v>
      </c>
      <c r="O136">
        <f>VLOOKUP(A136,[3]Sheet1!$A$2:$F$501,2,FALSE)</f>
        <v>3</v>
      </c>
      <c r="P136" t="str">
        <f>VLOOKUP(A136,[3]Sheet1!$A$2:$F$501,3,FALSE)</f>
        <v>Average</v>
      </c>
      <c r="Q136" s="2">
        <f>VLOOKUP(A136,[3]Sheet1!$A$2:$F$501,4,FALSE)</f>
        <v>45303</v>
      </c>
      <c r="R136" t="str">
        <f>VLOOKUP(A136,[3]Sheet1!$A$2:$F$501,5,FALSE)</f>
        <v>Pelayanan memuaskan</v>
      </c>
      <c r="S136" t="str">
        <f>VLOOKUP(A136,[3]Sheet1!$A$2:$F$501,6,FALSE)</f>
        <v/>
      </c>
      <c r="T136" t="str">
        <f>VLOOKUP(A136,[4]Sheet1!$A$2:$E$501,2,FALSE)</f>
        <v>SHP8320</v>
      </c>
      <c r="U136" t="str">
        <f>VLOOKUP(A136,[4]Sheet1!$A$2:$E$501,3,FALSE)</f>
        <v>AnterAja</v>
      </c>
      <c r="V136">
        <f>VLOOKUP(A136,[4]Sheet1!$A$2:$E$501,4,FALSE)</f>
        <v>2</v>
      </c>
      <c r="W136" t="str">
        <f>VLOOKUP(A136,[4]Sheet1!$A$2:$E$501,5,FALSE)</f>
        <v>Delivered</v>
      </c>
    </row>
    <row r="137" spans="1:23">
      <c r="A137" t="s">
        <v>173</v>
      </c>
      <c r="B137" t="str">
        <f>VLOOKUP(A137,[1]Sheet1!$A$2:$E$501,2,FALSE)</f>
        <v>Customer_136</v>
      </c>
      <c r="C137" t="str">
        <f>VLOOKUP(A137,[1]Sheet1!$A$2:$E$501,3,FALSE)</f>
        <v>Bali</v>
      </c>
      <c r="D137" t="str">
        <f>VLOOKUP(A137,[1]Sheet1!$A$2:$E$501,4,FALSE)</f>
        <v>Gold</v>
      </c>
      <c r="E137">
        <f>VLOOKUP(A137,[1]Sheet1!$A$2:$E$501,5,FALSE)</f>
        <v>2023</v>
      </c>
      <c r="F137" t="str">
        <f>VLOOKUP(A137,[5]Sheet1!$A$2:$E$501,2,FALSE)</f>
        <v>Nike Air Max 270 - SKU1201</v>
      </c>
      <c r="G137" t="str">
        <f>VLOOKUP(A137,[5]Sheet1!$A$2:$E$501,3,FALSE)</f>
        <v>Electronic</v>
      </c>
      <c r="H137">
        <f>VLOOKUP(A137,[5]Sheet1!$A$2:$E$501,4,FALSE)</f>
        <v>10000000</v>
      </c>
      <c r="I137" t="str">
        <f>VLOOKUP(A137,[5]Sheet1!$A$2:$G$501,7,FALSE)</f>
        <v>106 </v>
      </c>
      <c r="J137" t="str">
        <f>VLOOKUP(A137,[2]Sheet1!$A$2:$E$501,2,FALSE)</f>
        <v>ORD88377</v>
      </c>
      <c r="K137" s="2">
        <f>VLOOKUP(A137,[2]Sheet1!$A$2:$E$501,3,FALSE)</f>
        <v>45045</v>
      </c>
      <c r="L137" t="str">
        <f>VLOOKUP(A137,[2]Sheet1!$A$2:$E$501,4,FALSE)</f>
        <v>OVO</v>
      </c>
      <c r="M137">
        <f>VLOOKUP(A137,[2]Sheet1!$A$2:$E$501,5,FALSE)</f>
        <v>1</v>
      </c>
      <c r="N137">
        <f>VLOOKUP(A137,[2]Sheet1!$A$2:$F$501,6,FALSE)</f>
        <v>10000000</v>
      </c>
      <c r="O137">
        <f>VLOOKUP(A137,[3]Sheet1!$A$2:$F$501,2,FALSE)</f>
        <v>5</v>
      </c>
      <c r="P137" t="str">
        <f>VLOOKUP(A137,[3]Sheet1!$A$2:$F$501,3,FALSE)</f>
        <v>Good</v>
      </c>
      <c r="Q137" s="2">
        <f>VLOOKUP(A137,[3]Sheet1!$A$2:$F$501,4,FALSE)</f>
        <v>45140</v>
      </c>
      <c r="R137" t="str">
        <f>VLOOKUP(A137,[3]Sheet1!$A$2:$F$501,5,FALSE)</f>
        <v>Pelayanan memuaskan</v>
      </c>
      <c r="S137" t="str">
        <f>VLOOKUP(A137,[3]Sheet1!$A$2:$F$501,6,FALSE)</f>
        <v/>
      </c>
      <c r="T137" t="str">
        <f>VLOOKUP(A137,[4]Sheet1!$A$2:$E$501,2,FALSE)</f>
        <v>SHP3652</v>
      </c>
      <c r="U137" t="str">
        <f>VLOOKUP(A137,[4]Sheet1!$A$2:$E$501,3,FALSE)</f>
        <v>SiCepat</v>
      </c>
      <c r="V137">
        <f>VLOOKUP(A137,[4]Sheet1!$A$2:$E$501,4,FALSE)</f>
        <v>2</v>
      </c>
      <c r="W137" t="str">
        <f>VLOOKUP(A137,[4]Sheet1!$A$2:$E$501,5,FALSE)</f>
        <v>Delivered</v>
      </c>
    </row>
    <row r="138" spans="1:23">
      <c r="A138" t="s">
        <v>174</v>
      </c>
      <c r="B138" t="str">
        <f>VLOOKUP(A138,[1]Sheet1!$A$2:$E$501,2,FALSE)</f>
        <v>Customer_137</v>
      </c>
      <c r="C138" t="str">
        <f>VLOOKUP(A138,[1]Sheet1!$A$2:$E$501,3,FALSE)</f>
        <v>Bandung</v>
      </c>
      <c r="D138" t="str">
        <f>VLOOKUP(A138,[1]Sheet1!$A$2:$E$501,4,FALSE)</f>
        <v>Platinum</v>
      </c>
      <c r="E138">
        <f>VLOOKUP(A138,[1]Sheet1!$A$2:$E$501,5,FALSE)</f>
        <v>2024</v>
      </c>
      <c r="F138" t="str">
        <f>VLOOKUP(A138,[5]Sheet1!$A$2:$E$501,2,FALSE)</f>
        <v>Lenovo LOQ 15IRH8 - SKU1186</v>
      </c>
      <c r="G138" t="str">
        <f>VLOOKUP(A138,[5]Sheet1!$A$2:$E$501,3,FALSE)</f>
        <v>Shoee</v>
      </c>
      <c r="H138">
        <f>VLOOKUP(A138,[5]Sheet1!$A$2:$E$501,4,FALSE)</f>
        <v>1500000</v>
      </c>
      <c r="I138" t="str">
        <f>VLOOKUP(A138,[5]Sheet1!$A$2:$G$501,7,FALSE)</f>
        <v>57</v>
      </c>
      <c r="J138" t="str">
        <f>VLOOKUP(A138,[2]Sheet1!$A$2:$E$501,2,FALSE)</f>
        <v>ORD86263</v>
      </c>
      <c r="K138" s="2">
        <f>VLOOKUP(A138,[2]Sheet1!$A$2:$E$501,3,FALSE)</f>
        <v>45010</v>
      </c>
      <c r="L138" t="str">
        <f>VLOOKUP(A138,[2]Sheet1!$A$2:$E$501,4,FALSE)</f>
        <v>OVO</v>
      </c>
      <c r="M138">
        <f>VLOOKUP(A138,[2]Sheet1!$A$2:$E$501,5,FALSE)</f>
        <v>1</v>
      </c>
      <c r="N138">
        <f>VLOOKUP(A138,[2]Sheet1!$A$2:$F$501,6,FALSE)</f>
        <v>1500000</v>
      </c>
      <c r="O138">
        <f>VLOOKUP(A138,[3]Sheet1!$A$2:$F$501,2,FALSE)</f>
        <v>2</v>
      </c>
      <c r="P138" t="str">
        <f>VLOOKUP(A138,[3]Sheet1!$A$2:$F$501,3,FALSE)</f>
        <v>Poor</v>
      </c>
      <c r="Q138" s="2">
        <f>VLOOKUP(A138,[3]Sheet1!$A$2:$F$501,4,FALSE)</f>
        <v>45138</v>
      </c>
      <c r="R138" t="str">
        <f>VLOOKUP(A138,[3]Sheet1!$A$2:$F$501,5,FALSE)</f>
        <v>Pengiriman sangat cepat</v>
      </c>
      <c r="S138" t="str">
        <f>VLOOKUP(A138,[3]Sheet1!$A$2:$F$501,6,FALSE)</f>
        <v/>
      </c>
      <c r="T138" t="str">
        <f>VLOOKUP(A138,[4]Sheet1!$A$2:$E$501,2,FALSE)</f>
        <v>SHP1973</v>
      </c>
      <c r="U138" t="str">
        <f>VLOOKUP(A138,[4]Sheet1!$A$2:$E$501,3,FALSE)</f>
        <v>AnterAja</v>
      </c>
      <c r="V138">
        <f>VLOOKUP(A138,[4]Sheet1!$A$2:$E$501,4,FALSE)</f>
        <v>5</v>
      </c>
      <c r="W138" t="str">
        <f>VLOOKUP(A138,[4]Sheet1!$A$2:$E$501,5,FALSE)</f>
        <v>In Transit</v>
      </c>
    </row>
    <row r="139" spans="1:23">
      <c r="A139" t="s">
        <v>175</v>
      </c>
      <c r="B139" t="str">
        <f>VLOOKUP(A139,[1]Sheet1!$A$2:$E$501,2,FALSE)</f>
        <v>Customer_138</v>
      </c>
      <c r="C139" t="str">
        <f>VLOOKUP(A139,[1]Sheet1!$A$2:$E$501,3,FALSE)</f>
        <v>Bali</v>
      </c>
      <c r="D139" t="str">
        <f>VLOOKUP(A139,[1]Sheet1!$A$2:$E$501,4,FALSE)</f>
        <v>Platinum</v>
      </c>
      <c r="E139">
        <f>VLOOKUP(A139,[1]Sheet1!$A$2:$E$501,5,FALSE)</f>
        <v>2023</v>
      </c>
      <c r="F139" t="str">
        <f>VLOOKUP(A139,[5]Sheet1!$A$2:$E$501,2,FALSE)</f>
        <v>Adidas Ultraboost 22 - SKU1169</v>
      </c>
      <c r="G139" t="str">
        <f>VLOOKUP(A139,[5]Sheet1!$A$2:$E$501,3,FALSE)</f>
        <v>Electronic</v>
      </c>
      <c r="H139">
        <f>VLOOKUP(A139,[5]Sheet1!$A$2:$E$501,4,FALSE)</f>
        <v>1500000</v>
      </c>
      <c r="I139" t="str">
        <f>VLOOKUP(A139,[5]Sheet1!$A$2:$G$501,7,FALSE)</f>
        <v>108</v>
      </c>
      <c r="J139" t="str">
        <f>VLOOKUP(A139,[2]Sheet1!$A$2:$E$501,2,FALSE)</f>
        <v>ORD75168</v>
      </c>
      <c r="K139" s="2">
        <f>VLOOKUP(A139,[2]Sheet1!$A$2:$E$501,3,FALSE)</f>
        <v>44967</v>
      </c>
      <c r="L139" t="str">
        <f>VLOOKUP(A139,[2]Sheet1!$A$2:$E$501,4,FALSE)</f>
        <v>Gopay</v>
      </c>
      <c r="M139">
        <f>VLOOKUP(A139,[2]Sheet1!$A$2:$E$501,5,FALSE)</f>
        <v>1</v>
      </c>
      <c r="N139">
        <f>VLOOKUP(A139,[2]Sheet1!$A$2:$F$501,6,FALSE)</f>
        <v>1500000</v>
      </c>
      <c r="O139">
        <f>VLOOKUP(A139,[3]Sheet1!$A$2:$F$501,2,FALSE)</f>
        <v>4</v>
      </c>
      <c r="P139" t="str">
        <f>VLOOKUP(A139,[3]Sheet1!$A$2:$F$501,3,FALSE)</f>
        <v>Excellent</v>
      </c>
      <c r="Q139" s="2">
        <f>VLOOKUP(A139,[3]Sheet1!$A$2:$F$501,4,FALSE)</f>
        <v>45470</v>
      </c>
      <c r="R139" t="str">
        <f>VLOOKUP(A139,[3]Sheet1!$A$2:$F$501,5,FALSE)</f>
        <v>Pelayanan memuaskan</v>
      </c>
      <c r="S139" t="str">
        <f>VLOOKUP(A139,[3]Sheet1!$A$2:$F$501,6,FALSE)</f>
        <v/>
      </c>
      <c r="T139" t="str">
        <f>VLOOKUP(A139,[4]Sheet1!$A$2:$E$501,2,FALSE)</f>
        <v>SHP8255</v>
      </c>
      <c r="U139" t="str">
        <f>VLOOKUP(A139,[4]Sheet1!$A$2:$E$501,3,FALSE)</f>
        <v>SiCepat</v>
      </c>
      <c r="V139">
        <f>VLOOKUP(A139,[4]Sheet1!$A$2:$E$501,4,FALSE)</f>
        <v>2</v>
      </c>
      <c r="W139" t="str">
        <f>VLOOKUP(A139,[4]Sheet1!$A$2:$E$501,5,FALSE)</f>
        <v>Delivered</v>
      </c>
    </row>
    <row r="140" spans="1:23">
      <c r="A140" t="s">
        <v>176</v>
      </c>
      <c r="B140" t="str">
        <f>VLOOKUP(A140,[1]Sheet1!$A$2:$E$501,2,FALSE)</f>
        <v>Customer_139</v>
      </c>
      <c r="C140" t="str">
        <f>VLOOKUP(A140,[1]Sheet1!$A$2:$E$501,3,FALSE)</f>
        <v>Bali</v>
      </c>
      <c r="D140" t="str">
        <f>VLOOKUP(A140,[1]Sheet1!$A$2:$E$501,4,FALSE)</f>
        <v>Platinum</v>
      </c>
      <c r="E140">
        <f>VLOOKUP(A140,[1]Sheet1!$A$2:$E$501,5,FALSE)</f>
        <v>2018</v>
      </c>
      <c r="F140" t="str">
        <f>VLOOKUP(A140,[5]Sheet1!$A$2:$E$501,2,FALSE)</f>
        <v>Adidas Ultraboost 22 - SKU1374</v>
      </c>
      <c r="G140" t="str">
        <f>VLOOKUP(A140,[5]Sheet1!$A$2:$E$501,3,FALSE)</f>
        <v>Shoee</v>
      </c>
      <c r="H140">
        <f>VLOOKUP(A140,[5]Sheet1!$A$2:$E$501,4,FALSE)</f>
        <v>100000</v>
      </c>
      <c r="I140" t="str">
        <f>VLOOKUP(A140,[5]Sheet1!$A$2:$G$501,7,FALSE)</f>
        <v>112</v>
      </c>
      <c r="J140" t="str">
        <f>VLOOKUP(A140,[2]Sheet1!$A$2:$E$501,2,FALSE)</f>
        <v>ORD66408</v>
      </c>
      <c r="K140" s="2">
        <f>VLOOKUP(A140,[2]Sheet1!$A$2:$E$501,3,FALSE)</f>
        <v>44975</v>
      </c>
      <c r="L140" t="str">
        <f>VLOOKUP(A140,[2]Sheet1!$A$2:$E$501,4,FALSE)</f>
        <v>Debit</v>
      </c>
      <c r="M140">
        <f>VLOOKUP(A140,[2]Sheet1!$A$2:$E$501,5,FALSE)</f>
        <v>6</v>
      </c>
      <c r="N140">
        <f>VLOOKUP(A140,[2]Sheet1!$A$2:$F$501,6,FALSE)</f>
        <v>600000</v>
      </c>
      <c r="O140">
        <f>VLOOKUP(A140,[3]Sheet1!$A$2:$F$501,2,FALSE)</f>
        <v>5</v>
      </c>
      <c r="P140" t="str">
        <f>VLOOKUP(A140,[3]Sheet1!$A$2:$F$501,3,FALSE)</f>
        <v>Good</v>
      </c>
      <c r="Q140" s="2">
        <f>VLOOKUP(A140,[3]Sheet1!$A$2:$F$501,4,FALSE)</f>
        <v>45458</v>
      </c>
      <c r="R140" t="str">
        <f>VLOOKUP(A140,[3]Sheet1!$A$2:$F$501,5,FALSE)</f>
        <v>Produk sesuai ekspektasi</v>
      </c>
      <c r="S140" t="str">
        <f>VLOOKUP(A140,[3]Sheet1!$A$2:$F$501,6,FALSE)</f>
        <v/>
      </c>
      <c r="T140" t="str">
        <f>VLOOKUP(A140,[4]Sheet1!$A$2:$E$501,2,FALSE)</f>
        <v>SHP2371</v>
      </c>
      <c r="U140" t="str">
        <f>VLOOKUP(A140,[4]Sheet1!$A$2:$E$501,3,FALSE)</f>
        <v>J&amp;T</v>
      </c>
      <c r="V140">
        <f>VLOOKUP(A140,[4]Sheet1!$A$2:$E$501,4,FALSE)</f>
        <v>1</v>
      </c>
      <c r="W140" t="str">
        <f>VLOOKUP(A140,[4]Sheet1!$A$2:$E$501,5,FALSE)</f>
        <v>Returned</v>
      </c>
    </row>
    <row r="141" spans="1:23">
      <c r="A141" t="s">
        <v>177</v>
      </c>
      <c r="B141" t="str">
        <f>VLOOKUP(A141,[1]Sheet1!$A$2:$E$501,2,FALSE)</f>
        <v>Customer_140</v>
      </c>
      <c r="C141" t="str">
        <f>VLOOKUP(A141,[1]Sheet1!$A$2:$E$501,3,FALSE)</f>
        <v>Bali</v>
      </c>
      <c r="D141" t="str">
        <f>VLOOKUP(A141,[1]Sheet1!$A$2:$E$501,4,FALSE)</f>
        <v>Gold</v>
      </c>
      <c r="E141">
        <f>VLOOKUP(A141,[1]Sheet1!$A$2:$E$501,5,FALSE)</f>
        <v>2018</v>
      </c>
      <c r="F141" t="str">
        <f>VLOOKUP(A141,[5]Sheet1!$A$2:$E$501,2,FALSE)</f>
        <v>Lenovo LOQ 15IRH8 - SKU1233</v>
      </c>
      <c r="G141" t="str">
        <f>VLOOKUP(A141,[5]Sheet1!$A$2:$E$501,3,FALSE)</f>
        <v>Apparel</v>
      </c>
      <c r="H141">
        <f>VLOOKUP(A141,[5]Sheet1!$A$2:$E$501,4,FALSE)</f>
        <v>4000000</v>
      </c>
      <c r="I141" t="str">
        <f>VLOOKUP(A141,[5]Sheet1!$A$2:$G$501,7,FALSE)</f>
        <v>101</v>
      </c>
      <c r="J141" t="str">
        <f>VLOOKUP(A141,[2]Sheet1!$A$2:$E$501,2,FALSE)</f>
        <v>ORD94920</v>
      </c>
      <c r="K141" s="2">
        <f>VLOOKUP(A141,[2]Sheet1!$A$2:$E$501,3,FALSE)</f>
        <v>45430</v>
      </c>
      <c r="L141" t="str">
        <f>VLOOKUP(A141,[2]Sheet1!$A$2:$E$501,4,FALSE)</f>
        <v>Credit</v>
      </c>
      <c r="M141">
        <f>VLOOKUP(A141,[2]Sheet1!$A$2:$E$501,5,FALSE)</f>
        <v>1</v>
      </c>
      <c r="N141">
        <f>VLOOKUP(A141,[2]Sheet1!$A$2:$F$501,6,FALSE)</f>
        <v>4000000</v>
      </c>
      <c r="O141">
        <f>VLOOKUP(A141,[3]Sheet1!$A$2:$F$501,2,FALSE)</f>
        <v>3</v>
      </c>
      <c r="P141" t="str">
        <f>VLOOKUP(A141,[3]Sheet1!$A$2:$F$501,3,FALSE)</f>
        <v>Average</v>
      </c>
      <c r="Q141" s="2">
        <f>VLOOKUP(A141,[3]Sheet1!$A$2:$F$501,4,FALSE)</f>
        <v>45322</v>
      </c>
      <c r="R141" t="str">
        <f>VLOOKUP(A141,[3]Sheet1!$A$2:$F$501,5,FALSE)</f>
        <v>Warna berbeda dari gambar</v>
      </c>
      <c r="S141" t="str">
        <f>VLOOKUP(A141,[3]Sheet1!$A$2:$F$501,6,FALSE)</f>
        <v>Anomali – review negatif di rating tinggi</v>
      </c>
      <c r="T141" t="str">
        <f>VLOOKUP(A141,[4]Sheet1!$A$2:$E$501,2,FALSE)</f>
        <v>SHP6916</v>
      </c>
      <c r="U141" t="str">
        <f>VLOOKUP(A141,[4]Sheet1!$A$2:$E$501,3,FALSE)</f>
        <v>SiCepat</v>
      </c>
      <c r="V141">
        <f>VLOOKUP(A141,[4]Sheet1!$A$2:$E$501,4,FALSE)</f>
        <v>2</v>
      </c>
      <c r="W141" t="str">
        <f>VLOOKUP(A141,[4]Sheet1!$A$2:$E$501,5,FALSE)</f>
        <v>Delivered</v>
      </c>
    </row>
    <row r="142" spans="1:23">
      <c r="A142" t="s">
        <v>178</v>
      </c>
      <c r="B142" t="str">
        <f>VLOOKUP(A142,[1]Sheet1!$A$2:$E$501,2,FALSE)</f>
        <v>Customer_141</v>
      </c>
      <c r="C142" t="str">
        <f>VLOOKUP(A142,[1]Sheet1!$A$2:$E$501,3,FALSE)</f>
        <v>Bandung</v>
      </c>
      <c r="D142" t="str">
        <f>VLOOKUP(A142,[1]Sheet1!$A$2:$E$501,4,FALSE)</f>
        <v>Platinum</v>
      </c>
      <c r="E142">
        <f>VLOOKUP(A142,[1]Sheet1!$A$2:$E$501,5,FALSE)</f>
        <v>2019</v>
      </c>
      <c r="F142" t="str">
        <f>VLOOKUP(A142,[5]Sheet1!$A$2:$E$501,2,FALSE)</f>
        <v>Xiaomi Mi Casual Backpack - SKU1175</v>
      </c>
      <c r="G142" t="str">
        <f>VLOOKUP(A142,[5]Sheet1!$A$2:$E$501,3,FALSE)</f>
        <v>Apprel</v>
      </c>
      <c r="H142">
        <f>VLOOKUP(A142,[5]Sheet1!$A$2:$E$501,4,FALSE)</f>
        <v>10000000</v>
      </c>
      <c r="I142" t="str">
        <f>VLOOKUP(A142,[5]Sheet1!$A$2:$G$501,7,FALSE)</f>
        <v>103</v>
      </c>
      <c r="J142" t="str">
        <f>VLOOKUP(A142,[2]Sheet1!$A$2:$E$501,2,FALSE)</f>
        <v>ORD73627</v>
      </c>
      <c r="K142" s="2">
        <f>VLOOKUP(A142,[2]Sheet1!$A$2:$E$501,3,FALSE)</f>
        <v>44996</v>
      </c>
      <c r="L142" t="str">
        <f>VLOOKUP(A142,[2]Sheet1!$A$2:$E$501,4,FALSE)</f>
        <v>OVO</v>
      </c>
      <c r="M142">
        <f>VLOOKUP(A142,[2]Sheet1!$A$2:$E$501,5,FALSE)</f>
        <v>1</v>
      </c>
      <c r="N142">
        <f>VLOOKUP(A142,[2]Sheet1!$A$2:$F$501,6,FALSE)</f>
        <v>10000000</v>
      </c>
      <c r="O142">
        <f>VLOOKUP(A142,[3]Sheet1!$A$2:$F$501,2,FALSE)</f>
        <v>2</v>
      </c>
      <c r="P142" t="str">
        <f>VLOOKUP(A142,[3]Sheet1!$A$2:$F$501,3,FALSE)</f>
        <v>Poor</v>
      </c>
      <c r="Q142" s="2">
        <f>VLOOKUP(A142,[3]Sheet1!$A$2:$F$501,4,FALSE)</f>
        <v>45228</v>
      </c>
      <c r="R142" t="str">
        <f>VLOOKUP(A142,[3]Sheet1!$A$2:$F$501,5,FALSE)</f>
        <v>Barang cacat saat diterima</v>
      </c>
      <c r="S142" t="str">
        <f>VLOOKUP(A142,[3]Sheet1!$A$2:$F$501,6,FALSE)</f>
        <v>Anomali – review negatif di rating tinggi</v>
      </c>
      <c r="T142" t="str">
        <f>VLOOKUP(A142,[4]Sheet1!$A$2:$E$501,2,FALSE)</f>
        <v>SHP5032</v>
      </c>
      <c r="U142" t="str">
        <f>VLOOKUP(A142,[4]Sheet1!$A$2:$E$501,3,FALSE)</f>
        <v>AnterAja</v>
      </c>
      <c r="V142">
        <f>VLOOKUP(A142,[4]Sheet1!$A$2:$E$501,4,FALSE)</f>
        <v>4</v>
      </c>
      <c r="W142" t="str">
        <f>VLOOKUP(A142,[4]Sheet1!$A$2:$E$501,5,FALSE)</f>
        <v>In Transit</v>
      </c>
    </row>
    <row r="143" spans="1:23">
      <c r="A143" t="s">
        <v>179</v>
      </c>
      <c r="B143" t="str">
        <f>VLOOKUP(A143,[1]Sheet1!$A$2:$E$501,2,FALSE)</f>
        <v>Customer_142</v>
      </c>
      <c r="C143" t="str">
        <f>VLOOKUP(A143,[1]Sheet1!$A$2:$E$501,3,FALSE)</f>
        <v>Jakarta</v>
      </c>
      <c r="D143" t="str">
        <f>VLOOKUP(A143,[1]Sheet1!$A$2:$E$501,4,FALSE)</f>
        <v>Gold</v>
      </c>
      <c r="E143">
        <f>VLOOKUP(A143,[1]Sheet1!$A$2:$E$501,5,FALSE)</f>
        <v>2021</v>
      </c>
      <c r="F143" t="str">
        <f>VLOOKUP(A143,[5]Sheet1!$A$2:$E$501,2,FALSE)</f>
        <v>Lenovo LOQ 15IRH8 - SKU1119</v>
      </c>
      <c r="G143" t="str">
        <f>VLOOKUP(A143,[5]Sheet1!$A$2:$E$501,3,FALSE)</f>
        <v>Shoee</v>
      </c>
      <c r="H143">
        <f>VLOOKUP(A143,[5]Sheet1!$A$2:$E$501,4,FALSE)</f>
        <v>10000000</v>
      </c>
      <c r="I143" t="str">
        <f>VLOOKUP(A143,[5]Sheet1!$A$2:$G$501,7,FALSE)</f>
        <v>55</v>
      </c>
      <c r="J143" t="str">
        <f>VLOOKUP(A143,[2]Sheet1!$A$2:$E$501,2,FALSE)</f>
        <v>ORD97696</v>
      </c>
      <c r="K143" s="2">
        <f>VLOOKUP(A143,[2]Sheet1!$A$2:$E$501,3,FALSE)</f>
        <v>45216</v>
      </c>
      <c r="L143" t="str">
        <f>VLOOKUP(A143,[2]Sheet1!$A$2:$E$501,4,FALSE)</f>
        <v>Debit</v>
      </c>
      <c r="M143">
        <f>VLOOKUP(A143,[2]Sheet1!$A$2:$E$501,5,FALSE)</f>
        <v>4</v>
      </c>
      <c r="N143">
        <f>VLOOKUP(A143,[2]Sheet1!$A$2:$F$501,6,FALSE)</f>
        <v>40000000</v>
      </c>
      <c r="O143">
        <f>VLOOKUP(A143,[3]Sheet1!$A$2:$F$501,2,FALSE)</f>
        <v>5</v>
      </c>
      <c r="P143" t="str">
        <f>VLOOKUP(A143,[3]Sheet1!$A$2:$F$501,3,FALSE)</f>
        <v>Good</v>
      </c>
      <c r="Q143" s="2">
        <f>VLOOKUP(A143,[3]Sheet1!$A$2:$F$501,4,FALSE)</f>
        <v>45175</v>
      </c>
      <c r="R143" t="str">
        <f>VLOOKUP(A143,[3]Sheet1!$A$2:$F$501,5,FALSE)</f>
        <v>Sangat puas dengan pembelian ini</v>
      </c>
      <c r="S143" t="str">
        <f>VLOOKUP(A143,[3]Sheet1!$A$2:$F$501,6,FALSE)</f>
        <v/>
      </c>
      <c r="T143" t="str">
        <f>VLOOKUP(A143,[4]Sheet1!$A$2:$E$501,2,FALSE)</f>
        <v>SHP2227</v>
      </c>
      <c r="U143" t="str">
        <f>VLOOKUP(A143,[4]Sheet1!$A$2:$E$501,3,FALSE)</f>
        <v>J&amp;T</v>
      </c>
      <c r="V143">
        <f>VLOOKUP(A143,[4]Sheet1!$A$2:$E$501,4,FALSE)</f>
        <v>2</v>
      </c>
      <c r="W143" t="str">
        <f>VLOOKUP(A143,[4]Sheet1!$A$2:$E$501,5,FALSE)</f>
        <v>Returned</v>
      </c>
    </row>
    <row r="144" spans="1:23">
      <c r="A144" t="s">
        <v>180</v>
      </c>
      <c r="B144" t="str">
        <f>VLOOKUP(A144,[1]Sheet1!$A$2:$E$501,2,FALSE)</f>
        <v>Customer_143</v>
      </c>
      <c r="C144" t="str">
        <f>VLOOKUP(A144,[1]Sheet1!$A$2:$E$501,3,FALSE)</f>
        <v>Surabaya</v>
      </c>
      <c r="D144" t="str">
        <f>VLOOKUP(A144,[1]Sheet1!$A$2:$E$501,4,FALSE)</f>
        <v>Gold</v>
      </c>
      <c r="E144">
        <f>VLOOKUP(A144,[1]Sheet1!$A$2:$E$501,5,FALSE)</f>
        <v>2018</v>
      </c>
      <c r="F144" t="str">
        <f>VLOOKUP(A144,[5]Sheet1!$A$2:$E$501,2,FALSE)</f>
        <v>Xiaomi Mi Casual Backpack - SKU1425</v>
      </c>
      <c r="G144" t="str">
        <f>VLOOKUP(A144,[5]Sheet1!$A$2:$E$501,3,FALSE)</f>
        <v>Shoee</v>
      </c>
      <c r="H144">
        <f>VLOOKUP(A144,[5]Sheet1!$A$2:$E$501,4,FALSE)</f>
        <v>4000000</v>
      </c>
      <c r="I144" t="str">
        <f>VLOOKUP(A144,[5]Sheet1!$A$2:$G$501,7,FALSE)</f>
        <v>117</v>
      </c>
      <c r="J144" t="str">
        <f>VLOOKUP(A144,[2]Sheet1!$A$2:$E$501,2,FALSE)</f>
        <v>ORD88606</v>
      </c>
      <c r="K144" s="2">
        <f>VLOOKUP(A144,[2]Sheet1!$A$2:$E$501,3,FALSE)</f>
        <v>45095</v>
      </c>
      <c r="L144" t="str">
        <f>VLOOKUP(A144,[2]Sheet1!$A$2:$E$501,4,FALSE)</f>
        <v>Debit</v>
      </c>
      <c r="M144">
        <f>VLOOKUP(A144,[2]Sheet1!$A$2:$E$501,5,FALSE)</f>
        <v>3</v>
      </c>
      <c r="N144">
        <f>VLOOKUP(A144,[2]Sheet1!$A$2:$F$501,6,FALSE)</f>
        <v>12000000</v>
      </c>
      <c r="O144">
        <f>VLOOKUP(A144,[3]Sheet1!$A$2:$F$501,2,FALSE)</f>
        <v>1</v>
      </c>
      <c r="P144" t="str">
        <f>VLOOKUP(A144,[3]Sheet1!$A$2:$F$501,3,FALSE)</f>
        <v>Bad</v>
      </c>
      <c r="Q144" s="2">
        <f>VLOOKUP(A144,[3]Sheet1!$A$2:$F$501,4,FALSE)</f>
        <v>45356</v>
      </c>
      <c r="R144" t="str">
        <f>VLOOKUP(A144,[3]Sheet1!$A$2:$F$501,5,FALSE)</f>
        <v>Warna berbeda dari gambar</v>
      </c>
      <c r="S144" t="str">
        <f>VLOOKUP(A144,[3]Sheet1!$A$2:$F$501,6,FALSE)</f>
        <v>Anomali – review negatif di rating tinggi</v>
      </c>
      <c r="T144" t="str">
        <f>VLOOKUP(A144,[4]Sheet1!$A$2:$E$501,2,FALSE)</f>
        <v>SHP5907</v>
      </c>
      <c r="U144" t="str">
        <f>VLOOKUP(A144,[4]Sheet1!$A$2:$E$501,3,FALSE)</f>
        <v>J&amp;T</v>
      </c>
      <c r="V144">
        <f>VLOOKUP(A144,[4]Sheet1!$A$2:$E$501,4,FALSE)</f>
        <v>5</v>
      </c>
      <c r="W144" t="str">
        <f>VLOOKUP(A144,[4]Sheet1!$A$2:$E$501,5,FALSE)</f>
        <v>In Transit</v>
      </c>
    </row>
    <row r="145" spans="1:23">
      <c r="A145" t="s">
        <v>181</v>
      </c>
      <c r="B145" t="str">
        <f>VLOOKUP(A145,[1]Sheet1!$A$2:$E$501,2,FALSE)</f>
        <v>Customer_144</v>
      </c>
      <c r="C145" t="str">
        <f>VLOOKUP(A145,[1]Sheet1!$A$2:$E$501,3,FALSE)</f>
        <v>Surabaya</v>
      </c>
      <c r="D145" t="str">
        <f>VLOOKUP(A145,[1]Sheet1!$A$2:$E$501,4,FALSE)</f>
        <v>Silver</v>
      </c>
      <c r="E145">
        <f>VLOOKUP(A145,[1]Sheet1!$A$2:$E$501,5,FALSE)</f>
        <v>2019</v>
      </c>
      <c r="F145" t="str">
        <f>VLOOKUP(A145,[5]Sheet1!$A$2:$E$501,2,FALSE)</f>
        <v>ASUS TUF Gaming A15 - SKU1151</v>
      </c>
      <c r="G145" t="str">
        <f>VLOOKUP(A145,[5]Sheet1!$A$2:$E$501,3,FALSE)</f>
        <v>Unknown</v>
      </c>
      <c r="H145">
        <f>VLOOKUP(A145,[5]Sheet1!$A$2:$E$501,4,FALSE)</f>
        <v>17000000</v>
      </c>
      <c r="I145" t="str">
        <f>VLOOKUP(A145,[5]Sheet1!$A$2:$G$501,7,FALSE)</f>
        <v>72</v>
      </c>
      <c r="J145" t="str">
        <f>VLOOKUP(A145,[2]Sheet1!$A$2:$E$501,2,FALSE)</f>
        <v>ORD62601</v>
      </c>
      <c r="K145" s="2">
        <f>VLOOKUP(A145,[2]Sheet1!$A$2:$E$501,3,FALSE)</f>
        <v>44944</v>
      </c>
      <c r="L145" t="str">
        <f>VLOOKUP(A145,[2]Sheet1!$A$2:$E$501,4,FALSE)</f>
        <v>Debit</v>
      </c>
      <c r="M145">
        <f>VLOOKUP(A145,[2]Sheet1!$A$2:$E$501,5,FALSE)</f>
        <v>1</v>
      </c>
      <c r="N145">
        <f>VLOOKUP(A145,[2]Sheet1!$A$2:$F$501,6,FALSE)</f>
        <v>17000000</v>
      </c>
      <c r="O145">
        <f>VLOOKUP(A145,[3]Sheet1!$A$2:$F$501,2,FALSE)</f>
        <v>3</v>
      </c>
      <c r="P145" t="str">
        <f>VLOOKUP(A145,[3]Sheet1!$A$2:$F$501,3,FALSE)</f>
        <v>Average</v>
      </c>
      <c r="Q145" s="2">
        <f>VLOOKUP(A145,[3]Sheet1!$A$2:$F$501,4,FALSE)</f>
        <v>45446</v>
      </c>
      <c r="R145" t="str">
        <f>VLOOKUP(A145,[3]Sheet1!$A$2:$F$501,5,FALSE)</f>
        <v>Pengiriman sangat cepat</v>
      </c>
      <c r="S145" t="str">
        <f>VLOOKUP(A145,[3]Sheet1!$A$2:$F$501,6,FALSE)</f>
        <v/>
      </c>
      <c r="T145" t="str">
        <f>VLOOKUP(A145,[4]Sheet1!$A$2:$E$501,2,FALSE)</f>
        <v>SHP3598</v>
      </c>
      <c r="U145" t="str">
        <f>VLOOKUP(A145,[4]Sheet1!$A$2:$E$501,3,FALSE)</f>
        <v>JNE</v>
      </c>
      <c r="V145">
        <f>VLOOKUP(A145,[4]Sheet1!$A$2:$E$501,4,FALSE)</f>
        <v>5</v>
      </c>
      <c r="W145" t="str">
        <f>VLOOKUP(A145,[4]Sheet1!$A$2:$E$501,5,FALSE)</f>
        <v>Delivered</v>
      </c>
    </row>
    <row r="146" spans="1:23">
      <c r="A146" t="s">
        <v>182</v>
      </c>
      <c r="B146" t="str">
        <f>VLOOKUP(A146,[1]Sheet1!$A$2:$E$501,2,FALSE)</f>
        <v>Customer_145</v>
      </c>
      <c r="C146" t="str">
        <f>VLOOKUP(A146,[1]Sheet1!$A$2:$E$501,3,FALSE)</f>
        <v>Bandung</v>
      </c>
      <c r="D146" t="str">
        <f>VLOOKUP(A146,[1]Sheet1!$A$2:$E$501,4,FALSE)</f>
        <v>Gold</v>
      </c>
      <c r="E146">
        <f>VLOOKUP(A146,[1]Sheet1!$A$2:$E$501,5,FALSE)</f>
        <v>2022</v>
      </c>
      <c r="F146" t="str">
        <f>VLOOKUP(A146,[5]Sheet1!$A$2:$E$501,2,FALSE)</f>
        <v>Nike Air Max 270 - SKU1108</v>
      </c>
      <c r="G146" t="str">
        <f>VLOOKUP(A146,[5]Sheet1!$A$2:$E$501,3,FALSE)</f>
        <v>Unknown</v>
      </c>
      <c r="H146">
        <f>VLOOKUP(A146,[5]Sheet1!$A$2:$E$501,4,FALSE)</f>
        <v>4000000</v>
      </c>
      <c r="I146" t="str">
        <f>VLOOKUP(A146,[5]Sheet1!$A$2:$G$501,7,FALSE)</f>
        <v>55 </v>
      </c>
      <c r="J146" t="str">
        <f>VLOOKUP(A146,[2]Sheet1!$A$2:$E$501,2,FALSE)</f>
        <v>ORD15225</v>
      </c>
      <c r="K146" s="2">
        <f>VLOOKUP(A146,[2]Sheet1!$A$2:$E$501,3,FALSE)</f>
        <v>45254</v>
      </c>
      <c r="L146" t="str">
        <f>VLOOKUP(A146,[2]Sheet1!$A$2:$E$501,4,FALSE)</f>
        <v>Credit</v>
      </c>
      <c r="M146">
        <f>VLOOKUP(A146,[2]Sheet1!$A$2:$E$501,5,FALSE)</f>
        <v>1</v>
      </c>
      <c r="N146">
        <f>VLOOKUP(A146,[2]Sheet1!$A$2:$F$501,6,FALSE)</f>
        <v>4000000</v>
      </c>
      <c r="O146">
        <f>VLOOKUP(A146,[3]Sheet1!$A$2:$F$501,2,FALSE)</f>
        <v>2</v>
      </c>
      <c r="P146" t="str">
        <f>VLOOKUP(A146,[3]Sheet1!$A$2:$F$501,3,FALSE)</f>
        <v>Poor</v>
      </c>
      <c r="Q146" s="2">
        <f>VLOOKUP(A146,[3]Sheet1!$A$2:$F$501,4,FALSE)</f>
        <v>45207</v>
      </c>
      <c r="R146" t="str">
        <f>VLOOKUP(A146,[3]Sheet1!$A$2:$F$501,5,FALSE)</f>
        <v>Sangat puas dengan pembelian ini</v>
      </c>
      <c r="S146" t="str">
        <f>VLOOKUP(A146,[3]Sheet1!$A$2:$F$501,6,FALSE)</f>
        <v/>
      </c>
      <c r="T146" t="str">
        <f>VLOOKUP(A146,[4]Sheet1!$A$2:$E$501,2,FALSE)</f>
        <v>SHP7944</v>
      </c>
      <c r="U146" t="str">
        <f>VLOOKUP(A146,[4]Sheet1!$A$2:$E$501,3,FALSE)</f>
        <v>JNE</v>
      </c>
      <c r="V146">
        <f>VLOOKUP(A146,[4]Sheet1!$A$2:$E$501,4,FALSE)</f>
        <v>4</v>
      </c>
      <c r="W146" t="str">
        <f>VLOOKUP(A146,[4]Sheet1!$A$2:$E$501,5,FALSE)</f>
        <v>Delivered</v>
      </c>
    </row>
    <row r="147" spans="1:23">
      <c r="A147" t="s">
        <v>183</v>
      </c>
      <c r="B147" t="str">
        <f>VLOOKUP(A147,[1]Sheet1!$A$2:$E$501,2,FALSE)</f>
        <v>Customer_146</v>
      </c>
      <c r="C147" t="str">
        <f>VLOOKUP(A147,[1]Sheet1!$A$2:$E$501,3,FALSE)</f>
        <v>Bali</v>
      </c>
      <c r="D147" t="str">
        <f>VLOOKUP(A147,[1]Sheet1!$A$2:$E$501,4,FALSE)</f>
        <v>Platinum</v>
      </c>
      <c r="E147">
        <f>VLOOKUP(A147,[1]Sheet1!$A$2:$E$501,5,FALSE)</f>
        <v>2023</v>
      </c>
      <c r="F147" t="str">
        <f>VLOOKUP(A147,[5]Sheet1!$A$2:$E$501,2,FALSE)</f>
        <v>Uniqlo Dry-EX Crew Neck - SKU1420</v>
      </c>
      <c r="G147" t="str">
        <f>VLOOKUP(A147,[5]Sheet1!$A$2:$E$501,3,FALSE)</f>
        <v>Apprel</v>
      </c>
      <c r="H147">
        <f>VLOOKUP(A147,[5]Sheet1!$A$2:$E$501,4,FALSE)</f>
        <v>10000000</v>
      </c>
      <c r="I147" t="str">
        <f>VLOOKUP(A147,[5]Sheet1!$A$2:$G$501,7,FALSE)</f>
        <v>66</v>
      </c>
      <c r="J147" t="str">
        <f>VLOOKUP(A147,[2]Sheet1!$A$2:$E$501,2,FALSE)</f>
        <v>ORD38622</v>
      </c>
      <c r="K147" s="2">
        <f>VLOOKUP(A147,[2]Sheet1!$A$2:$E$501,3,FALSE)</f>
        <v>44969</v>
      </c>
      <c r="L147" t="str">
        <f>VLOOKUP(A147,[2]Sheet1!$A$2:$E$501,4,FALSE)</f>
        <v>Debit</v>
      </c>
      <c r="M147">
        <f>VLOOKUP(A147,[2]Sheet1!$A$2:$E$501,5,FALSE)</f>
        <v>1</v>
      </c>
      <c r="N147">
        <f>VLOOKUP(A147,[2]Sheet1!$A$2:$F$501,6,FALSE)</f>
        <v>10000000</v>
      </c>
      <c r="O147">
        <f>VLOOKUP(A147,[3]Sheet1!$A$2:$F$501,2,FALSE)</f>
        <v>2</v>
      </c>
      <c r="P147" t="str">
        <f>VLOOKUP(A147,[3]Sheet1!$A$2:$F$501,3,FALSE)</f>
        <v>Poor</v>
      </c>
      <c r="Q147" s="2">
        <f>VLOOKUP(A147,[3]Sheet1!$A$2:$F$501,4,FALSE)</f>
        <v>45363</v>
      </c>
      <c r="R147" t="str">
        <f>VLOOKUP(A147,[3]Sheet1!$A$2:$F$501,5,FALSE)</f>
        <v>Warna berbeda dari gambar</v>
      </c>
      <c r="S147" t="str">
        <f>VLOOKUP(A147,[3]Sheet1!$A$2:$F$501,6,FALSE)</f>
        <v>Anomali – review negatif di rating tinggi</v>
      </c>
      <c r="T147" t="str">
        <f>VLOOKUP(A147,[4]Sheet1!$A$2:$E$501,2,FALSE)</f>
        <v>SHP2535</v>
      </c>
      <c r="U147" t="str">
        <f>VLOOKUP(A147,[4]Sheet1!$A$2:$E$501,3,FALSE)</f>
        <v>SiCepat</v>
      </c>
      <c r="V147">
        <f>VLOOKUP(A147,[4]Sheet1!$A$2:$E$501,4,FALSE)</f>
        <v>1</v>
      </c>
      <c r="W147" t="str">
        <f>VLOOKUP(A147,[4]Sheet1!$A$2:$E$501,5,FALSE)</f>
        <v>Delivered</v>
      </c>
    </row>
    <row r="148" spans="1:23">
      <c r="A148" t="s">
        <v>184</v>
      </c>
      <c r="B148" t="str">
        <f>VLOOKUP(A148,[1]Sheet1!$A$2:$E$501,2,FALSE)</f>
        <v>Customer_147</v>
      </c>
      <c r="C148" t="str">
        <f>VLOOKUP(A148,[1]Sheet1!$A$2:$E$501,3,FALSE)</f>
        <v>Jakarta</v>
      </c>
      <c r="D148" t="str">
        <f>VLOOKUP(A148,[1]Sheet1!$A$2:$E$501,4,FALSE)</f>
        <v>Gold</v>
      </c>
      <c r="E148">
        <f>VLOOKUP(A148,[1]Sheet1!$A$2:$E$501,5,FALSE)</f>
        <v>2022</v>
      </c>
      <c r="F148" t="str">
        <f>VLOOKUP(A148,[5]Sheet1!$A$2:$E$501,2,FALSE)</f>
        <v>Uniqlo Dry-EX Crew Neck - SKU1443</v>
      </c>
      <c r="G148" t="str">
        <f>VLOOKUP(A148,[5]Sheet1!$A$2:$E$501,3,FALSE)</f>
        <v>Shoee</v>
      </c>
      <c r="H148">
        <f>VLOOKUP(A148,[5]Sheet1!$A$2:$E$501,4,FALSE)</f>
        <v>10000000</v>
      </c>
      <c r="I148" t="str">
        <f>VLOOKUP(A148,[5]Sheet1!$A$2:$G$501,7,FALSE)</f>
        <v>72</v>
      </c>
      <c r="J148" t="str">
        <f>VLOOKUP(A148,[2]Sheet1!$A$2:$E$501,2,FALSE)</f>
        <v>ORD99526</v>
      </c>
      <c r="K148" s="2">
        <f>VLOOKUP(A148,[2]Sheet1!$A$2:$E$501,3,FALSE)</f>
        <v>44927</v>
      </c>
      <c r="L148" t="str">
        <f>VLOOKUP(A148,[2]Sheet1!$A$2:$E$501,4,FALSE)</f>
        <v>Credit</v>
      </c>
      <c r="M148">
        <f>VLOOKUP(A148,[2]Sheet1!$A$2:$E$501,5,FALSE)</f>
        <v>1</v>
      </c>
      <c r="N148">
        <f>VLOOKUP(A148,[2]Sheet1!$A$2:$F$501,6,FALSE)</f>
        <v>10000000</v>
      </c>
      <c r="O148">
        <f>VLOOKUP(A148,[3]Sheet1!$A$2:$F$501,2,FALSE)</f>
        <v>4</v>
      </c>
      <c r="P148" t="str">
        <f>VLOOKUP(A148,[3]Sheet1!$A$2:$F$501,3,FALSE)</f>
        <v>Excellent</v>
      </c>
      <c r="Q148" s="2">
        <f>VLOOKUP(A148,[3]Sheet1!$A$2:$F$501,4,FALSE)</f>
        <v>45245</v>
      </c>
      <c r="R148" t="str">
        <f>VLOOKUP(A148,[3]Sheet1!$A$2:$F$501,5,FALSE)</f>
        <v>Kualitas kurang baik</v>
      </c>
      <c r="S148" t="str">
        <f>VLOOKUP(A148,[3]Sheet1!$A$2:$F$501,6,FALSE)</f>
        <v>Anomali – review negatif di rating tinggi</v>
      </c>
      <c r="T148" t="str">
        <f>VLOOKUP(A148,[4]Sheet1!$A$2:$E$501,2,FALSE)</f>
        <v>SHP6810</v>
      </c>
      <c r="U148" t="str">
        <f>VLOOKUP(A148,[4]Sheet1!$A$2:$E$501,3,FALSE)</f>
        <v>J&amp;T</v>
      </c>
      <c r="V148">
        <f>VLOOKUP(A148,[4]Sheet1!$A$2:$E$501,4,FALSE)</f>
        <v>3</v>
      </c>
      <c r="W148" t="str">
        <f>VLOOKUP(A148,[4]Sheet1!$A$2:$E$501,5,FALSE)</f>
        <v>Returned</v>
      </c>
    </row>
    <row r="149" spans="1:23">
      <c r="A149" t="s">
        <v>185</v>
      </c>
      <c r="B149" t="str">
        <f>VLOOKUP(A149,[1]Sheet1!$A$2:$E$501,2,FALSE)</f>
        <v>Customer_148</v>
      </c>
      <c r="C149" t="str">
        <f>VLOOKUP(A149,[1]Sheet1!$A$2:$E$501,3,FALSE)</f>
        <v>Surabaya</v>
      </c>
      <c r="D149" t="str">
        <f>VLOOKUP(A149,[1]Sheet1!$A$2:$E$501,4,FALSE)</f>
        <v>Platinum</v>
      </c>
      <c r="E149">
        <f>VLOOKUP(A149,[1]Sheet1!$A$2:$E$501,5,FALSE)</f>
        <v>2019</v>
      </c>
      <c r="F149" t="str">
        <f>VLOOKUP(A149,[5]Sheet1!$A$2:$E$501,2,FALSE)</f>
        <v>Nike Air Max 270 - SKU1455</v>
      </c>
      <c r="G149" t="str">
        <f>VLOOKUP(A149,[5]Sheet1!$A$2:$E$501,3,FALSE)</f>
        <v>Shoee</v>
      </c>
      <c r="H149">
        <f>VLOOKUP(A149,[5]Sheet1!$A$2:$E$501,4,FALSE)</f>
        <v>17000000</v>
      </c>
      <c r="I149" t="str">
        <f>VLOOKUP(A149,[5]Sheet1!$A$2:$G$501,7,FALSE)</f>
        <v>140</v>
      </c>
      <c r="J149" t="str">
        <f>VLOOKUP(A149,[2]Sheet1!$A$2:$E$501,2,FALSE)</f>
        <v>ORD69594</v>
      </c>
      <c r="K149" s="2">
        <f>VLOOKUP(A149,[2]Sheet1!$A$2:$E$501,3,FALSE)</f>
        <v>45122</v>
      </c>
      <c r="L149" t="str">
        <f>VLOOKUP(A149,[2]Sheet1!$A$2:$E$501,4,FALSE)</f>
        <v>Gopay</v>
      </c>
      <c r="M149">
        <f>VLOOKUP(A149,[2]Sheet1!$A$2:$E$501,5,FALSE)</f>
        <v>1</v>
      </c>
      <c r="N149">
        <f>VLOOKUP(A149,[2]Sheet1!$A$2:$F$501,6,FALSE)</f>
        <v>17000000</v>
      </c>
      <c r="O149">
        <f>VLOOKUP(A149,[3]Sheet1!$A$2:$F$501,2,FALSE)</f>
        <v>5</v>
      </c>
      <c r="P149" t="str">
        <f>VLOOKUP(A149,[3]Sheet1!$A$2:$F$501,3,FALSE)</f>
        <v>Good</v>
      </c>
      <c r="Q149" s="2">
        <f>VLOOKUP(A149,[3]Sheet1!$A$2:$F$501,4,FALSE)</f>
        <v>45132</v>
      </c>
      <c r="R149" t="str">
        <f>VLOOKUP(A149,[3]Sheet1!$A$2:$F$501,5,FALSE)</f>
        <v>Pengiriman sangat cepat</v>
      </c>
      <c r="S149" t="str">
        <f>VLOOKUP(A149,[3]Sheet1!$A$2:$F$501,6,FALSE)</f>
        <v/>
      </c>
      <c r="T149" t="str">
        <f>VLOOKUP(A149,[4]Sheet1!$A$2:$E$501,2,FALSE)</f>
        <v>SHP3900</v>
      </c>
      <c r="U149" t="str">
        <f>VLOOKUP(A149,[4]Sheet1!$A$2:$E$501,3,FALSE)</f>
        <v>SiCepat</v>
      </c>
      <c r="V149">
        <f>VLOOKUP(A149,[4]Sheet1!$A$2:$E$501,4,FALSE)</f>
        <v>4</v>
      </c>
      <c r="W149" t="str">
        <f>VLOOKUP(A149,[4]Sheet1!$A$2:$E$501,5,FALSE)</f>
        <v>Returned</v>
      </c>
    </row>
    <row r="150" spans="1:23">
      <c r="A150" t="s">
        <v>186</v>
      </c>
      <c r="B150" t="str">
        <f>VLOOKUP(A150,[1]Sheet1!$A$2:$E$501,2,FALSE)</f>
        <v>Customer_149</v>
      </c>
      <c r="C150" t="str">
        <f>VLOOKUP(A150,[1]Sheet1!$A$2:$E$501,3,FALSE)</f>
        <v>Surabaya</v>
      </c>
      <c r="D150" t="str">
        <f>VLOOKUP(A150,[1]Sheet1!$A$2:$E$501,4,FALSE)</f>
        <v>Gold</v>
      </c>
      <c r="E150">
        <f>VLOOKUP(A150,[1]Sheet1!$A$2:$E$501,5,FALSE)</f>
        <v>2020</v>
      </c>
      <c r="F150" t="str">
        <f>VLOOKUP(A150,[5]Sheet1!$A$2:$E$501,2,FALSE)</f>
        <v>Xiaomi Mi Casual Backpack - SKU1149</v>
      </c>
      <c r="G150" t="str">
        <f>VLOOKUP(A150,[5]Sheet1!$A$2:$E$501,3,FALSE)</f>
        <v>Unknown</v>
      </c>
      <c r="H150">
        <f>VLOOKUP(A150,[5]Sheet1!$A$2:$E$501,4,FALSE)</f>
        <v>10000000</v>
      </c>
      <c r="I150" t="str">
        <f>VLOOKUP(A150,[5]Sheet1!$A$2:$G$501,7,FALSE)</f>
        <v>90</v>
      </c>
      <c r="J150" t="str">
        <f>VLOOKUP(A150,[2]Sheet1!$A$2:$E$501,2,FALSE)</f>
        <v>ORD94972</v>
      </c>
      <c r="K150" s="2">
        <f>VLOOKUP(A150,[2]Sheet1!$A$2:$E$501,3,FALSE)</f>
        <v>45058</v>
      </c>
      <c r="L150" t="str">
        <f>VLOOKUP(A150,[2]Sheet1!$A$2:$E$501,4,FALSE)</f>
        <v>Gopay</v>
      </c>
      <c r="M150">
        <f>VLOOKUP(A150,[2]Sheet1!$A$2:$E$501,5,FALSE)</f>
        <v>1</v>
      </c>
      <c r="N150">
        <f>VLOOKUP(A150,[2]Sheet1!$A$2:$F$501,6,FALSE)</f>
        <v>10000000</v>
      </c>
      <c r="O150">
        <f>VLOOKUP(A150,[3]Sheet1!$A$2:$F$501,2,FALSE)</f>
        <v>1</v>
      </c>
      <c r="P150" t="str">
        <f>VLOOKUP(A150,[3]Sheet1!$A$2:$F$501,3,FALSE)</f>
        <v>Bad</v>
      </c>
      <c r="Q150" s="2">
        <f>VLOOKUP(A150,[3]Sheet1!$A$2:$F$501,4,FALSE)</f>
        <v>45425</v>
      </c>
      <c r="R150" t="str">
        <f>VLOOKUP(A150,[3]Sheet1!$A$2:$F$501,5,FALSE)</f>
        <v>Barang cacat saat diterima</v>
      </c>
      <c r="S150" t="str">
        <f>VLOOKUP(A150,[3]Sheet1!$A$2:$F$501,6,FALSE)</f>
        <v>Anomali – review negatif di rating tinggi</v>
      </c>
      <c r="T150" t="str">
        <f>VLOOKUP(A150,[4]Sheet1!$A$2:$E$501,2,FALSE)</f>
        <v>SHP6233</v>
      </c>
      <c r="U150" t="str">
        <f>VLOOKUP(A150,[4]Sheet1!$A$2:$E$501,3,FALSE)</f>
        <v>SiCepat</v>
      </c>
      <c r="V150">
        <f>VLOOKUP(A150,[4]Sheet1!$A$2:$E$501,4,FALSE)</f>
        <v>1</v>
      </c>
      <c r="W150" t="str">
        <f>VLOOKUP(A150,[4]Sheet1!$A$2:$E$501,5,FALSE)</f>
        <v>Delivered</v>
      </c>
    </row>
    <row r="151" spans="1:23">
      <c r="A151" t="s">
        <v>187</v>
      </c>
      <c r="B151" t="str">
        <f>VLOOKUP(A151,[1]Sheet1!$A$2:$E$501,2,FALSE)</f>
        <v>Customer_150</v>
      </c>
      <c r="C151" t="str">
        <f>VLOOKUP(A151,[1]Sheet1!$A$2:$E$501,3,FALSE)</f>
        <v>Surabaya</v>
      </c>
      <c r="D151" t="str">
        <f>VLOOKUP(A151,[1]Sheet1!$A$2:$E$501,4,FALSE)</f>
        <v>Gold</v>
      </c>
      <c r="E151">
        <f>VLOOKUP(A151,[1]Sheet1!$A$2:$E$501,5,FALSE)</f>
        <v>2024</v>
      </c>
      <c r="F151" t="str">
        <f>VLOOKUP(A151,[5]Sheet1!$A$2:$E$501,2,FALSE)</f>
        <v>ASUS TUF Gaming A15 - SKU1417</v>
      </c>
      <c r="G151" t="str">
        <f>VLOOKUP(A151,[5]Sheet1!$A$2:$E$501,3,FALSE)</f>
        <v>Electronic</v>
      </c>
      <c r="H151">
        <f>VLOOKUP(A151,[5]Sheet1!$A$2:$E$501,4,FALSE)</f>
        <v>250000</v>
      </c>
      <c r="I151" t="str">
        <f>VLOOKUP(A151,[5]Sheet1!$A$2:$G$501,7,FALSE)</f>
        <v>85 </v>
      </c>
      <c r="J151" t="str">
        <f>VLOOKUP(A151,[2]Sheet1!$A$2:$E$501,2,FALSE)</f>
        <v>ORD75300</v>
      </c>
      <c r="K151" s="2">
        <f>VLOOKUP(A151,[2]Sheet1!$A$2:$E$501,3,FALSE)</f>
        <v>45356</v>
      </c>
      <c r="L151" t="str">
        <f>VLOOKUP(A151,[2]Sheet1!$A$2:$E$501,4,FALSE)</f>
        <v>Gopay</v>
      </c>
      <c r="M151">
        <f>VLOOKUP(A151,[2]Sheet1!$A$2:$E$501,5,FALSE)</f>
        <v>1</v>
      </c>
      <c r="N151">
        <f>VLOOKUP(A151,[2]Sheet1!$A$2:$F$501,6,FALSE)</f>
        <v>250000</v>
      </c>
      <c r="O151">
        <f>VLOOKUP(A151,[3]Sheet1!$A$2:$F$501,2,FALSE)</f>
        <v>2</v>
      </c>
      <c r="P151" t="str">
        <f>VLOOKUP(A151,[3]Sheet1!$A$2:$F$501,3,FALSE)</f>
        <v>Poor</v>
      </c>
      <c r="Q151" s="2">
        <f>VLOOKUP(A151,[3]Sheet1!$A$2:$F$501,4,FALSE)</f>
        <v>45337</v>
      </c>
      <c r="R151" t="str">
        <f>VLOOKUP(A151,[3]Sheet1!$A$2:$F$501,5,FALSE)</f>
        <v>Pelayanan memuaskan</v>
      </c>
      <c r="S151" t="str">
        <f>VLOOKUP(A151,[3]Sheet1!$A$2:$F$501,6,FALSE)</f>
        <v/>
      </c>
      <c r="T151" t="str">
        <f>VLOOKUP(A151,[4]Sheet1!$A$2:$E$501,2,FALSE)</f>
        <v>SHP8771</v>
      </c>
      <c r="U151" t="str">
        <f>VLOOKUP(A151,[4]Sheet1!$A$2:$E$501,3,FALSE)</f>
        <v>JNE</v>
      </c>
      <c r="V151">
        <f>VLOOKUP(A151,[4]Sheet1!$A$2:$E$501,4,FALSE)</f>
        <v>3</v>
      </c>
      <c r="W151" t="str">
        <f>VLOOKUP(A151,[4]Sheet1!$A$2:$E$501,5,FALSE)</f>
        <v>Returned</v>
      </c>
    </row>
    <row r="152" spans="1:23">
      <c r="A152" t="s">
        <v>188</v>
      </c>
      <c r="B152" t="str">
        <f>VLOOKUP(A152,[1]Sheet1!$A$2:$E$501,2,FALSE)</f>
        <v>Customer_151</v>
      </c>
      <c r="C152" t="str">
        <f>VLOOKUP(A152,[1]Sheet1!$A$2:$E$501,3,FALSE)</f>
        <v>Bali</v>
      </c>
      <c r="D152" t="str">
        <f>VLOOKUP(A152,[1]Sheet1!$A$2:$E$501,4,FALSE)</f>
        <v>Platinum</v>
      </c>
      <c r="E152">
        <f>VLOOKUP(A152,[1]Sheet1!$A$2:$E$501,5,FALSE)</f>
        <v>2020</v>
      </c>
      <c r="F152" t="str">
        <f>VLOOKUP(A152,[5]Sheet1!$A$2:$E$501,2,FALSE)</f>
        <v>Nike Air Max 270 - SKU1296</v>
      </c>
      <c r="G152" t="str">
        <f>VLOOKUP(A152,[5]Sheet1!$A$2:$E$501,3,FALSE)</f>
        <v>Electronic</v>
      </c>
      <c r="H152">
        <f>VLOOKUP(A152,[5]Sheet1!$A$2:$E$501,4,FALSE)</f>
        <v>1500000</v>
      </c>
      <c r="I152" t="str">
        <f>VLOOKUP(A152,[5]Sheet1!$A$2:$G$501,7,FALSE)</f>
        <v>115 </v>
      </c>
      <c r="J152" t="str">
        <f>VLOOKUP(A152,[2]Sheet1!$A$2:$E$501,2,FALSE)</f>
        <v>ORD32458</v>
      </c>
      <c r="K152" s="2">
        <f>VLOOKUP(A152,[2]Sheet1!$A$2:$E$501,3,FALSE)</f>
        <v>45418</v>
      </c>
      <c r="L152" t="str">
        <f>VLOOKUP(A152,[2]Sheet1!$A$2:$E$501,4,FALSE)</f>
        <v>Debit</v>
      </c>
      <c r="M152">
        <f>VLOOKUP(A152,[2]Sheet1!$A$2:$E$501,5,FALSE)</f>
        <v>1</v>
      </c>
      <c r="N152">
        <f>VLOOKUP(A152,[2]Sheet1!$A$2:$F$501,6,FALSE)</f>
        <v>1500000</v>
      </c>
      <c r="O152">
        <f>VLOOKUP(A152,[3]Sheet1!$A$2:$F$501,2,FALSE)</f>
        <v>5</v>
      </c>
      <c r="P152" t="str">
        <f>VLOOKUP(A152,[3]Sheet1!$A$2:$F$501,3,FALSE)</f>
        <v>Good</v>
      </c>
      <c r="Q152" s="2">
        <f>VLOOKUP(A152,[3]Sheet1!$A$2:$F$501,4,FALSE)</f>
        <v>45124</v>
      </c>
      <c r="R152" t="str">
        <f>VLOOKUP(A152,[3]Sheet1!$A$2:$F$501,5,FALSE)</f>
        <v>Warna berbeda dari gambar</v>
      </c>
      <c r="S152" t="str">
        <f>VLOOKUP(A152,[3]Sheet1!$A$2:$F$501,6,FALSE)</f>
        <v>Anomali – review negatif di rating tinggi</v>
      </c>
      <c r="T152" t="str">
        <f>VLOOKUP(A152,[4]Sheet1!$A$2:$E$501,2,FALSE)</f>
        <v>SHP5133</v>
      </c>
      <c r="U152" t="str">
        <f>VLOOKUP(A152,[4]Sheet1!$A$2:$E$501,3,FALSE)</f>
        <v>AnterAja</v>
      </c>
      <c r="V152">
        <f>VLOOKUP(A152,[4]Sheet1!$A$2:$E$501,4,FALSE)</f>
        <v>3</v>
      </c>
      <c r="W152" t="str">
        <f>VLOOKUP(A152,[4]Sheet1!$A$2:$E$501,5,FALSE)</f>
        <v>In Transit</v>
      </c>
    </row>
    <row r="153" spans="1:23">
      <c r="A153" t="s">
        <v>189</v>
      </c>
      <c r="B153" t="str">
        <f>VLOOKUP(A153,[1]Sheet1!$A$2:$E$501,2,FALSE)</f>
        <v>Customer_152</v>
      </c>
      <c r="C153" t="str">
        <f>VLOOKUP(A153,[1]Sheet1!$A$2:$E$501,3,FALSE)</f>
        <v>Bali</v>
      </c>
      <c r="D153" t="str">
        <f>VLOOKUP(A153,[1]Sheet1!$A$2:$E$501,4,FALSE)</f>
        <v>Gold</v>
      </c>
      <c r="E153">
        <f>VLOOKUP(A153,[1]Sheet1!$A$2:$E$501,5,FALSE)</f>
        <v>2021</v>
      </c>
      <c r="F153" t="str">
        <f>VLOOKUP(A153,[5]Sheet1!$A$2:$E$501,2,FALSE)</f>
        <v>Uniqlo Dry-EX Crew Neck - SKU1258</v>
      </c>
      <c r="G153" t="str">
        <f>VLOOKUP(A153,[5]Sheet1!$A$2:$E$501,3,FALSE)</f>
        <v>Electronic</v>
      </c>
      <c r="H153">
        <f>VLOOKUP(A153,[5]Sheet1!$A$2:$E$501,4,FALSE)</f>
        <v>10000000</v>
      </c>
      <c r="I153" t="str">
        <f>VLOOKUP(A153,[5]Sheet1!$A$2:$G$501,7,FALSE)</f>
        <v>136 </v>
      </c>
      <c r="J153" t="str">
        <f>VLOOKUP(A153,[2]Sheet1!$A$2:$E$501,2,FALSE)</f>
        <v>ORD44544</v>
      </c>
      <c r="K153" s="2">
        <f>VLOOKUP(A153,[2]Sheet1!$A$2:$E$501,3,FALSE)</f>
        <v>45219</v>
      </c>
      <c r="L153" t="str">
        <f>VLOOKUP(A153,[2]Sheet1!$A$2:$E$501,4,FALSE)</f>
        <v>Credit</v>
      </c>
      <c r="M153">
        <f>VLOOKUP(A153,[2]Sheet1!$A$2:$E$501,5,FALSE)</f>
        <v>2</v>
      </c>
      <c r="N153">
        <f>VLOOKUP(A153,[2]Sheet1!$A$2:$F$501,6,FALSE)</f>
        <v>20000000</v>
      </c>
      <c r="O153">
        <f>VLOOKUP(A153,[3]Sheet1!$A$2:$F$501,2,FALSE)</f>
        <v>5</v>
      </c>
      <c r="P153" t="str">
        <f>VLOOKUP(A153,[3]Sheet1!$A$2:$F$501,3,FALSE)</f>
        <v>Good</v>
      </c>
      <c r="Q153" s="2">
        <f>VLOOKUP(A153,[3]Sheet1!$A$2:$F$501,4,FALSE)</f>
        <v>45233</v>
      </c>
      <c r="R153" t="str">
        <f>VLOOKUP(A153,[3]Sheet1!$A$2:$F$501,5,FALSE)</f>
        <v>Sangat puas dengan pembelian ini</v>
      </c>
      <c r="S153" t="str">
        <f>VLOOKUP(A153,[3]Sheet1!$A$2:$F$501,6,FALSE)</f>
        <v/>
      </c>
      <c r="T153" t="str">
        <f>VLOOKUP(A153,[4]Sheet1!$A$2:$E$501,2,FALSE)</f>
        <v>SHP2974</v>
      </c>
      <c r="U153" t="str">
        <f>VLOOKUP(A153,[4]Sheet1!$A$2:$E$501,3,FALSE)</f>
        <v>J&amp;T</v>
      </c>
      <c r="V153">
        <f>VLOOKUP(A153,[4]Sheet1!$A$2:$E$501,4,FALSE)</f>
        <v>5</v>
      </c>
      <c r="W153" t="str">
        <f>VLOOKUP(A153,[4]Sheet1!$A$2:$E$501,5,FALSE)</f>
        <v>Delivered</v>
      </c>
    </row>
    <row r="154" spans="1:23">
      <c r="A154" t="s">
        <v>190</v>
      </c>
      <c r="B154" t="str">
        <f>VLOOKUP(A154,[1]Sheet1!$A$2:$E$501,2,FALSE)</f>
        <v>Customer_153</v>
      </c>
      <c r="C154" t="str">
        <f>VLOOKUP(A154,[1]Sheet1!$A$2:$E$501,3,FALSE)</f>
        <v>Bali</v>
      </c>
      <c r="D154" t="str">
        <f>VLOOKUP(A154,[1]Sheet1!$A$2:$E$501,4,FALSE)</f>
        <v>Gold</v>
      </c>
      <c r="E154">
        <f>VLOOKUP(A154,[1]Sheet1!$A$2:$E$501,5,FALSE)</f>
        <v>2018</v>
      </c>
      <c r="F154" t="str">
        <f>VLOOKUP(A154,[5]Sheet1!$A$2:$E$501,2,FALSE)</f>
        <v>Xiaomi Mi Casual Backpack - SKU1207</v>
      </c>
      <c r="G154" t="str">
        <f>VLOOKUP(A154,[5]Sheet1!$A$2:$E$501,3,FALSE)</f>
        <v>Apparel</v>
      </c>
      <c r="H154">
        <f>VLOOKUP(A154,[5]Sheet1!$A$2:$E$501,4,FALSE)</f>
        <v>4000000</v>
      </c>
      <c r="I154" t="str">
        <f>VLOOKUP(A154,[5]Sheet1!$A$2:$G$501,7,FALSE)</f>
        <v>135</v>
      </c>
      <c r="J154" t="str">
        <f>VLOOKUP(A154,[2]Sheet1!$A$2:$E$501,2,FALSE)</f>
        <v>ORD79838</v>
      </c>
      <c r="K154" s="2">
        <f>VLOOKUP(A154,[2]Sheet1!$A$2:$E$501,3,FALSE)</f>
        <v>44980</v>
      </c>
      <c r="L154" t="str">
        <f>VLOOKUP(A154,[2]Sheet1!$A$2:$E$501,4,FALSE)</f>
        <v>OVO</v>
      </c>
      <c r="M154">
        <f>VLOOKUP(A154,[2]Sheet1!$A$2:$E$501,5,FALSE)</f>
        <v>1</v>
      </c>
      <c r="N154">
        <f>VLOOKUP(A154,[2]Sheet1!$A$2:$F$501,6,FALSE)</f>
        <v>4000000</v>
      </c>
      <c r="O154">
        <f>VLOOKUP(A154,[3]Sheet1!$A$2:$F$501,2,FALSE)</f>
        <v>3</v>
      </c>
      <c r="P154" t="str">
        <f>VLOOKUP(A154,[3]Sheet1!$A$2:$F$501,3,FALSE)</f>
        <v>Average</v>
      </c>
      <c r="Q154" s="2">
        <f>VLOOKUP(A154,[3]Sheet1!$A$2:$F$501,4,FALSE)</f>
        <v>45207</v>
      </c>
      <c r="R154" t="str">
        <f>VLOOKUP(A154,[3]Sheet1!$A$2:$F$501,5,FALSE)</f>
        <v>Kualitas kurang baik</v>
      </c>
      <c r="S154" t="str">
        <f>VLOOKUP(A154,[3]Sheet1!$A$2:$F$501,6,FALSE)</f>
        <v>Anomali – review negatif di rating tinggi</v>
      </c>
      <c r="T154" t="str">
        <f>VLOOKUP(A154,[4]Sheet1!$A$2:$E$501,2,FALSE)</f>
        <v>SHP9468</v>
      </c>
      <c r="U154" t="str">
        <f>VLOOKUP(A154,[4]Sheet1!$A$2:$E$501,3,FALSE)</f>
        <v>J&amp;T</v>
      </c>
      <c r="V154">
        <f>VLOOKUP(A154,[4]Sheet1!$A$2:$E$501,4,FALSE)</f>
        <v>4</v>
      </c>
      <c r="W154" t="str">
        <f>VLOOKUP(A154,[4]Sheet1!$A$2:$E$501,5,FALSE)</f>
        <v>Returned</v>
      </c>
    </row>
    <row r="155" spans="1:23">
      <c r="A155" t="s">
        <v>191</v>
      </c>
      <c r="B155" t="str">
        <f>VLOOKUP(A155,[1]Sheet1!$A$2:$E$501,2,FALSE)</f>
        <v>Customer_154</v>
      </c>
      <c r="C155" t="str">
        <f>VLOOKUP(A155,[1]Sheet1!$A$2:$E$501,3,FALSE)</f>
        <v>Bali</v>
      </c>
      <c r="D155" t="str">
        <f>VLOOKUP(A155,[1]Sheet1!$A$2:$E$501,4,FALSE)</f>
        <v>Silver</v>
      </c>
      <c r="E155">
        <f>VLOOKUP(A155,[1]Sheet1!$A$2:$E$501,5,FALSE)</f>
        <v>2022</v>
      </c>
      <c r="F155" t="str">
        <f>VLOOKUP(A155,[5]Sheet1!$A$2:$E$501,2,FALSE)</f>
        <v>Xiaomi Mi Casual Backpack - SKU1491</v>
      </c>
      <c r="G155" t="str">
        <f>VLOOKUP(A155,[5]Sheet1!$A$2:$E$501,3,FALSE)</f>
        <v>Electronic</v>
      </c>
      <c r="H155">
        <f>VLOOKUP(A155,[5]Sheet1!$A$2:$E$501,4,FALSE)</f>
        <v>1500000</v>
      </c>
      <c r="I155" t="str">
        <f>VLOOKUP(A155,[5]Sheet1!$A$2:$G$501,7,FALSE)</f>
        <v>66</v>
      </c>
      <c r="J155" t="str">
        <f>VLOOKUP(A155,[2]Sheet1!$A$2:$E$501,2,FALSE)</f>
        <v>ORD94305</v>
      </c>
      <c r="K155" s="2">
        <f>VLOOKUP(A155,[2]Sheet1!$A$2:$E$501,3,FALSE)</f>
        <v>45359</v>
      </c>
      <c r="L155" t="str">
        <f>VLOOKUP(A155,[2]Sheet1!$A$2:$E$501,4,FALSE)</f>
        <v>Gopay</v>
      </c>
      <c r="M155">
        <f>VLOOKUP(A155,[2]Sheet1!$A$2:$E$501,5,FALSE)</f>
        <v>7</v>
      </c>
      <c r="N155">
        <f>VLOOKUP(A155,[2]Sheet1!$A$2:$F$501,6,FALSE)</f>
        <v>10500000</v>
      </c>
      <c r="O155">
        <f>VLOOKUP(A155,[3]Sheet1!$A$2:$F$501,2,FALSE)</f>
        <v>3</v>
      </c>
      <c r="P155" t="str">
        <f>VLOOKUP(A155,[3]Sheet1!$A$2:$F$501,3,FALSE)</f>
        <v>Average</v>
      </c>
      <c r="Q155" s="2">
        <f>VLOOKUP(A155,[3]Sheet1!$A$2:$F$501,4,FALSE)</f>
        <v>45390</v>
      </c>
      <c r="R155" t="str">
        <f>VLOOKUP(A155,[3]Sheet1!$A$2:$F$501,5,FALSE)</f>
        <v>Produk sesuai ekspektasi</v>
      </c>
      <c r="S155" t="str">
        <f>VLOOKUP(A155,[3]Sheet1!$A$2:$F$501,6,FALSE)</f>
        <v/>
      </c>
      <c r="T155" t="str">
        <f>VLOOKUP(A155,[4]Sheet1!$A$2:$E$501,2,FALSE)</f>
        <v>SHP6825</v>
      </c>
      <c r="U155" t="str">
        <f>VLOOKUP(A155,[4]Sheet1!$A$2:$E$501,3,FALSE)</f>
        <v>J&amp;T</v>
      </c>
      <c r="V155">
        <f>VLOOKUP(A155,[4]Sheet1!$A$2:$E$501,4,FALSE)</f>
        <v>1</v>
      </c>
      <c r="W155" t="str">
        <f>VLOOKUP(A155,[4]Sheet1!$A$2:$E$501,5,FALSE)</f>
        <v>Returned</v>
      </c>
    </row>
    <row r="156" spans="1:23">
      <c r="A156" t="s">
        <v>192</v>
      </c>
      <c r="B156" t="str">
        <f>VLOOKUP(A156,[1]Sheet1!$A$2:$E$501,2,FALSE)</f>
        <v>Customer_155</v>
      </c>
      <c r="C156" t="str">
        <f>VLOOKUP(A156,[1]Sheet1!$A$2:$E$501,3,FALSE)</f>
        <v>Bali</v>
      </c>
      <c r="D156" t="str">
        <f>VLOOKUP(A156,[1]Sheet1!$A$2:$E$501,4,FALSE)</f>
        <v>Silver</v>
      </c>
      <c r="E156">
        <f>VLOOKUP(A156,[1]Sheet1!$A$2:$E$501,5,FALSE)</f>
        <v>2018</v>
      </c>
      <c r="F156" t="str">
        <f>VLOOKUP(A156,[5]Sheet1!$A$2:$E$501,2,FALSE)</f>
        <v>Lenovo LOQ 15IRH8 - SKU1419</v>
      </c>
      <c r="G156" t="str">
        <f>VLOOKUP(A156,[5]Sheet1!$A$2:$E$501,3,FALSE)</f>
        <v>Apparel</v>
      </c>
      <c r="H156">
        <f>VLOOKUP(A156,[5]Sheet1!$A$2:$E$501,4,FALSE)</f>
        <v>250000</v>
      </c>
      <c r="I156" t="str">
        <f>VLOOKUP(A156,[5]Sheet1!$A$2:$G$501,7,FALSE)</f>
        <v>69</v>
      </c>
      <c r="J156" t="str">
        <f>VLOOKUP(A156,[2]Sheet1!$A$2:$E$501,2,FALSE)</f>
        <v>ORD80151</v>
      </c>
      <c r="K156" s="2">
        <f>VLOOKUP(A156,[2]Sheet1!$A$2:$E$501,3,FALSE)</f>
        <v>45440</v>
      </c>
      <c r="L156" t="str">
        <f>VLOOKUP(A156,[2]Sheet1!$A$2:$E$501,4,FALSE)</f>
        <v>Debit</v>
      </c>
      <c r="M156">
        <f>VLOOKUP(A156,[2]Sheet1!$A$2:$E$501,5,FALSE)</f>
        <v>1</v>
      </c>
      <c r="N156">
        <f>VLOOKUP(A156,[2]Sheet1!$A$2:$F$501,6,FALSE)</f>
        <v>250000</v>
      </c>
      <c r="O156">
        <f>VLOOKUP(A156,[3]Sheet1!$A$2:$F$501,2,FALSE)</f>
        <v>2</v>
      </c>
      <c r="P156" t="str">
        <f>VLOOKUP(A156,[3]Sheet1!$A$2:$F$501,3,FALSE)</f>
        <v>Poor</v>
      </c>
      <c r="Q156" s="2">
        <f>VLOOKUP(A156,[3]Sheet1!$A$2:$F$501,4,FALSE)</f>
        <v>45167</v>
      </c>
      <c r="R156" t="str">
        <f>VLOOKUP(A156,[3]Sheet1!$A$2:$F$501,5,FALSE)</f>
        <v>Harga terlalu mahal</v>
      </c>
      <c r="S156" t="str">
        <f>VLOOKUP(A156,[3]Sheet1!$A$2:$F$501,6,FALSE)</f>
        <v/>
      </c>
      <c r="T156" t="str">
        <f>VLOOKUP(A156,[4]Sheet1!$A$2:$E$501,2,FALSE)</f>
        <v>SHP8754</v>
      </c>
      <c r="U156" t="str">
        <f>VLOOKUP(A156,[4]Sheet1!$A$2:$E$501,3,FALSE)</f>
        <v>J&amp;T</v>
      </c>
      <c r="V156">
        <f>VLOOKUP(A156,[4]Sheet1!$A$2:$E$501,4,FALSE)</f>
        <v>1</v>
      </c>
      <c r="W156" t="str">
        <f>VLOOKUP(A156,[4]Sheet1!$A$2:$E$501,5,FALSE)</f>
        <v>Delivered</v>
      </c>
    </row>
    <row r="157" spans="1:23">
      <c r="A157" t="s">
        <v>193</v>
      </c>
      <c r="B157" t="str">
        <f>VLOOKUP(A157,[1]Sheet1!$A$2:$E$501,2,FALSE)</f>
        <v>Customer_156</v>
      </c>
      <c r="C157" t="str">
        <f>VLOOKUP(A157,[1]Sheet1!$A$2:$E$501,3,FALSE)</f>
        <v>Surabaya</v>
      </c>
      <c r="D157" t="str">
        <f>VLOOKUP(A157,[1]Sheet1!$A$2:$E$501,4,FALSE)</f>
        <v>Platinum</v>
      </c>
      <c r="E157">
        <f>VLOOKUP(A157,[1]Sheet1!$A$2:$E$501,5,FALSE)</f>
        <v>2024</v>
      </c>
      <c r="F157" t="str">
        <f>VLOOKUP(A157,[5]Sheet1!$A$2:$E$501,2,FALSE)</f>
        <v>ASUS TUF Gaming A15 - SKU1110</v>
      </c>
      <c r="G157" t="str">
        <f>VLOOKUP(A157,[5]Sheet1!$A$2:$E$501,3,FALSE)</f>
        <v>Electronic</v>
      </c>
      <c r="H157">
        <f>VLOOKUP(A157,[5]Sheet1!$A$2:$E$501,4,FALSE)</f>
        <v>250000</v>
      </c>
      <c r="I157" t="str">
        <f>VLOOKUP(A157,[5]Sheet1!$A$2:$G$501,7,FALSE)</f>
        <v>110 </v>
      </c>
      <c r="J157" t="str">
        <f>VLOOKUP(A157,[2]Sheet1!$A$2:$E$501,2,FALSE)</f>
        <v>ORD94815</v>
      </c>
      <c r="K157" s="2">
        <f>VLOOKUP(A157,[2]Sheet1!$A$2:$E$501,3,FALSE)</f>
        <v>45248</v>
      </c>
      <c r="L157" t="str">
        <f>VLOOKUP(A157,[2]Sheet1!$A$2:$E$501,4,FALSE)</f>
        <v>Credit</v>
      </c>
      <c r="M157">
        <f>VLOOKUP(A157,[2]Sheet1!$A$2:$E$501,5,FALSE)</f>
        <v>6</v>
      </c>
      <c r="N157">
        <f>VLOOKUP(A157,[2]Sheet1!$A$2:$F$501,6,FALSE)</f>
        <v>1500000</v>
      </c>
      <c r="O157">
        <f>VLOOKUP(A157,[3]Sheet1!$A$2:$F$501,2,FALSE)</f>
        <v>5</v>
      </c>
      <c r="P157" t="str">
        <f>VLOOKUP(A157,[3]Sheet1!$A$2:$F$501,3,FALSE)</f>
        <v>Good</v>
      </c>
      <c r="Q157" s="2">
        <f>VLOOKUP(A157,[3]Sheet1!$A$2:$F$501,4,FALSE)</f>
        <v>45344</v>
      </c>
      <c r="R157" t="str">
        <f>VLOOKUP(A157,[3]Sheet1!$A$2:$F$501,5,FALSE)</f>
        <v>Ukuran tidak sesuai deskripsi</v>
      </c>
      <c r="S157" t="str">
        <f>VLOOKUP(A157,[3]Sheet1!$A$2:$F$501,6,FALSE)</f>
        <v>Anomali – review negatif di rating tinggi</v>
      </c>
      <c r="T157" t="str">
        <f>VLOOKUP(A157,[4]Sheet1!$A$2:$E$501,2,FALSE)</f>
        <v>SHP6351</v>
      </c>
      <c r="U157" t="str">
        <f>VLOOKUP(A157,[4]Sheet1!$A$2:$E$501,3,FALSE)</f>
        <v>AnterAja</v>
      </c>
      <c r="V157">
        <f>VLOOKUP(A157,[4]Sheet1!$A$2:$E$501,4,FALSE)</f>
        <v>1</v>
      </c>
      <c r="W157" t="str">
        <f>VLOOKUP(A157,[4]Sheet1!$A$2:$E$501,5,FALSE)</f>
        <v>Returned</v>
      </c>
    </row>
    <row r="158" spans="1:23">
      <c r="A158" t="s">
        <v>194</v>
      </c>
      <c r="B158" t="str">
        <f>VLOOKUP(A158,[1]Sheet1!$A$2:$E$501,2,FALSE)</f>
        <v>Customer_157</v>
      </c>
      <c r="C158" t="str">
        <f>VLOOKUP(A158,[1]Sheet1!$A$2:$E$501,3,FALSE)</f>
        <v>Jakarta</v>
      </c>
      <c r="D158" t="str">
        <f>VLOOKUP(A158,[1]Sheet1!$A$2:$E$501,4,FALSE)</f>
        <v>Silver</v>
      </c>
      <c r="E158">
        <f>VLOOKUP(A158,[1]Sheet1!$A$2:$E$501,5,FALSE)</f>
        <v>2024</v>
      </c>
      <c r="F158" t="str">
        <f>VLOOKUP(A158,[5]Sheet1!$A$2:$E$501,2,FALSE)</f>
        <v>Uniqlo Dry-EX Crew Neck - SKU1017</v>
      </c>
      <c r="G158" t="str">
        <f>VLOOKUP(A158,[5]Sheet1!$A$2:$E$501,3,FALSE)</f>
        <v>Apparel</v>
      </c>
      <c r="H158">
        <f>VLOOKUP(A158,[5]Sheet1!$A$2:$E$501,4,FALSE)</f>
        <v>250000</v>
      </c>
      <c r="I158" t="str">
        <f>VLOOKUP(A158,[5]Sheet1!$A$2:$G$501,7,FALSE)</f>
        <v>94</v>
      </c>
      <c r="J158" t="str">
        <f>VLOOKUP(A158,[2]Sheet1!$A$2:$E$501,2,FALSE)</f>
        <v>ORD78713</v>
      </c>
      <c r="K158" s="2">
        <f>VLOOKUP(A158,[2]Sheet1!$A$2:$E$501,3,FALSE)</f>
        <v>45089</v>
      </c>
      <c r="L158" t="str">
        <f>VLOOKUP(A158,[2]Sheet1!$A$2:$E$501,4,FALSE)</f>
        <v>Credit</v>
      </c>
      <c r="M158">
        <f>VLOOKUP(A158,[2]Sheet1!$A$2:$E$501,5,FALSE)</f>
        <v>1</v>
      </c>
      <c r="N158">
        <f>VLOOKUP(A158,[2]Sheet1!$A$2:$F$501,6,FALSE)</f>
        <v>250000</v>
      </c>
      <c r="O158">
        <f>VLOOKUP(A158,[3]Sheet1!$A$2:$F$501,2,FALSE)</f>
        <v>1</v>
      </c>
      <c r="P158" t="str">
        <f>VLOOKUP(A158,[3]Sheet1!$A$2:$F$501,3,FALSE)</f>
        <v>Bad</v>
      </c>
      <c r="Q158" s="2">
        <f>VLOOKUP(A158,[3]Sheet1!$A$2:$F$501,4,FALSE)</f>
        <v>45151</v>
      </c>
      <c r="R158" t="str">
        <f>VLOOKUP(A158,[3]Sheet1!$A$2:$F$501,5,FALSE)</f>
        <v>Pelayanan memuaskan</v>
      </c>
      <c r="S158" t="str">
        <f>VLOOKUP(A158,[3]Sheet1!$A$2:$F$501,6,FALSE)</f>
        <v/>
      </c>
      <c r="T158" t="str">
        <f>VLOOKUP(A158,[4]Sheet1!$A$2:$E$501,2,FALSE)</f>
        <v>SHP8702</v>
      </c>
      <c r="U158" t="str">
        <f>VLOOKUP(A158,[4]Sheet1!$A$2:$E$501,3,FALSE)</f>
        <v>SiCepat</v>
      </c>
      <c r="V158">
        <f>VLOOKUP(A158,[4]Sheet1!$A$2:$E$501,4,FALSE)</f>
        <v>2</v>
      </c>
      <c r="W158" t="str">
        <f>VLOOKUP(A158,[4]Sheet1!$A$2:$E$501,5,FALSE)</f>
        <v>Delivered</v>
      </c>
    </row>
    <row r="159" spans="1:23">
      <c r="A159" t="s">
        <v>195</v>
      </c>
      <c r="B159" t="str">
        <f>VLOOKUP(A159,[1]Sheet1!$A$2:$E$501,2,FALSE)</f>
        <v>Customer_158</v>
      </c>
      <c r="C159" t="str">
        <f>VLOOKUP(A159,[1]Sheet1!$A$2:$E$501,3,FALSE)</f>
        <v>Surabaya</v>
      </c>
      <c r="D159" t="str">
        <f>VLOOKUP(A159,[1]Sheet1!$A$2:$E$501,4,FALSE)</f>
        <v>Gold</v>
      </c>
      <c r="E159">
        <f>VLOOKUP(A159,[1]Sheet1!$A$2:$E$501,5,FALSE)</f>
        <v>2020</v>
      </c>
      <c r="F159" t="str">
        <f>VLOOKUP(A159,[5]Sheet1!$A$2:$E$501,2,FALSE)</f>
        <v>Lenovo LOQ 15IRH8 - SKU1376</v>
      </c>
      <c r="G159" t="str">
        <f>VLOOKUP(A159,[5]Sheet1!$A$2:$E$501,3,FALSE)</f>
        <v>Electronic</v>
      </c>
      <c r="H159">
        <f>VLOOKUP(A159,[5]Sheet1!$A$2:$E$501,4,FALSE)</f>
        <v>4000000</v>
      </c>
      <c r="I159" t="str">
        <f>VLOOKUP(A159,[5]Sheet1!$A$2:$G$501,7,FALSE)</f>
        <v>51 </v>
      </c>
      <c r="J159" t="str">
        <f>VLOOKUP(A159,[2]Sheet1!$A$2:$E$501,2,FALSE)</f>
        <v>ORD75494</v>
      </c>
      <c r="K159" s="2">
        <f>VLOOKUP(A159,[2]Sheet1!$A$2:$E$501,3,FALSE)</f>
        <v>45299</v>
      </c>
      <c r="L159" t="str">
        <f>VLOOKUP(A159,[2]Sheet1!$A$2:$E$501,4,FALSE)</f>
        <v>Credit</v>
      </c>
      <c r="M159">
        <f>VLOOKUP(A159,[2]Sheet1!$A$2:$E$501,5,FALSE)</f>
        <v>1</v>
      </c>
      <c r="N159">
        <f>VLOOKUP(A159,[2]Sheet1!$A$2:$F$501,6,FALSE)</f>
        <v>4000000</v>
      </c>
      <c r="O159">
        <f>VLOOKUP(A159,[3]Sheet1!$A$2:$F$501,2,FALSE)</f>
        <v>5</v>
      </c>
      <c r="P159" t="str">
        <f>VLOOKUP(A159,[3]Sheet1!$A$2:$F$501,3,FALSE)</f>
        <v>Good</v>
      </c>
      <c r="Q159" s="2">
        <f>VLOOKUP(A159,[3]Sheet1!$A$2:$F$501,4,FALSE)</f>
        <v>45229</v>
      </c>
      <c r="R159" t="str">
        <f>VLOOKUP(A159,[3]Sheet1!$A$2:$F$501,5,FALSE)</f>
        <v>Barang cacat saat diterima</v>
      </c>
      <c r="S159" t="str">
        <f>VLOOKUP(A159,[3]Sheet1!$A$2:$F$501,6,FALSE)</f>
        <v>Anomali – review negatif di rating tinggi</v>
      </c>
      <c r="T159" t="str">
        <f>VLOOKUP(A159,[4]Sheet1!$A$2:$E$501,2,FALSE)</f>
        <v>SHP7051</v>
      </c>
      <c r="U159" t="str">
        <f>VLOOKUP(A159,[4]Sheet1!$A$2:$E$501,3,FALSE)</f>
        <v>J&amp;T</v>
      </c>
      <c r="V159">
        <f>VLOOKUP(A159,[4]Sheet1!$A$2:$E$501,4,FALSE)</f>
        <v>1</v>
      </c>
      <c r="W159" t="str">
        <f>VLOOKUP(A159,[4]Sheet1!$A$2:$E$501,5,FALSE)</f>
        <v>Returned</v>
      </c>
    </row>
    <row r="160" spans="1:23">
      <c r="A160" t="s">
        <v>196</v>
      </c>
      <c r="B160" t="str">
        <f>VLOOKUP(A160,[1]Sheet1!$A$2:$E$501,2,FALSE)</f>
        <v>Customer_159</v>
      </c>
      <c r="C160" t="str">
        <f>VLOOKUP(A160,[1]Sheet1!$A$2:$E$501,3,FALSE)</f>
        <v>Bali</v>
      </c>
      <c r="D160" t="str">
        <f>VLOOKUP(A160,[1]Sheet1!$A$2:$E$501,4,FALSE)</f>
        <v>Gold</v>
      </c>
      <c r="E160">
        <f>VLOOKUP(A160,[1]Sheet1!$A$2:$E$501,5,FALSE)</f>
        <v>2021</v>
      </c>
      <c r="F160" t="str">
        <f>VLOOKUP(A160,[5]Sheet1!$A$2:$E$501,2,FALSE)</f>
        <v>Adidas Ultraboost 22 - SKU1014</v>
      </c>
      <c r="G160" t="str">
        <f>VLOOKUP(A160,[5]Sheet1!$A$2:$E$501,3,FALSE)</f>
        <v>Shoee</v>
      </c>
      <c r="H160">
        <f>VLOOKUP(A160,[5]Sheet1!$A$2:$E$501,4,FALSE)</f>
        <v>250000</v>
      </c>
      <c r="I160" t="str">
        <f>VLOOKUP(A160,[5]Sheet1!$A$2:$G$501,7,FALSE)</f>
        <v>100</v>
      </c>
      <c r="J160" t="str">
        <f>VLOOKUP(A160,[2]Sheet1!$A$2:$E$501,2,FALSE)</f>
        <v>ORD25373</v>
      </c>
      <c r="K160" s="2">
        <f>VLOOKUP(A160,[2]Sheet1!$A$2:$E$501,3,FALSE)</f>
        <v>44949</v>
      </c>
      <c r="L160" t="str">
        <f>VLOOKUP(A160,[2]Sheet1!$A$2:$E$501,4,FALSE)</f>
        <v>Debit</v>
      </c>
      <c r="M160">
        <f>VLOOKUP(A160,[2]Sheet1!$A$2:$E$501,5,FALSE)</f>
        <v>5</v>
      </c>
      <c r="N160">
        <f>VLOOKUP(A160,[2]Sheet1!$A$2:$F$501,6,FALSE)</f>
        <v>1250000</v>
      </c>
      <c r="O160">
        <f>VLOOKUP(A160,[3]Sheet1!$A$2:$F$501,2,FALSE)</f>
        <v>3</v>
      </c>
      <c r="P160" t="str">
        <f>VLOOKUP(A160,[3]Sheet1!$A$2:$F$501,3,FALSE)</f>
        <v>Average</v>
      </c>
      <c r="Q160" s="2">
        <f>VLOOKUP(A160,[3]Sheet1!$A$2:$F$501,4,FALSE)</f>
        <v>45215</v>
      </c>
      <c r="R160" t="str">
        <f>VLOOKUP(A160,[3]Sheet1!$A$2:$F$501,5,FALSE)</f>
        <v>Akan beli lagi di toko ini</v>
      </c>
      <c r="S160" t="str">
        <f>VLOOKUP(A160,[3]Sheet1!$A$2:$F$501,6,FALSE)</f>
        <v/>
      </c>
      <c r="T160" t="str">
        <f>VLOOKUP(A160,[4]Sheet1!$A$2:$E$501,2,FALSE)</f>
        <v>SHP4216</v>
      </c>
      <c r="U160" t="str">
        <f>VLOOKUP(A160,[4]Sheet1!$A$2:$E$501,3,FALSE)</f>
        <v>JNE</v>
      </c>
      <c r="V160">
        <f>VLOOKUP(A160,[4]Sheet1!$A$2:$E$501,4,FALSE)</f>
        <v>1</v>
      </c>
      <c r="W160" t="str">
        <f>VLOOKUP(A160,[4]Sheet1!$A$2:$E$501,5,FALSE)</f>
        <v>In Transit</v>
      </c>
    </row>
    <row r="161" spans="1:23">
      <c r="A161" t="s">
        <v>197</v>
      </c>
      <c r="B161" t="str">
        <f>VLOOKUP(A161,[1]Sheet1!$A$2:$E$501,2,FALSE)</f>
        <v>Customer_160</v>
      </c>
      <c r="C161" t="str">
        <f>VLOOKUP(A161,[1]Sheet1!$A$2:$E$501,3,FALSE)</f>
        <v>Bandung</v>
      </c>
      <c r="D161" t="str">
        <f>VLOOKUP(A161,[1]Sheet1!$A$2:$E$501,4,FALSE)</f>
        <v>Gold</v>
      </c>
      <c r="E161">
        <f>VLOOKUP(A161,[1]Sheet1!$A$2:$E$501,5,FALSE)</f>
        <v>2022</v>
      </c>
      <c r="F161" t="str">
        <f>VLOOKUP(A161,[5]Sheet1!$A$2:$E$501,2,FALSE)</f>
        <v>ASUS TUF Gaming A15 - SKU1086</v>
      </c>
      <c r="G161" t="str">
        <f>VLOOKUP(A161,[5]Sheet1!$A$2:$E$501,3,FALSE)</f>
        <v>Apprel</v>
      </c>
      <c r="H161">
        <f>VLOOKUP(A161,[5]Sheet1!$A$2:$E$501,4,FALSE)</f>
        <v>1500000</v>
      </c>
      <c r="I161" t="str">
        <f>VLOOKUP(A161,[5]Sheet1!$A$2:$G$501,7,FALSE)</f>
        <v>76</v>
      </c>
      <c r="J161" t="str">
        <f>VLOOKUP(A161,[2]Sheet1!$A$2:$E$501,2,FALSE)</f>
        <v>ORD84136</v>
      </c>
      <c r="K161" s="2">
        <f>VLOOKUP(A161,[2]Sheet1!$A$2:$E$501,3,FALSE)</f>
        <v>45010</v>
      </c>
      <c r="L161" t="str">
        <f>VLOOKUP(A161,[2]Sheet1!$A$2:$E$501,4,FALSE)</f>
        <v>Credit</v>
      </c>
      <c r="M161">
        <f>VLOOKUP(A161,[2]Sheet1!$A$2:$E$501,5,FALSE)</f>
        <v>1</v>
      </c>
      <c r="N161">
        <f>VLOOKUP(A161,[2]Sheet1!$A$2:$F$501,6,FALSE)</f>
        <v>1500000</v>
      </c>
      <c r="O161">
        <f>VLOOKUP(A161,[3]Sheet1!$A$2:$F$501,2,FALSE)</f>
        <v>3</v>
      </c>
      <c r="P161" t="str">
        <f>VLOOKUP(A161,[3]Sheet1!$A$2:$F$501,3,FALSE)</f>
        <v>Average</v>
      </c>
      <c r="Q161" s="2">
        <f>VLOOKUP(A161,[3]Sheet1!$A$2:$F$501,4,FALSE)</f>
        <v>45279</v>
      </c>
      <c r="R161" t="str">
        <f>VLOOKUP(A161,[3]Sheet1!$A$2:$F$501,5,FALSE)</f>
        <v>Pengiriman sangat cepat</v>
      </c>
      <c r="S161" t="str">
        <f>VLOOKUP(A161,[3]Sheet1!$A$2:$F$501,6,FALSE)</f>
        <v/>
      </c>
      <c r="T161" t="str">
        <f>VLOOKUP(A161,[4]Sheet1!$A$2:$E$501,2,FALSE)</f>
        <v>SHP5697</v>
      </c>
      <c r="U161" t="str">
        <f>VLOOKUP(A161,[4]Sheet1!$A$2:$E$501,3,FALSE)</f>
        <v>AnterAja</v>
      </c>
      <c r="V161">
        <f>VLOOKUP(A161,[4]Sheet1!$A$2:$E$501,4,FALSE)</f>
        <v>3</v>
      </c>
      <c r="W161" t="str">
        <f>VLOOKUP(A161,[4]Sheet1!$A$2:$E$501,5,FALSE)</f>
        <v>Returned</v>
      </c>
    </row>
    <row r="162" spans="1:23">
      <c r="A162" t="s">
        <v>198</v>
      </c>
      <c r="B162" t="str">
        <f>VLOOKUP(A162,[1]Sheet1!$A$2:$E$501,2,FALSE)</f>
        <v>Customer_161</v>
      </c>
      <c r="C162" t="str">
        <f>VLOOKUP(A162,[1]Sheet1!$A$2:$E$501,3,FALSE)</f>
        <v>Surabaya</v>
      </c>
      <c r="D162" t="str">
        <f>VLOOKUP(A162,[1]Sheet1!$A$2:$E$501,4,FALSE)</f>
        <v>Platinum</v>
      </c>
      <c r="E162">
        <f>VLOOKUP(A162,[1]Sheet1!$A$2:$E$501,5,FALSE)</f>
        <v>2021</v>
      </c>
      <c r="F162" t="str">
        <f>VLOOKUP(A162,[5]Sheet1!$A$2:$E$501,2,FALSE)</f>
        <v>Nike Air Max 270 - SKU1062</v>
      </c>
      <c r="G162" t="str">
        <f>VLOOKUP(A162,[5]Sheet1!$A$2:$E$501,3,FALSE)</f>
        <v>Apparel</v>
      </c>
      <c r="H162">
        <f>VLOOKUP(A162,[5]Sheet1!$A$2:$E$501,4,FALSE)</f>
        <v>1500000</v>
      </c>
      <c r="I162" t="str">
        <f>VLOOKUP(A162,[5]Sheet1!$A$2:$G$501,7,FALSE)</f>
        <v>50 </v>
      </c>
      <c r="J162" t="str">
        <f>VLOOKUP(A162,[2]Sheet1!$A$2:$E$501,2,FALSE)</f>
        <v>ORD42986</v>
      </c>
      <c r="K162" s="2">
        <f>VLOOKUP(A162,[2]Sheet1!$A$2:$E$501,3,FALSE)</f>
        <v>45179</v>
      </c>
      <c r="L162" t="str">
        <f>VLOOKUP(A162,[2]Sheet1!$A$2:$E$501,4,FALSE)</f>
        <v>Credit</v>
      </c>
      <c r="M162">
        <f>VLOOKUP(A162,[2]Sheet1!$A$2:$E$501,5,FALSE)</f>
        <v>1</v>
      </c>
      <c r="N162">
        <f>VLOOKUP(A162,[2]Sheet1!$A$2:$F$501,6,FALSE)</f>
        <v>1500000</v>
      </c>
      <c r="O162">
        <f>VLOOKUP(A162,[3]Sheet1!$A$2:$F$501,2,FALSE)</f>
        <v>4</v>
      </c>
      <c r="P162" t="str">
        <f>VLOOKUP(A162,[3]Sheet1!$A$2:$F$501,3,FALSE)</f>
        <v>Excellent</v>
      </c>
      <c r="Q162" s="2">
        <f>VLOOKUP(A162,[3]Sheet1!$A$2:$F$501,4,FALSE)</f>
        <v>45343</v>
      </c>
      <c r="R162" t="str">
        <f>VLOOKUP(A162,[3]Sheet1!$A$2:$F$501,5,FALSE)</f>
        <v>Sangat puas dengan pembelian ini</v>
      </c>
      <c r="S162" t="str">
        <f>VLOOKUP(A162,[3]Sheet1!$A$2:$F$501,6,FALSE)</f>
        <v/>
      </c>
      <c r="T162" t="str">
        <f>VLOOKUP(A162,[4]Sheet1!$A$2:$E$501,2,FALSE)</f>
        <v>SHP6526</v>
      </c>
      <c r="U162" t="str">
        <f>VLOOKUP(A162,[4]Sheet1!$A$2:$E$501,3,FALSE)</f>
        <v>AnterAja</v>
      </c>
      <c r="V162">
        <f>VLOOKUP(A162,[4]Sheet1!$A$2:$E$501,4,FALSE)</f>
        <v>5</v>
      </c>
      <c r="W162" t="str">
        <f>VLOOKUP(A162,[4]Sheet1!$A$2:$E$501,5,FALSE)</f>
        <v>Delivered</v>
      </c>
    </row>
    <row r="163" spans="1:23">
      <c r="A163" t="s">
        <v>199</v>
      </c>
      <c r="B163" t="str">
        <f>VLOOKUP(A163,[1]Sheet1!$A$2:$E$501,2,FALSE)</f>
        <v>Customer_162</v>
      </c>
      <c r="C163" t="str">
        <f>VLOOKUP(A163,[1]Sheet1!$A$2:$E$501,3,FALSE)</f>
        <v>Jakarta</v>
      </c>
      <c r="D163" t="str">
        <f>VLOOKUP(A163,[1]Sheet1!$A$2:$E$501,4,FALSE)</f>
        <v>Gold</v>
      </c>
      <c r="E163">
        <f>VLOOKUP(A163,[1]Sheet1!$A$2:$E$501,5,FALSE)</f>
        <v>2024</v>
      </c>
      <c r="F163" t="str">
        <f>VLOOKUP(A163,[5]Sheet1!$A$2:$E$501,2,FALSE)</f>
        <v>Adidas Ultraboost 22 - SKU1176</v>
      </c>
      <c r="G163" t="str">
        <f>VLOOKUP(A163,[5]Sheet1!$A$2:$E$501,3,FALSE)</f>
        <v>Electronic</v>
      </c>
      <c r="H163">
        <f>VLOOKUP(A163,[5]Sheet1!$A$2:$E$501,4,FALSE)</f>
        <v>1500000</v>
      </c>
      <c r="I163" t="str">
        <f>VLOOKUP(A163,[5]Sheet1!$A$2:$G$501,7,FALSE)</f>
        <v>66 </v>
      </c>
      <c r="J163" t="str">
        <f>VLOOKUP(A163,[2]Sheet1!$A$2:$E$501,2,FALSE)</f>
        <v>ORD55953</v>
      </c>
      <c r="K163" s="2">
        <f>VLOOKUP(A163,[2]Sheet1!$A$2:$E$501,3,FALSE)</f>
        <v>45070</v>
      </c>
      <c r="L163" t="str">
        <f>VLOOKUP(A163,[2]Sheet1!$A$2:$E$501,4,FALSE)</f>
        <v>Gopay</v>
      </c>
      <c r="M163">
        <f>VLOOKUP(A163,[2]Sheet1!$A$2:$E$501,5,FALSE)</f>
        <v>1</v>
      </c>
      <c r="N163">
        <f>VLOOKUP(A163,[2]Sheet1!$A$2:$F$501,6,FALSE)</f>
        <v>1500000</v>
      </c>
      <c r="O163">
        <f>VLOOKUP(A163,[3]Sheet1!$A$2:$F$501,2,FALSE)</f>
        <v>5</v>
      </c>
      <c r="P163" t="str">
        <f>VLOOKUP(A163,[3]Sheet1!$A$2:$F$501,3,FALSE)</f>
        <v>Good</v>
      </c>
      <c r="Q163" s="2">
        <f>VLOOKUP(A163,[3]Sheet1!$A$2:$F$501,4,FALSE)</f>
        <v>45299</v>
      </c>
      <c r="R163" t="str">
        <f>VLOOKUP(A163,[3]Sheet1!$A$2:$F$501,5,FALSE)</f>
        <v>Pelayanan memuaskan</v>
      </c>
      <c r="S163" t="str">
        <f>VLOOKUP(A163,[3]Sheet1!$A$2:$F$501,6,FALSE)</f>
        <v/>
      </c>
      <c r="T163" t="str">
        <f>VLOOKUP(A163,[4]Sheet1!$A$2:$E$501,2,FALSE)</f>
        <v>SHP5116</v>
      </c>
      <c r="U163" t="str">
        <f>VLOOKUP(A163,[4]Sheet1!$A$2:$E$501,3,FALSE)</f>
        <v>SiCepat</v>
      </c>
      <c r="V163">
        <f>VLOOKUP(A163,[4]Sheet1!$A$2:$E$501,4,FALSE)</f>
        <v>5</v>
      </c>
      <c r="W163" t="str">
        <f>VLOOKUP(A163,[4]Sheet1!$A$2:$E$501,5,FALSE)</f>
        <v>In Transit</v>
      </c>
    </row>
    <row r="164" spans="1:23">
      <c r="A164" t="s">
        <v>200</v>
      </c>
      <c r="B164" t="str">
        <f>VLOOKUP(A164,[1]Sheet1!$A$2:$E$501,2,FALSE)</f>
        <v>Customer_163</v>
      </c>
      <c r="C164" t="str">
        <f>VLOOKUP(A164,[1]Sheet1!$A$2:$E$501,3,FALSE)</f>
        <v>Surabaya</v>
      </c>
      <c r="D164" t="str">
        <f>VLOOKUP(A164,[1]Sheet1!$A$2:$E$501,4,FALSE)</f>
        <v>Platinum</v>
      </c>
      <c r="E164">
        <f>VLOOKUP(A164,[1]Sheet1!$A$2:$E$501,5,FALSE)</f>
        <v>2022</v>
      </c>
      <c r="F164" t="str">
        <f>VLOOKUP(A164,[5]Sheet1!$A$2:$E$501,2,FALSE)</f>
        <v>Lenovo LOQ 15IRH8 - SKU1116</v>
      </c>
      <c r="G164" t="str">
        <f>VLOOKUP(A164,[5]Sheet1!$A$2:$E$501,3,FALSE)</f>
        <v>Unknown</v>
      </c>
      <c r="H164">
        <f>VLOOKUP(A164,[5]Sheet1!$A$2:$E$501,4,FALSE)</f>
        <v>100000</v>
      </c>
      <c r="I164" t="str">
        <f>VLOOKUP(A164,[5]Sheet1!$A$2:$G$501,7,FALSE)</f>
        <v>122</v>
      </c>
      <c r="J164" t="str">
        <f>VLOOKUP(A164,[2]Sheet1!$A$2:$E$501,2,FALSE)</f>
        <v>ORD62257</v>
      </c>
      <c r="K164" s="2">
        <f>VLOOKUP(A164,[2]Sheet1!$A$2:$E$501,3,FALSE)</f>
        <v>45126</v>
      </c>
      <c r="L164" t="str">
        <f>VLOOKUP(A164,[2]Sheet1!$A$2:$E$501,4,FALSE)</f>
        <v>Debit</v>
      </c>
      <c r="M164">
        <f>VLOOKUP(A164,[2]Sheet1!$A$2:$E$501,5,FALSE)</f>
        <v>1</v>
      </c>
      <c r="N164">
        <f>VLOOKUP(A164,[2]Sheet1!$A$2:$F$501,6,FALSE)</f>
        <v>100000</v>
      </c>
      <c r="O164">
        <f>VLOOKUP(A164,[3]Sheet1!$A$2:$F$501,2,FALSE)</f>
        <v>4</v>
      </c>
      <c r="P164" t="str">
        <f>VLOOKUP(A164,[3]Sheet1!$A$2:$F$501,3,FALSE)</f>
        <v>Excellent</v>
      </c>
      <c r="Q164" s="2">
        <f>VLOOKUP(A164,[3]Sheet1!$A$2:$F$501,4,FALSE)</f>
        <v>45354</v>
      </c>
      <c r="R164" t="str">
        <f>VLOOKUP(A164,[3]Sheet1!$A$2:$F$501,5,FALSE)</f>
        <v>Pengiriman sangat cepat</v>
      </c>
      <c r="S164" t="str">
        <f>VLOOKUP(A164,[3]Sheet1!$A$2:$F$501,6,FALSE)</f>
        <v/>
      </c>
      <c r="T164" t="str">
        <f>VLOOKUP(A164,[4]Sheet1!$A$2:$E$501,2,FALSE)</f>
        <v>SHP4473</v>
      </c>
      <c r="U164" t="str">
        <f>VLOOKUP(A164,[4]Sheet1!$A$2:$E$501,3,FALSE)</f>
        <v>J&amp;T</v>
      </c>
      <c r="V164">
        <f>VLOOKUP(A164,[4]Sheet1!$A$2:$E$501,4,FALSE)</f>
        <v>4</v>
      </c>
      <c r="W164" t="str">
        <f>VLOOKUP(A164,[4]Sheet1!$A$2:$E$501,5,FALSE)</f>
        <v>In Transit</v>
      </c>
    </row>
    <row r="165" spans="1:23">
      <c r="A165" t="s">
        <v>201</v>
      </c>
      <c r="B165" t="str">
        <f>VLOOKUP(A165,[1]Sheet1!$A$2:$E$501,2,FALSE)</f>
        <v>Customer_164</v>
      </c>
      <c r="C165" t="str">
        <f>VLOOKUP(A165,[1]Sheet1!$A$2:$E$501,3,FALSE)</f>
        <v>Bali</v>
      </c>
      <c r="D165" t="str">
        <f>VLOOKUP(A165,[1]Sheet1!$A$2:$E$501,4,FALSE)</f>
        <v>Silver</v>
      </c>
      <c r="E165">
        <f>VLOOKUP(A165,[1]Sheet1!$A$2:$E$501,5,FALSE)</f>
        <v>2024</v>
      </c>
      <c r="F165" t="str">
        <f>VLOOKUP(A165,[5]Sheet1!$A$2:$E$501,2,FALSE)</f>
        <v>Uniqlo Dry-EX Crew Neck - SKU1204</v>
      </c>
      <c r="G165" t="str">
        <f>VLOOKUP(A165,[5]Sheet1!$A$2:$E$501,3,FALSE)</f>
        <v>Shoee</v>
      </c>
      <c r="H165">
        <f>VLOOKUP(A165,[5]Sheet1!$A$2:$E$501,4,FALSE)</f>
        <v>1500000</v>
      </c>
      <c r="I165" t="str">
        <f>VLOOKUP(A165,[5]Sheet1!$A$2:$G$501,7,FALSE)</f>
        <v>77</v>
      </c>
      <c r="J165" t="str">
        <f>VLOOKUP(A165,[2]Sheet1!$A$2:$E$501,2,FALSE)</f>
        <v>ORD44520</v>
      </c>
      <c r="K165" s="2">
        <f>VLOOKUP(A165,[2]Sheet1!$A$2:$E$501,3,FALSE)</f>
        <v>45172</v>
      </c>
      <c r="L165" t="str">
        <f>VLOOKUP(A165,[2]Sheet1!$A$2:$E$501,4,FALSE)</f>
        <v>Debit</v>
      </c>
      <c r="M165">
        <f>VLOOKUP(A165,[2]Sheet1!$A$2:$E$501,5,FALSE)</f>
        <v>1</v>
      </c>
      <c r="N165">
        <f>VLOOKUP(A165,[2]Sheet1!$A$2:$F$501,6,FALSE)</f>
        <v>1500000</v>
      </c>
      <c r="O165">
        <f>VLOOKUP(A165,[3]Sheet1!$A$2:$F$501,2,FALSE)</f>
        <v>5</v>
      </c>
      <c r="P165" t="str">
        <f>VLOOKUP(A165,[3]Sheet1!$A$2:$F$501,3,FALSE)</f>
        <v>Good</v>
      </c>
      <c r="Q165" s="2">
        <f>VLOOKUP(A165,[3]Sheet1!$A$2:$F$501,4,FALSE)</f>
        <v>45216</v>
      </c>
      <c r="R165" t="str">
        <f>VLOOKUP(A165,[3]Sheet1!$A$2:$F$501,5,FALSE)</f>
        <v>Warna berbeda dari gambar</v>
      </c>
      <c r="S165" t="str">
        <f>VLOOKUP(A165,[3]Sheet1!$A$2:$F$501,6,FALSE)</f>
        <v>Anomali – review negatif di rating tinggi</v>
      </c>
      <c r="T165" t="str">
        <f>VLOOKUP(A165,[4]Sheet1!$A$2:$E$501,2,FALSE)</f>
        <v>SHP1698</v>
      </c>
      <c r="U165" t="str">
        <f>VLOOKUP(A165,[4]Sheet1!$A$2:$E$501,3,FALSE)</f>
        <v>JNE</v>
      </c>
      <c r="V165">
        <f>VLOOKUP(A165,[4]Sheet1!$A$2:$E$501,4,FALSE)</f>
        <v>3</v>
      </c>
      <c r="W165" t="str">
        <f>VLOOKUP(A165,[4]Sheet1!$A$2:$E$501,5,FALSE)</f>
        <v>Delivered</v>
      </c>
    </row>
    <row r="166" spans="1:23">
      <c r="A166" t="s">
        <v>202</v>
      </c>
      <c r="B166" t="str">
        <f>VLOOKUP(A166,[1]Sheet1!$A$2:$E$501,2,FALSE)</f>
        <v>Customer_165</v>
      </c>
      <c r="C166" t="str">
        <f>VLOOKUP(A166,[1]Sheet1!$A$2:$E$501,3,FALSE)</f>
        <v>Bali</v>
      </c>
      <c r="D166" t="str">
        <f>VLOOKUP(A166,[1]Sheet1!$A$2:$E$501,4,FALSE)</f>
        <v>Silver</v>
      </c>
      <c r="E166">
        <f>VLOOKUP(A166,[1]Sheet1!$A$2:$E$501,5,FALSE)</f>
        <v>2021</v>
      </c>
      <c r="F166" t="str">
        <f>VLOOKUP(A166,[5]Sheet1!$A$2:$E$501,2,FALSE)</f>
        <v>Adidas Ultraboost 22 - SKU1311</v>
      </c>
      <c r="G166" t="str">
        <f>VLOOKUP(A166,[5]Sheet1!$A$2:$E$501,3,FALSE)</f>
        <v>Unknown</v>
      </c>
      <c r="H166">
        <f>VLOOKUP(A166,[5]Sheet1!$A$2:$E$501,4,FALSE)</f>
        <v>10000000</v>
      </c>
      <c r="I166" t="str">
        <f>VLOOKUP(A166,[5]Sheet1!$A$2:$G$501,7,FALSE)</f>
        <v>93 </v>
      </c>
      <c r="J166" t="str">
        <f>VLOOKUP(A166,[2]Sheet1!$A$2:$E$501,2,FALSE)</f>
        <v>ORD84678</v>
      </c>
      <c r="K166" s="2">
        <f>VLOOKUP(A166,[2]Sheet1!$A$2:$E$501,3,FALSE)</f>
        <v>45026</v>
      </c>
      <c r="L166" t="str">
        <f>VLOOKUP(A166,[2]Sheet1!$A$2:$E$501,4,FALSE)</f>
        <v>Debit</v>
      </c>
      <c r="M166">
        <f>VLOOKUP(A166,[2]Sheet1!$A$2:$E$501,5,FALSE)</f>
        <v>17</v>
      </c>
      <c r="N166">
        <f>VLOOKUP(A166,[2]Sheet1!$A$2:$F$501,6,FALSE)</f>
        <v>170000000</v>
      </c>
      <c r="O166">
        <f>VLOOKUP(A166,[3]Sheet1!$A$2:$F$501,2,FALSE)</f>
        <v>1</v>
      </c>
      <c r="P166" t="str">
        <f>VLOOKUP(A166,[3]Sheet1!$A$2:$F$501,3,FALSE)</f>
        <v>Bad</v>
      </c>
      <c r="Q166" s="2">
        <f>VLOOKUP(A166,[3]Sheet1!$A$2:$F$501,4,FALSE)</f>
        <v>45406</v>
      </c>
      <c r="R166" t="str">
        <f>VLOOKUP(A166,[3]Sheet1!$A$2:$F$501,5,FALSE)</f>
        <v>Sangat puas dengan pembelian ini</v>
      </c>
      <c r="S166" t="str">
        <f>VLOOKUP(A166,[3]Sheet1!$A$2:$F$501,6,FALSE)</f>
        <v/>
      </c>
      <c r="T166" t="str">
        <f>VLOOKUP(A166,[4]Sheet1!$A$2:$E$501,2,FALSE)</f>
        <v>SHP5186</v>
      </c>
      <c r="U166" t="str">
        <f>VLOOKUP(A166,[4]Sheet1!$A$2:$E$501,3,FALSE)</f>
        <v>AnterAja</v>
      </c>
      <c r="V166">
        <f>VLOOKUP(A166,[4]Sheet1!$A$2:$E$501,4,FALSE)</f>
        <v>1</v>
      </c>
      <c r="W166" t="str">
        <f>VLOOKUP(A166,[4]Sheet1!$A$2:$E$501,5,FALSE)</f>
        <v>Returned</v>
      </c>
    </row>
    <row r="167" spans="1:23">
      <c r="A167" t="s">
        <v>203</v>
      </c>
      <c r="B167" t="str">
        <f>VLOOKUP(A167,[1]Sheet1!$A$2:$E$501,2,FALSE)</f>
        <v>Customer_166</v>
      </c>
      <c r="C167" t="str">
        <f>VLOOKUP(A167,[1]Sheet1!$A$2:$E$501,3,FALSE)</f>
        <v>Bandung</v>
      </c>
      <c r="D167" t="str">
        <f>VLOOKUP(A167,[1]Sheet1!$A$2:$E$501,4,FALSE)</f>
        <v>Platinum</v>
      </c>
      <c r="E167">
        <f>VLOOKUP(A167,[1]Sheet1!$A$2:$E$501,5,FALSE)</f>
        <v>2021</v>
      </c>
      <c r="F167" t="str">
        <f>VLOOKUP(A167,[5]Sheet1!$A$2:$E$501,2,FALSE)</f>
        <v>Uniqlo Dry-EX Crew Neck - SKU1371</v>
      </c>
      <c r="G167" t="str">
        <f>VLOOKUP(A167,[5]Sheet1!$A$2:$E$501,3,FALSE)</f>
        <v>Electronic</v>
      </c>
      <c r="H167">
        <f>VLOOKUP(A167,[5]Sheet1!$A$2:$E$501,4,FALSE)</f>
        <v>100000</v>
      </c>
      <c r="I167" t="str">
        <f>VLOOKUP(A167,[5]Sheet1!$A$2:$G$501,7,FALSE)</f>
        <v>73 </v>
      </c>
      <c r="J167" t="str">
        <f>VLOOKUP(A167,[2]Sheet1!$A$2:$E$501,2,FALSE)</f>
        <v>ORD50789</v>
      </c>
      <c r="K167" s="2">
        <f>VLOOKUP(A167,[2]Sheet1!$A$2:$E$501,3,FALSE)</f>
        <v>45372</v>
      </c>
      <c r="L167" t="str">
        <f>VLOOKUP(A167,[2]Sheet1!$A$2:$E$501,4,FALSE)</f>
        <v>Gopay</v>
      </c>
      <c r="M167">
        <f>VLOOKUP(A167,[2]Sheet1!$A$2:$E$501,5,FALSE)</f>
        <v>1</v>
      </c>
      <c r="N167">
        <f>VLOOKUP(A167,[2]Sheet1!$A$2:$F$501,6,FALSE)</f>
        <v>100000</v>
      </c>
      <c r="O167">
        <f>VLOOKUP(A167,[3]Sheet1!$A$2:$F$501,2,FALSE)</f>
        <v>4</v>
      </c>
      <c r="P167" t="str">
        <f>VLOOKUP(A167,[3]Sheet1!$A$2:$F$501,3,FALSE)</f>
        <v>Excellent</v>
      </c>
      <c r="Q167" s="2">
        <f>VLOOKUP(A167,[3]Sheet1!$A$2:$F$501,4,FALSE)</f>
        <v>45302</v>
      </c>
      <c r="R167" t="str">
        <f>VLOOKUP(A167,[3]Sheet1!$A$2:$F$501,5,FALSE)</f>
        <v>Kualitas kurang baik</v>
      </c>
      <c r="S167" t="str">
        <f>VLOOKUP(A167,[3]Sheet1!$A$2:$F$501,6,FALSE)</f>
        <v>Anomali – review negatif di rating tinggi</v>
      </c>
      <c r="T167" t="str">
        <f>VLOOKUP(A167,[4]Sheet1!$A$2:$E$501,2,FALSE)</f>
        <v>SHP5251</v>
      </c>
      <c r="U167" t="str">
        <f>VLOOKUP(A167,[4]Sheet1!$A$2:$E$501,3,FALSE)</f>
        <v>JNE</v>
      </c>
      <c r="V167">
        <f>VLOOKUP(A167,[4]Sheet1!$A$2:$E$501,4,FALSE)</f>
        <v>3</v>
      </c>
      <c r="W167" t="str">
        <f>VLOOKUP(A167,[4]Sheet1!$A$2:$E$501,5,FALSE)</f>
        <v>Returned</v>
      </c>
    </row>
    <row r="168" spans="1:23">
      <c r="A168" t="s">
        <v>204</v>
      </c>
      <c r="B168" t="str">
        <f>VLOOKUP(A168,[1]Sheet1!$A$2:$E$501,2,FALSE)</f>
        <v>Customer_167</v>
      </c>
      <c r="C168" t="str">
        <f>VLOOKUP(A168,[1]Sheet1!$A$2:$E$501,3,FALSE)</f>
        <v>Bandung</v>
      </c>
      <c r="D168" t="str">
        <f>VLOOKUP(A168,[1]Sheet1!$A$2:$E$501,4,FALSE)</f>
        <v>Silver</v>
      </c>
      <c r="E168">
        <f>VLOOKUP(A168,[1]Sheet1!$A$2:$E$501,5,FALSE)</f>
        <v>2017</v>
      </c>
      <c r="F168" t="str">
        <f>VLOOKUP(A168,[5]Sheet1!$A$2:$E$501,2,FALSE)</f>
        <v>Nike Air Max 270 - SKU1055</v>
      </c>
      <c r="G168" t="str">
        <f>VLOOKUP(A168,[5]Sheet1!$A$2:$E$501,3,FALSE)</f>
        <v>Electronic</v>
      </c>
      <c r="H168">
        <f>VLOOKUP(A168,[5]Sheet1!$A$2:$E$501,4,FALSE)</f>
        <v>10000000</v>
      </c>
      <c r="I168" t="str">
        <f>VLOOKUP(A168,[5]Sheet1!$A$2:$G$501,7,FALSE)</f>
        <v>147</v>
      </c>
      <c r="J168" t="str">
        <f>VLOOKUP(A168,[2]Sheet1!$A$2:$E$501,2,FALSE)</f>
        <v>ORD66685</v>
      </c>
      <c r="K168" s="2">
        <f>VLOOKUP(A168,[2]Sheet1!$A$2:$E$501,3,FALSE)</f>
        <v>45305</v>
      </c>
      <c r="L168" t="str">
        <f>VLOOKUP(A168,[2]Sheet1!$A$2:$E$501,4,FALSE)</f>
        <v>Debit</v>
      </c>
      <c r="M168">
        <f>VLOOKUP(A168,[2]Sheet1!$A$2:$E$501,5,FALSE)</f>
        <v>1</v>
      </c>
      <c r="N168">
        <f>VLOOKUP(A168,[2]Sheet1!$A$2:$F$501,6,FALSE)</f>
        <v>10000000</v>
      </c>
      <c r="O168">
        <f>VLOOKUP(A168,[3]Sheet1!$A$2:$F$501,2,FALSE)</f>
        <v>5</v>
      </c>
      <c r="P168" t="str">
        <f>VLOOKUP(A168,[3]Sheet1!$A$2:$F$501,3,FALSE)</f>
        <v>Good</v>
      </c>
      <c r="Q168" s="2">
        <f>VLOOKUP(A168,[3]Sheet1!$A$2:$F$501,4,FALSE)</f>
        <v>45232</v>
      </c>
      <c r="R168" t="str">
        <f>VLOOKUP(A168,[3]Sheet1!$A$2:$F$501,5,FALSE)</f>
        <v>Barang cacat saat diterima</v>
      </c>
      <c r="S168" t="str">
        <f>VLOOKUP(A168,[3]Sheet1!$A$2:$F$501,6,FALSE)</f>
        <v>Anomali – review negatif di rating tinggi</v>
      </c>
      <c r="T168" t="str">
        <f>VLOOKUP(A168,[4]Sheet1!$A$2:$E$501,2,FALSE)</f>
        <v>SHP4243</v>
      </c>
      <c r="U168" t="str">
        <f>VLOOKUP(A168,[4]Sheet1!$A$2:$E$501,3,FALSE)</f>
        <v>SiCepat</v>
      </c>
      <c r="V168">
        <f>VLOOKUP(A168,[4]Sheet1!$A$2:$E$501,4,FALSE)</f>
        <v>1</v>
      </c>
      <c r="W168" t="str">
        <f>VLOOKUP(A168,[4]Sheet1!$A$2:$E$501,5,FALSE)</f>
        <v>Delivered</v>
      </c>
    </row>
    <row r="169" spans="1:23">
      <c r="A169" t="s">
        <v>205</v>
      </c>
      <c r="B169" t="str">
        <f>VLOOKUP(A169,[1]Sheet1!$A$2:$E$501,2,FALSE)</f>
        <v>Customer_168</v>
      </c>
      <c r="C169" t="str">
        <f>VLOOKUP(A169,[1]Sheet1!$A$2:$E$501,3,FALSE)</f>
        <v>Bandung</v>
      </c>
      <c r="D169" t="str">
        <f>VLOOKUP(A169,[1]Sheet1!$A$2:$E$501,4,FALSE)</f>
        <v>Gold</v>
      </c>
      <c r="E169">
        <f>VLOOKUP(A169,[1]Sheet1!$A$2:$E$501,5,FALSE)</f>
        <v>2019</v>
      </c>
      <c r="F169" t="str">
        <f>VLOOKUP(A169,[5]Sheet1!$A$2:$E$501,2,FALSE)</f>
        <v>Uniqlo Dry-EX Crew Neck - SKU1412</v>
      </c>
      <c r="G169" t="str">
        <f>VLOOKUP(A169,[5]Sheet1!$A$2:$E$501,3,FALSE)</f>
        <v>Shoee</v>
      </c>
      <c r="H169">
        <f>VLOOKUP(A169,[5]Sheet1!$A$2:$E$501,4,FALSE)</f>
        <v>1500000</v>
      </c>
      <c r="I169" t="str">
        <f>VLOOKUP(A169,[5]Sheet1!$A$2:$G$501,7,FALSE)</f>
        <v>68</v>
      </c>
      <c r="J169" t="str">
        <f>VLOOKUP(A169,[2]Sheet1!$A$2:$E$501,2,FALSE)</f>
        <v>ORD19094</v>
      </c>
      <c r="K169" s="2">
        <f>VLOOKUP(A169,[2]Sheet1!$A$2:$E$501,3,FALSE)</f>
        <v>45090</v>
      </c>
      <c r="L169" t="str">
        <f>VLOOKUP(A169,[2]Sheet1!$A$2:$E$501,4,FALSE)</f>
        <v>Credit</v>
      </c>
      <c r="M169">
        <f>VLOOKUP(A169,[2]Sheet1!$A$2:$E$501,5,FALSE)</f>
        <v>1</v>
      </c>
      <c r="N169">
        <f>VLOOKUP(A169,[2]Sheet1!$A$2:$F$501,6,FALSE)</f>
        <v>1500000</v>
      </c>
      <c r="O169">
        <f>VLOOKUP(A169,[3]Sheet1!$A$2:$F$501,2,FALSE)</f>
        <v>4</v>
      </c>
      <c r="P169" t="str">
        <f>VLOOKUP(A169,[3]Sheet1!$A$2:$F$501,3,FALSE)</f>
        <v>Excellent</v>
      </c>
      <c r="Q169" s="2">
        <f>VLOOKUP(A169,[3]Sheet1!$A$2:$F$501,4,FALSE)</f>
        <v>45171</v>
      </c>
      <c r="R169" t="str">
        <f>VLOOKUP(A169,[3]Sheet1!$A$2:$F$501,5,FALSE)</f>
        <v>Barang cacat saat diterima</v>
      </c>
      <c r="S169" t="str">
        <f>VLOOKUP(A169,[3]Sheet1!$A$2:$F$501,6,FALSE)</f>
        <v>Anomali – review negatif di rating tinggi</v>
      </c>
      <c r="T169" t="str">
        <f>VLOOKUP(A169,[4]Sheet1!$A$2:$E$501,2,FALSE)</f>
        <v>SHP1420</v>
      </c>
      <c r="U169" t="str">
        <f>VLOOKUP(A169,[4]Sheet1!$A$2:$E$501,3,FALSE)</f>
        <v>JNE</v>
      </c>
      <c r="V169">
        <f>VLOOKUP(A169,[4]Sheet1!$A$2:$E$501,4,FALSE)</f>
        <v>3</v>
      </c>
      <c r="W169" t="str">
        <f>VLOOKUP(A169,[4]Sheet1!$A$2:$E$501,5,FALSE)</f>
        <v>Delivered</v>
      </c>
    </row>
    <row r="170" spans="1:23">
      <c r="A170" t="s">
        <v>206</v>
      </c>
      <c r="B170" t="str">
        <f>VLOOKUP(A170,[1]Sheet1!$A$2:$E$501,2,FALSE)</f>
        <v>Customer_169</v>
      </c>
      <c r="C170" t="str">
        <f>VLOOKUP(A170,[1]Sheet1!$A$2:$E$501,3,FALSE)</f>
        <v>Jakarta</v>
      </c>
      <c r="D170" t="str">
        <f>VLOOKUP(A170,[1]Sheet1!$A$2:$E$501,4,FALSE)</f>
        <v>Platinum</v>
      </c>
      <c r="E170">
        <f>VLOOKUP(A170,[1]Sheet1!$A$2:$E$501,5,FALSE)</f>
        <v>2019</v>
      </c>
      <c r="F170" t="str">
        <f>VLOOKUP(A170,[5]Sheet1!$A$2:$E$501,2,FALSE)</f>
        <v>Adidas Ultraboost 22 - SKU1082</v>
      </c>
      <c r="G170" t="str">
        <f>VLOOKUP(A170,[5]Sheet1!$A$2:$E$501,3,FALSE)</f>
        <v>Unknown</v>
      </c>
      <c r="H170">
        <f>VLOOKUP(A170,[5]Sheet1!$A$2:$E$501,4,FALSE)</f>
        <v>100000</v>
      </c>
      <c r="I170" t="str">
        <f>VLOOKUP(A170,[5]Sheet1!$A$2:$G$501,7,FALSE)</f>
        <v>61</v>
      </c>
      <c r="J170" t="str">
        <f>VLOOKUP(A170,[2]Sheet1!$A$2:$E$501,2,FALSE)</f>
        <v>ORD23626</v>
      </c>
      <c r="K170" s="2">
        <f>VLOOKUP(A170,[2]Sheet1!$A$2:$E$501,3,FALSE)</f>
        <v>45024</v>
      </c>
      <c r="L170" t="str">
        <f>VLOOKUP(A170,[2]Sheet1!$A$2:$E$501,4,FALSE)</f>
        <v>Gopay</v>
      </c>
      <c r="M170">
        <f>VLOOKUP(A170,[2]Sheet1!$A$2:$E$501,5,FALSE)</f>
        <v>1</v>
      </c>
      <c r="N170">
        <f>VLOOKUP(A170,[2]Sheet1!$A$2:$F$501,6,FALSE)</f>
        <v>100000</v>
      </c>
      <c r="O170">
        <f>VLOOKUP(A170,[3]Sheet1!$A$2:$F$501,2,FALSE)</f>
        <v>5</v>
      </c>
      <c r="P170" t="str">
        <f>VLOOKUP(A170,[3]Sheet1!$A$2:$F$501,3,FALSE)</f>
        <v>Good</v>
      </c>
      <c r="Q170" s="2">
        <f>VLOOKUP(A170,[3]Sheet1!$A$2:$F$501,4,FALSE)</f>
        <v>45163</v>
      </c>
      <c r="R170" t="str">
        <f>VLOOKUP(A170,[3]Sheet1!$A$2:$F$501,5,FALSE)</f>
        <v>Barang cacat saat diterima</v>
      </c>
      <c r="S170" t="str">
        <f>VLOOKUP(A170,[3]Sheet1!$A$2:$F$501,6,FALSE)</f>
        <v>Anomali – review negatif di rating tinggi</v>
      </c>
      <c r="T170" t="str">
        <f>VLOOKUP(A170,[4]Sheet1!$A$2:$E$501,2,FALSE)</f>
        <v>SHP1143</v>
      </c>
      <c r="U170" t="str">
        <f>VLOOKUP(A170,[4]Sheet1!$A$2:$E$501,3,FALSE)</f>
        <v>AnterAja</v>
      </c>
      <c r="V170">
        <f>VLOOKUP(A170,[4]Sheet1!$A$2:$E$501,4,FALSE)</f>
        <v>2</v>
      </c>
      <c r="W170" t="str">
        <f>VLOOKUP(A170,[4]Sheet1!$A$2:$E$501,5,FALSE)</f>
        <v>Returned</v>
      </c>
    </row>
    <row r="171" spans="1:23">
      <c r="A171" t="s">
        <v>207</v>
      </c>
      <c r="B171" t="str">
        <f>VLOOKUP(A171,[1]Sheet1!$A$2:$E$501,2,FALSE)</f>
        <v>Customer_170</v>
      </c>
      <c r="C171" t="str">
        <f>VLOOKUP(A171,[1]Sheet1!$A$2:$E$501,3,FALSE)</f>
        <v>Surabaya</v>
      </c>
      <c r="D171" t="str">
        <f>VLOOKUP(A171,[1]Sheet1!$A$2:$E$501,4,FALSE)</f>
        <v>Platinum</v>
      </c>
      <c r="E171">
        <f>VLOOKUP(A171,[1]Sheet1!$A$2:$E$501,5,FALSE)</f>
        <v>2021</v>
      </c>
      <c r="F171" t="str">
        <f>VLOOKUP(A171,[5]Sheet1!$A$2:$E$501,2,FALSE)</f>
        <v>Lenovo LOQ 15IRH8 - SKU1292</v>
      </c>
      <c r="G171" t="str">
        <f>VLOOKUP(A171,[5]Sheet1!$A$2:$E$501,3,FALSE)</f>
        <v>Unknown</v>
      </c>
      <c r="H171">
        <f>VLOOKUP(A171,[5]Sheet1!$A$2:$E$501,4,FALSE)</f>
        <v>17000000</v>
      </c>
      <c r="I171" t="str">
        <f>VLOOKUP(A171,[5]Sheet1!$A$2:$G$501,7,FALSE)</f>
        <v>97 </v>
      </c>
      <c r="J171" t="str">
        <f>VLOOKUP(A171,[2]Sheet1!$A$2:$E$501,2,FALSE)</f>
        <v>ORD75160</v>
      </c>
      <c r="K171" s="2">
        <f>VLOOKUP(A171,[2]Sheet1!$A$2:$E$501,3,FALSE)</f>
        <v>45395</v>
      </c>
      <c r="L171" t="str">
        <f>VLOOKUP(A171,[2]Sheet1!$A$2:$E$501,4,FALSE)</f>
        <v>Credit</v>
      </c>
      <c r="M171">
        <f>VLOOKUP(A171,[2]Sheet1!$A$2:$E$501,5,FALSE)</f>
        <v>1</v>
      </c>
      <c r="N171">
        <f>VLOOKUP(A171,[2]Sheet1!$A$2:$F$501,6,FALSE)</f>
        <v>17000000</v>
      </c>
      <c r="O171">
        <f>VLOOKUP(A171,[3]Sheet1!$A$2:$F$501,2,FALSE)</f>
        <v>1</v>
      </c>
      <c r="P171" t="str">
        <f>VLOOKUP(A171,[3]Sheet1!$A$2:$F$501,3,FALSE)</f>
        <v>Bad</v>
      </c>
      <c r="Q171" s="2">
        <f>VLOOKUP(A171,[3]Sheet1!$A$2:$F$501,4,FALSE)</f>
        <v>45279</v>
      </c>
      <c r="R171" t="str">
        <f>VLOOKUP(A171,[3]Sheet1!$A$2:$F$501,5,FALSE)</f>
        <v>Pelayanan memuaskan</v>
      </c>
      <c r="S171" t="str">
        <f>VLOOKUP(A171,[3]Sheet1!$A$2:$F$501,6,FALSE)</f>
        <v/>
      </c>
      <c r="T171" t="str">
        <f>VLOOKUP(A171,[4]Sheet1!$A$2:$E$501,2,FALSE)</f>
        <v>SHP8322</v>
      </c>
      <c r="U171" t="str">
        <f>VLOOKUP(A171,[4]Sheet1!$A$2:$E$501,3,FALSE)</f>
        <v>AnterAja</v>
      </c>
      <c r="V171">
        <f>VLOOKUP(A171,[4]Sheet1!$A$2:$E$501,4,FALSE)</f>
        <v>5</v>
      </c>
      <c r="W171" t="str">
        <f>VLOOKUP(A171,[4]Sheet1!$A$2:$E$501,5,FALSE)</f>
        <v>In Transit</v>
      </c>
    </row>
    <row r="172" spans="1:23">
      <c r="A172" t="s">
        <v>208</v>
      </c>
      <c r="B172" t="str">
        <f>VLOOKUP(A172,[1]Sheet1!$A$2:$E$501,2,FALSE)</f>
        <v>Customer_171</v>
      </c>
      <c r="C172" t="str">
        <f>VLOOKUP(A172,[1]Sheet1!$A$2:$E$501,3,FALSE)</f>
        <v>Bandung</v>
      </c>
      <c r="D172" t="str">
        <f>VLOOKUP(A172,[1]Sheet1!$A$2:$E$501,4,FALSE)</f>
        <v>Platinum</v>
      </c>
      <c r="E172">
        <f>VLOOKUP(A172,[1]Sheet1!$A$2:$E$501,5,FALSE)</f>
        <v>2017</v>
      </c>
      <c r="F172" t="str">
        <f>VLOOKUP(A172,[5]Sheet1!$A$2:$E$501,2,FALSE)</f>
        <v>Lenovo LOQ 15IRH8 - SKU1432</v>
      </c>
      <c r="G172" t="str">
        <f>VLOOKUP(A172,[5]Sheet1!$A$2:$E$501,3,FALSE)</f>
        <v>Unknown</v>
      </c>
      <c r="H172">
        <f>VLOOKUP(A172,[5]Sheet1!$A$2:$E$501,4,FALSE)</f>
        <v>4000000</v>
      </c>
      <c r="I172" t="str">
        <f>VLOOKUP(A172,[5]Sheet1!$A$2:$G$501,7,FALSE)</f>
        <v>145</v>
      </c>
      <c r="J172" t="str">
        <f>VLOOKUP(A172,[2]Sheet1!$A$2:$E$501,2,FALSE)</f>
        <v>ORD29510</v>
      </c>
      <c r="K172" s="2">
        <f>VLOOKUP(A172,[2]Sheet1!$A$2:$E$501,3,FALSE)</f>
        <v>45331</v>
      </c>
      <c r="L172" t="str">
        <f>VLOOKUP(A172,[2]Sheet1!$A$2:$E$501,4,FALSE)</f>
        <v>Credit</v>
      </c>
      <c r="M172">
        <f>VLOOKUP(A172,[2]Sheet1!$A$2:$E$501,5,FALSE)</f>
        <v>1</v>
      </c>
      <c r="N172">
        <f>VLOOKUP(A172,[2]Sheet1!$A$2:$F$501,6,FALSE)</f>
        <v>4000000</v>
      </c>
      <c r="O172">
        <f>VLOOKUP(A172,[3]Sheet1!$A$2:$F$501,2,FALSE)</f>
        <v>1</v>
      </c>
      <c r="P172" t="str">
        <f>VLOOKUP(A172,[3]Sheet1!$A$2:$F$501,3,FALSE)</f>
        <v>Bad</v>
      </c>
      <c r="Q172" s="2">
        <f>VLOOKUP(A172,[3]Sheet1!$A$2:$F$501,4,FALSE)</f>
        <v>45172</v>
      </c>
      <c r="R172" t="str">
        <f>VLOOKUP(A172,[3]Sheet1!$A$2:$F$501,5,FALSE)</f>
        <v>Warna berbeda dari gambar</v>
      </c>
      <c r="S172" t="str">
        <f>VLOOKUP(A172,[3]Sheet1!$A$2:$F$501,6,FALSE)</f>
        <v>Anomali – review negatif di rating tinggi</v>
      </c>
      <c r="T172" t="str">
        <f>VLOOKUP(A172,[4]Sheet1!$A$2:$E$501,2,FALSE)</f>
        <v>SHP5430</v>
      </c>
      <c r="U172" t="str">
        <f>VLOOKUP(A172,[4]Sheet1!$A$2:$E$501,3,FALSE)</f>
        <v>SiCepat</v>
      </c>
      <c r="V172">
        <f>VLOOKUP(A172,[4]Sheet1!$A$2:$E$501,4,FALSE)</f>
        <v>1</v>
      </c>
      <c r="W172" t="str">
        <f>VLOOKUP(A172,[4]Sheet1!$A$2:$E$501,5,FALSE)</f>
        <v>In Transit</v>
      </c>
    </row>
    <row r="173" spans="1:23">
      <c r="A173" t="s">
        <v>209</v>
      </c>
      <c r="B173" t="str">
        <f>VLOOKUP(A173,[1]Sheet1!$A$2:$E$501,2,FALSE)</f>
        <v>Customer_172</v>
      </c>
      <c r="C173" t="str">
        <f>VLOOKUP(A173,[1]Sheet1!$A$2:$E$501,3,FALSE)</f>
        <v>Jakarta</v>
      </c>
      <c r="D173" t="str">
        <f>VLOOKUP(A173,[1]Sheet1!$A$2:$E$501,4,FALSE)</f>
        <v>Silver</v>
      </c>
      <c r="E173">
        <f>VLOOKUP(A173,[1]Sheet1!$A$2:$E$501,5,FALSE)</f>
        <v>2020</v>
      </c>
      <c r="F173" t="str">
        <f>VLOOKUP(A173,[5]Sheet1!$A$2:$E$501,2,FALSE)</f>
        <v>ASUS TUF Gaming A15 - SKU1223</v>
      </c>
      <c r="G173" t="str">
        <f>VLOOKUP(A173,[5]Sheet1!$A$2:$E$501,3,FALSE)</f>
        <v>Shoee</v>
      </c>
      <c r="H173">
        <f>VLOOKUP(A173,[5]Sheet1!$A$2:$E$501,4,FALSE)</f>
        <v>17000000</v>
      </c>
      <c r="I173" t="str">
        <f>VLOOKUP(A173,[5]Sheet1!$A$2:$G$501,7,FALSE)</f>
        <v>147 </v>
      </c>
      <c r="J173" t="str">
        <f>VLOOKUP(A173,[2]Sheet1!$A$2:$E$501,2,FALSE)</f>
        <v>ORD30317</v>
      </c>
      <c r="K173" s="2">
        <f>VLOOKUP(A173,[2]Sheet1!$A$2:$E$501,3,FALSE)</f>
        <v>45223</v>
      </c>
      <c r="L173" t="str">
        <f>VLOOKUP(A173,[2]Sheet1!$A$2:$E$501,4,FALSE)</f>
        <v>OVO</v>
      </c>
      <c r="M173">
        <f>VLOOKUP(A173,[2]Sheet1!$A$2:$E$501,5,FALSE)</f>
        <v>1</v>
      </c>
      <c r="N173">
        <f>VLOOKUP(A173,[2]Sheet1!$A$2:$F$501,6,FALSE)</f>
        <v>17000000</v>
      </c>
      <c r="O173">
        <f>VLOOKUP(A173,[3]Sheet1!$A$2:$F$501,2,FALSE)</f>
        <v>3</v>
      </c>
      <c r="P173" t="str">
        <f>VLOOKUP(A173,[3]Sheet1!$A$2:$F$501,3,FALSE)</f>
        <v>Average</v>
      </c>
      <c r="Q173" s="2">
        <f>VLOOKUP(A173,[3]Sheet1!$A$2:$F$501,4,FALSE)</f>
        <v>45097</v>
      </c>
      <c r="R173" t="str">
        <f>VLOOKUP(A173,[3]Sheet1!$A$2:$F$501,5,FALSE)</f>
        <v>Kualitas kurang baik</v>
      </c>
      <c r="S173" t="str">
        <f>VLOOKUP(A173,[3]Sheet1!$A$2:$F$501,6,FALSE)</f>
        <v>Anomali – review negatif di rating tinggi</v>
      </c>
      <c r="T173" t="str">
        <f>VLOOKUP(A173,[4]Sheet1!$A$2:$E$501,2,FALSE)</f>
        <v>SHP8421</v>
      </c>
      <c r="U173" t="str">
        <f>VLOOKUP(A173,[4]Sheet1!$A$2:$E$501,3,FALSE)</f>
        <v>J&amp;T</v>
      </c>
      <c r="V173">
        <f>VLOOKUP(A173,[4]Sheet1!$A$2:$E$501,4,FALSE)</f>
        <v>2</v>
      </c>
      <c r="W173" t="str">
        <f>VLOOKUP(A173,[4]Sheet1!$A$2:$E$501,5,FALSE)</f>
        <v>Delivered</v>
      </c>
    </row>
    <row r="174" spans="1:23">
      <c r="A174" t="s">
        <v>210</v>
      </c>
      <c r="B174" t="str">
        <f>VLOOKUP(A174,[1]Sheet1!$A$2:$E$501,2,FALSE)</f>
        <v>Customer_173</v>
      </c>
      <c r="C174" t="str">
        <f>VLOOKUP(A174,[1]Sheet1!$A$2:$E$501,3,FALSE)</f>
        <v>Jakarta</v>
      </c>
      <c r="D174" t="str">
        <f>VLOOKUP(A174,[1]Sheet1!$A$2:$E$501,4,FALSE)</f>
        <v>Platinum</v>
      </c>
      <c r="E174">
        <f>VLOOKUP(A174,[1]Sheet1!$A$2:$E$501,5,FALSE)</f>
        <v>2022</v>
      </c>
      <c r="F174" t="str">
        <f>VLOOKUP(A174,[5]Sheet1!$A$2:$E$501,2,FALSE)</f>
        <v>Uniqlo Dry-EX Crew Neck - SKU1301</v>
      </c>
      <c r="G174" t="str">
        <f>VLOOKUP(A174,[5]Sheet1!$A$2:$E$501,3,FALSE)</f>
        <v>Apparel</v>
      </c>
      <c r="H174">
        <f>VLOOKUP(A174,[5]Sheet1!$A$2:$E$501,4,FALSE)</f>
        <v>1500000</v>
      </c>
      <c r="I174" t="str">
        <f>VLOOKUP(A174,[5]Sheet1!$A$2:$G$501,7,FALSE)</f>
        <v>136 </v>
      </c>
      <c r="J174" t="str">
        <f>VLOOKUP(A174,[2]Sheet1!$A$2:$E$501,2,FALSE)</f>
        <v>ORD95233</v>
      </c>
      <c r="K174" s="2">
        <f>VLOOKUP(A174,[2]Sheet1!$A$2:$E$501,3,FALSE)</f>
        <v>44927</v>
      </c>
      <c r="L174" t="str">
        <f>VLOOKUP(A174,[2]Sheet1!$A$2:$E$501,4,FALSE)</f>
        <v>Debit</v>
      </c>
      <c r="M174">
        <f>VLOOKUP(A174,[2]Sheet1!$A$2:$E$501,5,FALSE)</f>
        <v>3</v>
      </c>
      <c r="N174">
        <f>VLOOKUP(A174,[2]Sheet1!$A$2:$F$501,6,FALSE)</f>
        <v>4500000</v>
      </c>
      <c r="O174">
        <f>VLOOKUP(A174,[3]Sheet1!$A$2:$F$501,2,FALSE)</f>
        <v>2</v>
      </c>
      <c r="P174" t="str">
        <f>VLOOKUP(A174,[3]Sheet1!$A$2:$F$501,3,FALSE)</f>
        <v>Poor</v>
      </c>
      <c r="Q174" s="2">
        <f>VLOOKUP(A174,[3]Sheet1!$A$2:$F$501,4,FALSE)</f>
        <v>45405</v>
      </c>
      <c r="R174" t="str">
        <f>VLOOKUP(A174,[3]Sheet1!$A$2:$F$501,5,FALSE)</f>
        <v>Pengiriman sangat cepat</v>
      </c>
      <c r="S174" t="str">
        <f>VLOOKUP(A174,[3]Sheet1!$A$2:$F$501,6,FALSE)</f>
        <v/>
      </c>
      <c r="T174" t="str">
        <f>VLOOKUP(A174,[4]Sheet1!$A$2:$E$501,2,FALSE)</f>
        <v>SHP9910</v>
      </c>
      <c r="U174" t="str">
        <f>VLOOKUP(A174,[4]Sheet1!$A$2:$E$501,3,FALSE)</f>
        <v>JNE</v>
      </c>
      <c r="V174">
        <f>VLOOKUP(A174,[4]Sheet1!$A$2:$E$501,4,FALSE)</f>
        <v>1</v>
      </c>
      <c r="W174" t="str">
        <f>VLOOKUP(A174,[4]Sheet1!$A$2:$E$501,5,FALSE)</f>
        <v>In Transit</v>
      </c>
    </row>
    <row r="175" spans="1:23">
      <c r="A175" t="s">
        <v>211</v>
      </c>
      <c r="B175" t="str">
        <f>VLOOKUP(A175,[1]Sheet1!$A$2:$E$501,2,FALSE)</f>
        <v>Customer_174</v>
      </c>
      <c r="C175" t="str">
        <f>VLOOKUP(A175,[1]Sheet1!$A$2:$E$501,3,FALSE)</f>
        <v>Bali</v>
      </c>
      <c r="D175" t="str">
        <f>VLOOKUP(A175,[1]Sheet1!$A$2:$E$501,4,FALSE)</f>
        <v>Silver</v>
      </c>
      <c r="E175">
        <f>VLOOKUP(A175,[1]Sheet1!$A$2:$E$501,5,FALSE)</f>
        <v>2022</v>
      </c>
      <c r="F175" t="str">
        <f>VLOOKUP(A175,[5]Sheet1!$A$2:$E$501,2,FALSE)</f>
        <v>Nike Air Max 270 - SKU1214</v>
      </c>
      <c r="G175" t="str">
        <f>VLOOKUP(A175,[5]Sheet1!$A$2:$E$501,3,FALSE)</f>
        <v>Apparel</v>
      </c>
      <c r="H175">
        <f>VLOOKUP(A175,[5]Sheet1!$A$2:$E$501,4,FALSE)</f>
        <v>100000</v>
      </c>
      <c r="I175" t="str">
        <f>VLOOKUP(A175,[5]Sheet1!$A$2:$G$501,7,FALSE)</f>
        <v>110 </v>
      </c>
      <c r="J175" t="str">
        <f>VLOOKUP(A175,[2]Sheet1!$A$2:$E$501,2,FALSE)</f>
        <v>ORD90402</v>
      </c>
      <c r="K175" s="2">
        <f>VLOOKUP(A175,[2]Sheet1!$A$2:$E$501,3,FALSE)</f>
        <v>45083</v>
      </c>
      <c r="L175" t="str">
        <f>VLOOKUP(A175,[2]Sheet1!$A$2:$E$501,4,FALSE)</f>
        <v>Debit</v>
      </c>
      <c r="M175">
        <f>VLOOKUP(A175,[2]Sheet1!$A$2:$E$501,5,FALSE)</f>
        <v>1</v>
      </c>
      <c r="N175">
        <f>VLOOKUP(A175,[2]Sheet1!$A$2:$F$501,6,FALSE)</f>
        <v>100000</v>
      </c>
      <c r="O175">
        <f>VLOOKUP(A175,[3]Sheet1!$A$2:$F$501,2,FALSE)</f>
        <v>2</v>
      </c>
      <c r="P175" t="str">
        <f>VLOOKUP(A175,[3]Sheet1!$A$2:$F$501,3,FALSE)</f>
        <v>Poor</v>
      </c>
      <c r="Q175" s="2">
        <f>VLOOKUP(A175,[3]Sheet1!$A$2:$F$501,4,FALSE)</f>
        <v>45218</v>
      </c>
      <c r="R175" t="str">
        <f>VLOOKUP(A175,[3]Sheet1!$A$2:$F$501,5,FALSE)</f>
        <v>Sangat puas dengan pembelian ini</v>
      </c>
      <c r="S175" t="str">
        <f>VLOOKUP(A175,[3]Sheet1!$A$2:$F$501,6,FALSE)</f>
        <v/>
      </c>
      <c r="T175" t="str">
        <f>VLOOKUP(A175,[4]Sheet1!$A$2:$E$501,2,FALSE)</f>
        <v>SHP2772</v>
      </c>
      <c r="U175" t="str">
        <f>VLOOKUP(A175,[4]Sheet1!$A$2:$E$501,3,FALSE)</f>
        <v>JNE</v>
      </c>
      <c r="V175">
        <f>VLOOKUP(A175,[4]Sheet1!$A$2:$E$501,4,FALSE)</f>
        <v>3</v>
      </c>
      <c r="W175" t="str">
        <f>VLOOKUP(A175,[4]Sheet1!$A$2:$E$501,5,FALSE)</f>
        <v>In Transit</v>
      </c>
    </row>
    <row r="176" spans="1:23">
      <c r="A176" t="s">
        <v>212</v>
      </c>
      <c r="B176" t="str">
        <f>VLOOKUP(A176,[1]Sheet1!$A$2:$E$501,2,FALSE)</f>
        <v>Customer_175</v>
      </c>
      <c r="C176" t="str">
        <f>VLOOKUP(A176,[1]Sheet1!$A$2:$E$501,3,FALSE)</f>
        <v>Jakarta</v>
      </c>
      <c r="D176" t="str">
        <f>VLOOKUP(A176,[1]Sheet1!$A$2:$E$501,4,FALSE)</f>
        <v>Silver</v>
      </c>
      <c r="E176">
        <f>VLOOKUP(A176,[1]Sheet1!$A$2:$E$501,5,FALSE)</f>
        <v>2021</v>
      </c>
      <c r="F176" t="str">
        <f>VLOOKUP(A176,[5]Sheet1!$A$2:$E$501,2,FALSE)</f>
        <v>Xiaomi Mi Casual Backpack - SKU1456</v>
      </c>
      <c r="G176" t="str">
        <f>VLOOKUP(A176,[5]Sheet1!$A$2:$E$501,3,FALSE)</f>
        <v>Unknown</v>
      </c>
      <c r="H176">
        <f>VLOOKUP(A176,[5]Sheet1!$A$2:$E$501,4,FALSE)</f>
        <v>10000000</v>
      </c>
      <c r="I176" t="str">
        <f>VLOOKUP(A176,[5]Sheet1!$A$2:$G$501,7,FALSE)</f>
        <v>107 </v>
      </c>
      <c r="J176" t="str">
        <f>VLOOKUP(A176,[2]Sheet1!$A$2:$E$501,2,FALSE)</f>
        <v>ORD96309</v>
      </c>
      <c r="K176" s="2">
        <f>VLOOKUP(A176,[2]Sheet1!$A$2:$E$501,3,FALSE)</f>
        <v>44951</v>
      </c>
      <c r="L176" t="str">
        <f>VLOOKUP(A176,[2]Sheet1!$A$2:$E$501,4,FALSE)</f>
        <v>Gopay</v>
      </c>
      <c r="M176">
        <f>VLOOKUP(A176,[2]Sheet1!$A$2:$E$501,5,FALSE)</f>
        <v>1</v>
      </c>
      <c r="N176">
        <f>VLOOKUP(A176,[2]Sheet1!$A$2:$F$501,6,FALSE)</f>
        <v>10000000</v>
      </c>
      <c r="O176">
        <f>VLOOKUP(A176,[3]Sheet1!$A$2:$F$501,2,FALSE)</f>
        <v>3</v>
      </c>
      <c r="P176" t="str">
        <f>VLOOKUP(A176,[3]Sheet1!$A$2:$F$501,3,FALSE)</f>
        <v>Average</v>
      </c>
      <c r="Q176" s="2">
        <f>VLOOKUP(A176,[3]Sheet1!$A$2:$F$501,4,FALSE)</f>
        <v>45260</v>
      </c>
      <c r="R176" t="str">
        <f>VLOOKUP(A176,[3]Sheet1!$A$2:$F$501,5,FALSE)</f>
        <v>Sangat puas dengan pembelian ini</v>
      </c>
      <c r="S176" t="str">
        <f>VLOOKUP(A176,[3]Sheet1!$A$2:$F$501,6,FALSE)</f>
        <v/>
      </c>
      <c r="T176" t="str">
        <f>VLOOKUP(A176,[4]Sheet1!$A$2:$E$501,2,FALSE)</f>
        <v>SHP8987</v>
      </c>
      <c r="U176" t="str">
        <f>VLOOKUP(A176,[4]Sheet1!$A$2:$E$501,3,FALSE)</f>
        <v>JNE</v>
      </c>
      <c r="V176">
        <f>VLOOKUP(A176,[4]Sheet1!$A$2:$E$501,4,FALSE)</f>
        <v>4</v>
      </c>
      <c r="W176" t="str">
        <f>VLOOKUP(A176,[4]Sheet1!$A$2:$E$501,5,FALSE)</f>
        <v>In Transit</v>
      </c>
    </row>
    <row r="177" spans="1:23">
      <c r="A177" t="s">
        <v>213</v>
      </c>
      <c r="B177" t="str">
        <f>VLOOKUP(A177,[1]Sheet1!$A$2:$E$501,2,FALSE)</f>
        <v>Customer_176</v>
      </c>
      <c r="C177" t="str">
        <f>VLOOKUP(A177,[1]Sheet1!$A$2:$E$501,3,FALSE)</f>
        <v>Surabaya</v>
      </c>
      <c r="D177" t="str">
        <f>VLOOKUP(A177,[1]Sheet1!$A$2:$E$501,4,FALSE)</f>
        <v>Platinum</v>
      </c>
      <c r="E177">
        <f>VLOOKUP(A177,[1]Sheet1!$A$2:$E$501,5,FALSE)</f>
        <v>2021</v>
      </c>
      <c r="F177" t="str">
        <f>VLOOKUP(A177,[5]Sheet1!$A$2:$E$501,2,FALSE)</f>
        <v>Lenovo LOQ 15IRH8 - SKU1158</v>
      </c>
      <c r="G177" t="str">
        <f>VLOOKUP(A177,[5]Sheet1!$A$2:$E$501,3,FALSE)</f>
        <v>Apprel</v>
      </c>
      <c r="H177">
        <f>VLOOKUP(A177,[5]Sheet1!$A$2:$E$501,4,FALSE)</f>
        <v>250000</v>
      </c>
      <c r="I177" t="str">
        <f>VLOOKUP(A177,[5]Sheet1!$A$2:$G$501,7,FALSE)</f>
        <v>111 </v>
      </c>
      <c r="J177" t="str">
        <f>VLOOKUP(A177,[2]Sheet1!$A$2:$E$501,2,FALSE)</f>
        <v>ORD90793</v>
      </c>
      <c r="K177" s="2">
        <f>VLOOKUP(A177,[2]Sheet1!$A$2:$E$501,3,FALSE)</f>
        <v>45249</v>
      </c>
      <c r="L177" t="str">
        <f>VLOOKUP(A177,[2]Sheet1!$A$2:$E$501,4,FALSE)</f>
        <v>Gopay</v>
      </c>
      <c r="M177">
        <f>VLOOKUP(A177,[2]Sheet1!$A$2:$E$501,5,FALSE)</f>
        <v>1</v>
      </c>
      <c r="N177">
        <f>VLOOKUP(A177,[2]Sheet1!$A$2:$F$501,6,FALSE)</f>
        <v>250000</v>
      </c>
      <c r="O177">
        <f>VLOOKUP(A177,[3]Sheet1!$A$2:$F$501,2,FALSE)</f>
        <v>2</v>
      </c>
      <c r="P177" t="str">
        <f>VLOOKUP(A177,[3]Sheet1!$A$2:$F$501,3,FALSE)</f>
        <v>Poor</v>
      </c>
      <c r="Q177" s="2">
        <f>VLOOKUP(A177,[3]Sheet1!$A$2:$F$501,4,FALSE)</f>
        <v>45383</v>
      </c>
      <c r="R177" t="str">
        <f>VLOOKUP(A177,[3]Sheet1!$A$2:$F$501,5,FALSE)</f>
        <v>Sangat puas dengan pembelian ini</v>
      </c>
      <c r="S177" t="str">
        <f>VLOOKUP(A177,[3]Sheet1!$A$2:$F$501,6,FALSE)</f>
        <v/>
      </c>
      <c r="T177" t="str">
        <f>VLOOKUP(A177,[4]Sheet1!$A$2:$E$501,2,FALSE)</f>
        <v>SHP3042</v>
      </c>
      <c r="U177" t="str">
        <f>VLOOKUP(A177,[4]Sheet1!$A$2:$E$501,3,FALSE)</f>
        <v>SiCepat</v>
      </c>
      <c r="V177">
        <f>VLOOKUP(A177,[4]Sheet1!$A$2:$E$501,4,FALSE)</f>
        <v>1</v>
      </c>
      <c r="W177" t="str">
        <f>VLOOKUP(A177,[4]Sheet1!$A$2:$E$501,5,FALSE)</f>
        <v>Delivered</v>
      </c>
    </row>
    <row r="178" spans="1:23">
      <c r="A178" t="s">
        <v>214</v>
      </c>
      <c r="B178" t="str">
        <f>VLOOKUP(A178,[1]Sheet1!$A$2:$E$501,2,FALSE)</f>
        <v>Customer_177</v>
      </c>
      <c r="C178" t="str">
        <f>VLOOKUP(A178,[1]Sheet1!$A$2:$E$501,3,FALSE)</f>
        <v>Surabaya</v>
      </c>
      <c r="D178" t="str">
        <f>VLOOKUP(A178,[1]Sheet1!$A$2:$E$501,4,FALSE)</f>
        <v>Gold</v>
      </c>
      <c r="E178">
        <f>VLOOKUP(A178,[1]Sheet1!$A$2:$E$501,5,FALSE)</f>
        <v>2019</v>
      </c>
      <c r="F178" t="str">
        <f>VLOOKUP(A178,[5]Sheet1!$A$2:$E$501,2,FALSE)</f>
        <v>Lenovo LOQ 15IRH8 - SKU1280</v>
      </c>
      <c r="G178" t="str">
        <f>VLOOKUP(A178,[5]Sheet1!$A$2:$E$501,3,FALSE)</f>
        <v>Apprel</v>
      </c>
      <c r="H178">
        <f>VLOOKUP(A178,[5]Sheet1!$A$2:$E$501,4,FALSE)</f>
        <v>4000000</v>
      </c>
      <c r="I178" t="str">
        <f>VLOOKUP(A178,[5]Sheet1!$A$2:$G$501,7,FALSE)</f>
        <v>137 </v>
      </c>
      <c r="J178" t="str">
        <f>VLOOKUP(A178,[2]Sheet1!$A$2:$E$501,2,FALSE)</f>
        <v>ORD39861</v>
      </c>
      <c r="K178" s="2">
        <f>VLOOKUP(A178,[2]Sheet1!$A$2:$E$501,3,FALSE)</f>
        <v>45149</v>
      </c>
      <c r="L178" t="str">
        <f>VLOOKUP(A178,[2]Sheet1!$A$2:$E$501,4,FALSE)</f>
        <v>Debit</v>
      </c>
      <c r="M178">
        <f>VLOOKUP(A178,[2]Sheet1!$A$2:$E$501,5,FALSE)</f>
        <v>1</v>
      </c>
      <c r="N178">
        <f>VLOOKUP(A178,[2]Sheet1!$A$2:$F$501,6,FALSE)</f>
        <v>4000000</v>
      </c>
      <c r="O178">
        <f>VLOOKUP(A178,[3]Sheet1!$A$2:$F$501,2,FALSE)</f>
        <v>3</v>
      </c>
      <c r="P178" t="str">
        <f>VLOOKUP(A178,[3]Sheet1!$A$2:$F$501,3,FALSE)</f>
        <v>Average</v>
      </c>
      <c r="Q178" s="2">
        <f>VLOOKUP(A178,[3]Sheet1!$A$2:$F$501,4,FALSE)</f>
        <v>45248</v>
      </c>
      <c r="R178" t="str">
        <f>VLOOKUP(A178,[3]Sheet1!$A$2:$F$501,5,FALSE)</f>
        <v>Kualitas kurang baik</v>
      </c>
      <c r="S178" t="str">
        <f>VLOOKUP(A178,[3]Sheet1!$A$2:$F$501,6,FALSE)</f>
        <v>Anomali – review negatif di rating tinggi</v>
      </c>
      <c r="T178" t="str">
        <f>VLOOKUP(A178,[4]Sheet1!$A$2:$E$501,2,FALSE)</f>
        <v>SHP1943</v>
      </c>
      <c r="U178" t="str">
        <f>VLOOKUP(A178,[4]Sheet1!$A$2:$E$501,3,FALSE)</f>
        <v>J&amp;T</v>
      </c>
      <c r="V178">
        <f>VLOOKUP(A178,[4]Sheet1!$A$2:$E$501,4,FALSE)</f>
        <v>4</v>
      </c>
      <c r="W178" t="str">
        <f>VLOOKUP(A178,[4]Sheet1!$A$2:$E$501,5,FALSE)</f>
        <v>In Transit</v>
      </c>
    </row>
    <row r="179" spans="1:23">
      <c r="A179" t="s">
        <v>215</v>
      </c>
      <c r="B179" t="str">
        <f>VLOOKUP(A179,[1]Sheet1!$A$2:$E$501,2,FALSE)</f>
        <v>Customer_178</v>
      </c>
      <c r="C179" t="str">
        <f>VLOOKUP(A179,[1]Sheet1!$A$2:$E$501,3,FALSE)</f>
        <v>Jakarta</v>
      </c>
      <c r="D179" t="str">
        <f>VLOOKUP(A179,[1]Sheet1!$A$2:$E$501,4,FALSE)</f>
        <v>Silver</v>
      </c>
      <c r="E179">
        <f>VLOOKUP(A179,[1]Sheet1!$A$2:$E$501,5,FALSE)</f>
        <v>2021</v>
      </c>
      <c r="F179" t="str">
        <f>VLOOKUP(A179,[5]Sheet1!$A$2:$E$501,2,FALSE)</f>
        <v>Lenovo LOQ 15IRH8 - SKU1284</v>
      </c>
      <c r="G179" t="str">
        <f>VLOOKUP(A179,[5]Sheet1!$A$2:$E$501,3,FALSE)</f>
        <v>Electronic</v>
      </c>
      <c r="H179">
        <f>VLOOKUP(A179,[5]Sheet1!$A$2:$E$501,4,FALSE)</f>
        <v>10000000</v>
      </c>
      <c r="I179" t="str">
        <f>VLOOKUP(A179,[5]Sheet1!$A$2:$G$501,7,FALSE)</f>
        <v>149 </v>
      </c>
      <c r="J179" t="str">
        <f>VLOOKUP(A179,[2]Sheet1!$A$2:$E$501,2,FALSE)</f>
        <v>ORD39355</v>
      </c>
      <c r="K179" s="2">
        <f>VLOOKUP(A179,[2]Sheet1!$A$2:$E$501,3,FALSE)</f>
        <v>44939</v>
      </c>
      <c r="L179" t="str">
        <f>VLOOKUP(A179,[2]Sheet1!$A$2:$E$501,4,FALSE)</f>
        <v>Debit</v>
      </c>
      <c r="M179">
        <f>VLOOKUP(A179,[2]Sheet1!$A$2:$E$501,5,FALSE)</f>
        <v>5</v>
      </c>
      <c r="N179">
        <f>VLOOKUP(A179,[2]Sheet1!$A$2:$F$501,6,FALSE)</f>
        <v>50000000</v>
      </c>
      <c r="O179">
        <f>VLOOKUP(A179,[3]Sheet1!$A$2:$F$501,2,FALSE)</f>
        <v>3</v>
      </c>
      <c r="P179" t="str">
        <f>VLOOKUP(A179,[3]Sheet1!$A$2:$F$501,3,FALSE)</f>
        <v>Average</v>
      </c>
      <c r="Q179" s="2">
        <f>VLOOKUP(A179,[3]Sheet1!$A$2:$F$501,4,FALSE)</f>
        <v>45130</v>
      </c>
      <c r="R179" t="str">
        <f>VLOOKUP(A179,[3]Sheet1!$A$2:$F$501,5,FALSE)</f>
        <v>Harga terlalu mahal</v>
      </c>
      <c r="S179" t="str">
        <f>VLOOKUP(A179,[3]Sheet1!$A$2:$F$501,6,FALSE)</f>
        <v/>
      </c>
      <c r="T179" t="str">
        <f>VLOOKUP(A179,[4]Sheet1!$A$2:$E$501,2,FALSE)</f>
        <v>SHP7972</v>
      </c>
      <c r="U179" t="str">
        <f>VLOOKUP(A179,[4]Sheet1!$A$2:$E$501,3,FALSE)</f>
        <v>JNE</v>
      </c>
      <c r="V179">
        <f>VLOOKUP(A179,[4]Sheet1!$A$2:$E$501,4,FALSE)</f>
        <v>1</v>
      </c>
      <c r="W179" t="str">
        <f>VLOOKUP(A179,[4]Sheet1!$A$2:$E$501,5,FALSE)</f>
        <v>In Transit</v>
      </c>
    </row>
    <row r="180" spans="1:23">
      <c r="A180" t="s">
        <v>216</v>
      </c>
      <c r="B180" t="str">
        <f>VLOOKUP(A180,[1]Sheet1!$A$2:$E$501,2,FALSE)</f>
        <v>Customer_179</v>
      </c>
      <c r="C180" t="str">
        <f>VLOOKUP(A180,[1]Sheet1!$A$2:$E$501,3,FALSE)</f>
        <v>Jakarta</v>
      </c>
      <c r="D180" t="str">
        <f>VLOOKUP(A180,[1]Sheet1!$A$2:$E$501,4,FALSE)</f>
        <v>Silver</v>
      </c>
      <c r="E180">
        <f>VLOOKUP(A180,[1]Sheet1!$A$2:$E$501,5,FALSE)</f>
        <v>2024</v>
      </c>
      <c r="F180" t="str">
        <f>VLOOKUP(A180,[5]Sheet1!$A$2:$E$501,2,FALSE)</f>
        <v>Uniqlo Dry-EX Crew Neck - SKU1298</v>
      </c>
      <c r="G180" t="str">
        <f>VLOOKUP(A180,[5]Sheet1!$A$2:$E$501,3,FALSE)</f>
        <v>Unknown</v>
      </c>
      <c r="H180">
        <f>VLOOKUP(A180,[5]Sheet1!$A$2:$E$501,4,FALSE)</f>
        <v>100000</v>
      </c>
      <c r="I180" t="str">
        <f>VLOOKUP(A180,[5]Sheet1!$A$2:$G$501,7,FALSE)</f>
        <v>134</v>
      </c>
      <c r="J180" t="str">
        <f>VLOOKUP(A180,[2]Sheet1!$A$2:$E$501,2,FALSE)</f>
        <v>ORD83394</v>
      </c>
      <c r="K180" s="2">
        <f>VLOOKUP(A180,[2]Sheet1!$A$2:$E$501,3,FALSE)</f>
        <v>45181</v>
      </c>
      <c r="L180" t="str">
        <f>VLOOKUP(A180,[2]Sheet1!$A$2:$E$501,4,FALSE)</f>
        <v>Gopay</v>
      </c>
      <c r="M180">
        <f>VLOOKUP(A180,[2]Sheet1!$A$2:$E$501,5,FALSE)</f>
        <v>1</v>
      </c>
      <c r="N180">
        <f>VLOOKUP(A180,[2]Sheet1!$A$2:$F$501,6,FALSE)</f>
        <v>100000</v>
      </c>
      <c r="O180">
        <f>VLOOKUP(A180,[3]Sheet1!$A$2:$F$501,2,FALSE)</f>
        <v>3</v>
      </c>
      <c r="P180" t="str">
        <f>VLOOKUP(A180,[3]Sheet1!$A$2:$F$501,3,FALSE)</f>
        <v>Average</v>
      </c>
      <c r="Q180" s="2">
        <f>VLOOKUP(A180,[3]Sheet1!$A$2:$F$501,4,FALSE)</f>
        <v>45445</v>
      </c>
      <c r="R180" t="str">
        <f>VLOOKUP(A180,[3]Sheet1!$A$2:$F$501,5,FALSE)</f>
        <v>Harga terlalu mahal</v>
      </c>
      <c r="S180" t="str">
        <f>VLOOKUP(A180,[3]Sheet1!$A$2:$F$501,6,FALSE)</f>
        <v/>
      </c>
      <c r="T180" t="str">
        <f>VLOOKUP(A180,[4]Sheet1!$A$2:$E$501,2,FALSE)</f>
        <v>SHP1321</v>
      </c>
      <c r="U180" t="str">
        <f>VLOOKUP(A180,[4]Sheet1!$A$2:$E$501,3,FALSE)</f>
        <v>JNE</v>
      </c>
      <c r="V180">
        <f>VLOOKUP(A180,[4]Sheet1!$A$2:$E$501,4,FALSE)</f>
        <v>1</v>
      </c>
      <c r="W180" t="str">
        <f>VLOOKUP(A180,[4]Sheet1!$A$2:$E$501,5,FALSE)</f>
        <v>Returned</v>
      </c>
    </row>
    <row r="181" spans="1:23">
      <c r="A181" t="s">
        <v>217</v>
      </c>
      <c r="B181" t="str">
        <f>VLOOKUP(A181,[1]Sheet1!$A$2:$E$501,2,FALSE)</f>
        <v>Customer_180</v>
      </c>
      <c r="C181" t="str">
        <f>VLOOKUP(A181,[1]Sheet1!$A$2:$E$501,3,FALSE)</f>
        <v>Bandung</v>
      </c>
      <c r="D181" t="str">
        <f>VLOOKUP(A181,[1]Sheet1!$A$2:$E$501,4,FALSE)</f>
        <v>Gold</v>
      </c>
      <c r="E181">
        <f>VLOOKUP(A181,[1]Sheet1!$A$2:$E$501,5,FALSE)</f>
        <v>2024</v>
      </c>
      <c r="F181" t="str">
        <f>VLOOKUP(A181,[5]Sheet1!$A$2:$E$501,2,FALSE)</f>
        <v>Lenovo LOQ 15IRH8 - SKU1166</v>
      </c>
      <c r="G181" t="str">
        <f>VLOOKUP(A181,[5]Sheet1!$A$2:$E$501,3,FALSE)</f>
        <v>Apprel</v>
      </c>
      <c r="H181">
        <f>VLOOKUP(A181,[5]Sheet1!$A$2:$E$501,4,FALSE)</f>
        <v>100000</v>
      </c>
      <c r="I181" t="str">
        <f>VLOOKUP(A181,[5]Sheet1!$A$2:$G$501,7,FALSE)</f>
        <v>108 </v>
      </c>
      <c r="J181" t="str">
        <f>VLOOKUP(A181,[2]Sheet1!$A$2:$E$501,2,FALSE)</f>
        <v>ORD63223</v>
      </c>
      <c r="K181" s="2">
        <f>VLOOKUP(A181,[2]Sheet1!$A$2:$E$501,3,FALSE)</f>
        <v>44962</v>
      </c>
      <c r="L181" t="str">
        <f>VLOOKUP(A181,[2]Sheet1!$A$2:$E$501,4,FALSE)</f>
        <v>Credit</v>
      </c>
      <c r="M181">
        <f>VLOOKUP(A181,[2]Sheet1!$A$2:$E$501,5,FALSE)</f>
        <v>1</v>
      </c>
      <c r="N181">
        <f>VLOOKUP(A181,[2]Sheet1!$A$2:$F$501,6,FALSE)</f>
        <v>100000</v>
      </c>
      <c r="O181">
        <f>VLOOKUP(A181,[3]Sheet1!$A$2:$F$501,2,FALSE)</f>
        <v>4</v>
      </c>
      <c r="P181" t="str">
        <f>VLOOKUP(A181,[3]Sheet1!$A$2:$F$501,3,FALSE)</f>
        <v>Excellent</v>
      </c>
      <c r="Q181" s="2">
        <f>VLOOKUP(A181,[3]Sheet1!$A$2:$F$501,4,FALSE)</f>
        <v>45127</v>
      </c>
      <c r="R181" t="str">
        <f>VLOOKUP(A181,[3]Sheet1!$A$2:$F$501,5,FALSE)</f>
        <v>Ukuran tidak sesuai deskripsi</v>
      </c>
      <c r="S181" t="str">
        <f>VLOOKUP(A181,[3]Sheet1!$A$2:$F$501,6,FALSE)</f>
        <v>Anomali – review negatif di rating tinggi</v>
      </c>
      <c r="T181" t="str">
        <f>VLOOKUP(A181,[4]Sheet1!$A$2:$E$501,2,FALSE)</f>
        <v>SHP6050</v>
      </c>
      <c r="U181" t="str">
        <f>VLOOKUP(A181,[4]Sheet1!$A$2:$E$501,3,FALSE)</f>
        <v>AnterAja</v>
      </c>
      <c r="V181">
        <f>VLOOKUP(A181,[4]Sheet1!$A$2:$E$501,4,FALSE)</f>
        <v>4</v>
      </c>
      <c r="W181" t="str">
        <f>VLOOKUP(A181,[4]Sheet1!$A$2:$E$501,5,FALSE)</f>
        <v>Delivered</v>
      </c>
    </row>
    <row r="182" spans="1:23">
      <c r="A182" t="s">
        <v>218</v>
      </c>
      <c r="B182" t="str">
        <f>VLOOKUP(A182,[1]Sheet1!$A$2:$E$501,2,FALSE)</f>
        <v>Customer_181</v>
      </c>
      <c r="C182" t="str">
        <f>VLOOKUP(A182,[1]Sheet1!$A$2:$E$501,3,FALSE)</f>
        <v>Surabaya</v>
      </c>
      <c r="D182" t="str">
        <f>VLOOKUP(A182,[1]Sheet1!$A$2:$E$501,4,FALSE)</f>
        <v>Silver</v>
      </c>
      <c r="E182">
        <f>VLOOKUP(A182,[1]Sheet1!$A$2:$E$501,5,FALSE)</f>
        <v>2021</v>
      </c>
      <c r="F182" t="str">
        <f>VLOOKUP(A182,[5]Sheet1!$A$2:$E$501,2,FALSE)</f>
        <v>Nike Air Max 270 - SKU1484</v>
      </c>
      <c r="G182" t="str">
        <f>VLOOKUP(A182,[5]Sheet1!$A$2:$E$501,3,FALSE)</f>
        <v>Apparel</v>
      </c>
      <c r="H182">
        <f>VLOOKUP(A182,[5]Sheet1!$A$2:$E$501,4,FALSE)</f>
        <v>250000</v>
      </c>
      <c r="I182" t="str">
        <f>VLOOKUP(A182,[5]Sheet1!$A$2:$G$501,7,FALSE)</f>
        <v>59</v>
      </c>
      <c r="J182" t="str">
        <f>VLOOKUP(A182,[2]Sheet1!$A$2:$E$501,2,FALSE)</f>
        <v>ORD79119</v>
      </c>
      <c r="K182" s="2">
        <f>VLOOKUP(A182,[2]Sheet1!$A$2:$E$501,3,FALSE)</f>
        <v>45254</v>
      </c>
      <c r="L182" t="str">
        <f>VLOOKUP(A182,[2]Sheet1!$A$2:$E$501,4,FALSE)</f>
        <v>Debit</v>
      </c>
      <c r="M182">
        <f>VLOOKUP(A182,[2]Sheet1!$A$2:$E$501,5,FALSE)</f>
        <v>1</v>
      </c>
      <c r="N182">
        <f>VLOOKUP(A182,[2]Sheet1!$A$2:$F$501,6,FALSE)</f>
        <v>250000</v>
      </c>
      <c r="O182">
        <f>VLOOKUP(A182,[3]Sheet1!$A$2:$F$501,2,FALSE)</f>
        <v>5</v>
      </c>
      <c r="P182" t="str">
        <f>VLOOKUP(A182,[3]Sheet1!$A$2:$F$501,3,FALSE)</f>
        <v>Good</v>
      </c>
      <c r="Q182" s="2">
        <f>VLOOKUP(A182,[3]Sheet1!$A$2:$F$501,4,FALSE)</f>
        <v>45209</v>
      </c>
      <c r="R182" t="str">
        <f>VLOOKUP(A182,[3]Sheet1!$A$2:$F$501,5,FALSE)</f>
        <v>Harga terlalu mahal</v>
      </c>
      <c r="S182" t="str">
        <f>VLOOKUP(A182,[3]Sheet1!$A$2:$F$501,6,FALSE)</f>
        <v/>
      </c>
      <c r="T182" t="str">
        <f>VLOOKUP(A182,[4]Sheet1!$A$2:$E$501,2,FALSE)</f>
        <v>SHP1190</v>
      </c>
      <c r="U182" t="str">
        <f>VLOOKUP(A182,[4]Sheet1!$A$2:$E$501,3,FALSE)</f>
        <v>AnterAja</v>
      </c>
      <c r="V182">
        <f>VLOOKUP(A182,[4]Sheet1!$A$2:$E$501,4,FALSE)</f>
        <v>2</v>
      </c>
      <c r="W182" t="str">
        <f>VLOOKUP(A182,[4]Sheet1!$A$2:$E$501,5,FALSE)</f>
        <v>In Transit</v>
      </c>
    </row>
    <row r="183" spans="1:23">
      <c r="A183" t="s">
        <v>219</v>
      </c>
      <c r="B183" t="str">
        <f>VLOOKUP(A183,[1]Sheet1!$A$2:$E$501,2,FALSE)</f>
        <v>Customer_182</v>
      </c>
      <c r="C183" t="str">
        <f>VLOOKUP(A183,[1]Sheet1!$A$2:$E$501,3,FALSE)</f>
        <v>Bandung</v>
      </c>
      <c r="D183" t="str">
        <f>VLOOKUP(A183,[1]Sheet1!$A$2:$E$501,4,FALSE)</f>
        <v>Gold</v>
      </c>
      <c r="E183">
        <f>VLOOKUP(A183,[1]Sheet1!$A$2:$E$501,5,FALSE)</f>
        <v>2019</v>
      </c>
      <c r="F183" t="str">
        <f>VLOOKUP(A183,[5]Sheet1!$A$2:$E$501,2,FALSE)</f>
        <v>Xiaomi Mi Casual Backpack - SKU1370</v>
      </c>
      <c r="G183" t="str">
        <f>VLOOKUP(A183,[5]Sheet1!$A$2:$E$501,3,FALSE)</f>
        <v>Shoee</v>
      </c>
      <c r="H183">
        <f>VLOOKUP(A183,[5]Sheet1!$A$2:$E$501,4,FALSE)</f>
        <v>250000</v>
      </c>
      <c r="I183" t="str">
        <f>VLOOKUP(A183,[5]Sheet1!$A$2:$G$501,7,FALSE)</f>
        <v>130 </v>
      </c>
      <c r="J183" t="str">
        <f>VLOOKUP(A183,[2]Sheet1!$A$2:$E$501,2,FALSE)</f>
        <v>ORD22564</v>
      </c>
      <c r="K183" s="2">
        <f>VLOOKUP(A183,[2]Sheet1!$A$2:$E$501,3,FALSE)</f>
        <v>44972</v>
      </c>
      <c r="L183" t="str">
        <f>VLOOKUP(A183,[2]Sheet1!$A$2:$E$501,4,FALSE)</f>
        <v>OVO</v>
      </c>
      <c r="M183">
        <f>VLOOKUP(A183,[2]Sheet1!$A$2:$E$501,5,FALSE)</f>
        <v>1</v>
      </c>
      <c r="N183">
        <f>VLOOKUP(A183,[2]Sheet1!$A$2:$F$501,6,FALSE)</f>
        <v>250000</v>
      </c>
      <c r="O183">
        <f>VLOOKUP(A183,[3]Sheet1!$A$2:$F$501,2,FALSE)</f>
        <v>2</v>
      </c>
      <c r="P183" t="str">
        <f>VLOOKUP(A183,[3]Sheet1!$A$2:$F$501,3,FALSE)</f>
        <v>Poor</v>
      </c>
      <c r="Q183" s="2">
        <f>VLOOKUP(A183,[3]Sheet1!$A$2:$F$501,4,FALSE)</f>
        <v>45230</v>
      </c>
      <c r="R183" t="str">
        <f>VLOOKUP(A183,[3]Sheet1!$A$2:$F$501,5,FALSE)</f>
        <v>Pengiriman sangat cepat</v>
      </c>
      <c r="S183" t="str">
        <f>VLOOKUP(A183,[3]Sheet1!$A$2:$F$501,6,FALSE)</f>
        <v/>
      </c>
      <c r="T183" t="str">
        <f>VLOOKUP(A183,[4]Sheet1!$A$2:$E$501,2,FALSE)</f>
        <v>SHP1449</v>
      </c>
      <c r="U183" t="str">
        <f>VLOOKUP(A183,[4]Sheet1!$A$2:$E$501,3,FALSE)</f>
        <v>JNE</v>
      </c>
      <c r="V183">
        <f>VLOOKUP(A183,[4]Sheet1!$A$2:$E$501,4,FALSE)</f>
        <v>5</v>
      </c>
      <c r="W183" t="str">
        <f>VLOOKUP(A183,[4]Sheet1!$A$2:$E$501,5,FALSE)</f>
        <v>Returned</v>
      </c>
    </row>
    <row r="184" spans="1:23">
      <c r="A184" t="s">
        <v>220</v>
      </c>
      <c r="B184" t="str">
        <f>VLOOKUP(A184,[1]Sheet1!$A$2:$E$501,2,FALSE)</f>
        <v>Customer_183</v>
      </c>
      <c r="C184" t="str">
        <f>VLOOKUP(A184,[1]Sheet1!$A$2:$E$501,3,FALSE)</f>
        <v>Bandung</v>
      </c>
      <c r="D184" t="str">
        <f>VLOOKUP(A184,[1]Sheet1!$A$2:$E$501,4,FALSE)</f>
        <v>Gold</v>
      </c>
      <c r="E184">
        <f>VLOOKUP(A184,[1]Sheet1!$A$2:$E$501,5,FALSE)</f>
        <v>2019</v>
      </c>
      <c r="F184" t="str">
        <f>VLOOKUP(A184,[5]Sheet1!$A$2:$E$501,2,FALSE)</f>
        <v>Lenovo LOQ 15IRH8 - SKU1265</v>
      </c>
      <c r="G184" t="str">
        <f>VLOOKUP(A184,[5]Sheet1!$A$2:$E$501,3,FALSE)</f>
        <v>Unknown</v>
      </c>
      <c r="H184">
        <f>VLOOKUP(A184,[5]Sheet1!$A$2:$E$501,4,FALSE)</f>
        <v>1500000</v>
      </c>
      <c r="I184" t="str">
        <f>VLOOKUP(A184,[5]Sheet1!$A$2:$G$501,7,FALSE)</f>
        <v>109</v>
      </c>
      <c r="J184" t="str">
        <f>VLOOKUP(A184,[2]Sheet1!$A$2:$E$501,2,FALSE)</f>
        <v>ORD56802</v>
      </c>
      <c r="K184" s="2">
        <f>VLOOKUP(A184,[2]Sheet1!$A$2:$E$501,3,FALSE)</f>
        <v>45116</v>
      </c>
      <c r="L184" t="str">
        <f>VLOOKUP(A184,[2]Sheet1!$A$2:$E$501,4,FALSE)</f>
        <v>Debit</v>
      </c>
      <c r="M184">
        <f>VLOOKUP(A184,[2]Sheet1!$A$2:$E$501,5,FALSE)</f>
        <v>12</v>
      </c>
      <c r="N184">
        <f>VLOOKUP(A184,[2]Sheet1!$A$2:$F$501,6,FALSE)</f>
        <v>18000000</v>
      </c>
      <c r="O184">
        <f>VLOOKUP(A184,[3]Sheet1!$A$2:$F$501,2,FALSE)</f>
        <v>2</v>
      </c>
      <c r="P184" t="str">
        <f>VLOOKUP(A184,[3]Sheet1!$A$2:$F$501,3,FALSE)</f>
        <v>Poor</v>
      </c>
      <c r="Q184" s="2">
        <f>VLOOKUP(A184,[3]Sheet1!$A$2:$F$501,4,FALSE)</f>
        <v>45192</v>
      </c>
      <c r="R184" t="str">
        <f>VLOOKUP(A184,[3]Sheet1!$A$2:$F$501,5,FALSE)</f>
        <v>Barang cacat saat diterima</v>
      </c>
      <c r="S184" t="str">
        <f>VLOOKUP(A184,[3]Sheet1!$A$2:$F$501,6,FALSE)</f>
        <v>Anomali – review negatif di rating tinggi</v>
      </c>
      <c r="T184" t="str">
        <f>VLOOKUP(A184,[4]Sheet1!$A$2:$E$501,2,FALSE)</f>
        <v>SHP8200</v>
      </c>
      <c r="U184" t="str">
        <f>VLOOKUP(A184,[4]Sheet1!$A$2:$E$501,3,FALSE)</f>
        <v>JNE</v>
      </c>
      <c r="V184">
        <f>VLOOKUP(A184,[4]Sheet1!$A$2:$E$501,4,FALSE)</f>
        <v>4</v>
      </c>
      <c r="W184" t="str">
        <f>VLOOKUP(A184,[4]Sheet1!$A$2:$E$501,5,FALSE)</f>
        <v>In Transit</v>
      </c>
    </row>
    <row r="185" spans="1:23">
      <c r="A185" t="s">
        <v>221</v>
      </c>
      <c r="B185" t="str">
        <f>VLOOKUP(A185,[1]Sheet1!$A$2:$E$501,2,FALSE)</f>
        <v>Customer_184</v>
      </c>
      <c r="C185" t="str">
        <f>VLOOKUP(A185,[1]Sheet1!$A$2:$E$501,3,FALSE)</f>
        <v>Bali</v>
      </c>
      <c r="D185" t="str">
        <f>VLOOKUP(A185,[1]Sheet1!$A$2:$E$501,4,FALSE)</f>
        <v>Gold</v>
      </c>
      <c r="E185">
        <f>VLOOKUP(A185,[1]Sheet1!$A$2:$E$501,5,FALSE)</f>
        <v>2019</v>
      </c>
      <c r="F185" t="str">
        <f>VLOOKUP(A185,[5]Sheet1!$A$2:$E$501,2,FALSE)</f>
        <v>Lenovo LOQ 15IRH8 - SKU1248</v>
      </c>
      <c r="G185" t="str">
        <f>VLOOKUP(A185,[5]Sheet1!$A$2:$E$501,3,FALSE)</f>
        <v>Apparel</v>
      </c>
      <c r="H185">
        <f>VLOOKUP(A185,[5]Sheet1!$A$2:$E$501,4,FALSE)</f>
        <v>17000000</v>
      </c>
      <c r="I185" t="str">
        <f>VLOOKUP(A185,[5]Sheet1!$A$2:$G$501,7,FALSE)</f>
        <v>102</v>
      </c>
      <c r="J185" t="str">
        <f>VLOOKUP(A185,[2]Sheet1!$A$2:$E$501,2,FALSE)</f>
        <v>ORD64044</v>
      </c>
      <c r="K185" s="2">
        <f>VLOOKUP(A185,[2]Sheet1!$A$2:$E$501,3,FALSE)</f>
        <v>45324</v>
      </c>
      <c r="L185" t="str">
        <f>VLOOKUP(A185,[2]Sheet1!$A$2:$E$501,4,FALSE)</f>
        <v>Gopay</v>
      </c>
      <c r="M185">
        <f>VLOOKUP(A185,[2]Sheet1!$A$2:$E$501,5,FALSE)</f>
        <v>1</v>
      </c>
      <c r="N185">
        <f>VLOOKUP(A185,[2]Sheet1!$A$2:$F$501,6,FALSE)</f>
        <v>17000000</v>
      </c>
      <c r="O185">
        <f>VLOOKUP(A185,[3]Sheet1!$A$2:$F$501,2,FALSE)</f>
        <v>2</v>
      </c>
      <c r="P185" t="str">
        <f>VLOOKUP(A185,[3]Sheet1!$A$2:$F$501,3,FALSE)</f>
        <v>Poor</v>
      </c>
      <c r="Q185" s="2">
        <f>VLOOKUP(A185,[3]Sheet1!$A$2:$F$501,4,FALSE)</f>
        <v>45409</v>
      </c>
      <c r="R185" t="str">
        <f>VLOOKUP(A185,[3]Sheet1!$A$2:$F$501,5,FALSE)</f>
        <v>Akan beli lagi di toko ini</v>
      </c>
      <c r="S185" t="str">
        <f>VLOOKUP(A185,[3]Sheet1!$A$2:$F$501,6,FALSE)</f>
        <v/>
      </c>
      <c r="T185" t="str">
        <f>VLOOKUP(A185,[4]Sheet1!$A$2:$E$501,2,FALSE)</f>
        <v>SHP9711</v>
      </c>
      <c r="U185" t="str">
        <f>VLOOKUP(A185,[4]Sheet1!$A$2:$E$501,3,FALSE)</f>
        <v>SiCepat</v>
      </c>
      <c r="V185">
        <f>VLOOKUP(A185,[4]Sheet1!$A$2:$E$501,4,FALSE)</f>
        <v>1</v>
      </c>
      <c r="W185" t="str">
        <f>VLOOKUP(A185,[4]Sheet1!$A$2:$E$501,5,FALSE)</f>
        <v>Returned</v>
      </c>
    </row>
    <row r="186" spans="1:23">
      <c r="A186" t="s">
        <v>222</v>
      </c>
      <c r="B186" t="str">
        <f>VLOOKUP(A186,[1]Sheet1!$A$2:$E$501,2,FALSE)</f>
        <v>Customer_185</v>
      </c>
      <c r="C186" t="str">
        <f>VLOOKUP(A186,[1]Sheet1!$A$2:$E$501,3,FALSE)</f>
        <v>Bandung</v>
      </c>
      <c r="D186" t="str">
        <f>VLOOKUP(A186,[1]Sheet1!$A$2:$E$501,4,FALSE)</f>
        <v>Silver</v>
      </c>
      <c r="E186">
        <f>VLOOKUP(A186,[1]Sheet1!$A$2:$E$501,5,FALSE)</f>
        <v>2021</v>
      </c>
      <c r="F186" t="str">
        <f>VLOOKUP(A186,[5]Sheet1!$A$2:$E$501,2,FALSE)</f>
        <v>Lenovo LOQ 15IRH8 - SKU1283</v>
      </c>
      <c r="G186" t="str">
        <f>VLOOKUP(A186,[5]Sheet1!$A$2:$E$501,3,FALSE)</f>
        <v>Electronic</v>
      </c>
      <c r="H186">
        <f>VLOOKUP(A186,[5]Sheet1!$A$2:$E$501,4,FALSE)</f>
        <v>17000000</v>
      </c>
      <c r="I186" t="str">
        <f>VLOOKUP(A186,[5]Sheet1!$A$2:$G$501,7,FALSE)</f>
        <v>86 </v>
      </c>
      <c r="J186" t="str">
        <f>VLOOKUP(A186,[2]Sheet1!$A$2:$E$501,2,FALSE)</f>
        <v>ORD82623</v>
      </c>
      <c r="K186" s="2">
        <f>VLOOKUP(A186,[2]Sheet1!$A$2:$E$501,3,FALSE)</f>
        <v>45244</v>
      </c>
      <c r="L186" t="str">
        <f>VLOOKUP(A186,[2]Sheet1!$A$2:$E$501,4,FALSE)</f>
        <v>Debit</v>
      </c>
      <c r="M186">
        <f>VLOOKUP(A186,[2]Sheet1!$A$2:$E$501,5,FALSE)</f>
        <v>9</v>
      </c>
      <c r="N186">
        <f>VLOOKUP(A186,[2]Sheet1!$A$2:$F$501,6,FALSE)</f>
        <v>153000000</v>
      </c>
      <c r="O186">
        <f>VLOOKUP(A186,[3]Sheet1!$A$2:$F$501,2,FALSE)</f>
        <v>4</v>
      </c>
      <c r="P186" t="str">
        <f>VLOOKUP(A186,[3]Sheet1!$A$2:$F$501,3,FALSE)</f>
        <v>Excellent</v>
      </c>
      <c r="Q186" s="2">
        <f>VLOOKUP(A186,[3]Sheet1!$A$2:$F$501,4,FALSE)</f>
        <v>45189</v>
      </c>
      <c r="R186" t="str">
        <f>VLOOKUP(A186,[3]Sheet1!$A$2:$F$501,5,FALSE)</f>
        <v>Barang cacat saat diterima</v>
      </c>
      <c r="S186" t="str">
        <f>VLOOKUP(A186,[3]Sheet1!$A$2:$F$501,6,FALSE)</f>
        <v>Anomali – review negatif di rating tinggi</v>
      </c>
      <c r="T186" t="str">
        <f>VLOOKUP(A186,[4]Sheet1!$A$2:$E$501,2,FALSE)</f>
        <v>SHP7796</v>
      </c>
      <c r="U186" t="str">
        <f>VLOOKUP(A186,[4]Sheet1!$A$2:$E$501,3,FALSE)</f>
        <v>AnterAja</v>
      </c>
      <c r="V186">
        <f>VLOOKUP(A186,[4]Sheet1!$A$2:$E$501,4,FALSE)</f>
        <v>3</v>
      </c>
      <c r="W186" t="str">
        <f>VLOOKUP(A186,[4]Sheet1!$A$2:$E$501,5,FALSE)</f>
        <v>In Transit</v>
      </c>
    </row>
    <row r="187" spans="1:23">
      <c r="A187" t="s">
        <v>223</v>
      </c>
      <c r="B187" t="str">
        <f>VLOOKUP(A187,[1]Sheet1!$A$2:$E$501,2,FALSE)</f>
        <v>Customer_186</v>
      </c>
      <c r="C187" t="str">
        <f>VLOOKUP(A187,[1]Sheet1!$A$2:$E$501,3,FALSE)</f>
        <v>Surabaya</v>
      </c>
      <c r="D187" t="str">
        <f>VLOOKUP(A187,[1]Sheet1!$A$2:$E$501,4,FALSE)</f>
        <v>Gold</v>
      </c>
      <c r="E187">
        <f>VLOOKUP(A187,[1]Sheet1!$A$2:$E$501,5,FALSE)</f>
        <v>2023</v>
      </c>
      <c r="F187" t="str">
        <f>VLOOKUP(A187,[5]Sheet1!$A$2:$E$501,2,FALSE)</f>
        <v>Uniqlo Dry-EX Crew Neck - SKU1355</v>
      </c>
      <c r="G187" t="str">
        <f>VLOOKUP(A187,[5]Sheet1!$A$2:$E$501,3,FALSE)</f>
        <v>Shoee</v>
      </c>
      <c r="H187">
        <f>VLOOKUP(A187,[5]Sheet1!$A$2:$E$501,4,FALSE)</f>
        <v>4000000</v>
      </c>
      <c r="I187" t="str">
        <f>VLOOKUP(A187,[5]Sheet1!$A$2:$G$501,7,FALSE)</f>
        <v>64</v>
      </c>
      <c r="J187" t="str">
        <f>VLOOKUP(A187,[2]Sheet1!$A$2:$E$501,2,FALSE)</f>
        <v>ORD74877</v>
      </c>
      <c r="K187" s="2">
        <f>VLOOKUP(A187,[2]Sheet1!$A$2:$E$501,3,FALSE)</f>
        <v>45106</v>
      </c>
      <c r="L187" t="str">
        <f>VLOOKUP(A187,[2]Sheet1!$A$2:$E$501,4,FALSE)</f>
        <v>OVO</v>
      </c>
      <c r="M187">
        <f>VLOOKUP(A187,[2]Sheet1!$A$2:$E$501,5,FALSE)</f>
        <v>16</v>
      </c>
      <c r="N187">
        <f>VLOOKUP(A187,[2]Sheet1!$A$2:$F$501,6,FALSE)</f>
        <v>64000000</v>
      </c>
      <c r="O187">
        <f>VLOOKUP(A187,[3]Sheet1!$A$2:$F$501,2,FALSE)</f>
        <v>2</v>
      </c>
      <c r="P187" t="str">
        <f>VLOOKUP(A187,[3]Sheet1!$A$2:$F$501,3,FALSE)</f>
        <v>Poor</v>
      </c>
      <c r="Q187" s="2">
        <f>VLOOKUP(A187,[3]Sheet1!$A$2:$F$501,4,FALSE)</f>
        <v>45125</v>
      </c>
      <c r="R187" t="str">
        <f>VLOOKUP(A187,[3]Sheet1!$A$2:$F$501,5,FALSE)</f>
        <v>Kualitas kurang baik</v>
      </c>
      <c r="S187" t="str">
        <f>VLOOKUP(A187,[3]Sheet1!$A$2:$F$501,6,FALSE)</f>
        <v>Anomali – review negatif di rating tinggi</v>
      </c>
      <c r="T187" t="str">
        <f>VLOOKUP(A187,[4]Sheet1!$A$2:$E$501,2,FALSE)</f>
        <v>SHP8058</v>
      </c>
      <c r="U187" t="str">
        <f>VLOOKUP(A187,[4]Sheet1!$A$2:$E$501,3,FALSE)</f>
        <v>AnterAja</v>
      </c>
      <c r="V187">
        <f>VLOOKUP(A187,[4]Sheet1!$A$2:$E$501,4,FALSE)</f>
        <v>3</v>
      </c>
      <c r="W187" t="str">
        <f>VLOOKUP(A187,[4]Sheet1!$A$2:$E$501,5,FALSE)</f>
        <v>In Transit</v>
      </c>
    </row>
    <row r="188" spans="1:23">
      <c r="A188" t="s">
        <v>224</v>
      </c>
      <c r="B188" t="str">
        <f>VLOOKUP(A188,[1]Sheet1!$A$2:$E$501,2,FALSE)</f>
        <v>Customer_187</v>
      </c>
      <c r="C188" t="str">
        <f>VLOOKUP(A188,[1]Sheet1!$A$2:$E$501,3,FALSE)</f>
        <v>Bandung</v>
      </c>
      <c r="D188" t="str">
        <f>VLOOKUP(A188,[1]Sheet1!$A$2:$E$501,4,FALSE)</f>
        <v>Silver</v>
      </c>
      <c r="E188">
        <f>VLOOKUP(A188,[1]Sheet1!$A$2:$E$501,5,FALSE)</f>
        <v>2021</v>
      </c>
      <c r="F188" t="str">
        <f>VLOOKUP(A188,[5]Sheet1!$A$2:$E$501,2,FALSE)</f>
        <v>Lenovo LOQ 15IRH8 - SKU1056</v>
      </c>
      <c r="G188" t="str">
        <f>VLOOKUP(A188,[5]Sheet1!$A$2:$E$501,3,FALSE)</f>
        <v>Electronic</v>
      </c>
      <c r="H188">
        <f>VLOOKUP(A188,[5]Sheet1!$A$2:$E$501,4,FALSE)</f>
        <v>10000000</v>
      </c>
      <c r="I188" t="str">
        <f>VLOOKUP(A188,[5]Sheet1!$A$2:$G$501,7,FALSE)</f>
        <v>118 </v>
      </c>
      <c r="J188" t="str">
        <f>VLOOKUP(A188,[2]Sheet1!$A$2:$E$501,2,FALSE)</f>
        <v>ORD65269</v>
      </c>
      <c r="K188" s="2">
        <f>VLOOKUP(A188,[2]Sheet1!$A$2:$E$501,3,FALSE)</f>
        <v>45411</v>
      </c>
      <c r="L188" t="str">
        <f>VLOOKUP(A188,[2]Sheet1!$A$2:$E$501,4,FALSE)</f>
        <v>Gopay</v>
      </c>
      <c r="M188">
        <f>VLOOKUP(A188,[2]Sheet1!$A$2:$E$501,5,FALSE)</f>
        <v>1</v>
      </c>
      <c r="N188">
        <f>VLOOKUP(A188,[2]Sheet1!$A$2:$F$501,6,FALSE)</f>
        <v>10000000</v>
      </c>
      <c r="O188">
        <f>VLOOKUP(A188,[3]Sheet1!$A$2:$F$501,2,FALSE)</f>
        <v>5</v>
      </c>
      <c r="P188" t="str">
        <f>VLOOKUP(A188,[3]Sheet1!$A$2:$F$501,3,FALSE)</f>
        <v>Good</v>
      </c>
      <c r="Q188" s="2">
        <f>VLOOKUP(A188,[3]Sheet1!$A$2:$F$501,4,FALSE)</f>
        <v>45135</v>
      </c>
      <c r="R188" t="str">
        <f>VLOOKUP(A188,[3]Sheet1!$A$2:$F$501,5,FALSE)</f>
        <v>Harga terlalu mahal</v>
      </c>
      <c r="S188" t="str">
        <f>VLOOKUP(A188,[3]Sheet1!$A$2:$F$501,6,FALSE)</f>
        <v/>
      </c>
      <c r="T188" t="str">
        <f>VLOOKUP(A188,[4]Sheet1!$A$2:$E$501,2,FALSE)</f>
        <v>SHP4507</v>
      </c>
      <c r="U188" t="str">
        <f>VLOOKUP(A188,[4]Sheet1!$A$2:$E$501,3,FALSE)</f>
        <v>SiCepat</v>
      </c>
      <c r="V188">
        <f>VLOOKUP(A188,[4]Sheet1!$A$2:$E$501,4,FALSE)</f>
        <v>1</v>
      </c>
      <c r="W188" t="str">
        <f>VLOOKUP(A188,[4]Sheet1!$A$2:$E$501,5,FALSE)</f>
        <v>In Transit</v>
      </c>
    </row>
    <row r="189" spans="1:23">
      <c r="A189" t="s">
        <v>225</v>
      </c>
      <c r="B189" t="str">
        <f>VLOOKUP(A189,[1]Sheet1!$A$2:$E$501,2,FALSE)</f>
        <v>Customer_188</v>
      </c>
      <c r="C189" t="str">
        <f>VLOOKUP(A189,[1]Sheet1!$A$2:$E$501,3,FALSE)</f>
        <v>Surabaya</v>
      </c>
      <c r="D189" t="str">
        <f>VLOOKUP(A189,[1]Sheet1!$A$2:$E$501,4,FALSE)</f>
        <v>Platinum</v>
      </c>
      <c r="E189">
        <f>VLOOKUP(A189,[1]Sheet1!$A$2:$E$501,5,FALSE)</f>
        <v>2020</v>
      </c>
      <c r="F189" t="str">
        <f>VLOOKUP(A189,[5]Sheet1!$A$2:$E$501,2,FALSE)</f>
        <v>Uniqlo Dry-EX Crew Neck - SKU1462</v>
      </c>
      <c r="G189" t="str">
        <f>VLOOKUP(A189,[5]Sheet1!$A$2:$E$501,3,FALSE)</f>
        <v>Unknown</v>
      </c>
      <c r="H189">
        <f>VLOOKUP(A189,[5]Sheet1!$A$2:$E$501,4,FALSE)</f>
        <v>17000000</v>
      </c>
      <c r="I189" t="str">
        <f>VLOOKUP(A189,[5]Sheet1!$A$2:$G$501,7,FALSE)</f>
        <v>72</v>
      </c>
      <c r="J189" t="str">
        <f>VLOOKUP(A189,[2]Sheet1!$A$2:$E$501,2,FALSE)</f>
        <v>ORD82674</v>
      </c>
      <c r="K189" s="2">
        <f>VLOOKUP(A189,[2]Sheet1!$A$2:$E$501,3,FALSE)</f>
        <v>45117</v>
      </c>
      <c r="L189" t="str">
        <f>VLOOKUP(A189,[2]Sheet1!$A$2:$E$501,4,FALSE)</f>
        <v>Gopay</v>
      </c>
      <c r="M189">
        <f>VLOOKUP(A189,[2]Sheet1!$A$2:$E$501,5,FALSE)</f>
        <v>1</v>
      </c>
      <c r="N189">
        <f>VLOOKUP(A189,[2]Sheet1!$A$2:$F$501,6,FALSE)</f>
        <v>17000000</v>
      </c>
      <c r="O189">
        <f>VLOOKUP(A189,[3]Sheet1!$A$2:$F$501,2,FALSE)</f>
        <v>3</v>
      </c>
      <c r="P189" t="str">
        <f>VLOOKUP(A189,[3]Sheet1!$A$2:$F$501,3,FALSE)</f>
        <v>Average</v>
      </c>
      <c r="Q189" s="2">
        <f>VLOOKUP(A189,[3]Sheet1!$A$2:$F$501,4,FALSE)</f>
        <v>45220</v>
      </c>
      <c r="R189" t="str">
        <f>VLOOKUP(A189,[3]Sheet1!$A$2:$F$501,5,FALSE)</f>
        <v>Ukuran tidak sesuai deskripsi</v>
      </c>
      <c r="S189" t="str">
        <f>VLOOKUP(A189,[3]Sheet1!$A$2:$F$501,6,FALSE)</f>
        <v>Anomali – review negatif di rating tinggi</v>
      </c>
      <c r="T189" t="str">
        <f>VLOOKUP(A189,[4]Sheet1!$A$2:$E$501,2,FALSE)</f>
        <v>SHP2753</v>
      </c>
      <c r="U189" t="str">
        <f>VLOOKUP(A189,[4]Sheet1!$A$2:$E$501,3,FALSE)</f>
        <v>SiCepat</v>
      </c>
      <c r="V189">
        <f>VLOOKUP(A189,[4]Sheet1!$A$2:$E$501,4,FALSE)</f>
        <v>1</v>
      </c>
      <c r="W189" t="str">
        <f>VLOOKUP(A189,[4]Sheet1!$A$2:$E$501,5,FALSE)</f>
        <v>Returned</v>
      </c>
    </row>
    <row r="190" spans="1:23">
      <c r="A190" t="s">
        <v>226</v>
      </c>
      <c r="B190" t="str">
        <f>VLOOKUP(A190,[1]Sheet1!$A$2:$E$501,2,FALSE)</f>
        <v>Customer_189</v>
      </c>
      <c r="C190" t="str">
        <f>VLOOKUP(A190,[1]Sheet1!$A$2:$E$501,3,FALSE)</f>
        <v>Surabaya</v>
      </c>
      <c r="D190" t="str">
        <f>VLOOKUP(A190,[1]Sheet1!$A$2:$E$501,4,FALSE)</f>
        <v>Silver</v>
      </c>
      <c r="E190">
        <f>VLOOKUP(A190,[1]Sheet1!$A$2:$E$501,5,FALSE)</f>
        <v>2017</v>
      </c>
      <c r="F190" t="str">
        <f>VLOOKUP(A190,[5]Sheet1!$A$2:$E$501,2,FALSE)</f>
        <v>Nike Air Max 270 - SKU1209</v>
      </c>
      <c r="G190" t="str">
        <f>VLOOKUP(A190,[5]Sheet1!$A$2:$E$501,3,FALSE)</f>
        <v>Apprel</v>
      </c>
      <c r="H190">
        <f>VLOOKUP(A190,[5]Sheet1!$A$2:$E$501,4,FALSE)</f>
        <v>4000000</v>
      </c>
      <c r="I190" t="str">
        <f>VLOOKUP(A190,[5]Sheet1!$A$2:$G$501,7,FALSE)</f>
        <v>110 </v>
      </c>
      <c r="J190" t="str">
        <f>VLOOKUP(A190,[2]Sheet1!$A$2:$E$501,2,FALSE)</f>
        <v>ORD62003</v>
      </c>
      <c r="K190" s="2">
        <f>VLOOKUP(A190,[2]Sheet1!$A$2:$E$501,3,FALSE)</f>
        <v>45417</v>
      </c>
      <c r="L190" t="str">
        <f>VLOOKUP(A190,[2]Sheet1!$A$2:$E$501,4,FALSE)</f>
        <v>Debit</v>
      </c>
      <c r="M190">
        <f>VLOOKUP(A190,[2]Sheet1!$A$2:$E$501,5,FALSE)</f>
        <v>1</v>
      </c>
      <c r="N190">
        <f>VLOOKUP(A190,[2]Sheet1!$A$2:$F$501,6,FALSE)</f>
        <v>4000000</v>
      </c>
      <c r="O190">
        <f>VLOOKUP(A190,[3]Sheet1!$A$2:$F$501,2,FALSE)</f>
        <v>4</v>
      </c>
      <c r="P190" t="str">
        <f>VLOOKUP(A190,[3]Sheet1!$A$2:$F$501,3,FALSE)</f>
        <v>Excellent</v>
      </c>
      <c r="Q190" s="2">
        <f>VLOOKUP(A190,[3]Sheet1!$A$2:$F$501,4,FALSE)</f>
        <v>45385</v>
      </c>
      <c r="R190" t="str">
        <f>VLOOKUP(A190,[3]Sheet1!$A$2:$F$501,5,FALSE)</f>
        <v>Barang cacat saat diterima</v>
      </c>
      <c r="S190" t="str">
        <f>VLOOKUP(A190,[3]Sheet1!$A$2:$F$501,6,FALSE)</f>
        <v>Anomali – review negatif di rating tinggi</v>
      </c>
      <c r="T190" t="str">
        <f>VLOOKUP(A190,[4]Sheet1!$A$2:$E$501,2,FALSE)</f>
        <v>SHP7000</v>
      </c>
      <c r="U190" t="str">
        <f>VLOOKUP(A190,[4]Sheet1!$A$2:$E$501,3,FALSE)</f>
        <v>JNE</v>
      </c>
      <c r="V190">
        <f>VLOOKUP(A190,[4]Sheet1!$A$2:$E$501,4,FALSE)</f>
        <v>5</v>
      </c>
      <c r="W190" t="str">
        <f>VLOOKUP(A190,[4]Sheet1!$A$2:$E$501,5,FALSE)</f>
        <v>Delivered</v>
      </c>
    </row>
    <row r="191" spans="1:23">
      <c r="A191" t="s">
        <v>227</v>
      </c>
      <c r="B191" t="str">
        <f>VLOOKUP(A191,[1]Sheet1!$A$2:$E$501,2,FALSE)</f>
        <v>Customer_190</v>
      </c>
      <c r="C191" t="str">
        <f>VLOOKUP(A191,[1]Sheet1!$A$2:$E$501,3,FALSE)</f>
        <v>Bali</v>
      </c>
      <c r="D191" t="str">
        <f>VLOOKUP(A191,[1]Sheet1!$A$2:$E$501,4,FALSE)</f>
        <v>Silver</v>
      </c>
      <c r="E191">
        <f>VLOOKUP(A191,[1]Sheet1!$A$2:$E$501,5,FALSE)</f>
        <v>2020</v>
      </c>
      <c r="F191" t="str">
        <f>VLOOKUP(A191,[5]Sheet1!$A$2:$E$501,2,FALSE)</f>
        <v>Adidas Ultraboost 22 - SKU1291</v>
      </c>
      <c r="G191" t="str">
        <f>VLOOKUP(A191,[5]Sheet1!$A$2:$E$501,3,FALSE)</f>
        <v>Apparel</v>
      </c>
      <c r="H191">
        <f>VLOOKUP(A191,[5]Sheet1!$A$2:$E$501,4,FALSE)</f>
        <v>250000</v>
      </c>
      <c r="I191" t="str">
        <f>VLOOKUP(A191,[5]Sheet1!$A$2:$G$501,7,FALSE)</f>
        <v>74</v>
      </c>
      <c r="J191" t="str">
        <f>VLOOKUP(A191,[2]Sheet1!$A$2:$E$501,2,FALSE)</f>
        <v>ORD67392</v>
      </c>
      <c r="K191" s="2">
        <f>VLOOKUP(A191,[2]Sheet1!$A$2:$E$501,3,FALSE)</f>
        <v>45262</v>
      </c>
      <c r="L191" t="str">
        <f>VLOOKUP(A191,[2]Sheet1!$A$2:$E$501,4,FALSE)</f>
        <v>Gopay</v>
      </c>
      <c r="M191">
        <f>VLOOKUP(A191,[2]Sheet1!$A$2:$E$501,5,FALSE)</f>
        <v>1</v>
      </c>
      <c r="N191">
        <f>VLOOKUP(A191,[2]Sheet1!$A$2:$F$501,6,FALSE)</f>
        <v>250000</v>
      </c>
      <c r="O191">
        <f>VLOOKUP(A191,[3]Sheet1!$A$2:$F$501,2,FALSE)</f>
        <v>2</v>
      </c>
      <c r="P191" t="str">
        <f>VLOOKUP(A191,[3]Sheet1!$A$2:$F$501,3,FALSE)</f>
        <v>Poor</v>
      </c>
      <c r="Q191" s="2">
        <f>VLOOKUP(A191,[3]Sheet1!$A$2:$F$501,4,FALSE)</f>
        <v>45205</v>
      </c>
      <c r="R191" t="str">
        <f>VLOOKUP(A191,[3]Sheet1!$A$2:$F$501,5,FALSE)</f>
        <v>Barang cacat saat diterima</v>
      </c>
      <c r="S191" t="str">
        <f>VLOOKUP(A191,[3]Sheet1!$A$2:$F$501,6,FALSE)</f>
        <v>Anomali – review negatif di rating tinggi</v>
      </c>
      <c r="T191" t="str">
        <f>VLOOKUP(A191,[4]Sheet1!$A$2:$E$501,2,FALSE)</f>
        <v>SHP1828</v>
      </c>
      <c r="U191" t="str">
        <f>VLOOKUP(A191,[4]Sheet1!$A$2:$E$501,3,FALSE)</f>
        <v>J&amp;T</v>
      </c>
      <c r="V191">
        <f>VLOOKUP(A191,[4]Sheet1!$A$2:$E$501,4,FALSE)</f>
        <v>1</v>
      </c>
      <c r="W191" t="str">
        <f>VLOOKUP(A191,[4]Sheet1!$A$2:$E$501,5,FALSE)</f>
        <v>In Transit</v>
      </c>
    </row>
    <row r="192" spans="1:23">
      <c r="A192" t="s">
        <v>228</v>
      </c>
      <c r="B192" t="str">
        <f>VLOOKUP(A192,[1]Sheet1!$A$2:$E$501,2,FALSE)</f>
        <v>Customer_191</v>
      </c>
      <c r="C192" t="str">
        <f>VLOOKUP(A192,[1]Sheet1!$A$2:$E$501,3,FALSE)</f>
        <v>Bandung</v>
      </c>
      <c r="D192" t="str">
        <f>VLOOKUP(A192,[1]Sheet1!$A$2:$E$501,4,FALSE)</f>
        <v>Silver</v>
      </c>
      <c r="E192">
        <f>VLOOKUP(A192,[1]Sheet1!$A$2:$E$501,5,FALSE)</f>
        <v>2021</v>
      </c>
      <c r="F192" t="str">
        <f>VLOOKUP(A192,[5]Sheet1!$A$2:$E$501,2,FALSE)</f>
        <v>Adidas Ultraboost 22 - SKU1358</v>
      </c>
      <c r="G192" t="str">
        <f>VLOOKUP(A192,[5]Sheet1!$A$2:$E$501,3,FALSE)</f>
        <v>Unknown</v>
      </c>
      <c r="H192">
        <f>VLOOKUP(A192,[5]Sheet1!$A$2:$E$501,4,FALSE)</f>
        <v>1500000</v>
      </c>
      <c r="I192" t="str">
        <f>VLOOKUP(A192,[5]Sheet1!$A$2:$G$501,7,FALSE)</f>
        <v>51 </v>
      </c>
      <c r="J192" t="str">
        <f>VLOOKUP(A192,[2]Sheet1!$A$2:$E$501,2,FALSE)</f>
        <v>ORD21679</v>
      </c>
      <c r="K192" s="2">
        <f>VLOOKUP(A192,[2]Sheet1!$A$2:$E$501,3,FALSE)</f>
        <v>44991</v>
      </c>
      <c r="L192" t="str">
        <f>VLOOKUP(A192,[2]Sheet1!$A$2:$E$501,4,FALSE)</f>
        <v>Credit</v>
      </c>
      <c r="M192">
        <f>VLOOKUP(A192,[2]Sheet1!$A$2:$E$501,5,FALSE)</f>
        <v>1</v>
      </c>
      <c r="N192">
        <f>VLOOKUP(A192,[2]Sheet1!$A$2:$F$501,6,FALSE)</f>
        <v>1500000</v>
      </c>
      <c r="O192">
        <f>VLOOKUP(A192,[3]Sheet1!$A$2:$F$501,2,FALSE)</f>
        <v>2</v>
      </c>
      <c r="P192" t="str">
        <f>VLOOKUP(A192,[3]Sheet1!$A$2:$F$501,3,FALSE)</f>
        <v>Poor</v>
      </c>
      <c r="Q192" s="2">
        <f>VLOOKUP(A192,[3]Sheet1!$A$2:$F$501,4,FALSE)</f>
        <v>45310</v>
      </c>
      <c r="R192" t="str">
        <f>VLOOKUP(A192,[3]Sheet1!$A$2:$F$501,5,FALSE)</f>
        <v>Sangat puas dengan pembelian ini</v>
      </c>
      <c r="S192" t="str">
        <f>VLOOKUP(A192,[3]Sheet1!$A$2:$F$501,6,FALSE)</f>
        <v/>
      </c>
      <c r="T192" t="str">
        <f>VLOOKUP(A192,[4]Sheet1!$A$2:$E$501,2,FALSE)</f>
        <v>SHP4511</v>
      </c>
      <c r="U192" t="str">
        <f>VLOOKUP(A192,[4]Sheet1!$A$2:$E$501,3,FALSE)</f>
        <v>SiCepat</v>
      </c>
      <c r="V192">
        <f>VLOOKUP(A192,[4]Sheet1!$A$2:$E$501,4,FALSE)</f>
        <v>3</v>
      </c>
      <c r="W192" t="str">
        <f>VLOOKUP(A192,[4]Sheet1!$A$2:$E$501,5,FALSE)</f>
        <v>Returned</v>
      </c>
    </row>
    <row r="193" spans="1:23">
      <c r="A193" t="s">
        <v>229</v>
      </c>
      <c r="B193" t="str">
        <f>VLOOKUP(A193,[1]Sheet1!$A$2:$E$501,2,FALSE)</f>
        <v>Customer_192</v>
      </c>
      <c r="C193" t="str">
        <f>VLOOKUP(A193,[1]Sheet1!$A$2:$E$501,3,FALSE)</f>
        <v>Bandung</v>
      </c>
      <c r="D193" t="str">
        <f>VLOOKUP(A193,[1]Sheet1!$A$2:$E$501,4,FALSE)</f>
        <v>Gold</v>
      </c>
      <c r="E193">
        <f>VLOOKUP(A193,[1]Sheet1!$A$2:$E$501,5,FALSE)</f>
        <v>2019</v>
      </c>
      <c r="F193" t="str">
        <f>VLOOKUP(A193,[5]Sheet1!$A$2:$E$501,2,FALSE)</f>
        <v>ASUS TUF Gaming A15 - SKU1040</v>
      </c>
      <c r="G193" t="str">
        <f>VLOOKUP(A193,[5]Sheet1!$A$2:$E$501,3,FALSE)</f>
        <v>Electronic</v>
      </c>
      <c r="H193">
        <f>VLOOKUP(A193,[5]Sheet1!$A$2:$E$501,4,FALSE)</f>
        <v>17000000</v>
      </c>
      <c r="I193" t="str">
        <f>VLOOKUP(A193,[5]Sheet1!$A$2:$G$501,7,FALSE)</f>
        <v>55</v>
      </c>
      <c r="J193" t="str">
        <f>VLOOKUP(A193,[2]Sheet1!$A$2:$E$501,2,FALSE)</f>
        <v>ORD65824</v>
      </c>
      <c r="K193" s="2">
        <f>VLOOKUP(A193,[2]Sheet1!$A$2:$E$501,3,FALSE)</f>
        <v>45353</v>
      </c>
      <c r="L193" t="str">
        <f>VLOOKUP(A193,[2]Sheet1!$A$2:$E$501,4,FALSE)</f>
        <v>Credit</v>
      </c>
      <c r="M193">
        <f>VLOOKUP(A193,[2]Sheet1!$A$2:$E$501,5,FALSE)</f>
        <v>1</v>
      </c>
      <c r="N193">
        <f>VLOOKUP(A193,[2]Sheet1!$A$2:$F$501,6,FALSE)</f>
        <v>17000000</v>
      </c>
      <c r="O193">
        <f>VLOOKUP(A193,[3]Sheet1!$A$2:$F$501,2,FALSE)</f>
        <v>5</v>
      </c>
      <c r="P193" t="str">
        <f>VLOOKUP(A193,[3]Sheet1!$A$2:$F$501,3,FALSE)</f>
        <v>Good</v>
      </c>
      <c r="Q193" s="2">
        <f>VLOOKUP(A193,[3]Sheet1!$A$2:$F$501,4,FALSE)</f>
        <v>45332</v>
      </c>
      <c r="R193" t="str">
        <f>VLOOKUP(A193,[3]Sheet1!$A$2:$F$501,5,FALSE)</f>
        <v>Warna berbeda dari gambar</v>
      </c>
      <c r="S193" t="str">
        <f>VLOOKUP(A193,[3]Sheet1!$A$2:$F$501,6,FALSE)</f>
        <v>Anomali – review negatif di rating tinggi</v>
      </c>
      <c r="T193" t="str">
        <f>VLOOKUP(A193,[4]Sheet1!$A$2:$E$501,2,FALSE)</f>
        <v>SHP2846</v>
      </c>
      <c r="U193" t="str">
        <f>VLOOKUP(A193,[4]Sheet1!$A$2:$E$501,3,FALSE)</f>
        <v>SiCepat</v>
      </c>
      <c r="V193">
        <f>VLOOKUP(A193,[4]Sheet1!$A$2:$E$501,4,FALSE)</f>
        <v>3</v>
      </c>
      <c r="W193" t="str">
        <f>VLOOKUP(A193,[4]Sheet1!$A$2:$E$501,5,FALSE)</f>
        <v>In Transit</v>
      </c>
    </row>
    <row r="194" spans="1:23">
      <c r="A194" t="s">
        <v>230</v>
      </c>
      <c r="B194" t="str">
        <f>VLOOKUP(A194,[1]Sheet1!$A$2:$E$501,2,FALSE)</f>
        <v>Customer_193</v>
      </c>
      <c r="C194" t="str">
        <f>VLOOKUP(A194,[1]Sheet1!$A$2:$E$501,3,FALSE)</f>
        <v>Jakarta</v>
      </c>
      <c r="D194" t="str">
        <f>VLOOKUP(A194,[1]Sheet1!$A$2:$E$501,4,FALSE)</f>
        <v>Gold</v>
      </c>
      <c r="E194">
        <f>VLOOKUP(A194,[1]Sheet1!$A$2:$E$501,5,FALSE)</f>
        <v>2017</v>
      </c>
      <c r="F194" t="str">
        <f>VLOOKUP(A194,[5]Sheet1!$A$2:$E$501,2,FALSE)</f>
        <v>Lenovo LOQ 15IRH8 - SKU1188</v>
      </c>
      <c r="G194" t="str">
        <f>VLOOKUP(A194,[5]Sheet1!$A$2:$E$501,3,FALSE)</f>
        <v>Electronic</v>
      </c>
      <c r="H194">
        <f>VLOOKUP(A194,[5]Sheet1!$A$2:$E$501,4,FALSE)</f>
        <v>250000</v>
      </c>
      <c r="I194" t="str">
        <f>VLOOKUP(A194,[5]Sheet1!$A$2:$G$501,7,FALSE)</f>
        <v>139</v>
      </c>
      <c r="J194" t="str">
        <f>VLOOKUP(A194,[2]Sheet1!$A$2:$E$501,2,FALSE)</f>
        <v>ORD76338</v>
      </c>
      <c r="K194" s="2">
        <f>VLOOKUP(A194,[2]Sheet1!$A$2:$E$501,3,FALSE)</f>
        <v>45278</v>
      </c>
      <c r="L194" t="str">
        <f>VLOOKUP(A194,[2]Sheet1!$A$2:$E$501,4,FALSE)</f>
        <v>OVO</v>
      </c>
      <c r="M194">
        <f>VLOOKUP(A194,[2]Sheet1!$A$2:$E$501,5,FALSE)</f>
        <v>1</v>
      </c>
      <c r="N194">
        <f>VLOOKUP(A194,[2]Sheet1!$A$2:$F$501,6,FALSE)</f>
        <v>250000</v>
      </c>
      <c r="O194">
        <f>VLOOKUP(A194,[3]Sheet1!$A$2:$F$501,2,FALSE)</f>
        <v>3</v>
      </c>
      <c r="P194" t="str">
        <f>VLOOKUP(A194,[3]Sheet1!$A$2:$F$501,3,FALSE)</f>
        <v>Average</v>
      </c>
      <c r="Q194" s="2">
        <f>VLOOKUP(A194,[3]Sheet1!$A$2:$F$501,4,FALSE)</f>
        <v>45319</v>
      </c>
      <c r="R194" t="str">
        <f>VLOOKUP(A194,[3]Sheet1!$A$2:$F$501,5,FALSE)</f>
        <v>Produk sesuai ekspektasi</v>
      </c>
      <c r="S194" t="str">
        <f>VLOOKUP(A194,[3]Sheet1!$A$2:$F$501,6,FALSE)</f>
        <v/>
      </c>
      <c r="T194" t="str">
        <f>VLOOKUP(A194,[4]Sheet1!$A$2:$E$501,2,FALSE)</f>
        <v>SHP9424</v>
      </c>
      <c r="U194" t="str">
        <f>VLOOKUP(A194,[4]Sheet1!$A$2:$E$501,3,FALSE)</f>
        <v>J&amp;T</v>
      </c>
      <c r="V194">
        <f>VLOOKUP(A194,[4]Sheet1!$A$2:$E$501,4,FALSE)</f>
        <v>3</v>
      </c>
      <c r="W194" t="str">
        <f>VLOOKUP(A194,[4]Sheet1!$A$2:$E$501,5,FALSE)</f>
        <v>Returned</v>
      </c>
    </row>
    <row r="195" spans="1:23">
      <c r="A195" t="s">
        <v>231</v>
      </c>
      <c r="B195" t="str">
        <f>VLOOKUP(A195,[1]Sheet1!$A$2:$E$501,2,FALSE)</f>
        <v>Customer_194</v>
      </c>
      <c r="C195" t="str">
        <f>VLOOKUP(A195,[1]Sheet1!$A$2:$E$501,3,FALSE)</f>
        <v>Jakarta</v>
      </c>
      <c r="D195" t="str">
        <f>VLOOKUP(A195,[1]Sheet1!$A$2:$E$501,4,FALSE)</f>
        <v>Silver</v>
      </c>
      <c r="E195">
        <f>VLOOKUP(A195,[1]Sheet1!$A$2:$E$501,5,FALSE)</f>
        <v>2021</v>
      </c>
      <c r="F195" t="str">
        <f>VLOOKUP(A195,[5]Sheet1!$A$2:$E$501,2,FALSE)</f>
        <v>Lenovo LOQ 15IRH8 - SKU1053</v>
      </c>
      <c r="G195" t="str">
        <f>VLOOKUP(A195,[5]Sheet1!$A$2:$E$501,3,FALSE)</f>
        <v>Apprel</v>
      </c>
      <c r="H195">
        <f>VLOOKUP(A195,[5]Sheet1!$A$2:$E$501,4,FALSE)</f>
        <v>10000000</v>
      </c>
      <c r="I195" t="str">
        <f>VLOOKUP(A195,[5]Sheet1!$A$2:$G$501,7,FALSE)</f>
        <v>123</v>
      </c>
      <c r="J195" t="str">
        <f>VLOOKUP(A195,[2]Sheet1!$A$2:$E$501,2,FALSE)</f>
        <v>ORD97151</v>
      </c>
      <c r="K195" s="2">
        <f>VLOOKUP(A195,[2]Sheet1!$A$2:$E$501,3,FALSE)</f>
        <v>45309</v>
      </c>
      <c r="L195" t="str">
        <f>VLOOKUP(A195,[2]Sheet1!$A$2:$E$501,4,FALSE)</f>
        <v>OVO</v>
      </c>
      <c r="M195">
        <f>VLOOKUP(A195,[2]Sheet1!$A$2:$E$501,5,FALSE)</f>
        <v>1</v>
      </c>
      <c r="N195">
        <f>VLOOKUP(A195,[2]Sheet1!$A$2:$F$501,6,FALSE)</f>
        <v>10000000</v>
      </c>
      <c r="O195">
        <f>VLOOKUP(A195,[3]Sheet1!$A$2:$F$501,2,FALSE)</f>
        <v>4</v>
      </c>
      <c r="P195" t="str">
        <f>VLOOKUP(A195,[3]Sheet1!$A$2:$F$501,3,FALSE)</f>
        <v>Excellent</v>
      </c>
      <c r="Q195" s="2">
        <f>VLOOKUP(A195,[3]Sheet1!$A$2:$F$501,4,FALSE)</f>
        <v>45389</v>
      </c>
      <c r="R195" t="str">
        <f>VLOOKUP(A195,[3]Sheet1!$A$2:$F$501,5,FALSE)</f>
        <v>Pengiriman sangat cepat</v>
      </c>
      <c r="S195" t="str">
        <f>VLOOKUP(A195,[3]Sheet1!$A$2:$F$501,6,FALSE)</f>
        <v/>
      </c>
      <c r="T195" t="str">
        <f>VLOOKUP(A195,[4]Sheet1!$A$2:$E$501,2,FALSE)</f>
        <v>SHP8170</v>
      </c>
      <c r="U195" t="str">
        <f>VLOOKUP(A195,[4]Sheet1!$A$2:$E$501,3,FALSE)</f>
        <v>JNE</v>
      </c>
      <c r="V195">
        <f>VLOOKUP(A195,[4]Sheet1!$A$2:$E$501,4,FALSE)</f>
        <v>5</v>
      </c>
      <c r="W195" t="str">
        <f>VLOOKUP(A195,[4]Sheet1!$A$2:$E$501,5,FALSE)</f>
        <v>Returned</v>
      </c>
    </row>
    <row r="196" spans="1:23">
      <c r="A196" t="s">
        <v>232</v>
      </c>
      <c r="B196" t="str">
        <f>VLOOKUP(A196,[1]Sheet1!$A$2:$E$501,2,FALSE)</f>
        <v>Customer_195</v>
      </c>
      <c r="C196" t="str">
        <f>VLOOKUP(A196,[1]Sheet1!$A$2:$E$501,3,FALSE)</f>
        <v>Jakarta</v>
      </c>
      <c r="D196" t="str">
        <f>VLOOKUP(A196,[1]Sheet1!$A$2:$E$501,4,FALSE)</f>
        <v>Silver</v>
      </c>
      <c r="E196">
        <f>VLOOKUP(A196,[1]Sheet1!$A$2:$E$501,5,FALSE)</f>
        <v>2022</v>
      </c>
      <c r="F196" t="str">
        <f>VLOOKUP(A196,[5]Sheet1!$A$2:$E$501,2,FALSE)</f>
        <v>Lenovo LOQ 15IRH8 - SKU1178</v>
      </c>
      <c r="G196" t="str">
        <f>VLOOKUP(A196,[5]Sheet1!$A$2:$E$501,3,FALSE)</f>
        <v>Electronic</v>
      </c>
      <c r="H196">
        <f>VLOOKUP(A196,[5]Sheet1!$A$2:$E$501,4,FALSE)</f>
        <v>4000000</v>
      </c>
      <c r="I196" t="str">
        <f>VLOOKUP(A196,[5]Sheet1!$A$2:$G$501,7,FALSE)</f>
        <v>101 </v>
      </c>
      <c r="J196" t="str">
        <f>VLOOKUP(A196,[2]Sheet1!$A$2:$E$501,2,FALSE)</f>
        <v>ORD67379</v>
      </c>
      <c r="K196" s="2">
        <f>VLOOKUP(A196,[2]Sheet1!$A$2:$E$501,3,FALSE)</f>
        <v>45031</v>
      </c>
      <c r="L196" t="str">
        <f>VLOOKUP(A196,[2]Sheet1!$A$2:$E$501,4,FALSE)</f>
        <v>Gopay</v>
      </c>
      <c r="M196">
        <f>VLOOKUP(A196,[2]Sheet1!$A$2:$E$501,5,FALSE)</f>
        <v>1</v>
      </c>
      <c r="N196">
        <f>VLOOKUP(A196,[2]Sheet1!$A$2:$F$501,6,FALSE)</f>
        <v>4000000</v>
      </c>
      <c r="O196">
        <f>VLOOKUP(A196,[3]Sheet1!$A$2:$F$501,2,FALSE)</f>
        <v>2</v>
      </c>
      <c r="P196" t="str">
        <f>VLOOKUP(A196,[3]Sheet1!$A$2:$F$501,3,FALSE)</f>
        <v>Poor</v>
      </c>
      <c r="Q196" s="2">
        <f>VLOOKUP(A196,[3]Sheet1!$A$2:$F$501,4,FALSE)</f>
        <v>45369</v>
      </c>
      <c r="R196" t="str">
        <f>VLOOKUP(A196,[3]Sheet1!$A$2:$F$501,5,FALSE)</f>
        <v>Warna berbeda dari gambar</v>
      </c>
      <c r="S196" t="str">
        <f>VLOOKUP(A196,[3]Sheet1!$A$2:$F$501,6,FALSE)</f>
        <v>Anomali – review negatif di rating tinggi</v>
      </c>
      <c r="T196" t="str">
        <f>VLOOKUP(A196,[4]Sheet1!$A$2:$E$501,2,FALSE)</f>
        <v>SHP2743</v>
      </c>
      <c r="U196" t="str">
        <f>VLOOKUP(A196,[4]Sheet1!$A$2:$E$501,3,FALSE)</f>
        <v>JNE</v>
      </c>
      <c r="V196">
        <f>VLOOKUP(A196,[4]Sheet1!$A$2:$E$501,4,FALSE)</f>
        <v>1</v>
      </c>
      <c r="W196" t="str">
        <f>VLOOKUP(A196,[4]Sheet1!$A$2:$E$501,5,FALSE)</f>
        <v>Delivered</v>
      </c>
    </row>
    <row r="197" spans="1:23">
      <c r="A197" t="s">
        <v>233</v>
      </c>
      <c r="B197" t="str">
        <f>VLOOKUP(A197,[1]Sheet1!$A$2:$E$501,2,FALSE)</f>
        <v>Customer_196</v>
      </c>
      <c r="C197" t="str">
        <f>VLOOKUP(A197,[1]Sheet1!$A$2:$E$501,3,FALSE)</f>
        <v>Jakarta</v>
      </c>
      <c r="D197" t="str">
        <f>VLOOKUP(A197,[1]Sheet1!$A$2:$E$501,4,FALSE)</f>
        <v>Silver</v>
      </c>
      <c r="E197">
        <f>VLOOKUP(A197,[1]Sheet1!$A$2:$E$501,5,FALSE)</f>
        <v>2023</v>
      </c>
      <c r="F197" t="str">
        <f>VLOOKUP(A197,[5]Sheet1!$A$2:$E$501,2,FALSE)</f>
        <v>Adidas Ultraboost 22 - SKU1380</v>
      </c>
      <c r="G197" t="str">
        <f>VLOOKUP(A197,[5]Sheet1!$A$2:$E$501,3,FALSE)</f>
        <v>Shoee</v>
      </c>
      <c r="H197">
        <f>VLOOKUP(A197,[5]Sheet1!$A$2:$E$501,4,FALSE)</f>
        <v>10000000</v>
      </c>
      <c r="I197" t="str">
        <f>VLOOKUP(A197,[5]Sheet1!$A$2:$G$501,7,FALSE)</f>
        <v>70 </v>
      </c>
      <c r="J197" t="str">
        <f>VLOOKUP(A197,[2]Sheet1!$A$2:$E$501,2,FALSE)</f>
        <v>ORD62615</v>
      </c>
      <c r="K197" s="2">
        <f>VLOOKUP(A197,[2]Sheet1!$A$2:$E$501,3,FALSE)</f>
        <v>45410</v>
      </c>
      <c r="L197" t="str">
        <f>VLOOKUP(A197,[2]Sheet1!$A$2:$E$501,4,FALSE)</f>
        <v>Debit</v>
      </c>
      <c r="M197">
        <f>VLOOKUP(A197,[2]Sheet1!$A$2:$E$501,5,FALSE)</f>
        <v>1</v>
      </c>
      <c r="N197">
        <f>VLOOKUP(A197,[2]Sheet1!$A$2:$F$501,6,FALSE)</f>
        <v>10000000</v>
      </c>
      <c r="O197">
        <f>VLOOKUP(A197,[3]Sheet1!$A$2:$F$501,2,FALSE)</f>
        <v>3</v>
      </c>
      <c r="P197" t="str">
        <f>VLOOKUP(A197,[3]Sheet1!$A$2:$F$501,3,FALSE)</f>
        <v>Average</v>
      </c>
      <c r="Q197" s="2">
        <f>VLOOKUP(A197,[3]Sheet1!$A$2:$F$501,4,FALSE)</f>
        <v>45260</v>
      </c>
      <c r="R197" t="str">
        <f>VLOOKUP(A197,[3]Sheet1!$A$2:$F$501,5,FALSE)</f>
        <v>Pelayanan memuaskan</v>
      </c>
      <c r="S197" t="str">
        <f>VLOOKUP(A197,[3]Sheet1!$A$2:$F$501,6,FALSE)</f>
        <v/>
      </c>
      <c r="T197" t="str">
        <f>VLOOKUP(A197,[4]Sheet1!$A$2:$E$501,2,FALSE)</f>
        <v>SHP3401</v>
      </c>
      <c r="U197" t="str">
        <f>VLOOKUP(A197,[4]Sheet1!$A$2:$E$501,3,FALSE)</f>
        <v>J&amp;T</v>
      </c>
      <c r="V197">
        <f>VLOOKUP(A197,[4]Sheet1!$A$2:$E$501,4,FALSE)</f>
        <v>2</v>
      </c>
      <c r="W197" t="str">
        <f>VLOOKUP(A197,[4]Sheet1!$A$2:$E$501,5,FALSE)</f>
        <v>Returned</v>
      </c>
    </row>
    <row r="198" spans="1:23">
      <c r="A198" t="s">
        <v>234</v>
      </c>
      <c r="B198" t="str">
        <f>VLOOKUP(A198,[1]Sheet1!$A$2:$E$501,2,FALSE)</f>
        <v>Customer_197</v>
      </c>
      <c r="C198" t="str">
        <f>VLOOKUP(A198,[1]Sheet1!$A$2:$E$501,3,FALSE)</f>
        <v>Bali</v>
      </c>
      <c r="D198" t="str">
        <f>VLOOKUP(A198,[1]Sheet1!$A$2:$E$501,4,FALSE)</f>
        <v>Silver</v>
      </c>
      <c r="E198">
        <f>VLOOKUP(A198,[1]Sheet1!$A$2:$E$501,5,FALSE)</f>
        <v>2024</v>
      </c>
      <c r="F198" t="str">
        <f>VLOOKUP(A198,[5]Sheet1!$A$2:$E$501,2,FALSE)</f>
        <v>Lenovo LOQ 15IRH8 - SKU1468</v>
      </c>
      <c r="G198" t="str">
        <f>VLOOKUP(A198,[5]Sheet1!$A$2:$E$501,3,FALSE)</f>
        <v>Electronic</v>
      </c>
      <c r="H198">
        <f>VLOOKUP(A198,[5]Sheet1!$A$2:$E$501,4,FALSE)</f>
        <v>10000000</v>
      </c>
      <c r="I198" t="str">
        <f>VLOOKUP(A198,[5]Sheet1!$A$2:$G$501,7,FALSE)</f>
        <v>74 </v>
      </c>
      <c r="J198" t="str">
        <f>VLOOKUP(A198,[2]Sheet1!$A$2:$E$501,2,FALSE)</f>
        <v>ORD41385</v>
      </c>
      <c r="K198" s="2">
        <f>VLOOKUP(A198,[2]Sheet1!$A$2:$E$501,3,FALSE)</f>
        <v>45359</v>
      </c>
      <c r="L198" t="str">
        <f>VLOOKUP(A198,[2]Sheet1!$A$2:$E$501,4,FALSE)</f>
        <v>OVO</v>
      </c>
      <c r="M198">
        <f>VLOOKUP(A198,[2]Sheet1!$A$2:$E$501,5,FALSE)</f>
        <v>1</v>
      </c>
      <c r="N198">
        <f>VLOOKUP(A198,[2]Sheet1!$A$2:$F$501,6,FALSE)</f>
        <v>10000000</v>
      </c>
      <c r="O198">
        <f>VLOOKUP(A198,[3]Sheet1!$A$2:$F$501,2,FALSE)</f>
        <v>5</v>
      </c>
      <c r="P198" t="str">
        <f>VLOOKUP(A198,[3]Sheet1!$A$2:$F$501,3,FALSE)</f>
        <v>Good</v>
      </c>
      <c r="Q198" s="2">
        <f>VLOOKUP(A198,[3]Sheet1!$A$2:$F$501,4,FALSE)</f>
        <v>45304</v>
      </c>
      <c r="R198" t="str">
        <f>VLOOKUP(A198,[3]Sheet1!$A$2:$F$501,5,FALSE)</f>
        <v>Sangat puas dengan pembelian ini</v>
      </c>
      <c r="S198" t="str">
        <f>VLOOKUP(A198,[3]Sheet1!$A$2:$F$501,6,FALSE)</f>
        <v/>
      </c>
      <c r="T198" t="str">
        <f>VLOOKUP(A198,[4]Sheet1!$A$2:$E$501,2,FALSE)</f>
        <v>SHP7908</v>
      </c>
      <c r="U198" t="str">
        <f>VLOOKUP(A198,[4]Sheet1!$A$2:$E$501,3,FALSE)</f>
        <v>SiCepat</v>
      </c>
      <c r="V198">
        <f>VLOOKUP(A198,[4]Sheet1!$A$2:$E$501,4,FALSE)</f>
        <v>4</v>
      </c>
      <c r="W198" t="str">
        <f>VLOOKUP(A198,[4]Sheet1!$A$2:$E$501,5,FALSE)</f>
        <v>Delivered</v>
      </c>
    </row>
    <row r="199" spans="1:23">
      <c r="A199" t="s">
        <v>235</v>
      </c>
      <c r="B199" t="str">
        <f>VLOOKUP(A199,[1]Sheet1!$A$2:$E$501,2,FALSE)</f>
        <v>Customer_198</v>
      </c>
      <c r="C199" t="str">
        <f>VLOOKUP(A199,[1]Sheet1!$A$2:$E$501,3,FALSE)</f>
        <v>Bali</v>
      </c>
      <c r="D199" t="str">
        <f>VLOOKUP(A199,[1]Sheet1!$A$2:$E$501,4,FALSE)</f>
        <v>Gold</v>
      </c>
      <c r="E199">
        <f>VLOOKUP(A199,[1]Sheet1!$A$2:$E$501,5,FALSE)</f>
        <v>2019</v>
      </c>
      <c r="F199" t="str">
        <f>VLOOKUP(A199,[5]Sheet1!$A$2:$E$501,2,FALSE)</f>
        <v>Nike Air Max 270 - SKU1367</v>
      </c>
      <c r="G199" t="str">
        <f>VLOOKUP(A199,[5]Sheet1!$A$2:$E$501,3,FALSE)</f>
        <v>Unknown</v>
      </c>
      <c r="H199">
        <f>VLOOKUP(A199,[5]Sheet1!$A$2:$E$501,4,FALSE)</f>
        <v>100000</v>
      </c>
      <c r="I199" t="str">
        <f>VLOOKUP(A199,[5]Sheet1!$A$2:$G$501,7,FALSE)</f>
        <v>85 </v>
      </c>
      <c r="J199" t="str">
        <f>VLOOKUP(A199,[2]Sheet1!$A$2:$E$501,2,FALSE)</f>
        <v>ORD28154</v>
      </c>
      <c r="K199" s="2">
        <f>VLOOKUP(A199,[2]Sheet1!$A$2:$E$501,3,FALSE)</f>
        <v>45167</v>
      </c>
      <c r="L199" t="str">
        <f>VLOOKUP(A199,[2]Sheet1!$A$2:$E$501,4,FALSE)</f>
        <v>Debit</v>
      </c>
      <c r="M199">
        <f>VLOOKUP(A199,[2]Sheet1!$A$2:$E$501,5,FALSE)</f>
        <v>1</v>
      </c>
      <c r="N199">
        <f>VLOOKUP(A199,[2]Sheet1!$A$2:$F$501,6,FALSE)</f>
        <v>100000</v>
      </c>
      <c r="O199">
        <f>VLOOKUP(A199,[3]Sheet1!$A$2:$F$501,2,FALSE)</f>
        <v>1</v>
      </c>
      <c r="P199" t="str">
        <f>VLOOKUP(A199,[3]Sheet1!$A$2:$F$501,3,FALSE)</f>
        <v>Bad</v>
      </c>
      <c r="Q199" s="2">
        <f>VLOOKUP(A199,[3]Sheet1!$A$2:$F$501,4,FALSE)</f>
        <v>45260</v>
      </c>
      <c r="R199" t="str">
        <f>VLOOKUP(A199,[3]Sheet1!$A$2:$F$501,5,FALSE)</f>
        <v>Akan beli lagi di toko ini</v>
      </c>
      <c r="S199" t="str">
        <f>VLOOKUP(A199,[3]Sheet1!$A$2:$F$501,6,FALSE)</f>
        <v/>
      </c>
      <c r="T199" t="str">
        <f>VLOOKUP(A199,[4]Sheet1!$A$2:$E$501,2,FALSE)</f>
        <v>SHP7729</v>
      </c>
      <c r="U199" t="str">
        <f>VLOOKUP(A199,[4]Sheet1!$A$2:$E$501,3,FALSE)</f>
        <v>SiCepat</v>
      </c>
      <c r="V199">
        <f>VLOOKUP(A199,[4]Sheet1!$A$2:$E$501,4,FALSE)</f>
        <v>5</v>
      </c>
      <c r="W199" t="str">
        <f>VLOOKUP(A199,[4]Sheet1!$A$2:$E$501,5,FALSE)</f>
        <v>Delivered</v>
      </c>
    </row>
    <row r="200" spans="1:23">
      <c r="A200" t="s">
        <v>236</v>
      </c>
      <c r="B200" t="str">
        <f>VLOOKUP(A200,[1]Sheet1!$A$2:$E$501,2,FALSE)</f>
        <v>Customer_199</v>
      </c>
      <c r="C200" t="str">
        <f>VLOOKUP(A200,[1]Sheet1!$A$2:$E$501,3,FALSE)</f>
        <v>Jakarta</v>
      </c>
      <c r="D200" t="str">
        <f>VLOOKUP(A200,[1]Sheet1!$A$2:$E$501,4,FALSE)</f>
        <v>Silver</v>
      </c>
      <c r="E200">
        <f>VLOOKUP(A200,[1]Sheet1!$A$2:$E$501,5,FALSE)</f>
        <v>2022</v>
      </c>
      <c r="F200" t="str">
        <f>VLOOKUP(A200,[5]Sheet1!$A$2:$E$501,2,FALSE)</f>
        <v>ASUS TUF Gaming A15 - SKU1327</v>
      </c>
      <c r="G200" t="str">
        <f>VLOOKUP(A200,[5]Sheet1!$A$2:$E$501,3,FALSE)</f>
        <v>Electronic</v>
      </c>
      <c r="H200">
        <f>VLOOKUP(A200,[5]Sheet1!$A$2:$E$501,4,FALSE)</f>
        <v>1500000</v>
      </c>
      <c r="I200" t="str">
        <f>VLOOKUP(A200,[5]Sheet1!$A$2:$G$501,7,FALSE)</f>
        <v>55</v>
      </c>
      <c r="J200" t="str">
        <f>VLOOKUP(A200,[2]Sheet1!$A$2:$E$501,2,FALSE)</f>
        <v>ORD40482</v>
      </c>
      <c r="K200" s="2">
        <f>VLOOKUP(A200,[2]Sheet1!$A$2:$E$501,3,FALSE)</f>
        <v>45196</v>
      </c>
      <c r="L200" t="str">
        <f>VLOOKUP(A200,[2]Sheet1!$A$2:$E$501,4,FALSE)</f>
        <v>Credit</v>
      </c>
      <c r="M200">
        <f>VLOOKUP(A200,[2]Sheet1!$A$2:$E$501,5,FALSE)</f>
        <v>1</v>
      </c>
      <c r="N200">
        <f>VLOOKUP(A200,[2]Sheet1!$A$2:$F$501,6,FALSE)</f>
        <v>1500000</v>
      </c>
      <c r="O200">
        <f>VLOOKUP(A200,[3]Sheet1!$A$2:$F$501,2,FALSE)</f>
        <v>4</v>
      </c>
      <c r="P200" t="str">
        <f>VLOOKUP(A200,[3]Sheet1!$A$2:$F$501,3,FALSE)</f>
        <v>Excellent</v>
      </c>
      <c r="Q200" s="2">
        <f>VLOOKUP(A200,[3]Sheet1!$A$2:$F$501,4,FALSE)</f>
        <v>45420</v>
      </c>
      <c r="R200" t="str">
        <f>VLOOKUP(A200,[3]Sheet1!$A$2:$F$501,5,FALSE)</f>
        <v>Sangat puas dengan pembelian ini</v>
      </c>
      <c r="S200" t="str">
        <f>VLOOKUP(A200,[3]Sheet1!$A$2:$F$501,6,FALSE)</f>
        <v/>
      </c>
      <c r="T200" t="str">
        <f>VLOOKUP(A200,[4]Sheet1!$A$2:$E$501,2,FALSE)</f>
        <v>SHP5794</v>
      </c>
      <c r="U200" t="str">
        <f>VLOOKUP(A200,[4]Sheet1!$A$2:$E$501,3,FALSE)</f>
        <v>SiCepat</v>
      </c>
      <c r="V200">
        <f>VLOOKUP(A200,[4]Sheet1!$A$2:$E$501,4,FALSE)</f>
        <v>3</v>
      </c>
      <c r="W200" t="str">
        <f>VLOOKUP(A200,[4]Sheet1!$A$2:$E$501,5,FALSE)</f>
        <v>Returned</v>
      </c>
    </row>
    <row r="201" spans="1:23">
      <c r="A201" t="s">
        <v>237</v>
      </c>
      <c r="B201" t="str">
        <f>VLOOKUP(A201,[1]Sheet1!$A$2:$E$501,2,FALSE)</f>
        <v>Customer_200</v>
      </c>
      <c r="C201" t="str">
        <f>VLOOKUP(A201,[1]Sheet1!$A$2:$E$501,3,FALSE)</f>
        <v>Bandung</v>
      </c>
      <c r="D201" t="str">
        <f>VLOOKUP(A201,[1]Sheet1!$A$2:$E$501,4,FALSE)</f>
        <v>Platinum</v>
      </c>
      <c r="E201">
        <f>VLOOKUP(A201,[1]Sheet1!$A$2:$E$501,5,FALSE)</f>
        <v>2019</v>
      </c>
      <c r="F201" t="str">
        <f>VLOOKUP(A201,[5]Sheet1!$A$2:$E$501,2,FALSE)</f>
        <v>ASUS TUF Gaming A15 - SKU1310</v>
      </c>
      <c r="G201" t="str">
        <f>VLOOKUP(A201,[5]Sheet1!$A$2:$E$501,3,FALSE)</f>
        <v>Apparel</v>
      </c>
      <c r="H201">
        <f>VLOOKUP(A201,[5]Sheet1!$A$2:$E$501,4,FALSE)</f>
        <v>10000000</v>
      </c>
      <c r="I201" t="str">
        <f>VLOOKUP(A201,[5]Sheet1!$A$2:$G$501,7,FALSE)</f>
        <v>136</v>
      </c>
      <c r="J201" t="str">
        <f>VLOOKUP(A201,[2]Sheet1!$A$2:$E$501,2,FALSE)</f>
        <v>ORD46187</v>
      </c>
      <c r="K201" s="2">
        <f>VLOOKUP(A201,[2]Sheet1!$A$2:$E$501,3,FALSE)</f>
        <v>45090</v>
      </c>
      <c r="L201" t="str">
        <f>VLOOKUP(A201,[2]Sheet1!$A$2:$E$501,4,FALSE)</f>
        <v>Debit</v>
      </c>
      <c r="M201">
        <f>VLOOKUP(A201,[2]Sheet1!$A$2:$E$501,5,FALSE)</f>
        <v>1</v>
      </c>
      <c r="N201">
        <f>VLOOKUP(A201,[2]Sheet1!$A$2:$F$501,6,FALSE)</f>
        <v>10000000</v>
      </c>
      <c r="O201">
        <f>VLOOKUP(A201,[3]Sheet1!$A$2:$F$501,2,FALSE)</f>
        <v>2</v>
      </c>
      <c r="P201" t="str">
        <f>VLOOKUP(A201,[3]Sheet1!$A$2:$F$501,3,FALSE)</f>
        <v>Poor</v>
      </c>
      <c r="Q201" s="2">
        <f>VLOOKUP(A201,[3]Sheet1!$A$2:$F$501,4,FALSE)</f>
        <v>45352</v>
      </c>
      <c r="R201" t="str">
        <f>VLOOKUP(A201,[3]Sheet1!$A$2:$F$501,5,FALSE)</f>
        <v>Pelayanan memuaskan</v>
      </c>
      <c r="S201" t="str">
        <f>VLOOKUP(A201,[3]Sheet1!$A$2:$F$501,6,FALSE)</f>
        <v/>
      </c>
      <c r="T201" t="str">
        <f>VLOOKUP(A201,[4]Sheet1!$A$2:$E$501,2,FALSE)</f>
        <v>SHP1692</v>
      </c>
      <c r="U201" t="str">
        <f>VLOOKUP(A201,[4]Sheet1!$A$2:$E$501,3,FALSE)</f>
        <v>JNE</v>
      </c>
      <c r="V201">
        <f>VLOOKUP(A201,[4]Sheet1!$A$2:$E$501,4,FALSE)</f>
        <v>4</v>
      </c>
      <c r="W201" t="str">
        <f>VLOOKUP(A201,[4]Sheet1!$A$2:$E$501,5,FALSE)</f>
        <v>Returned</v>
      </c>
    </row>
    <row r="202" spans="1:23">
      <c r="A202" t="s">
        <v>238</v>
      </c>
      <c r="B202" t="str">
        <f>VLOOKUP(A202,[1]Sheet1!$A$2:$E$501,2,FALSE)</f>
        <v>Customer_201</v>
      </c>
      <c r="C202" t="str">
        <f>VLOOKUP(A202,[1]Sheet1!$A$2:$E$501,3,FALSE)</f>
        <v>Surabaya</v>
      </c>
      <c r="D202" t="str">
        <f>VLOOKUP(A202,[1]Sheet1!$A$2:$E$501,4,FALSE)</f>
        <v>Silver</v>
      </c>
      <c r="E202">
        <f>VLOOKUP(A202,[1]Sheet1!$A$2:$E$501,5,FALSE)</f>
        <v>2022</v>
      </c>
      <c r="F202" t="str">
        <f>VLOOKUP(A202,[5]Sheet1!$A$2:$E$501,2,FALSE)</f>
        <v>Adidas Ultraboost 22 - SKU1117</v>
      </c>
      <c r="G202" t="str">
        <f>VLOOKUP(A202,[5]Sheet1!$A$2:$E$501,3,FALSE)</f>
        <v>Apparel</v>
      </c>
      <c r="H202">
        <f>VLOOKUP(A202,[5]Sheet1!$A$2:$E$501,4,FALSE)</f>
        <v>4000000</v>
      </c>
      <c r="I202" t="str">
        <f>VLOOKUP(A202,[5]Sheet1!$A$2:$G$501,7,FALSE)</f>
        <v>72 </v>
      </c>
      <c r="J202" t="str">
        <f>VLOOKUP(A202,[2]Sheet1!$A$2:$E$501,2,FALSE)</f>
        <v>ORD92328</v>
      </c>
      <c r="K202" s="2">
        <f>VLOOKUP(A202,[2]Sheet1!$A$2:$E$501,3,FALSE)</f>
        <v>45463</v>
      </c>
      <c r="L202" t="str">
        <f>VLOOKUP(A202,[2]Sheet1!$A$2:$E$501,4,FALSE)</f>
        <v>Gopay</v>
      </c>
      <c r="M202">
        <f>VLOOKUP(A202,[2]Sheet1!$A$2:$E$501,5,FALSE)</f>
        <v>15</v>
      </c>
      <c r="N202">
        <f>VLOOKUP(A202,[2]Sheet1!$A$2:$F$501,6,FALSE)</f>
        <v>60000000</v>
      </c>
      <c r="O202">
        <f>VLOOKUP(A202,[3]Sheet1!$A$2:$F$501,2,FALSE)</f>
        <v>3</v>
      </c>
      <c r="P202" t="str">
        <f>VLOOKUP(A202,[3]Sheet1!$A$2:$F$501,3,FALSE)</f>
        <v>Average</v>
      </c>
      <c r="Q202" s="2">
        <f>VLOOKUP(A202,[3]Sheet1!$A$2:$F$501,4,FALSE)</f>
        <v>45371</v>
      </c>
      <c r="R202" t="str">
        <f>VLOOKUP(A202,[3]Sheet1!$A$2:$F$501,5,FALSE)</f>
        <v>Produk sesuai ekspektasi</v>
      </c>
      <c r="S202" t="str">
        <f>VLOOKUP(A202,[3]Sheet1!$A$2:$F$501,6,FALSE)</f>
        <v/>
      </c>
      <c r="T202" t="str">
        <f>VLOOKUP(A202,[4]Sheet1!$A$2:$E$501,2,FALSE)</f>
        <v>SHP1443</v>
      </c>
      <c r="U202" t="str">
        <f>VLOOKUP(A202,[4]Sheet1!$A$2:$E$501,3,FALSE)</f>
        <v>AnterAja</v>
      </c>
      <c r="V202">
        <f>VLOOKUP(A202,[4]Sheet1!$A$2:$E$501,4,FALSE)</f>
        <v>2</v>
      </c>
      <c r="W202" t="str">
        <f>VLOOKUP(A202,[4]Sheet1!$A$2:$E$501,5,FALSE)</f>
        <v>Delivered</v>
      </c>
    </row>
    <row r="203" spans="1:23">
      <c r="A203" t="s">
        <v>239</v>
      </c>
      <c r="B203" t="str">
        <f>VLOOKUP(A203,[1]Sheet1!$A$2:$E$501,2,FALSE)</f>
        <v>Customer_202</v>
      </c>
      <c r="C203" t="str">
        <f>VLOOKUP(A203,[1]Sheet1!$A$2:$E$501,3,FALSE)</f>
        <v>Surabaya</v>
      </c>
      <c r="D203" t="str">
        <f>VLOOKUP(A203,[1]Sheet1!$A$2:$E$501,4,FALSE)</f>
        <v>Silver</v>
      </c>
      <c r="E203">
        <f>VLOOKUP(A203,[1]Sheet1!$A$2:$E$501,5,FALSE)</f>
        <v>2022</v>
      </c>
      <c r="F203" t="str">
        <f>VLOOKUP(A203,[5]Sheet1!$A$2:$E$501,2,FALSE)</f>
        <v>Xiaomi Mi Casual Backpack - SKU1123</v>
      </c>
      <c r="G203" t="str">
        <f>VLOOKUP(A203,[5]Sheet1!$A$2:$E$501,3,FALSE)</f>
        <v>Electronic</v>
      </c>
      <c r="H203">
        <f>VLOOKUP(A203,[5]Sheet1!$A$2:$E$501,4,FALSE)</f>
        <v>10000000</v>
      </c>
      <c r="I203" t="str">
        <f>VLOOKUP(A203,[5]Sheet1!$A$2:$G$501,7,FALSE)</f>
        <v>148 </v>
      </c>
      <c r="J203" t="str">
        <f>VLOOKUP(A203,[2]Sheet1!$A$2:$E$501,2,FALSE)</f>
        <v>ORD33689</v>
      </c>
      <c r="K203" s="2">
        <f>VLOOKUP(A203,[2]Sheet1!$A$2:$E$501,3,FALSE)</f>
        <v>44938</v>
      </c>
      <c r="L203" t="str">
        <f>VLOOKUP(A203,[2]Sheet1!$A$2:$E$501,4,FALSE)</f>
        <v>Debit</v>
      </c>
      <c r="M203">
        <f>VLOOKUP(A203,[2]Sheet1!$A$2:$E$501,5,FALSE)</f>
        <v>9</v>
      </c>
      <c r="N203">
        <f>VLOOKUP(A203,[2]Sheet1!$A$2:$F$501,6,FALSE)</f>
        <v>90000000</v>
      </c>
      <c r="O203">
        <f>VLOOKUP(A203,[3]Sheet1!$A$2:$F$501,2,FALSE)</f>
        <v>1</v>
      </c>
      <c r="P203" t="str">
        <f>VLOOKUP(A203,[3]Sheet1!$A$2:$F$501,3,FALSE)</f>
        <v>Bad</v>
      </c>
      <c r="Q203" s="2">
        <f>VLOOKUP(A203,[3]Sheet1!$A$2:$F$501,4,FALSE)</f>
        <v>45325</v>
      </c>
      <c r="R203" t="str">
        <f>VLOOKUP(A203,[3]Sheet1!$A$2:$F$501,5,FALSE)</f>
        <v>Pengiriman sangat cepat</v>
      </c>
      <c r="S203" t="str">
        <f>VLOOKUP(A203,[3]Sheet1!$A$2:$F$501,6,FALSE)</f>
        <v/>
      </c>
      <c r="T203" t="str">
        <f>VLOOKUP(A203,[4]Sheet1!$A$2:$E$501,2,FALSE)</f>
        <v>SHP8894</v>
      </c>
      <c r="U203" t="str">
        <f>VLOOKUP(A203,[4]Sheet1!$A$2:$E$501,3,FALSE)</f>
        <v>SiCepat</v>
      </c>
      <c r="V203">
        <f>VLOOKUP(A203,[4]Sheet1!$A$2:$E$501,4,FALSE)</f>
        <v>3</v>
      </c>
      <c r="W203" t="str">
        <f>VLOOKUP(A203,[4]Sheet1!$A$2:$E$501,5,FALSE)</f>
        <v>Returned</v>
      </c>
    </row>
    <row r="204" spans="1:23">
      <c r="A204" t="s">
        <v>240</v>
      </c>
      <c r="B204" t="str">
        <f>VLOOKUP(A204,[1]Sheet1!$A$2:$E$501,2,FALSE)</f>
        <v>Customer_203</v>
      </c>
      <c r="C204" t="str">
        <f>VLOOKUP(A204,[1]Sheet1!$A$2:$E$501,3,FALSE)</f>
        <v>Jakarta</v>
      </c>
      <c r="D204" t="str">
        <f>VLOOKUP(A204,[1]Sheet1!$A$2:$E$501,4,FALSE)</f>
        <v>Platinum</v>
      </c>
      <c r="E204">
        <f>VLOOKUP(A204,[1]Sheet1!$A$2:$E$501,5,FALSE)</f>
        <v>2023</v>
      </c>
      <c r="F204" t="str">
        <f>VLOOKUP(A204,[5]Sheet1!$A$2:$E$501,2,FALSE)</f>
        <v>Xiaomi Mi Casual Backpack - SKU1449</v>
      </c>
      <c r="G204" t="str">
        <f>VLOOKUP(A204,[5]Sheet1!$A$2:$E$501,3,FALSE)</f>
        <v>Electronic</v>
      </c>
      <c r="H204">
        <f>VLOOKUP(A204,[5]Sheet1!$A$2:$E$501,4,FALSE)</f>
        <v>1500000</v>
      </c>
      <c r="I204" t="str">
        <f>VLOOKUP(A204,[5]Sheet1!$A$2:$G$501,7,FALSE)</f>
        <v>143 </v>
      </c>
      <c r="J204" t="str">
        <f>VLOOKUP(A204,[2]Sheet1!$A$2:$E$501,2,FALSE)</f>
        <v>ORD75228</v>
      </c>
      <c r="K204" s="2">
        <f>VLOOKUP(A204,[2]Sheet1!$A$2:$E$501,3,FALSE)</f>
        <v>45240</v>
      </c>
      <c r="L204" t="str">
        <f>VLOOKUP(A204,[2]Sheet1!$A$2:$E$501,4,FALSE)</f>
        <v>Debit</v>
      </c>
      <c r="M204">
        <f>VLOOKUP(A204,[2]Sheet1!$A$2:$E$501,5,FALSE)</f>
        <v>1</v>
      </c>
      <c r="N204">
        <f>VLOOKUP(A204,[2]Sheet1!$A$2:$F$501,6,FALSE)</f>
        <v>1500000</v>
      </c>
      <c r="O204">
        <f>VLOOKUP(A204,[3]Sheet1!$A$2:$F$501,2,FALSE)</f>
        <v>1</v>
      </c>
      <c r="P204" t="str">
        <f>VLOOKUP(A204,[3]Sheet1!$A$2:$F$501,3,FALSE)</f>
        <v>Bad</v>
      </c>
      <c r="Q204" s="2">
        <f>VLOOKUP(A204,[3]Sheet1!$A$2:$F$501,4,FALSE)</f>
        <v>45325</v>
      </c>
      <c r="R204" t="str">
        <f>VLOOKUP(A204,[3]Sheet1!$A$2:$F$501,5,FALSE)</f>
        <v>Barang cacat saat diterima</v>
      </c>
      <c r="S204" t="str">
        <f>VLOOKUP(A204,[3]Sheet1!$A$2:$F$501,6,FALSE)</f>
        <v>Anomali – review negatif di rating tinggi</v>
      </c>
      <c r="T204" t="str">
        <f>VLOOKUP(A204,[4]Sheet1!$A$2:$E$501,2,FALSE)</f>
        <v>SHP2843</v>
      </c>
      <c r="U204" t="str">
        <f>VLOOKUP(A204,[4]Sheet1!$A$2:$E$501,3,FALSE)</f>
        <v>SiCepat</v>
      </c>
      <c r="V204">
        <f>VLOOKUP(A204,[4]Sheet1!$A$2:$E$501,4,FALSE)</f>
        <v>3</v>
      </c>
      <c r="W204" t="str">
        <f>VLOOKUP(A204,[4]Sheet1!$A$2:$E$501,5,FALSE)</f>
        <v>In Transit</v>
      </c>
    </row>
    <row r="205" spans="1:23">
      <c r="A205" t="s">
        <v>241</v>
      </c>
      <c r="B205" t="str">
        <f>VLOOKUP(A205,[1]Sheet1!$A$2:$E$501,2,FALSE)</f>
        <v>Customer_204</v>
      </c>
      <c r="C205" t="str">
        <f>VLOOKUP(A205,[1]Sheet1!$A$2:$E$501,3,FALSE)</f>
        <v>Bandung</v>
      </c>
      <c r="D205" t="str">
        <f>VLOOKUP(A205,[1]Sheet1!$A$2:$E$501,4,FALSE)</f>
        <v>Platinum</v>
      </c>
      <c r="E205">
        <f>VLOOKUP(A205,[1]Sheet1!$A$2:$E$501,5,FALSE)</f>
        <v>2024</v>
      </c>
      <c r="F205" t="str">
        <f>VLOOKUP(A205,[5]Sheet1!$A$2:$E$501,2,FALSE)</f>
        <v>Adidas Ultraboost 22 - SKU1458</v>
      </c>
      <c r="G205" t="str">
        <f>VLOOKUP(A205,[5]Sheet1!$A$2:$E$501,3,FALSE)</f>
        <v>Unknown</v>
      </c>
      <c r="H205">
        <f>VLOOKUP(A205,[5]Sheet1!$A$2:$E$501,4,FALSE)</f>
        <v>10000000</v>
      </c>
      <c r="I205" t="str">
        <f>VLOOKUP(A205,[5]Sheet1!$A$2:$G$501,7,FALSE)</f>
        <v>149</v>
      </c>
      <c r="J205" t="str">
        <f>VLOOKUP(A205,[2]Sheet1!$A$2:$E$501,2,FALSE)</f>
        <v>ORD60966</v>
      </c>
      <c r="K205" s="2">
        <f>VLOOKUP(A205,[2]Sheet1!$A$2:$E$501,3,FALSE)</f>
        <v>44958</v>
      </c>
      <c r="L205" t="str">
        <f>VLOOKUP(A205,[2]Sheet1!$A$2:$E$501,4,FALSE)</f>
        <v>Gopay</v>
      </c>
      <c r="M205">
        <f>VLOOKUP(A205,[2]Sheet1!$A$2:$E$501,5,FALSE)</f>
        <v>1</v>
      </c>
      <c r="N205">
        <f>VLOOKUP(A205,[2]Sheet1!$A$2:$F$501,6,FALSE)</f>
        <v>10000000</v>
      </c>
      <c r="O205">
        <f>VLOOKUP(A205,[3]Sheet1!$A$2:$F$501,2,FALSE)</f>
        <v>2</v>
      </c>
      <c r="P205" t="str">
        <f>VLOOKUP(A205,[3]Sheet1!$A$2:$F$501,3,FALSE)</f>
        <v>Poor</v>
      </c>
      <c r="Q205" s="2">
        <f>VLOOKUP(A205,[3]Sheet1!$A$2:$F$501,4,FALSE)</f>
        <v>45429</v>
      </c>
      <c r="R205" t="str">
        <f>VLOOKUP(A205,[3]Sheet1!$A$2:$F$501,5,FALSE)</f>
        <v>Pelayanan memuaskan</v>
      </c>
      <c r="S205" t="str">
        <f>VLOOKUP(A205,[3]Sheet1!$A$2:$F$501,6,FALSE)</f>
        <v/>
      </c>
      <c r="T205" t="str">
        <f>VLOOKUP(A205,[4]Sheet1!$A$2:$E$501,2,FALSE)</f>
        <v>SHP4672</v>
      </c>
      <c r="U205" t="str">
        <f>VLOOKUP(A205,[4]Sheet1!$A$2:$E$501,3,FALSE)</f>
        <v>AnterAja</v>
      </c>
      <c r="V205">
        <f>VLOOKUP(A205,[4]Sheet1!$A$2:$E$501,4,FALSE)</f>
        <v>4</v>
      </c>
      <c r="W205" t="str">
        <f>VLOOKUP(A205,[4]Sheet1!$A$2:$E$501,5,FALSE)</f>
        <v>In Transit</v>
      </c>
    </row>
    <row r="206" spans="1:23">
      <c r="A206" t="s">
        <v>242</v>
      </c>
      <c r="B206" t="str">
        <f>VLOOKUP(A206,[1]Sheet1!$A$2:$E$501,2,FALSE)</f>
        <v>Customer_205</v>
      </c>
      <c r="C206" t="str">
        <f>VLOOKUP(A206,[1]Sheet1!$A$2:$E$501,3,FALSE)</f>
        <v>Bandung</v>
      </c>
      <c r="D206" t="str">
        <f>VLOOKUP(A206,[1]Sheet1!$A$2:$E$501,4,FALSE)</f>
        <v>Gold</v>
      </c>
      <c r="E206">
        <f>VLOOKUP(A206,[1]Sheet1!$A$2:$E$501,5,FALSE)</f>
        <v>2019</v>
      </c>
      <c r="F206" t="str">
        <f>VLOOKUP(A206,[5]Sheet1!$A$2:$E$501,2,FALSE)</f>
        <v>Xiaomi Mi Casual Backpack - SKU1309</v>
      </c>
      <c r="G206" t="str">
        <f>VLOOKUP(A206,[5]Sheet1!$A$2:$E$501,3,FALSE)</f>
        <v>Electronic</v>
      </c>
      <c r="H206">
        <f>VLOOKUP(A206,[5]Sheet1!$A$2:$E$501,4,FALSE)</f>
        <v>4000000</v>
      </c>
      <c r="I206" t="str">
        <f>VLOOKUP(A206,[5]Sheet1!$A$2:$G$501,7,FALSE)</f>
        <v>134</v>
      </c>
      <c r="J206" t="str">
        <f>VLOOKUP(A206,[2]Sheet1!$A$2:$E$501,2,FALSE)</f>
        <v>ORD18573</v>
      </c>
      <c r="K206" s="2">
        <f>VLOOKUP(A206,[2]Sheet1!$A$2:$E$501,3,FALSE)</f>
        <v>45317</v>
      </c>
      <c r="L206" t="str">
        <f>VLOOKUP(A206,[2]Sheet1!$A$2:$E$501,4,FALSE)</f>
        <v>Gopay</v>
      </c>
      <c r="M206">
        <f>VLOOKUP(A206,[2]Sheet1!$A$2:$E$501,5,FALSE)</f>
        <v>1</v>
      </c>
      <c r="N206">
        <f>VLOOKUP(A206,[2]Sheet1!$A$2:$F$501,6,FALSE)</f>
        <v>4000000</v>
      </c>
      <c r="O206">
        <f>VLOOKUP(A206,[3]Sheet1!$A$2:$F$501,2,FALSE)</f>
        <v>1</v>
      </c>
      <c r="P206" t="str">
        <f>VLOOKUP(A206,[3]Sheet1!$A$2:$F$501,3,FALSE)</f>
        <v>Bad</v>
      </c>
      <c r="Q206" s="2">
        <f>VLOOKUP(A206,[3]Sheet1!$A$2:$F$501,4,FALSE)</f>
        <v>45216</v>
      </c>
      <c r="R206" t="str">
        <f>VLOOKUP(A206,[3]Sheet1!$A$2:$F$501,5,FALSE)</f>
        <v>Akan beli lagi di toko ini</v>
      </c>
      <c r="S206" t="str">
        <f>VLOOKUP(A206,[3]Sheet1!$A$2:$F$501,6,FALSE)</f>
        <v/>
      </c>
      <c r="T206" t="str">
        <f>VLOOKUP(A206,[4]Sheet1!$A$2:$E$501,2,FALSE)</f>
        <v>SHP3820</v>
      </c>
      <c r="U206" t="str">
        <f>VLOOKUP(A206,[4]Sheet1!$A$2:$E$501,3,FALSE)</f>
        <v>J&amp;T</v>
      </c>
      <c r="V206">
        <f>VLOOKUP(A206,[4]Sheet1!$A$2:$E$501,4,FALSE)</f>
        <v>5</v>
      </c>
      <c r="W206" t="str">
        <f>VLOOKUP(A206,[4]Sheet1!$A$2:$E$501,5,FALSE)</f>
        <v>Delivered</v>
      </c>
    </row>
    <row r="207" spans="1:23">
      <c r="A207" t="s">
        <v>243</v>
      </c>
      <c r="B207" t="str">
        <f>VLOOKUP(A207,[1]Sheet1!$A$2:$E$501,2,FALSE)</f>
        <v>Customer_206</v>
      </c>
      <c r="C207" t="str">
        <f>VLOOKUP(A207,[1]Sheet1!$A$2:$E$501,3,FALSE)</f>
        <v>Jakarta</v>
      </c>
      <c r="D207" t="str">
        <f>VLOOKUP(A207,[1]Sheet1!$A$2:$E$501,4,FALSE)</f>
        <v>Silver</v>
      </c>
      <c r="E207">
        <f>VLOOKUP(A207,[1]Sheet1!$A$2:$E$501,5,FALSE)</f>
        <v>2024</v>
      </c>
      <c r="F207" t="str">
        <f>VLOOKUP(A207,[5]Sheet1!$A$2:$E$501,2,FALSE)</f>
        <v>ASUS TUF Gaming A15 - SKU1111</v>
      </c>
      <c r="G207" t="str">
        <f>VLOOKUP(A207,[5]Sheet1!$A$2:$E$501,3,FALSE)</f>
        <v>Apprel</v>
      </c>
      <c r="H207">
        <f>VLOOKUP(A207,[5]Sheet1!$A$2:$E$501,4,FALSE)</f>
        <v>1500000</v>
      </c>
      <c r="I207" t="str">
        <f>VLOOKUP(A207,[5]Sheet1!$A$2:$G$501,7,FALSE)</f>
        <v>93</v>
      </c>
      <c r="J207" t="str">
        <f>VLOOKUP(A207,[2]Sheet1!$A$2:$E$501,2,FALSE)</f>
        <v>ORD67703</v>
      </c>
      <c r="K207" s="2">
        <f>VLOOKUP(A207,[2]Sheet1!$A$2:$E$501,3,FALSE)</f>
        <v>45131</v>
      </c>
      <c r="L207" t="str">
        <f>VLOOKUP(A207,[2]Sheet1!$A$2:$E$501,4,FALSE)</f>
        <v>OVO</v>
      </c>
      <c r="M207">
        <f>VLOOKUP(A207,[2]Sheet1!$A$2:$E$501,5,FALSE)</f>
        <v>1</v>
      </c>
      <c r="N207">
        <f>VLOOKUP(A207,[2]Sheet1!$A$2:$F$501,6,FALSE)</f>
        <v>1500000</v>
      </c>
      <c r="O207">
        <f>VLOOKUP(A207,[3]Sheet1!$A$2:$F$501,2,FALSE)</f>
        <v>1</v>
      </c>
      <c r="P207" t="str">
        <f>VLOOKUP(A207,[3]Sheet1!$A$2:$F$501,3,FALSE)</f>
        <v>Bad</v>
      </c>
      <c r="Q207" s="2">
        <f>VLOOKUP(A207,[3]Sheet1!$A$2:$F$501,4,FALSE)</f>
        <v>45131</v>
      </c>
      <c r="R207" t="str">
        <f>VLOOKUP(A207,[3]Sheet1!$A$2:$F$501,5,FALSE)</f>
        <v>Warna berbeda dari gambar</v>
      </c>
      <c r="S207" t="str">
        <f>VLOOKUP(A207,[3]Sheet1!$A$2:$F$501,6,FALSE)</f>
        <v>Anomali – review negatif di rating tinggi</v>
      </c>
      <c r="T207" t="str">
        <f>VLOOKUP(A207,[4]Sheet1!$A$2:$E$501,2,FALSE)</f>
        <v>SHP9841</v>
      </c>
      <c r="U207" t="str">
        <f>VLOOKUP(A207,[4]Sheet1!$A$2:$E$501,3,FALSE)</f>
        <v>JNE</v>
      </c>
      <c r="V207">
        <f>VLOOKUP(A207,[4]Sheet1!$A$2:$E$501,4,FALSE)</f>
        <v>4</v>
      </c>
      <c r="W207" t="str">
        <f>VLOOKUP(A207,[4]Sheet1!$A$2:$E$501,5,FALSE)</f>
        <v>In Transit</v>
      </c>
    </row>
    <row r="208" spans="1:23">
      <c r="A208" t="s">
        <v>244</v>
      </c>
      <c r="B208" t="str">
        <f>VLOOKUP(A208,[1]Sheet1!$A$2:$E$501,2,FALSE)</f>
        <v>Customer_207</v>
      </c>
      <c r="C208" t="str">
        <f>VLOOKUP(A208,[1]Sheet1!$A$2:$E$501,3,FALSE)</f>
        <v>Surabaya</v>
      </c>
      <c r="D208" t="str">
        <f>VLOOKUP(A208,[1]Sheet1!$A$2:$E$501,4,FALSE)</f>
        <v>Gold</v>
      </c>
      <c r="E208">
        <f>VLOOKUP(A208,[1]Sheet1!$A$2:$E$501,5,FALSE)</f>
        <v>2019</v>
      </c>
      <c r="F208" t="str">
        <f>VLOOKUP(A208,[5]Sheet1!$A$2:$E$501,2,FALSE)</f>
        <v>Adidas Ultraboost 22 - SKU1100</v>
      </c>
      <c r="G208" t="str">
        <f>VLOOKUP(A208,[5]Sheet1!$A$2:$E$501,3,FALSE)</f>
        <v>Apparel</v>
      </c>
      <c r="H208">
        <f>VLOOKUP(A208,[5]Sheet1!$A$2:$E$501,4,FALSE)</f>
        <v>10000000</v>
      </c>
      <c r="I208" t="str">
        <f>VLOOKUP(A208,[5]Sheet1!$A$2:$G$501,7,FALSE)</f>
        <v>110 </v>
      </c>
      <c r="J208" t="str">
        <f>VLOOKUP(A208,[2]Sheet1!$A$2:$E$501,2,FALSE)</f>
        <v>ORD25397</v>
      </c>
      <c r="K208" s="2">
        <f>VLOOKUP(A208,[2]Sheet1!$A$2:$E$501,3,FALSE)</f>
        <v>45179</v>
      </c>
      <c r="L208" t="str">
        <f>VLOOKUP(A208,[2]Sheet1!$A$2:$E$501,4,FALSE)</f>
        <v>Debit</v>
      </c>
      <c r="M208">
        <f>VLOOKUP(A208,[2]Sheet1!$A$2:$E$501,5,FALSE)</f>
        <v>1</v>
      </c>
      <c r="N208">
        <f>VLOOKUP(A208,[2]Sheet1!$A$2:$F$501,6,FALSE)</f>
        <v>10000000</v>
      </c>
      <c r="O208">
        <f>VLOOKUP(A208,[3]Sheet1!$A$2:$F$501,2,FALSE)</f>
        <v>5</v>
      </c>
      <c r="P208" t="str">
        <f>VLOOKUP(A208,[3]Sheet1!$A$2:$F$501,3,FALSE)</f>
        <v>Good</v>
      </c>
      <c r="Q208" s="2">
        <f>VLOOKUP(A208,[3]Sheet1!$A$2:$F$501,4,FALSE)</f>
        <v>45361</v>
      </c>
      <c r="R208" t="str">
        <f>VLOOKUP(A208,[3]Sheet1!$A$2:$F$501,5,FALSE)</f>
        <v>Pelayanan memuaskan</v>
      </c>
      <c r="S208" t="str">
        <f>VLOOKUP(A208,[3]Sheet1!$A$2:$F$501,6,FALSE)</f>
        <v/>
      </c>
      <c r="T208" t="str">
        <f>VLOOKUP(A208,[4]Sheet1!$A$2:$E$501,2,FALSE)</f>
        <v>SHP1279</v>
      </c>
      <c r="U208" t="str">
        <f>VLOOKUP(A208,[4]Sheet1!$A$2:$E$501,3,FALSE)</f>
        <v>J&amp;T</v>
      </c>
      <c r="V208">
        <f>VLOOKUP(A208,[4]Sheet1!$A$2:$E$501,4,FALSE)</f>
        <v>1</v>
      </c>
      <c r="W208" t="str">
        <f>VLOOKUP(A208,[4]Sheet1!$A$2:$E$501,5,FALSE)</f>
        <v>Returned</v>
      </c>
    </row>
    <row r="209" spans="1:23">
      <c r="A209" t="s">
        <v>245</v>
      </c>
      <c r="B209" t="str">
        <f>VLOOKUP(A209,[1]Sheet1!$A$2:$E$501,2,FALSE)</f>
        <v>Customer_208</v>
      </c>
      <c r="C209" t="str">
        <f>VLOOKUP(A209,[1]Sheet1!$A$2:$E$501,3,FALSE)</f>
        <v>Jakarta</v>
      </c>
      <c r="D209" t="str">
        <f>VLOOKUP(A209,[1]Sheet1!$A$2:$E$501,4,FALSE)</f>
        <v>Silver</v>
      </c>
      <c r="E209">
        <f>VLOOKUP(A209,[1]Sheet1!$A$2:$E$501,5,FALSE)</f>
        <v>2024</v>
      </c>
      <c r="F209" t="str">
        <f>VLOOKUP(A209,[5]Sheet1!$A$2:$E$501,2,FALSE)</f>
        <v>Xiaomi Mi Casual Backpack - SKU1073</v>
      </c>
      <c r="G209" t="str">
        <f>VLOOKUP(A209,[5]Sheet1!$A$2:$E$501,3,FALSE)</f>
        <v>Apparel</v>
      </c>
      <c r="H209">
        <f>VLOOKUP(A209,[5]Sheet1!$A$2:$E$501,4,FALSE)</f>
        <v>17000000</v>
      </c>
      <c r="I209" t="str">
        <f>VLOOKUP(A209,[5]Sheet1!$A$2:$G$501,7,FALSE)</f>
        <v>66</v>
      </c>
      <c r="J209" t="str">
        <f>VLOOKUP(A209,[2]Sheet1!$A$2:$E$501,2,FALSE)</f>
        <v>ORD73641</v>
      </c>
      <c r="K209" s="2">
        <f>VLOOKUP(A209,[2]Sheet1!$A$2:$E$501,3,FALSE)</f>
        <v>45256</v>
      </c>
      <c r="L209" t="str">
        <f>VLOOKUP(A209,[2]Sheet1!$A$2:$E$501,4,FALSE)</f>
        <v>OVO</v>
      </c>
      <c r="M209">
        <f>VLOOKUP(A209,[2]Sheet1!$A$2:$E$501,5,FALSE)</f>
        <v>1</v>
      </c>
      <c r="N209">
        <f>VLOOKUP(A209,[2]Sheet1!$A$2:$F$501,6,FALSE)</f>
        <v>17000000</v>
      </c>
      <c r="O209">
        <f>VLOOKUP(A209,[3]Sheet1!$A$2:$F$501,2,FALSE)</f>
        <v>2</v>
      </c>
      <c r="P209" t="str">
        <f>VLOOKUP(A209,[3]Sheet1!$A$2:$F$501,3,FALSE)</f>
        <v>Poor</v>
      </c>
      <c r="Q209" s="2">
        <f>VLOOKUP(A209,[3]Sheet1!$A$2:$F$501,4,FALSE)</f>
        <v>45227</v>
      </c>
      <c r="R209" t="str">
        <f>VLOOKUP(A209,[3]Sheet1!$A$2:$F$501,5,FALSE)</f>
        <v>Barang cacat saat diterima</v>
      </c>
      <c r="S209" t="str">
        <f>VLOOKUP(A209,[3]Sheet1!$A$2:$F$501,6,FALSE)</f>
        <v>Anomali – review negatif di rating tinggi</v>
      </c>
      <c r="T209" t="str">
        <f>VLOOKUP(A209,[4]Sheet1!$A$2:$E$501,2,FALSE)</f>
        <v>SHP3885</v>
      </c>
      <c r="U209" t="str">
        <f>VLOOKUP(A209,[4]Sheet1!$A$2:$E$501,3,FALSE)</f>
        <v>JNE</v>
      </c>
      <c r="V209">
        <f>VLOOKUP(A209,[4]Sheet1!$A$2:$E$501,4,FALSE)</f>
        <v>3</v>
      </c>
      <c r="W209" t="str">
        <f>VLOOKUP(A209,[4]Sheet1!$A$2:$E$501,5,FALSE)</f>
        <v>Delivered</v>
      </c>
    </row>
    <row r="210" spans="1:23">
      <c r="A210" t="s">
        <v>246</v>
      </c>
      <c r="B210" t="str">
        <f>VLOOKUP(A210,[1]Sheet1!$A$2:$E$501,2,FALSE)</f>
        <v>Customer_209</v>
      </c>
      <c r="C210" t="str">
        <f>VLOOKUP(A210,[1]Sheet1!$A$2:$E$501,3,FALSE)</f>
        <v>Bali</v>
      </c>
      <c r="D210" t="str">
        <f>VLOOKUP(A210,[1]Sheet1!$A$2:$E$501,4,FALSE)</f>
        <v>Gold</v>
      </c>
      <c r="E210">
        <f>VLOOKUP(A210,[1]Sheet1!$A$2:$E$501,5,FALSE)</f>
        <v>2023</v>
      </c>
      <c r="F210" t="str">
        <f>VLOOKUP(A210,[5]Sheet1!$A$2:$E$501,2,FALSE)</f>
        <v>Lenovo LOQ 15IRH8 - SKU1360</v>
      </c>
      <c r="G210" t="str">
        <f>VLOOKUP(A210,[5]Sheet1!$A$2:$E$501,3,FALSE)</f>
        <v>Electronic</v>
      </c>
      <c r="H210">
        <f>VLOOKUP(A210,[5]Sheet1!$A$2:$E$501,4,FALSE)</f>
        <v>4000000</v>
      </c>
      <c r="I210" t="str">
        <f>VLOOKUP(A210,[5]Sheet1!$A$2:$G$501,7,FALSE)</f>
        <v>67</v>
      </c>
      <c r="J210" t="str">
        <f>VLOOKUP(A210,[2]Sheet1!$A$2:$E$501,2,FALSE)</f>
        <v>ORD62894</v>
      </c>
      <c r="K210" s="2">
        <f>VLOOKUP(A210,[2]Sheet1!$A$2:$E$501,3,FALSE)</f>
        <v>45215</v>
      </c>
      <c r="L210" t="str">
        <f>VLOOKUP(A210,[2]Sheet1!$A$2:$E$501,4,FALSE)</f>
        <v>Gopay</v>
      </c>
      <c r="M210">
        <f>VLOOKUP(A210,[2]Sheet1!$A$2:$E$501,5,FALSE)</f>
        <v>1</v>
      </c>
      <c r="N210">
        <f>VLOOKUP(A210,[2]Sheet1!$A$2:$F$501,6,FALSE)</f>
        <v>4000000</v>
      </c>
      <c r="O210">
        <f>VLOOKUP(A210,[3]Sheet1!$A$2:$F$501,2,FALSE)</f>
        <v>3</v>
      </c>
      <c r="P210" t="str">
        <f>VLOOKUP(A210,[3]Sheet1!$A$2:$F$501,3,FALSE)</f>
        <v>Average</v>
      </c>
      <c r="Q210" s="2">
        <f>VLOOKUP(A210,[3]Sheet1!$A$2:$F$501,4,FALSE)</f>
        <v>45215</v>
      </c>
      <c r="R210" t="str">
        <f>VLOOKUP(A210,[3]Sheet1!$A$2:$F$501,5,FALSE)</f>
        <v>Produk sesuai ekspektasi</v>
      </c>
      <c r="S210" t="str">
        <f>VLOOKUP(A210,[3]Sheet1!$A$2:$F$501,6,FALSE)</f>
        <v/>
      </c>
      <c r="T210" t="str">
        <f>VLOOKUP(A210,[4]Sheet1!$A$2:$E$501,2,FALSE)</f>
        <v>SHP1835</v>
      </c>
      <c r="U210" t="str">
        <f>VLOOKUP(A210,[4]Sheet1!$A$2:$E$501,3,FALSE)</f>
        <v>AnterAja</v>
      </c>
      <c r="V210">
        <f>VLOOKUP(A210,[4]Sheet1!$A$2:$E$501,4,FALSE)</f>
        <v>4</v>
      </c>
      <c r="W210" t="str">
        <f>VLOOKUP(A210,[4]Sheet1!$A$2:$E$501,5,FALSE)</f>
        <v>Returned</v>
      </c>
    </row>
    <row r="211" spans="1:23">
      <c r="A211" t="s">
        <v>247</v>
      </c>
      <c r="B211" t="str">
        <f>VLOOKUP(A211,[1]Sheet1!$A$2:$E$501,2,FALSE)</f>
        <v>Customer_210</v>
      </c>
      <c r="C211" t="str">
        <f>VLOOKUP(A211,[1]Sheet1!$A$2:$E$501,3,FALSE)</f>
        <v>Bali</v>
      </c>
      <c r="D211" t="str">
        <f>VLOOKUP(A211,[1]Sheet1!$A$2:$E$501,4,FALSE)</f>
        <v>Silver</v>
      </c>
      <c r="E211">
        <f>VLOOKUP(A211,[1]Sheet1!$A$2:$E$501,5,FALSE)</f>
        <v>2017</v>
      </c>
      <c r="F211" t="str">
        <f>VLOOKUP(A211,[5]Sheet1!$A$2:$E$501,2,FALSE)</f>
        <v>ASUS TUF Gaming A15 - SKU1168</v>
      </c>
      <c r="G211" t="str">
        <f>VLOOKUP(A211,[5]Sheet1!$A$2:$E$501,3,FALSE)</f>
        <v>Apparel</v>
      </c>
      <c r="H211">
        <f>VLOOKUP(A211,[5]Sheet1!$A$2:$E$501,4,FALSE)</f>
        <v>250000</v>
      </c>
      <c r="I211" t="str">
        <f>VLOOKUP(A211,[5]Sheet1!$A$2:$G$501,7,FALSE)</f>
        <v>85</v>
      </c>
      <c r="J211" t="str">
        <f>VLOOKUP(A211,[2]Sheet1!$A$2:$E$501,2,FALSE)</f>
        <v>ORD91500</v>
      </c>
      <c r="K211" s="2">
        <f>VLOOKUP(A211,[2]Sheet1!$A$2:$E$501,3,FALSE)</f>
        <v>45258</v>
      </c>
      <c r="L211" t="str">
        <f>VLOOKUP(A211,[2]Sheet1!$A$2:$E$501,4,FALSE)</f>
        <v>OVO</v>
      </c>
      <c r="M211">
        <f>VLOOKUP(A211,[2]Sheet1!$A$2:$E$501,5,FALSE)</f>
        <v>1</v>
      </c>
      <c r="N211">
        <f>VLOOKUP(A211,[2]Sheet1!$A$2:$F$501,6,FALSE)</f>
        <v>250000</v>
      </c>
      <c r="O211">
        <f>VLOOKUP(A211,[3]Sheet1!$A$2:$F$501,2,FALSE)</f>
        <v>2</v>
      </c>
      <c r="P211" t="str">
        <f>VLOOKUP(A211,[3]Sheet1!$A$2:$F$501,3,FALSE)</f>
        <v>Poor</v>
      </c>
      <c r="Q211" s="2">
        <f>VLOOKUP(A211,[3]Sheet1!$A$2:$F$501,4,FALSE)</f>
        <v>45211</v>
      </c>
      <c r="R211" t="str">
        <f>VLOOKUP(A211,[3]Sheet1!$A$2:$F$501,5,FALSE)</f>
        <v>Produk sesuai ekspektasi</v>
      </c>
      <c r="S211" t="str">
        <f>VLOOKUP(A211,[3]Sheet1!$A$2:$F$501,6,FALSE)</f>
        <v/>
      </c>
      <c r="T211" t="str">
        <f>VLOOKUP(A211,[4]Sheet1!$A$2:$E$501,2,FALSE)</f>
        <v>SHP7076</v>
      </c>
      <c r="U211" t="str">
        <f>VLOOKUP(A211,[4]Sheet1!$A$2:$E$501,3,FALSE)</f>
        <v>J&amp;T</v>
      </c>
      <c r="V211">
        <f>VLOOKUP(A211,[4]Sheet1!$A$2:$E$501,4,FALSE)</f>
        <v>5</v>
      </c>
      <c r="W211" t="str">
        <f>VLOOKUP(A211,[4]Sheet1!$A$2:$E$501,5,FALSE)</f>
        <v>Returned</v>
      </c>
    </row>
    <row r="212" spans="1:23">
      <c r="A212" t="s">
        <v>248</v>
      </c>
      <c r="B212" t="str">
        <f>VLOOKUP(A212,[1]Sheet1!$A$2:$E$501,2,FALSE)</f>
        <v>Customer_211</v>
      </c>
      <c r="C212" t="str">
        <f>VLOOKUP(A212,[1]Sheet1!$A$2:$E$501,3,FALSE)</f>
        <v>Bandung</v>
      </c>
      <c r="D212" t="str">
        <f>VLOOKUP(A212,[1]Sheet1!$A$2:$E$501,4,FALSE)</f>
        <v>Gold</v>
      </c>
      <c r="E212">
        <f>VLOOKUP(A212,[1]Sheet1!$A$2:$E$501,5,FALSE)</f>
        <v>2018</v>
      </c>
      <c r="F212" t="str">
        <f>VLOOKUP(A212,[5]Sheet1!$A$2:$E$501,2,FALSE)</f>
        <v>Xiaomi Mi Casual Backpack - SKU1224</v>
      </c>
      <c r="G212" t="str">
        <f>VLOOKUP(A212,[5]Sheet1!$A$2:$E$501,3,FALSE)</f>
        <v>Apparel</v>
      </c>
      <c r="H212">
        <f>VLOOKUP(A212,[5]Sheet1!$A$2:$E$501,4,FALSE)</f>
        <v>250000</v>
      </c>
      <c r="I212" t="str">
        <f>VLOOKUP(A212,[5]Sheet1!$A$2:$G$501,7,FALSE)</f>
        <v>136 </v>
      </c>
      <c r="J212" t="str">
        <f>VLOOKUP(A212,[2]Sheet1!$A$2:$E$501,2,FALSE)</f>
        <v>ORD97493</v>
      </c>
      <c r="K212" s="2">
        <f>VLOOKUP(A212,[2]Sheet1!$A$2:$E$501,3,FALSE)</f>
        <v>45431</v>
      </c>
      <c r="L212" t="str">
        <f>VLOOKUP(A212,[2]Sheet1!$A$2:$E$501,4,FALSE)</f>
        <v>Gopay</v>
      </c>
      <c r="M212">
        <f>VLOOKUP(A212,[2]Sheet1!$A$2:$E$501,5,FALSE)</f>
        <v>17</v>
      </c>
      <c r="N212">
        <f>VLOOKUP(A212,[2]Sheet1!$A$2:$F$501,6,FALSE)</f>
        <v>4250000</v>
      </c>
      <c r="O212">
        <f>VLOOKUP(A212,[3]Sheet1!$A$2:$F$501,2,FALSE)</f>
        <v>5</v>
      </c>
      <c r="P212" t="str">
        <f>VLOOKUP(A212,[3]Sheet1!$A$2:$F$501,3,FALSE)</f>
        <v>Good</v>
      </c>
      <c r="Q212" s="2">
        <f>VLOOKUP(A212,[3]Sheet1!$A$2:$F$501,4,FALSE)</f>
        <v>45271</v>
      </c>
      <c r="R212" t="str">
        <f>VLOOKUP(A212,[3]Sheet1!$A$2:$F$501,5,FALSE)</f>
        <v>Harga terlalu mahal</v>
      </c>
      <c r="S212" t="str">
        <f>VLOOKUP(A212,[3]Sheet1!$A$2:$F$501,6,FALSE)</f>
        <v/>
      </c>
      <c r="T212" t="str">
        <f>VLOOKUP(A212,[4]Sheet1!$A$2:$E$501,2,FALSE)</f>
        <v>SHP2665</v>
      </c>
      <c r="U212" t="str">
        <f>VLOOKUP(A212,[4]Sheet1!$A$2:$E$501,3,FALSE)</f>
        <v>JNE</v>
      </c>
      <c r="V212">
        <f>VLOOKUP(A212,[4]Sheet1!$A$2:$E$501,4,FALSE)</f>
        <v>3</v>
      </c>
      <c r="W212" t="str">
        <f>VLOOKUP(A212,[4]Sheet1!$A$2:$E$501,5,FALSE)</f>
        <v>Delivered</v>
      </c>
    </row>
    <row r="213" spans="1:23">
      <c r="A213" t="s">
        <v>249</v>
      </c>
      <c r="B213" t="str">
        <f>VLOOKUP(A213,[1]Sheet1!$A$2:$E$501,2,FALSE)</f>
        <v>Customer_212</v>
      </c>
      <c r="C213" t="str">
        <f>VLOOKUP(A213,[1]Sheet1!$A$2:$E$501,3,FALSE)</f>
        <v>Surabaya</v>
      </c>
      <c r="D213" t="str">
        <f>VLOOKUP(A213,[1]Sheet1!$A$2:$E$501,4,FALSE)</f>
        <v>Platinum</v>
      </c>
      <c r="E213">
        <f>VLOOKUP(A213,[1]Sheet1!$A$2:$E$501,5,FALSE)</f>
        <v>2022</v>
      </c>
      <c r="F213" t="str">
        <f>VLOOKUP(A213,[5]Sheet1!$A$2:$E$501,2,FALSE)</f>
        <v>Lenovo LOQ 15IRH8 - SKU1170</v>
      </c>
      <c r="G213" t="str">
        <f>VLOOKUP(A213,[5]Sheet1!$A$2:$E$501,3,FALSE)</f>
        <v>Electronic</v>
      </c>
      <c r="H213">
        <f>VLOOKUP(A213,[5]Sheet1!$A$2:$E$501,4,FALSE)</f>
        <v>10000000</v>
      </c>
      <c r="I213" t="str">
        <f>VLOOKUP(A213,[5]Sheet1!$A$2:$G$501,7,FALSE)</f>
        <v>100 </v>
      </c>
      <c r="J213" t="str">
        <f>VLOOKUP(A213,[2]Sheet1!$A$2:$E$501,2,FALSE)</f>
        <v>ORD93817</v>
      </c>
      <c r="K213" s="2">
        <f>VLOOKUP(A213,[2]Sheet1!$A$2:$E$501,3,FALSE)</f>
        <v>45450</v>
      </c>
      <c r="L213" t="str">
        <f>VLOOKUP(A213,[2]Sheet1!$A$2:$E$501,4,FALSE)</f>
        <v>OVO</v>
      </c>
      <c r="M213">
        <f>VLOOKUP(A213,[2]Sheet1!$A$2:$E$501,5,FALSE)</f>
        <v>1</v>
      </c>
      <c r="N213">
        <f>VLOOKUP(A213,[2]Sheet1!$A$2:$F$501,6,FALSE)</f>
        <v>10000000</v>
      </c>
      <c r="O213">
        <f>VLOOKUP(A213,[3]Sheet1!$A$2:$F$501,2,FALSE)</f>
        <v>4</v>
      </c>
      <c r="P213" t="str">
        <f>VLOOKUP(A213,[3]Sheet1!$A$2:$F$501,3,FALSE)</f>
        <v>Excellent</v>
      </c>
      <c r="Q213" s="2">
        <f>VLOOKUP(A213,[3]Sheet1!$A$2:$F$501,4,FALSE)</f>
        <v>45367</v>
      </c>
      <c r="R213" t="str">
        <f>VLOOKUP(A213,[3]Sheet1!$A$2:$F$501,5,FALSE)</f>
        <v>Produk sesuai ekspektasi</v>
      </c>
      <c r="S213" t="str">
        <f>VLOOKUP(A213,[3]Sheet1!$A$2:$F$501,6,FALSE)</f>
        <v/>
      </c>
      <c r="T213" t="str">
        <f>VLOOKUP(A213,[4]Sheet1!$A$2:$E$501,2,FALSE)</f>
        <v>SHP6702</v>
      </c>
      <c r="U213" t="str">
        <f>VLOOKUP(A213,[4]Sheet1!$A$2:$E$501,3,FALSE)</f>
        <v>SiCepat</v>
      </c>
      <c r="V213">
        <f>VLOOKUP(A213,[4]Sheet1!$A$2:$E$501,4,FALSE)</f>
        <v>2</v>
      </c>
      <c r="W213" t="str">
        <f>VLOOKUP(A213,[4]Sheet1!$A$2:$E$501,5,FALSE)</f>
        <v>Delivered</v>
      </c>
    </row>
    <row r="214" spans="1:23">
      <c r="A214" t="s">
        <v>250</v>
      </c>
      <c r="B214" t="str">
        <f>VLOOKUP(A214,[1]Sheet1!$A$2:$E$501,2,FALSE)</f>
        <v>Customer_213</v>
      </c>
      <c r="C214" t="str">
        <f>VLOOKUP(A214,[1]Sheet1!$A$2:$E$501,3,FALSE)</f>
        <v>Jakarta</v>
      </c>
      <c r="D214" t="str">
        <f>VLOOKUP(A214,[1]Sheet1!$A$2:$E$501,4,FALSE)</f>
        <v>Platinum</v>
      </c>
      <c r="E214">
        <f>VLOOKUP(A214,[1]Sheet1!$A$2:$E$501,5,FALSE)</f>
        <v>2020</v>
      </c>
      <c r="F214" t="str">
        <f>VLOOKUP(A214,[5]Sheet1!$A$2:$E$501,2,FALSE)</f>
        <v>Adidas Ultraboost 22 - SKU1106</v>
      </c>
      <c r="G214" t="str">
        <f>VLOOKUP(A214,[5]Sheet1!$A$2:$E$501,3,FALSE)</f>
        <v>Apparel</v>
      </c>
      <c r="H214">
        <f>VLOOKUP(A214,[5]Sheet1!$A$2:$E$501,4,FALSE)</f>
        <v>100000</v>
      </c>
      <c r="I214" t="str">
        <f>VLOOKUP(A214,[5]Sheet1!$A$2:$G$501,7,FALSE)</f>
        <v>127 </v>
      </c>
      <c r="J214" t="str">
        <f>VLOOKUP(A214,[2]Sheet1!$A$2:$E$501,2,FALSE)</f>
        <v>ORD65290</v>
      </c>
      <c r="K214" s="2">
        <f>VLOOKUP(A214,[2]Sheet1!$A$2:$E$501,3,FALSE)</f>
        <v>45076</v>
      </c>
      <c r="L214" t="str">
        <f>VLOOKUP(A214,[2]Sheet1!$A$2:$E$501,4,FALSE)</f>
        <v>Credit</v>
      </c>
      <c r="M214">
        <f>VLOOKUP(A214,[2]Sheet1!$A$2:$E$501,5,FALSE)</f>
        <v>1</v>
      </c>
      <c r="N214">
        <f>VLOOKUP(A214,[2]Sheet1!$A$2:$F$501,6,FALSE)</f>
        <v>100000</v>
      </c>
      <c r="O214">
        <f>VLOOKUP(A214,[3]Sheet1!$A$2:$F$501,2,FALSE)</f>
        <v>2</v>
      </c>
      <c r="P214" t="str">
        <f>VLOOKUP(A214,[3]Sheet1!$A$2:$F$501,3,FALSE)</f>
        <v>Poor</v>
      </c>
      <c r="Q214" s="2">
        <f>VLOOKUP(A214,[3]Sheet1!$A$2:$F$501,4,FALSE)</f>
        <v>45216</v>
      </c>
      <c r="R214" t="str">
        <f>VLOOKUP(A214,[3]Sheet1!$A$2:$F$501,5,FALSE)</f>
        <v>Pelayanan memuaskan</v>
      </c>
      <c r="S214" t="str">
        <f>VLOOKUP(A214,[3]Sheet1!$A$2:$F$501,6,FALSE)</f>
        <v/>
      </c>
      <c r="T214" t="str">
        <f>VLOOKUP(A214,[4]Sheet1!$A$2:$E$501,2,FALSE)</f>
        <v>SHP5513</v>
      </c>
      <c r="U214" t="str">
        <f>VLOOKUP(A214,[4]Sheet1!$A$2:$E$501,3,FALSE)</f>
        <v>JNE</v>
      </c>
      <c r="V214">
        <f>VLOOKUP(A214,[4]Sheet1!$A$2:$E$501,4,FALSE)</f>
        <v>2</v>
      </c>
      <c r="W214" t="str">
        <f>VLOOKUP(A214,[4]Sheet1!$A$2:$E$501,5,FALSE)</f>
        <v>Returned</v>
      </c>
    </row>
    <row r="215" spans="1:23">
      <c r="A215" t="s">
        <v>251</v>
      </c>
      <c r="B215" t="str">
        <f>VLOOKUP(A215,[1]Sheet1!$A$2:$E$501,2,FALSE)</f>
        <v>Customer_214</v>
      </c>
      <c r="C215" t="str">
        <f>VLOOKUP(A215,[1]Sheet1!$A$2:$E$501,3,FALSE)</f>
        <v>Jakarta</v>
      </c>
      <c r="D215" t="str">
        <f>VLOOKUP(A215,[1]Sheet1!$A$2:$E$501,4,FALSE)</f>
        <v>Gold</v>
      </c>
      <c r="E215">
        <f>VLOOKUP(A215,[1]Sheet1!$A$2:$E$501,5,FALSE)</f>
        <v>2021</v>
      </c>
      <c r="F215" t="str">
        <f>VLOOKUP(A215,[5]Sheet1!$A$2:$E$501,2,FALSE)</f>
        <v>Lenovo LOQ 15IRH8 - SKU1383</v>
      </c>
      <c r="G215" t="str">
        <f>VLOOKUP(A215,[5]Sheet1!$A$2:$E$501,3,FALSE)</f>
        <v>Electronic</v>
      </c>
      <c r="H215">
        <f>VLOOKUP(A215,[5]Sheet1!$A$2:$E$501,4,FALSE)</f>
        <v>4000000</v>
      </c>
      <c r="I215" t="str">
        <f>VLOOKUP(A215,[5]Sheet1!$A$2:$G$501,7,FALSE)</f>
        <v>52 </v>
      </c>
      <c r="J215" t="str">
        <f>VLOOKUP(A215,[2]Sheet1!$A$2:$E$501,2,FALSE)</f>
        <v>ORD56032</v>
      </c>
      <c r="K215" s="2">
        <f>VLOOKUP(A215,[2]Sheet1!$A$2:$E$501,3,FALSE)</f>
        <v>45307</v>
      </c>
      <c r="L215" t="str">
        <f>VLOOKUP(A215,[2]Sheet1!$A$2:$E$501,4,FALSE)</f>
        <v>Credit</v>
      </c>
      <c r="M215">
        <f>VLOOKUP(A215,[2]Sheet1!$A$2:$E$501,5,FALSE)</f>
        <v>1</v>
      </c>
      <c r="N215">
        <f>VLOOKUP(A215,[2]Sheet1!$A$2:$F$501,6,FALSE)</f>
        <v>4000000</v>
      </c>
      <c r="O215">
        <f>VLOOKUP(A215,[3]Sheet1!$A$2:$F$501,2,FALSE)</f>
        <v>3</v>
      </c>
      <c r="P215" t="str">
        <f>VLOOKUP(A215,[3]Sheet1!$A$2:$F$501,3,FALSE)</f>
        <v>Average</v>
      </c>
      <c r="Q215" s="2">
        <f>VLOOKUP(A215,[3]Sheet1!$A$2:$F$501,4,FALSE)</f>
        <v>45437</v>
      </c>
      <c r="R215" t="str">
        <f>VLOOKUP(A215,[3]Sheet1!$A$2:$F$501,5,FALSE)</f>
        <v>Harga terlalu mahal</v>
      </c>
      <c r="S215" t="str">
        <f>VLOOKUP(A215,[3]Sheet1!$A$2:$F$501,6,FALSE)</f>
        <v/>
      </c>
      <c r="T215" t="str">
        <f>VLOOKUP(A215,[4]Sheet1!$A$2:$E$501,2,FALSE)</f>
        <v>SHP8281</v>
      </c>
      <c r="U215" t="str">
        <f>VLOOKUP(A215,[4]Sheet1!$A$2:$E$501,3,FALSE)</f>
        <v>JNE</v>
      </c>
      <c r="V215">
        <f>VLOOKUP(A215,[4]Sheet1!$A$2:$E$501,4,FALSE)</f>
        <v>2</v>
      </c>
      <c r="W215" t="str">
        <f>VLOOKUP(A215,[4]Sheet1!$A$2:$E$501,5,FALSE)</f>
        <v>Delivered</v>
      </c>
    </row>
    <row r="216" spans="1:23">
      <c r="A216" t="s">
        <v>252</v>
      </c>
      <c r="B216" t="str">
        <f>VLOOKUP(A216,[1]Sheet1!$A$2:$E$501,2,FALSE)</f>
        <v>Customer_215</v>
      </c>
      <c r="C216" t="str">
        <f>VLOOKUP(A216,[1]Sheet1!$A$2:$E$501,3,FALSE)</f>
        <v>Jakarta</v>
      </c>
      <c r="D216" t="str">
        <f>VLOOKUP(A216,[1]Sheet1!$A$2:$E$501,4,FALSE)</f>
        <v>Platinum</v>
      </c>
      <c r="E216">
        <f>VLOOKUP(A216,[1]Sheet1!$A$2:$E$501,5,FALSE)</f>
        <v>2020</v>
      </c>
      <c r="F216" t="str">
        <f>VLOOKUP(A216,[5]Sheet1!$A$2:$E$501,2,FALSE)</f>
        <v>ASUS TUF Gaming A15 - SKU1216</v>
      </c>
      <c r="G216" t="str">
        <f>VLOOKUP(A216,[5]Sheet1!$A$2:$E$501,3,FALSE)</f>
        <v>Apparel</v>
      </c>
      <c r="H216">
        <f>VLOOKUP(A216,[5]Sheet1!$A$2:$E$501,4,FALSE)</f>
        <v>10000000</v>
      </c>
      <c r="I216" t="str">
        <f>VLOOKUP(A216,[5]Sheet1!$A$2:$G$501,7,FALSE)</f>
        <v>149</v>
      </c>
      <c r="J216" t="str">
        <f>VLOOKUP(A216,[2]Sheet1!$A$2:$E$501,2,FALSE)</f>
        <v>ORD20775</v>
      </c>
      <c r="K216" s="2">
        <f>VLOOKUP(A216,[2]Sheet1!$A$2:$E$501,3,FALSE)</f>
        <v>45439</v>
      </c>
      <c r="L216" t="str">
        <f>VLOOKUP(A216,[2]Sheet1!$A$2:$E$501,4,FALSE)</f>
        <v>OVO</v>
      </c>
      <c r="M216">
        <f>VLOOKUP(A216,[2]Sheet1!$A$2:$E$501,5,FALSE)</f>
        <v>11</v>
      </c>
      <c r="N216">
        <f>VLOOKUP(A216,[2]Sheet1!$A$2:$F$501,6,FALSE)</f>
        <v>110000000</v>
      </c>
      <c r="O216">
        <f>VLOOKUP(A216,[3]Sheet1!$A$2:$F$501,2,FALSE)</f>
        <v>3</v>
      </c>
      <c r="P216" t="str">
        <f>VLOOKUP(A216,[3]Sheet1!$A$2:$F$501,3,FALSE)</f>
        <v>Average</v>
      </c>
      <c r="Q216" s="2">
        <f>VLOOKUP(A216,[3]Sheet1!$A$2:$F$501,4,FALSE)</f>
        <v>45253</v>
      </c>
      <c r="R216" t="str">
        <f>VLOOKUP(A216,[3]Sheet1!$A$2:$F$501,5,FALSE)</f>
        <v>Sangat puas dengan pembelian ini</v>
      </c>
      <c r="S216" t="str">
        <f>VLOOKUP(A216,[3]Sheet1!$A$2:$F$501,6,FALSE)</f>
        <v/>
      </c>
      <c r="T216" t="str">
        <f>VLOOKUP(A216,[4]Sheet1!$A$2:$E$501,2,FALSE)</f>
        <v>SHP1996</v>
      </c>
      <c r="U216" t="str">
        <f>VLOOKUP(A216,[4]Sheet1!$A$2:$E$501,3,FALSE)</f>
        <v>JNE</v>
      </c>
      <c r="V216">
        <f>VLOOKUP(A216,[4]Sheet1!$A$2:$E$501,4,FALSE)</f>
        <v>1</v>
      </c>
      <c r="W216" t="str">
        <f>VLOOKUP(A216,[4]Sheet1!$A$2:$E$501,5,FALSE)</f>
        <v>Delivered</v>
      </c>
    </row>
    <row r="217" spans="1:23">
      <c r="A217" t="s">
        <v>253</v>
      </c>
      <c r="B217" t="str">
        <f>VLOOKUP(A217,[1]Sheet1!$A$2:$E$501,2,FALSE)</f>
        <v>Customer_216</v>
      </c>
      <c r="C217" t="str">
        <f>VLOOKUP(A217,[1]Sheet1!$A$2:$E$501,3,FALSE)</f>
        <v>Bali</v>
      </c>
      <c r="D217" t="str">
        <f>VLOOKUP(A217,[1]Sheet1!$A$2:$E$501,4,FALSE)</f>
        <v>Silver</v>
      </c>
      <c r="E217">
        <f>VLOOKUP(A217,[1]Sheet1!$A$2:$E$501,5,FALSE)</f>
        <v>2020</v>
      </c>
      <c r="F217" t="str">
        <f>VLOOKUP(A217,[5]Sheet1!$A$2:$E$501,2,FALSE)</f>
        <v>ASUS TUF Gaming A15 - SKU1400</v>
      </c>
      <c r="G217" t="str">
        <f>VLOOKUP(A217,[5]Sheet1!$A$2:$E$501,3,FALSE)</f>
        <v>Electronic</v>
      </c>
      <c r="H217">
        <f>VLOOKUP(A217,[5]Sheet1!$A$2:$E$501,4,FALSE)</f>
        <v>10000000</v>
      </c>
      <c r="I217" t="str">
        <f>VLOOKUP(A217,[5]Sheet1!$A$2:$G$501,7,FALSE)</f>
        <v>95 </v>
      </c>
      <c r="J217" t="str">
        <f>VLOOKUP(A217,[2]Sheet1!$A$2:$E$501,2,FALSE)</f>
        <v>ORD32087</v>
      </c>
      <c r="K217" s="2">
        <f>VLOOKUP(A217,[2]Sheet1!$A$2:$E$501,3,FALSE)</f>
        <v>45186</v>
      </c>
      <c r="L217" t="str">
        <f>VLOOKUP(A217,[2]Sheet1!$A$2:$E$501,4,FALSE)</f>
        <v>Debit</v>
      </c>
      <c r="M217">
        <f>VLOOKUP(A217,[2]Sheet1!$A$2:$E$501,5,FALSE)</f>
        <v>1</v>
      </c>
      <c r="N217">
        <f>VLOOKUP(A217,[2]Sheet1!$A$2:$F$501,6,FALSE)</f>
        <v>10000000</v>
      </c>
      <c r="O217">
        <f>VLOOKUP(A217,[3]Sheet1!$A$2:$F$501,2,FALSE)</f>
        <v>1</v>
      </c>
      <c r="P217" t="str">
        <f>VLOOKUP(A217,[3]Sheet1!$A$2:$F$501,3,FALSE)</f>
        <v>Bad</v>
      </c>
      <c r="Q217" s="2">
        <f>VLOOKUP(A217,[3]Sheet1!$A$2:$F$501,4,FALSE)</f>
        <v>45141</v>
      </c>
      <c r="R217" t="str">
        <f>VLOOKUP(A217,[3]Sheet1!$A$2:$F$501,5,FALSE)</f>
        <v>Produk sesuai ekspektasi</v>
      </c>
      <c r="S217" t="str">
        <f>VLOOKUP(A217,[3]Sheet1!$A$2:$F$501,6,FALSE)</f>
        <v/>
      </c>
      <c r="T217" t="str">
        <f>VLOOKUP(A217,[4]Sheet1!$A$2:$E$501,2,FALSE)</f>
        <v>SHP6833</v>
      </c>
      <c r="U217" t="str">
        <f>VLOOKUP(A217,[4]Sheet1!$A$2:$E$501,3,FALSE)</f>
        <v>J&amp;T</v>
      </c>
      <c r="V217">
        <f>VLOOKUP(A217,[4]Sheet1!$A$2:$E$501,4,FALSE)</f>
        <v>3</v>
      </c>
      <c r="W217" t="str">
        <f>VLOOKUP(A217,[4]Sheet1!$A$2:$E$501,5,FALSE)</f>
        <v>Delivered</v>
      </c>
    </row>
    <row r="218" spans="1:23">
      <c r="A218" t="s">
        <v>254</v>
      </c>
      <c r="B218" t="str">
        <f>VLOOKUP(A218,[1]Sheet1!$A$2:$E$501,2,FALSE)</f>
        <v>Customer_217</v>
      </c>
      <c r="C218" t="str">
        <f>VLOOKUP(A218,[1]Sheet1!$A$2:$E$501,3,FALSE)</f>
        <v>Jakarta</v>
      </c>
      <c r="D218" t="str">
        <f>VLOOKUP(A218,[1]Sheet1!$A$2:$E$501,4,FALSE)</f>
        <v>Gold</v>
      </c>
      <c r="E218">
        <f>VLOOKUP(A218,[1]Sheet1!$A$2:$E$501,5,FALSE)</f>
        <v>2019</v>
      </c>
      <c r="F218" t="str">
        <f>VLOOKUP(A218,[5]Sheet1!$A$2:$E$501,2,FALSE)</f>
        <v>Xiaomi Mi Casual Backpack - SKU1440</v>
      </c>
      <c r="G218" t="str">
        <f>VLOOKUP(A218,[5]Sheet1!$A$2:$E$501,3,FALSE)</f>
        <v>Apprel</v>
      </c>
      <c r="H218">
        <f>VLOOKUP(A218,[5]Sheet1!$A$2:$E$501,4,FALSE)</f>
        <v>1500000</v>
      </c>
      <c r="I218" t="str">
        <f>VLOOKUP(A218,[5]Sheet1!$A$2:$G$501,7,FALSE)</f>
        <v>100</v>
      </c>
      <c r="J218" t="str">
        <f>VLOOKUP(A218,[2]Sheet1!$A$2:$E$501,2,FALSE)</f>
        <v>ORD48198</v>
      </c>
      <c r="K218" s="2">
        <f>VLOOKUP(A218,[2]Sheet1!$A$2:$E$501,3,FALSE)</f>
        <v>45391</v>
      </c>
      <c r="L218" t="str">
        <f>VLOOKUP(A218,[2]Sheet1!$A$2:$E$501,4,FALSE)</f>
        <v>Debit</v>
      </c>
      <c r="M218">
        <f>VLOOKUP(A218,[2]Sheet1!$A$2:$E$501,5,FALSE)</f>
        <v>1</v>
      </c>
      <c r="N218">
        <f>VLOOKUP(A218,[2]Sheet1!$A$2:$F$501,6,FALSE)</f>
        <v>1500000</v>
      </c>
      <c r="O218">
        <f>VLOOKUP(A218,[3]Sheet1!$A$2:$F$501,2,FALSE)</f>
        <v>3</v>
      </c>
      <c r="P218" t="str">
        <f>VLOOKUP(A218,[3]Sheet1!$A$2:$F$501,3,FALSE)</f>
        <v>Average</v>
      </c>
      <c r="Q218" s="2">
        <f>VLOOKUP(A218,[3]Sheet1!$A$2:$F$501,4,FALSE)</f>
        <v>45432</v>
      </c>
      <c r="R218" t="str">
        <f>VLOOKUP(A218,[3]Sheet1!$A$2:$F$501,5,FALSE)</f>
        <v>Kualitas kurang baik</v>
      </c>
      <c r="S218" t="str">
        <f>VLOOKUP(A218,[3]Sheet1!$A$2:$F$501,6,FALSE)</f>
        <v>Anomali – review negatif di rating tinggi</v>
      </c>
      <c r="T218" t="str">
        <f>VLOOKUP(A218,[4]Sheet1!$A$2:$E$501,2,FALSE)</f>
        <v>SHP1819</v>
      </c>
      <c r="U218" t="str">
        <f>VLOOKUP(A218,[4]Sheet1!$A$2:$E$501,3,FALSE)</f>
        <v>JNE</v>
      </c>
      <c r="V218">
        <f>VLOOKUP(A218,[4]Sheet1!$A$2:$E$501,4,FALSE)</f>
        <v>2</v>
      </c>
      <c r="W218" t="str">
        <f>VLOOKUP(A218,[4]Sheet1!$A$2:$E$501,5,FALSE)</f>
        <v>In Transit</v>
      </c>
    </row>
    <row r="219" spans="1:23">
      <c r="A219" t="s">
        <v>255</v>
      </c>
      <c r="B219" t="str">
        <f>VLOOKUP(A219,[1]Sheet1!$A$2:$E$501,2,FALSE)</f>
        <v>Customer_218</v>
      </c>
      <c r="C219" t="str">
        <f>VLOOKUP(A219,[1]Sheet1!$A$2:$E$501,3,FALSE)</f>
        <v>Jakarta</v>
      </c>
      <c r="D219" t="str">
        <f>VLOOKUP(A219,[1]Sheet1!$A$2:$E$501,4,FALSE)</f>
        <v>Platinum</v>
      </c>
      <c r="E219">
        <f>VLOOKUP(A219,[1]Sheet1!$A$2:$E$501,5,FALSE)</f>
        <v>2021</v>
      </c>
      <c r="F219" t="str">
        <f>VLOOKUP(A219,[5]Sheet1!$A$2:$E$501,2,FALSE)</f>
        <v>Adidas Ultraboost 22 - SKU1353</v>
      </c>
      <c r="G219" t="str">
        <f>VLOOKUP(A219,[5]Sheet1!$A$2:$E$501,3,FALSE)</f>
        <v>Apparel</v>
      </c>
      <c r="H219">
        <f>VLOOKUP(A219,[5]Sheet1!$A$2:$E$501,4,FALSE)</f>
        <v>1500000</v>
      </c>
      <c r="I219" t="str">
        <f>VLOOKUP(A219,[5]Sheet1!$A$2:$G$501,7,FALSE)</f>
        <v>64 </v>
      </c>
      <c r="J219" t="str">
        <f>VLOOKUP(A219,[2]Sheet1!$A$2:$E$501,2,FALSE)</f>
        <v>ORD13864</v>
      </c>
      <c r="K219" s="2">
        <f>VLOOKUP(A219,[2]Sheet1!$A$2:$E$501,3,FALSE)</f>
        <v>45403</v>
      </c>
      <c r="L219" t="str">
        <f>VLOOKUP(A219,[2]Sheet1!$A$2:$E$501,4,FALSE)</f>
        <v>Credit</v>
      </c>
      <c r="M219">
        <f>VLOOKUP(A219,[2]Sheet1!$A$2:$E$501,5,FALSE)</f>
        <v>1</v>
      </c>
      <c r="N219">
        <f>VLOOKUP(A219,[2]Sheet1!$A$2:$F$501,6,FALSE)</f>
        <v>1500000</v>
      </c>
      <c r="O219">
        <f>VLOOKUP(A219,[3]Sheet1!$A$2:$F$501,2,FALSE)</f>
        <v>2</v>
      </c>
      <c r="P219" t="str">
        <f>VLOOKUP(A219,[3]Sheet1!$A$2:$F$501,3,FALSE)</f>
        <v>Poor</v>
      </c>
      <c r="Q219" s="2">
        <f>VLOOKUP(A219,[3]Sheet1!$A$2:$F$501,4,FALSE)</f>
        <v>45235</v>
      </c>
      <c r="R219" t="str">
        <f>VLOOKUP(A219,[3]Sheet1!$A$2:$F$501,5,FALSE)</f>
        <v>Barang cacat saat diterima</v>
      </c>
      <c r="S219" t="str">
        <f>VLOOKUP(A219,[3]Sheet1!$A$2:$F$501,6,FALSE)</f>
        <v>Anomali – review negatif di rating tinggi</v>
      </c>
      <c r="T219" t="str">
        <f>VLOOKUP(A219,[4]Sheet1!$A$2:$E$501,2,FALSE)</f>
        <v>SHP5327</v>
      </c>
      <c r="U219" t="str">
        <f>VLOOKUP(A219,[4]Sheet1!$A$2:$E$501,3,FALSE)</f>
        <v>SiCepat</v>
      </c>
      <c r="V219">
        <f>VLOOKUP(A219,[4]Sheet1!$A$2:$E$501,4,FALSE)</f>
        <v>4</v>
      </c>
      <c r="W219" t="str">
        <f>VLOOKUP(A219,[4]Sheet1!$A$2:$E$501,5,FALSE)</f>
        <v>In Transit</v>
      </c>
    </row>
    <row r="220" spans="1:23">
      <c r="A220" t="s">
        <v>256</v>
      </c>
      <c r="B220" t="str">
        <f>VLOOKUP(A220,[1]Sheet1!$A$2:$E$501,2,FALSE)</f>
        <v>Customer_219</v>
      </c>
      <c r="C220" t="str">
        <f>VLOOKUP(A220,[1]Sheet1!$A$2:$E$501,3,FALSE)</f>
        <v>Bandung</v>
      </c>
      <c r="D220" t="str">
        <f>VLOOKUP(A220,[1]Sheet1!$A$2:$E$501,4,FALSE)</f>
        <v>Gold</v>
      </c>
      <c r="E220">
        <f>VLOOKUP(A220,[1]Sheet1!$A$2:$E$501,5,FALSE)</f>
        <v>2018</v>
      </c>
      <c r="F220" t="str">
        <f>VLOOKUP(A220,[5]Sheet1!$A$2:$E$501,2,FALSE)</f>
        <v>Lenovo LOQ 15IRH8 - SKU1388</v>
      </c>
      <c r="G220" t="str">
        <f>VLOOKUP(A220,[5]Sheet1!$A$2:$E$501,3,FALSE)</f>
        <v>Electronic</v>
      </c>
      <c r="H220">
        <f>VLOOKUP(A220,[5]Sheet1!$A$2:$E$501,4,FALSE)</f>
        <v>100000</v>
      </c>
      <c r="I220" t="str">
        <f>VLOOKUP(A220,[5]Sheet1!$A$2:$G$501,7,FALSE)</f>
        <v>120 </v>
      </c>
      <c r="J220" t="str">
        <f>VLOOKUP(A220,[2]Sheet1!$A$2:$E$501,2,FALSE)</f>
        <v>ORD69208</v>
      </c>
      <c r="K220" s="2">
        <f>VLOOKUP(A220,[2]Sheet1!$A$2:$E$501,3,FALSE)</f>
        <v>45105</v>
      </c>
      <c r="L220" t="str">
        <f>VLOOKUP(A220,[2]Sheet1!$A$2:$E$501,4,FALSE)</f>
        <v>Gopay</v>
      </c>
      <c r="M220">
        <f>VLOOKUP(A220,[2]Sheet1!$A$2:$E$501,5,FALSE)</f>
        <v>1</v>
      </c>
      <c r="N220">
        <f>VLOOKUP(A220,[2]Sheet1!$A$2:$F$501,6,FALSE)</f>
        <v>100000</v>
      </c>
      <c r="O220">
        <f>VLOOKUP(A220,[3]Sheet1!$A$2:$F$501,2,FALSE)</f>
        <v>1</v>
      </c>
      <c r="P220" t="str">
        <f>VLOOKUP(A220,[3]Sheet1!$A$2:$F$501,3,FALSE)</f>
        <v>Bad</v>
      </c>
      <c r="Q220" s="2">
        <f>VLOOKUP(A220,[3]Sheet1!$A$2:$F$501,4,FALSE)</f>
        <v>45226</v>
      </c>
      <c r="R220" t="str">
        <f>VLOOKUP(A220,[3]Sheet1!$A$2:$F$501,5,FALSE)</f>
        <v>Akan beli lagi di toko ini</v>
      </c>
      <c r="S220" t="str">
        <f>VLOOKUP(A220,[3]Sheet1!$A$2:$F$501,6,FALSE)</f>
        <v/>
      </c>
      <c r="T220" t="str">
        <f>VLOOKUP(A220,[4]Sheet1!$A$2:$E$501,2,FALSE)</f>
        <v>SHP9326</v>
      </c>
      <c r="U220" t="str">
        <f>VLOOKUP(A220,[4]Sheet1!$A$2:$E$501,3,FALSE)</f>
        <v>AnterAja</v>
      </c>
      <c r="V220">
        <f>VLOOKUP(A220,[4]Sheet1!$A$2:$E$501,4,FALSE)</f>
        <v>3</v>
      </c>
      <c r="W220" t="str">
        <f>VLOOKUP(A220,[4]Sheet1!$A$2:$E$501,5,FALSE)</f>
        <v>Returned</v>
      </c>
    </row>
    <row r="221" spans="1:23">
      <c r="A221" t="s">
        <v>257</v>
      </c>
      <c r="B221" t="str">
        <f>VLOOKUP(A221,[1]Sheet1!$A$2:$E$501,2,FALSE)</f>
        <v>Customer_220</v>
      </c>
      <c r="C221" t="str">
        <f>VLOOKUP(A221,[1]Sheet1!$A$2:$E$501,3,FALSE)</f>
        <v>Jakarta</v>
      </c>
      <c r="D221" t="str">
        <f>VLOOKUP(A221,[1]Sheet1!$A$2:$E$501,4,FALSE)</f>
        <v>Gold</v>
      </c>
      <c r="E221">
        <f>VLOOKUP(A221,[1]Sheet1!$A$2:$E$501,5,FALSE)</f>
        <v>2020</v>
      </c>
      <c r="F221" t="str">
        <f>VLOOKUP(A221,[5]Sheet1!$A$2:$E$501,2,FALSE)</f>
        <v>Lenovo LOQ 15IRH8 - SKU1025</v>
      </c>
      <c r="G221" t="str">
        <f>VLOOKUP(A221,[5]Sheet1!$A$2:$E$501,3,FALSE)</f>
        <v>Electronic</v>
      </c>
      <c r="H221">
        <f>VLOOKUP(A221,[5]Sheet1!$A$2:$E$501,4,FALSE)</f>
        <v>100000</v>
      </c>
      <c r="I221" t="str">
        <f>VLOOKUP(A221,[5]Sheet1!$A$2:$G$501,7,FALSE)</f>
        <v>120</v>
      </c>
      <c r="J221" t="str">
        <f>VLOOKUP(A221,[2]Sheet1!$A$2:$E$501,2,FALSE)</f>
        <v>ORD49167</v>
      </c>
      <c r="K221" s="2">
        <f>VLOOKUP(A221,[2]Sheet1!$A$2:$E$501,3,FALSE)</f>
        <v>45372</v>
      </c>
      <c r="L221" t="str">
        <f>VLOOKUP(A221,[2]Sheet1!$A$2:$E$501,4,FALSE)</f>
        <v>Gopay</v>
      </c>
      <c r="M221">
        <f>VLOOKUP(A221,[2]Sheet1!$A$2:$E$501,5,FALSE)</f>
        <v>1</v>
      </c>
      <c r="N221">
        <f>VLOOKUP(A221,[2]Sheet1!$A$2:$F$501,6,FALSE)</f>
        <v>100000</v>
      </c>
      <c r="O221">
        <f>VLOOKUP(A221,[3]Sheet1!$A$2:$F$501,2,FALSE)</f>
        <v>5</v>
      </c>
      <c r="P221" t="str">
        <f>VLOOKUP(A221,[3]Sheet1!$A$2:$F$501,3,FALSE)</f>
        <v>Good</v>
      </c>
      <c r="Q221" s="2">
        <f>VLOOKUP(A221,[3]Sheet1!$A$2:$F$501,4,FALSE)</f>
        <v>45469</v>
      </c>
      <c r="R221" t="str">
        <f>VLOOKUP(A221,[3]Sheet1!$A$2:$F$501,5,FALSE)</f>
        <v>Barang cacat saat diterima</v>
      </c>
      <c r="S221" t="str">
        <f>VLOOKUP(A221,[3]Sheet1!$A$2:$F$501,6,FALSE)</f>
        <v>Anomali – review negatif di rating tinggi</v>
      </c>
      <c r="T221" t="str">
        <f>VLOOKUP(A221,[4]Sheet1!$A$2:$E$501,2,FALSE)</f>
        <v>SHP1793</v>
      </c>
      <c r="U221" t="str">
        <f>VLOOKUP(A221,[4]Sheet1!$A$2:$E$501,3,FALSE)</f>
        <v>AnterAja</v>
      </c>
      <c r="V221">
        <f>VLOOKUP(A221,[4]Sheet1!$A$2:$E$501,4,FALSE)</f>
        <v>5</v>
      </c>
      <c r="W221" t="str">
        <f>VLOOKUP(A221,[4]Sheet1!$A$2:$E$501,5,FALSE)</f>
        <v>Returned</v>
      </c>
    </row>
    <row r="222" spans="1:23">
      <c r="A222" t="s">
        <v>258</v>
      </c>
      <c r="B222" t="str">
        <f>VLOOKUP(A222,[1]Sheet1!$A$2:$E$501,2,FALSE)</f>
        <v>Customer_221</v>
      </c>
      <c r="C222" t="str">
        <f>VLOOKUP(A222,[1]Sheet1!$A$2:$E$501,3,FALSE)</f>
        <v>Bali</v>
      </c>
      <c r="D222" t="str">
        <f>VLOOKUP(A222,[1]Sheet1!$A$2:$E$501,4,FALSE)</f>
        <v>Platinum</v>
      </c>
      <c r="E222">
        <f>VLOOKUP(A222,[1]Sheet1!$A$2:$E$501,5,FALSE)</f>
        <v>2022</v>
      </c>
      <c r="F222" t="str">
        <f>VLOOKUP(A222,[5]Sheet1!$A$2:$E$501,2,FALSE)</f>
        <v>Lenovo LOQ 15IRH8 - SKU1032</v>
      </c>
      <c r="G222" t="str">
        <f>VLOOKUP(A222,[5]Sheet1!$A$2:$E$501,3,FALSE)</f>
        <v>Electronic</v>
      </c>
      <c r="H222">
        <f>VLOOKUP(A222,[5]Sheet1!$A$2:$E$501,4,FALSE)</f>
        <v>17000000</v>
      </c>
      <c r="I222" t="str">
        <f>VLOOKUP(A222,[5]Sheet1!$A$2:$G$501,7,FALSE)</f>
        <v>61 </v>
      </c>
      <c r="J222" t="str">
        <f>VLOOKUP(A222,[2]Sheet1!$A$2:$E$501,2,FALSE)</f>
        <v>ORD54744</v>
      </c>
      <c r="K222" s="2">
        <f>VLOOKUP(A222,[2]Sheet1!$A$2:$E$501,3,FALSE)</f>
        <v>45258</v>
      </c>
      <c r="L222" t="str">
        <f>VLOOKUP(A222,[2]Sheet1!$A$2:$E$501,4,FALSE)</f>
        <v>OVO</v>
      </c>
      <c r="M222">
        <f>VLOOKUP(A222,[2]Sheet1!$A$2:$E$501,5,FALSE)</f>
        <v>1</v>
      </c>
      <c r="N222">
        <f>VLOOKUP(A222,[2]Sheet1!$A$2:$F$501,6,FALSE)</f>
        <v>17000000</v>
      </c>
      <c r="O222">
        <f>VLOOKUP(A222,[3]Sheet1!$A$2:$F$501,2,FALSE)</f>
        <v>2</v>
      </c>
      <c r="P222" t="str">
        <f>VLOOKUP(A222,[3]Sheet1!$A$2:$F$501,3,FALSE)</f>
        <v>Poor</v>
      </c>
      <c r="Q222" s="2">
        <f>VLOOKUP(A222,[3]Sheet1!$A$2:$F$501,4,FALSE)</f>
        <v>45365</v>
      </c>
      <c r="R222" t="str">
        <f>VLOOKUP(A222,[3]Sheet1!$A$2:$F$501,5,FALSE)</f>
        <v>Barang cacat saat diterima</v>
      </c>
      <c r="S222" t="str">
        <f>VLOOKUP(A222,[3]Sheet1!$A$2:$F$501,6,FALSE)</f>
        <v>Anomali – review negatif di rating tinggi</v>
      </c>
      <c r="T222" t="str">
        <f>VLOOKUP(A222,[4]Sheet1!$A$2:$E$501,2,FALSE)</f>
        <v>SHP8542</v>
      </c>
      <c r="U222" t="str">
        <f>VLOOKUP(A222,[4]Sheet1!$A$2:$E$501,3,FALSE)</f>
        <v>SiCepat</v>
      </c>
      <c r="V222">
        <f>VLOOKUP(A222,[4]Sheet1!$A$2:$E$501,4,FALSE)</f>
        <v>5</v>
      </c>
      <c r="W222" t="str">
        <f>VLOOKUP(A222,[4]Sheet1!$A$2:$E$501,5,FALSE)</f>
        <v>Delivered</v>
      </c>
    </row>
    <row r="223" spans="1:23">
      <c r="A223" t="s">
        <v>259</v>
      </c>
      <c r="B223" t="str">
        <f>VLOOKUP(A223,[1]Sheet1!$A$2:$E$501,2,FALSE)</f>
        <v>Customer_222</v>
      </c>
      <c r="C223" t="str">
        <f>VLOOKUP(A223,[1]Sheet1!$A$2:$E$501,3,FALSE)</f>
        <v>Bandung</v>
      </c>
      <c r="D223" t="str">
        <f>VLOOKUP(A223,[1]Sheet1!$A$2:$E$501,4,FALSE)</f>
        <v>Silver</v>
      </c>
      <c r="E223">
        <f>VLOOKUP(A223,[1]Sheet1!$A$2:$E$501,5,FALSE)</f>
        <v>2024</v>
      </c>
      <c r="F223" t="str">
        <f>VLOOKUP(A223,[5]Sheet1!$A$2:$E$501,2,FALSE)</f>
        <v>Nike Air Max 270 - SKU1492</v>
      </c>
      <c r="G223" t="str">
        <f>VLOOKUP(A223,[5]Sheet1!$A$2:$E$501,3,FALSE)</f>
        <v>Electronic</v>
      </c>
      <c r="H223">
        <f>VLOOKUP(A223,[5]Sheet1!$A$2:$E$501,4,FALSE)</f>
        <v>10000000</v>
      </c>
      <c r="I223" t="str">
        <f>VLOOKUP(A223,[5]Sheet1!$A$2:$G$501,7,FALSE)</f>
        <v>125 </v>
      </c>
      <c r="J223" t="str">
        <f>VLOOKUP(A223,[2]Sheet1!$A$2:$E$501,2,FALSE)</f>
        <v>ORD36336</v>
      </c>
      <c r="K223" s="2">
        <f>VLOOKUP(A223,[2]Sheet1!$A$2:$E$501,3,FALSE)</f>
        <v>45286</v>
      </c>
      <c r="L223" t="str">
        <f>VLOOKUP(A223,[2]Sheet1!$A$2:$E$501,4,FALSE)</f>
        <v>OVO</v>
      </c>
      <c r="M223">
        <f>VLOOKUP(A223,[2]Sheet1!$A$2:$E$501,5,FALSE)</f>
        <v>4</v>
      </c>
      <c r="N223">
        <f>VLOOKUP(A223,[2]Sheet1!$A$2:$F$501,6,FALSE)</f>
        <v>40000000</v>
      </c>
      <c r="O223">
        <f>VLOOKUP(A223,[3]Sheet1!$A$2:$F$501,2,FALSE)</f>
        <v>1</v>
      </c>
      <c r="P223" t="str">
        <f>VLOOKUP(A223,[3]Sheet1!$A$2:$F$501,3,FALSE)</f>
        <v>Bad</v>
      </c>
      <c r="Q223" s="2">
        <f>VLOOKUP(A223,[3]Sheet1!$A$2:$F$501,4,FALSE)</f>
        <v>45378</v>
      </c>
      <c r="R223" t="str">
        <f>VLOOKUP(A223,[3]Sheet1!$A$2:$F$501,5,FALSE)</f>
        <v>Barang cacat saat diterima</v>
      </c>
      <c r="S223" t="str">
        <f>VLOOKUP(A223,[3]Sheet1!$A$2:$F$501,6,FALSE)</f>
        <v>Anomali – review negatif di rating tinggi</v>
      </c>
      <c r="T223" t="str">
        <f>VLOOKUP(A223,[4]Sheet1!$A$2:$E$501,2,FALSE)</f>
        <v>SHP4983</v>
      </c>
      <c r="U223" t="str">
        <f>VLOOKUP(A223,[4]Sheet1!$A$2:$E$501,3,FALSE)</f>
        <v>AnterAja</v>
      </c>
      <c r="V223">
        <f>VLOOKUP(A223,[4]Sheet1!$A$2:$E$501,4,FALSE)</f>
        <v>1</v>
      </c>
      <c r="W223" t="str">
        <f>VLOOKUP(A223,[4]Sheet1!$A$2:$E$501,5,FALSE)</f>
        <v>In Transit</v>
      </c>
    </row>
    <row r="224" spans="1:23">
      <c r="A224" t="s">
        <v>260</v>
      </c>
      <c r="B224" t="str">
        <f>VLOOKUP(A224,[1]Sheet1!$A$2:$E$501,2,FALSE)</f>
        <v>Customer_223</v>
      </c>
      <c r="C224" t="str">
        <f>VLOOKUP(A224,[1]Sheet1!$A$2:$E$501,3,FALSE)</f>
        <v>Surabaya</v>
      </c>
      <c r="D224" t="str">
        <f>VLOOKUP(A224,[1]Sheet1!$A$2:$E$501,4,FALSE)</f>
        <v>Silver</v>
      </c>
      <c r="E224">
        <f>VLOOKUP(A224,[1]Sheet1!$A$2:$E$501,5,FALSE)</f>
        <v>2024</v>
      </c>
      <c r="F224" t="str">
        <f>VLOOKUP(A224,[5]Sheet1!$A$2:$E$501,2,FALSE)</f>
        <v>Lenovo LOQ 15IRH8 - SKU1019</v>
      </c>
      <c r="G224" t="str">
        <f>VLOOKUP(A224,[5]Sheet1!$A$2:$E$501,3,FALSE)</f>
        <v>Apprel</v>
      </c>
      <c r="H224">
        <f>VLOOKUP(A224,[5]Sheet1!$A$2:$E$501,4,FALSE)</f>
        <v>17000000</v>
      </c>
      <c r="I224" t="str">
        <f>VLOOKUP(A224,[5]Sheet1!$A$2:$G$501,7,FALSE)</f>
        <v>118</v>
      </c>
      <c r="J224" t="str">
        <f>VLOOKUP(A224,[2]Sheet1!$A$2:$E$501,2,FALSE)</f>
        <v>ORD92384</v>
      </c>
      <c r="K224" s="2">
        <f>VLOOKUP(A224,[2]Sheet1!$A$2:$E$501,3,FALSE)</f>
        <v>45211</v>
      </c>
      <c r="L224" t="str">
        <f>VLOOKUP(A224,[2]Sheet1!$A$2:$E$501,4,FALSE)</f>
        <v>Credit</v>
      </c>
      <c r="M224">
        <f>VLOOKUP(A224,[2]Sheet1!$A$2:$E$501,5,FALSE)</f>
        <v>1</v>
      </c>
      <c r="N224">
        <f>VLOOKUP(A224,[2]Sheet1!$A$2:$F$501,6,FALSE)</f>
        <v>17000000</v>
      </c>
      <c r="O224">
        <f>VLOOKUP(A224,[3]Sheet1!$A$2:$F$501,2,FALSE)</f>
        <v>4</v>
      </c>
      <c r="P224" t="str">
        <f>VLOOKUP(A224,[3]Sheet1!$A$2:$F$501,3,FALSE)</f>
        <v>Excellent</v>
      </c>
      <c r="Q224" s="2">
        <f>VLOOKUP(A224,[3]Sheet1!$A$2:$F$501,4,FALSE)</f>
        <v>45394</v>
      </c>
      <c r="R224" t="str">
        <f>VLOOKUP(A224,[3]Sheet1!$A$2:$F$501,5,FALSE)</f>
        <v>Akan beli lagi di toko ini</v>
      </c>
      <c r="S224" t="str">
        <f>VLOOKUP(A224,[3]Sheet1!$A$2:$F$501,6,FALSE)</f>
        <v/>
      </c>
      <c r="T224" t="str">
        <f>VLOOKUP(A224,[4]Sheet1!$A$2:$E$501,2,FALSE)</f>
        <v>SHP4447</v>
      </c>
      <c r="U224" t="str">
        <f>VLOOKUP(A224,[4]Sheet1!$A$2:$E$501,3,FALSE)</f>
        <v>J&amp;T</v>
      </c>
      <c r="V224">
        <f>VLOOKUP(A224,[4]Sheet1!$A$2:$E$501,4,FALSE)</f>
        <v>1</v>
      </c>
      <c r="W224" t="str">
        <f>VLOOKUP(A224,[4]Sheet1!$A$2:$E$501,5,FALSE)</f>
        <v>Delivered</v>
      </c>
    </row>
    <row r="225" spans="1:23">
      <c r="A225" t="s">
        <v>261</v>
      </c>
      <c r="B225" t="str">
        <f>VLOOKUP(A225,[1]Sheet1!$A$2:$E$501,2,FALSE)</f>
        <v>Customer_224</v>
      </c>
      <c r="C225" t="str">
        <f>VLOOKUP(A225,[1]Sheet1!$A$2:$E$501,3,FALSE)</f>
        <v>Surabaya</v>
      </c>
      <c r="D225" t="str">
        <f>VLOOKUP(A225,[1]Sheet1!$A$2:$E$501,4,FALSE)</f>
        <v>Gold</v>
      </c>
      <c r="E225">
        <f>VLOOKUP(A225,[1]Sheet1!$A$2:$E$501,5,FALSE)</f>
        <v>2017</v>
      </c>
      <c r="F225" t="str">
        <f>VLOOKUP(A225,[5]Sheet1!$A$2:$E$501,2,FALSE)</f>
        <v>ASUS TUF Gaming A15 - SKU1094</v>
      </c>
      <c r="G225" t="str">
        <f>VLOOKUP(A225,[5]Sheet1!$A$2:$E$501,3,FALSE)</f>
        <v>Apparel</v>
      </c>
      <c r="H225">
        <f>VLOOKUP(A225,[5]Sheet1!$A$2:$E$501,4,FALSE)</f>
        <v>100000</v>
      </c>
      <c r="I225" t="str">
        <f>VLOOKUP(A225,[5]Sheet1!$A$2:$G$501,7,FALSE)</f>
        <v>141</v>
      </c>
      <c r="J225" t="str">
        <f>VLOOKUP(A225,[2]Sheet1!$A$2:$E$501,2,FALSE)</f>
        <v>ORD24129</v>
      </c>
      <c r="K225" s="2">
        <f>VLOOKUP(A225,[2]Sheet1!$A$2:$E$501,3,FALSE)</f>
        <v>45124</v>
      </c>
      <c r="L225" t="str">
        <f>VLOOKUP(A225,[2]Sheet1!$A$2:$E$501,4,FALSE)</f>
        <v>Gopay</v>
      </c>
      <c r="M225">
        <f>VLOOKUP(A225,[2]Sheet1!$A$2:$E$501,5,FALSE)</f>
        <v>1</v>
      </c>
      <c r="N225">
        <f>VLOOKUP(A225,[2]Sheet1!$A$2:$F$501,6,FALSE)</f>
        <v>100000</v>
      </c>
      <c r="O225">
        <f>VLOOKUP(A225,[3]Sheet1!$A$2:$F$501,2,FALSE)</f>
        <v>1</v>
      </c>
      <c r="P225" t="str">
        <f>VLOOKUP(A225,[3]Sheet1!$A$2:$F$501,3,FALSE)</f>
        <v>Bad</v>
      </c>
      <c r="Q225" s="2">
        <f>VLOOKUP(A225,[3]Sheet1!$A$2:$F$501,4,FALSE)</f>
        <v>45149</v>
      </c>
      <c r="R225" t="str">
        <f>VLOOKUP(A225,[3]Sheet1!$A$2:$F$501,5,FALSE)</f>
        <v>Produk sesuai ekspektasi</v>
      </c>
      <c r="S225" t="str">
        <f>VLOOKUP(A225,[3]Sheet1!$A$2:$F$501,6,FALSE)</f>
        <v/>
      </c>
      <c r="T225" t="str">
        <f>VLOOKUP(A225,[4]Sheet1!$A$2:$E$501,2,FALSE)</f>
        <v>SHP2081</v>
      </c>
      <c r="U225" t="str">
        <f>VLOOKUP(A225,[4]Sheet1!$A$2:$E$501,3,FALSE)</f>
        <v>SiCepat</v>
      </c>
      <c r="V225">
        <f>VLOOKUP(A225,[4]Sheet1!$A$2:$E$501,4,FALSE)</f>
        <v>1</v>
      </c>
      <c r="W225" t="str">
        <f>VLOOKUP(A225,[4]Sheet1!$A$2:$E$501,5,FALSE)</f>
        <v>In Transit</v>
      </c>
    </row>
    <row r="226" spans="1:23">
      <c r="A226" t="s">
        <v>262</v>
      </c>
      <c r="B226" t="str">
        <f>VLOOKUP(A226,[1]Sheet1!$A$2:$E$501,2,FALSE)</f>
        <v>Customer_225</v>
      </c>
      <c r="C226" t="str">
        <f>VLOOKUP(A226,[1]Sheet1!$A$2:$E$501,3,FALSE)</f>
        <v>Bali</v>
      </c>
      <c r="D226" t="str">
        <f>VLOOKUP(A226,[1]Sheet1!$A$2:$E$501,4,FALSE)</f>
        <v>Silver</v>
      </c>
      <c r="E226">
        <f>VLOOKUP(A226,[1]Sheet1!$A$2:$E$501,5,FALSE)</f>
        <v>2020</v>
      </c>
      <c r="F226" t="str">
        <f>VLOOKUP(A226,[5]Sheet1!$A$2:$E$501,2,FALSE)</f>
        <v>Nike Air Max 270 - SKU1373</v>
      </c>
      <c r="G226" t="str">
        <f>VLOOKUP(A226,[5]Sheet1!$A$2:$E$501,3,FALSE)</f>
        <v>Apprel</v>
      </c>
      <c r="H226">
        <f>VLOOKUP(A226,[5]Sheet1!$A$2:$E$501,4,FALSE)</f>
        <v>4000000</v>
      </c>
      <c r="I226" t="str">
        <f>VLOOKUP(A226,[5]Sheet1!$A$2:$G$501,7,FALSE)</f>
        <v>116 </v>
      </c>
      <c r="J226" t="str">
        <f>VLOOKUP(A226,[2]Sheet1!$A$2:$E$501,2,FALSE)</f>
        <v>ORD33253</v>
      </c>
      <c r="K226" s="2">
        <f>VLOOKUP(A226,[2]Sheet1!$A$2:$E$501,3,FALSE)</f>
        <v>45164</v>
      </c>
      <c r="L226" t="str">
        <f>VLOOKUP(A226,[2]Sheet1!$A$2:$E$501,4,FALSE)</f>
        <v>Debit</v>
      </c>
      <c r="M226">
        <f>VLOOKUP(A226,[2]Sheet1!$A$2:$E$501,5,FALSE)</f>
        <v>1</v>
      </c>
      <c r="N226">
        <f>VLOOKUP(A226,[2]Sheet1!$A$2:$F$501,6,FALSE)</f>
        <v>4000000</v>
      </c>
      <c r="O226">
        <f>VLOOKUP(A226,[3]Sheet1!$A$2:$F$501,2,FALSE)</f>
        <v>4</v>
      </c>
      <c r="P226" t="str">
        <f>VLOOKUP(A226,[3]Sheet1!$A$2:$F$501,3,FALSE)</f>
        <v>Excellent</v>
      </c>
      <c r="Q226" s="2">
        <f>VLOOKUP(A226,[3]Sheet1!$A$2:$F$501,4,FALSE)</f>
        <v>45452</v>
      </c>
      <c r="R226" t="str">
        <f>VLOOKUP(A226,[3]Sheet1!$A$2:$F$501,5,FALSE)</f>
        <v>Harga terlalu mahal</v>
      </c>
      <c r="S226" t="str">
        <f>VLOOKUP(A226,[3]Sheet1!$A$2:$F$501,6,FALSE)</f>
        <v/>
      </c>
      <c r="T226" t="str">
        <f>VLOOKUP(A226,[4]Sheet1!$A$2:$E$501,2,FALSE)</f>
        <v>SHP9941</v>
      </c>
      <c r="U226" t="str">
        <f>VLOOKUP(A226,[4]Sheet1!$A$2:$E$501,3,FALSE)</f>
        <v>SiCepat</v>
      </c>
      <c r="V226">
        <f>VLOOKUP(A226,[4]Sheet1!$A$2:$E$501,4,FALSE)</f>
        <v>2</v>
      </c>
      <c r="W226" t="str">
        <f>VLOOKUP(A226,[4]Sheet1!$A$2:$E$501,5,FALSE)</f>
        <v>Returned</v>
      </c>
    </row>
    <row r="227" spans="1:23">
      <c r="A227" t="s">
        <v>263</v>
      </c>
      <c r="B227" t="str">
        <f>VLOOKUP(A227,[1]Sheet1!$A$2:$E$501,2,FALSE)</f>
        <v>Customer_226</v>
      </c>
      <c r="C227" t="str">
        <f>VLOOKUP(A227,[1]Sheet1!$A$2:$E$501,3,FALSE)</f>
        <v>Jakarta</v>
      </c>
      <c r="D227" t="str">
        <f>VLOOKUP(A227,[1]Sheet1!$A$2:$E$501,4,FALSE)</f>
        <v>Gold</v>
      </c>
      <c r="E227">
        <f>VLOOKUP(A227,[1]Sheet1!$A$2:$E$501,5,FALSE)</f>
        <v>2020</v>
      </c>
      <c r="F227" t="str">
        <f>VLOOKUP(A227,[5]Sheet1!$A$2:$E$501,2,FALSE)</f>
        <v>Xiaomi Mi Casual Backpack - SKU1277</v>
      </c>
      <c r="G227" t="str">
        <f>VLOOKUP(A227,[5]Sheet1!$A$2:$E$501,3,FALSE)</f>
        <v>Apparel</v>
      </c>
      <c r="H227">
        <f>VLOOKUP(A227,[5]Sheet1!$A$2:$E$501,4,FALSE)</f>
        <v>1500000</v>
      </c>
      <c r="I227" t="str">
        <f>VLOOKUP(A227,[5]Sheet1!$A$2:$G$501,7,FALSE)</f>
        <v>61 </v>
      </c>
      <c r="J227" t="str">
        <f>VLOOKUP(A227,[2]Sheet1!$A$2:$E$501,2,FALSE)</f>
        <v>ORD51089</v>
      </c>
      <c r="K227" s="2">
        <f>VLOOKUP(A227,[2]Sheet1!$A$2:$E$501,3,FALSE)</f>
        <v>44982</v>
      </c>
      <c r="L227" t="str">
        <f>VLOOKUP(A227,[2]Sheet1!$A$2:$E$501,4,FALSE)</f>
        <v>OVO</v>
      </c>
      <c r="M227">
        <f>VLOOKUP(A227,[2]Sheet1!$A$2:$E$501,5,FALSE)</f>
        <v>18</v>
      </c>
      <c r="N227">
        <f>VLOOKUP(A227,[2]Sheet1!$A$2:$F$501,6,FALSE)</f>
        <v>27000000</v>
      </c>
      <c r="O227">
        <f>VLOOKUP(A227,[3]Sheet1!$A$2:$F$501,2,FALSE)</f>
        <v>3</v>
      </c>
      <c r="P227" t="str">
        <f>VLOOKUP(A227,[3]Sheet1!$A$2:$F$501,3,FALSE)</f>
        <v>Average</v>
      </c>
      <c r="Q227" s="2">
        <f>VLOOKUP(A227,[3]Sheet1!$A$2:$F$501,4,FALSE)</f>
        <v>45119</v>
      </c>
      <c r="R227" t="str">
        <f>VLOOKUP(A227,[3]Sheet1!$A$2:$F$501,5,FALSE)</f>
        <v>Produk sesuai ekspektasi</v>
      </c>
      <c r="S227" t="str">
        <f>VLOOKUP(A227,[3]Sheet1!$A$2:$F$501,6,FALSE)</f>
        <v/>
      </c>
      <c r="T227" t="str">
        <f>VLOOKUP(A227,[4]Sheet1!$A$2:$E$501,2,FALSE)</f>
        <v>SHP8782</v>
      </c>
      <c r="U227" t="str">
        <f>VLOOKUP(A227,[4]Sheet1!$A$2:$E$501,3,FALSE)</f>
        <v>JNE</v>
      </c>
      <c r="V227">
        <f>VLOOKUP(A227,[4]Sheet1!$A$2:$E$501,4,FALSE)</f>
        <v>1</v>
      </c>
      <c r="W227" t="str">
        <f>VLOOKUP(A227,[4]Sheet1!$A$2:$E$501,5,FALSE)</f>
        <v>Delivered</v>
      </c>
    </row>
    <row r="228" spans="1:23">
      <c r="A228" t="s">
        <v>264</v>
      </c>
      <c r="B228" t="str">
        <f>VLOOKUP(A228,[1]Sheet1!$A$2:$E$501,2,FALSE)</f>
        <v>Customer_227</v>
      </c>
      <c r="C228" t="str">
        <f>VLOOKUP(A228,[1]Sheet1!$A$2:$E$501,3,FALSE)</f>
        <v>Surabaya</v>
      </c>
      <c r="D228" t="str">
        <f>VLOOKUP(A228,[1]Sheet1!$A$2:$E$501,4,FALSE)</f>
        <v>Silver</v>
      </c>
      <c r="E228">
        <f>VLOOKUP(A228,[1]Sheet1!$A$2:$E$501,5,FALSE)</f>
        <v>2022</v>
      </c>
      <c r="F228" t="str">
        <f>VLOOKUP(A228,[5]Sheet1!$A$2:$E$501,2,FALSE)</f>
        <v>Lenovo LOQ 15IRH8 - SKU1437</v>
      </c>
      <c r="G228" t="str">
        <f>VLOOKUP(A228,[5]Sheet1!$A$2:$E$501,3,FALSE)</f>
        <v>Electronic</v>
      </c>
      <c r="H228">
        <f>VLOOKUP(A228,[5]Sheet1!$A$2:$E$501,4,FALSE)</f>
        <v>100000</v>
      </c>
      <c r="I228" t="str">
        <f>VLOOKUP(A228,[5]Sheet1!$A$2:$G$501,7,FALSE)</f>
        <v>122 </v>
      </c>
      <c r="J228" t="str">
        <f>VLOOKUP(A228,[2]Sheet1!$A$2:$E$501,2,FALSE)</f>
        <v>ORD80462</v>
      </c>
      <c r="K228" s="2">
        <f>VLOOKUP(A228,[2]Sheet1!$A$2:$E$501,3,FALSE)</f>
        <v>45344</v>
      </c>
      <c r="L228" t="str">
        <f>VLOOKUP(A228,[2]Sheet1!$A$2:$E$501,4,FALSE)</f>
        <v>OVO</v>
      </c>
      <c r="M228">
        <f>VLOOKUP(A228,[2]Sheet1!$A$2:$E$501,5,FALSE)</f>
        <v>1</v>
      </c>
      <c r="N228">
        <f>VLOOKUP(A228,[2]Sheet1!$A$2:$F$501,6,FALSE)</f>
        <v>100000</v>
      </c>
      <c r="O228">
        <f>VLOOKUP(A228,[3]Sheet1!$A$2:$F$501,2,FALSE)</f>
        <v>1</v>
      </c>
      <c r="P228" t="str">
        <f>VLOOKUP(A228,[3]Sheet1!$A$2:$F$501,3,FALSE)</f>
        <v>Bad</v>
      </c>
      <c r="Q228" s="2">
        <f>VLOOKUP(A228,[3]Sheet1!$A$2:$F$501,4,FALSE)</f>
        <v>45170</v>
      </c>
      <c r="R228" t="str">
        <f>VLOOKUP(A228,[3]Sheet1!$A$2:$F$501,5,FALSE)</f>
        <v>Sangat puas dengan pembelian ini</v>
      </c>
      <c r="S228" t="str">
        <f>VLOOKUP(A228,[3]Sheet1!$A$2:$F$501,6,FALSE)</f>
        <v/>
      </c>
      <c r="T228" t="str">
        <f>VLOOKUP(A228,[4]Sheet1!$A$2:$E$501,2,FALSE)</f>
        <v>SHP8591</v>
      </c>
      <c r="U228" t="str">
        <f>VLOOKUP(A228,[4]Sheet1!$A$2:$E$501,3,FALSE)</f>
        <v>SiCepat</v>
      </c>
      <c r="V228">
        <f>VLOOKUP(A228,[4]Sheet1!$A$2:$E$501,4,FALSE)</f>
        <v>4</v>
      </c>
      <c r="W228" t="str">
        <f>VLOOKUP(A228,[4]Sheet1!$A$2:$E$501,5,FALSE)</f>
        <v>Returned</v>
      </c>
    </row>
    <row r="229" spans="1:23">
      <c r="A229" t="s">
        <v>265</v>
      </c>
      <c r="B229" t="str">
        <f>VLOOKUP(A229,[1]Sheet1!$A$2:$E$501,2,FALSE)</f>
        <v>Customer_228</v>
      </c>
      <c r="C229" t="str">
        <f>VLOOKUP(A229,[1]Sheet1!$A$2:$E$501,3,FALSE)</f>
        <v>Surabaya</v>
      </c>
      <c r="D229" t="str">
        <f>VLOOKUP(A229,[1]Sheet1!$A$2:$E$501,4,FALSE)</f>
        <v>Gold</v>
      </c>
      <c r="E229">
        <f>VLOOKUP(A229,[1]Sheet1!$A$2:$E$501,5,FALSE)</f>
        <v>2017</v>
      </c>
      <c r="F229" t="str">
        <f>VLOOKUP(A229,[5]Sheet1!$A$2:$E$501,2,FALSE)</f>
        <v>Lenovo LOQ 15IRH8 - SKU1442</v>
      </c>
      <c r="G229" t="str">
        <f>VLOOKUP(A229,[5]Sheet1!$A$2:$E$501,3,FALSE)</f>
        <v>Electronic</v>
      </c>
      <c r="H229">
        <f>VLOOKUP(A229,[5]Sheet1!$A$2:$E$501,4,FALSE)</f>
        <v>17000000</v>
      </c>
      <c r="I229" t="str">
        <f>VLOOKUP(A229,[5]Sheet1!$A$2:$G$501,7,FALSE)</f>
        <v>124</v>
      </c>
      <c r="J229" t="str">
        <f>VLOOKUP(A229,[2]Sheet1!$A$2:$E$501,2,FALSE)</f>
        <v>ORD55751</v>
      </c>
      <c r="K229" s="2">
        <f>VLOOKUP(A229,[2]Sheet1!$A$2:$E$501,3,FALSE)</f>
        <v>45119</v>
      </c>
      <c r="L229" t="str">
        <f>VLOOKUP(A229,[2]Sheet1!$A$2:$E$501,4,FALSE)</f>
        <v>Debit</v>
      </c>
      <c r="M229">
        <f>VLOOKUP(A229,[2]Sheet1!$A$2:$E$501,5,FALSE)</f>
        <v>1</v>
      </c>
      <c r="N229">
        <f>VLOOKUP(A229,[2]Sheet1!$A$2:$F$501,6,FALSE)</f>
        <v>17000000</v>
      </c>
      <c r="O229">
        <f>VLOOKUP(A229,[3]Sheet1!$A$2:$F$501,2,FALSE)</f>
        <v>4</v>
      </c>
      <c r="P229" t="str">
        <f>VLOOKUP(A229,[3]Sheet1!$A$2:$F$501,3,FALSE)</f>
        <v>Excellent</v>
      </c>
      <c r="Q229" s="2">
        <f>VLOOKUP(A229,[3]Sheet1!$A$2:$F$501,4,FALSE)</f>
        <v>45287</v>
      </c>
      <c r="R229" t="str">
        <f>VLOOKUP(A229,[3]Sheet1!$A$2:$F$501,5,FALSE)</f>
        <v>Barang cacat saat diterima</v>
      </c>
      <c r="S229" t="str">
        <f>VLOOKUP(A229,[3]Sheet1!$A$2:$F$501,6,FALSE)</f>
        <v>Anomali – review negatif di rating tinggi</v>
      </c>
      <c r="T229" t="str">
        <f>VLOOKUP(A229,[4]Sheet1!$A$2:$E$501,2,FALSE)</f>
        <v>SHP1706</v>
      </c>
      <c r="U229" t="str">
        <f>VLOOKUP(A229,[4]Sheet1!$A$2:$E$501,3,FALSE)</f>
        <v>JNE</v>
      </c>
      <c r="V229">
        <f>VLOOKUP(A229,[4]Sheet1!$A$2:$E$501,4,FALSE)</f>
        <v>5</v>
      </c>
      <c r="W229" t="str">
        <f>VLOOKUP(A229,[4]Sheet1!$A$2:$E$501,5,FALSE)</f>
        <v>In Transit</v>
      </c>
    </row>
    <row r="230" spans="1:23">
      <c r="A230" t="s">
        <v>266</v>
      </c>
      <c r="B230" t="str">
        <f>VLOOKUP(A230,[1]Sheet1!$A$2:$E$501,2,FALSE)</f>
        <v>Customer_229</v>
      </c>
      <c r="C230" t="str">
        <f>VLOOKUP(A230,[1]Sheet1!$A$2:$E$501,3,FALSE)</f>
        <v>Bali</v>
      </c>
      <c r="D230" t="str">
        <f>VLOOKUP(A230,[1]Sheet1!$A$2:$E$501,4,FALSE)</f>
        <v>Gold</v>
      </c>
      <c r="E230">
        <f>VLOOKUP(A230,[1]Sheet1!$A$2:$E$501,5,FALSE)</f>
        <v>2023</v>
      </c>
      <c r="F230" t="str">
        <f>VLOOKUP(A230,[5]Sheet1!$A$2:$E$501,2,FALSE)</f>
        <v>Lenovo LOQ 15IRH8 - SKU1102</v>
      </c>
      <c r="G230" t="str">
        <f>VLOOKUP(A230,[5]Sheet1!$A$2:$E$501,3,FALSE)</f>
        <v>Shoee</v>
      </c>
      <c r="H230">
        <f>VLOOKUP(A230,[5]Sheet1!$A$2:$E$501,4,FALSE)</f>
        <v>1500000</v>
      </c>
      <c r="I230" t="str">
        <f>VLOOKUP(A230,[5]Sheet1!$A$2:$G$501,7,FALSE)</f>
        <v>96</v>
      </c>
      <c r="J230" t="str">
        <f>VLOOKUP(A230,[2]Sheet1!$A$2:$E$501,2,FALSE)</f>
        <v>ORD57277</v>
      </c>
      <c r="K230" s="2">
        <f>VLOOKUP(A230,[2]Sheet1!$A$2:$E$501,3,FALSE)</f>
        <v>44930</v>
      </c>
      <c r="L230" t="str">
        <f>VLOOKUP(A230,[2]Sheet1!$A$2:$E$501,4,FALSE)</f>
        <v>Debit</v>
      </c>
      <c r="M230">
        <f>VLOOKUP(A230,[2]Sheet1!$A$2:$E$501,5,FALSE)</f>
        <v>5</v>
      </c>
      <c r="N230">
        <f>VLOOKUP(A230,[2]Sheet1!$A$2:$F$501,6,FALSE)</f>
        <v>7500000</v>
      </c>
      <c r="O230">
        <f>VLOOKUP(A230,[3]Sheet1!$A$2:$F$501,2,FALSE)</f>
        <v>3</v>
      </c>
      <c r="P230" t="str">
        <f>VLOOKUP(A230,[3]Sheet1!$A$2:$F$501,3,FALSE)</f>
        <v>Average</v>
      </c>
      <c r="Q230" s="2">
        <f>VLOOKUP(A230,[3]Sheet1!$A$2:$F$501,4,FALSE)</f>
        <v>45109</v>
      </c>
      <c r="R230" t="str">
        <f>VLOOKUP(A230,[3]Sheet1!$A$2:$F$501,5,FALSE)</f>
        <v>Pelayanan memuaskan</v>
      </c>
      <c r="S230" t="str">
        <f>VLOOKUP(A230,[3]Sheet1!$A$2:$F$501,6,FALSE)</f>
        <v/>
      </c>
      <c r="T230" t="str">
        <f>VLOOKUP(A230,[4]Sheet1!$A$2:$E$501,2,FALSE)</f>
        <v>SHP4749</v>
      </c>
      <c r="U230" t="str">
        <f>VLOOKUP(A230,[4]Sheet1!$A$2:$E$501,3,FALSE)</f>
        <v>AnterAja</v>
      </c>
      <c r="V230">
        <f>VLOOKUP(A230,[4]Sheet1!$A$2:$E$501,4,FALSE)</f>
        <v>1</v>
      </c>
      <c r="W230" t="str">
        <f>VLOOKUP(A230,[4]Sheet1!$A$2:$E$501,5,FALSE)</f>
        <v>Delivered</v>
      </c>
    </row>
    <row r="231" spans="1:23">
      <c r="A231" t="s">
        <v>267</v>
      </c>
      <c r="B231" t="str">
        <f>VLOOKUP(A231,[1]Sheet1!$A$2:$E$501,2,FALSE)</f>
        <v>Customer_230</v>
      </c>
      <c r="C231" t="str">
        <f>VLOOKUP(A231,[1]Sheet1!$A$2:$E$501,3,FALSE)</f>
        <v>Bandung</v>
      </c>
      <c r="D231" t="str">
        <f>VLOOKUP(A231,[1]Sheet1!$A$2:$E$501,4,FALSE)</f>
        <v>Gold</v>
      </c>
      <c r="E231">
        <f>VLOOKUP(A231,[1]Sheet1!$A$2:$E$501,5,FALSE)</f>
        <v>2018</v>
      </c>
      <c r="F231" t="str">
        <f>VLOOKUP(A231,[5]Sheet1!$A$2:$E$501,2,FALSE)</f>
        <v>Adidas Ultraboost 22 - SKU1140</v>
      </c>
      <c r="G231" t="str">
        <f>VLOOKUP(A231,[5]Sheet1!$A$2:$E$501,3,FALSE)</f>
        <v>Electronic</v>
      </c>
      <c r="H231">
        <f>VLOOKUP(A231,[5]Sheet1!$A$2:$E$501,4,FALSE)</f>
        <v>17000000</v>
      </c>
      <c r="I231" t="str">
        <f>VLOOKUP(A231,[5]Sheet1!$A$2:$G$501,7,FALSE)</f>
        <v>109</v>
      </c>
      <c r="J231" t="str">
        <f>VLOOKUP(A231,[2]Sheet1!$A$2:$E$501,2,FALSE)</f>
        <v>ORD16265</v>
      </c>
      <c r="K231" s="2">
        <f>VLOOKUP(A231,[2]Sheet1!$A$2:$E$501,3,FALSE)</f>
        <v>45248</v>
      </c>
      <c r="L231" t="str">
        <f>VLOOKUP(A231,[2]Sheet1!$A$2:$E$501,4,FALSE)</f>
        <v>Gopay</v>
      </c>
      <c r="M231">
        <f>VLOOKUP(A231,[2]Sheet1!$A$2:$E$501,5,FALSE)</f>
        <v>1</v>
      </c>
      <c r="N231">
        <f>VLOOKUP(A231,[2]Sheet1!$A$2:$F$501,6,FALSE)</f>
        <v>17000000</v>
      </c>
      <c r="O231">
        <f>VLOOKUP(A231,[3]Sheet1!$A$2:$F$501,2,FALSE)</f>
        <v>5</v>
      </c>
      <c r="P231" t="str">
        <f>VLOOKUP(A231,[3]Sheet1!$A$2:$F$501,3,FALSE)</f>
        <v>Good</v>
      </c>
      <c r="Q231" s="2">
        <f>VLOOKUP(A231,[3]Sheet1!$A$2:$F$501,4,FALSE)</f>
        <v>45085</v>
      </c>
      <c r="R231" t="str">
        <f>VLOOKUP(A231,[3]Sheet1!$A$2:$F$501,5,FALSE)</f>
        <v>Pelayanan memuaskan</v>
      </c>
      <c r="S231" t="str">
        <f>VLOOKUP(A231,[3]Sheet1!$A$2:$F$501,6,FALSE)</f>
        <v/>
      </c>
      <c r="T231" t="str">
        <f>VLOOKUP(A231,[4]Sheet1!$A$2:$E$501,2,FALSE)</f>
        <v>SHP1366</v>
      </c>
      <c r="U231" t="str">
        <f>VLOOKUP(A231,[4]Sheet1!$A$2:$E$501,3,FALSE)</f>
        <v>AnterAja</v>
      </c>
      <c r="V231">
        <f>VLOOKUP(A231,[4]Sheet1!$A$2:$E$501,4,FALSE)</f>
        <v>5</v>
      </c>
      <c r="W231" t="str">
        <f>VLOOKUP(A231,[4]Sheet1!$A$2:$E$501,5,FALSE)</f>
        <v>Returned</v>
      </c>
    </row>
    <row r="232" spans="1:23">
      <c r="A232" t="s">
        <v>268</v>
      </c>
      <c r="B232" t="str">
        <f>VLOOKUP(A232,[1]Sheet1!$A$2:$E$501,2,FALSE)</f>
        <v>Customer_231</v>
      </c>
      <c r="C232" t="str">
        <f>VLOOKUP(A232,[1]Sheet1!$A$2:$E$501,3,FALSE)</f>
        <v>Jakarta</v>
      </c>
      <c r="D232" t="str">
        <f>VLOOKUP(A232,[1]Sheet1!$A$2:$E$501,4,FALSE)</f>
        <v>Platinum</v>
      </c>
      <c r="E232">
        <f>VLOOKUP(A232,[1]Sheet1!$A$2:$E$501,5,FALSE)</f>
        <v>2022</v>
      </c>
      <c r="F232" t="str">
        <f>VLOOKUP(A232,[5]Sheet1!$A$2:$E$501,2,FALSE)</f>
        <v>Lenovo LOQ 15IRH8 - SKU1256</v>
      </c>
      <c r="G232" t="str">
        <f>VLOOKUP(A232,[5]Sheet1!$A$2:$E$501,3,FALSE)</f>
        <v>Shoee</v>
      </c>
      <c r="H232">
        <f>VLOOKUP(A232,[5]Sheet1!$A$2:$E$501,4,FALSE)</f>
        <v>250000</v>
      </c>
      <c r="I232" t="str">
        <f>VLOOKUP(A232,[5]Sheet1!$A$2:$G$501,7,FALSE)</f>
        <v>148 </v>
      </c>
      <c r="J232" t="str">
        <f>VLOOKUP(A232,[2]Sheet1!$A$2:$E$501,2,FALSE)</f>
        <v>ORD44274</v>
      </c>
      <c r="K232" s="2">
        <f>VLOOKUP(A232,[2]Sheet1!$A$2:$E$501,3,FALSE)</f>
        <v>45329</v>
      </c>
      <c r="L232" t="str">
        <f>VLOOKUP(A232,[2]Sheet1!$A$2:$E$501,4,FALSE)</f>
        <v>Credit</v>
      </c>
      <c r="M232">
        <f>VLOOKUP(A232,[2]Sheet1!$A$2:$E$501,5,FALSE)</f>
        <v>1</v>
      </c>
      <c r="N232">
        <f>VLOOKUP(A232,[2]Sheet1!$A$2:$F$501,6,FALSE)</f>
        <v>250000</v>
      </c>
      <c r="O232">
        <f>VLOOKUP(A232,[3]Sheet1!$A$2:$F$501,2,FALSE)</f>
        <v>4</v>
      </c>
      <c r="P232" t="str">
        <f>VLOOKUP(A232,[3]Sheet1!$A$2:$F$501,3,FALSE)</f>
        <v>Excellent</v>
      </c>
      <c r="Q232" s="2">
        <f>VLOOKUP(A232,[3]Sheet1!$A$2:$F$501,4,FALSE)</f>
        <v>45323</v>
      </c>
      <c r="R232" t="str">
        <f>VLOOKUP(A232,[3]Sheet1!$A$2:$F$501,5,FALSE)</f>
        <v>Kualitas kurang baik</v>
      </c>
      <c r="S232" t="str">
        <f>VLOOKUP(A232,[3]Sheet1!$A$2:$F$501,6,FALSE)</f>
        <v>Anomali – review negatif di rating tinggi</v>
      </c>
      <c r="T232" t="str">
        <f>VLOOKUP(A232,[4]Sheet1!$A$2:$E$501,2,FALSE)</f>
        <v>SHP1486</v>
      </c>
      <c r="U232" t="str">
        <f>VLOOKUP(A232,[4]Sheet1!$A$2:$E$501,3,FALSE)</f>
        <v>J&amp;T</v>
      </c>
      <c r="V232">
        <f>VLOOKUP(A232,[4]Sheet1!$A$2:$E$501,4,FALSE)</f>
        <v>3</v>
      </c>
      <c r="W232" t="str">
        <f>VLOOKUP(A232,[4]Sheet1!$A$2:$E$501,5,FALSE)</f>
        <v>Delivered</v>
      </c>
    </row>
    <row r="233" spans="1:23">
      <c r="A233" t="s">
        <v>269</v>
      </c>
      <c r="B233" t="str">
        <f>VLOOKUP(A233,[1]Sheet1!$A$2:$E$501,2,FALSE)</f>
        <v>Customer_232</v>
      </c>
      <c r="C233" t="str">
        <f>VLOOKUP(A233,[1]Sheet1!$A$2:$E$501,3,FALSE)</f>
        <v>Surabaya</v>
      </c>
      <c r="D233" t="str">
        <f>VLOOKUP(A233,[1]Sheet1!$A$2:$E$501,4,FALSE)</f>
        <v>Platinum</v>
      </c>
      <c r="E233">
        <f>VLOOKUP(A233,[1]Sheet1!$A$2:$E$501,5,FALSE)</f>
        <v>2018</v>
      </c>
      <c r="F233" t="str">
        <f>VLOOKUP(A233,[5]Sheet1!$A$2:$E$501,2,FALSE)</f>
        <v>Adidas Ultraboost 22 - SKU1288</v>
      </c>
      <c r="G233" t="str">
        <f>VLOOKUP(A233,[5]Sheet1!$A$2:$E$501,3,FALSE)</f>
        <v>Apparel</v>
      </c>
      <c r="H233">
        <f>VLOOKUP(A233,[5]Sheet1!$A$2:$E$501,4,FALSE)</f>
        <v>4000000</v>
      </c>
      <c r="I233" t="str">
        <f>VLOOKUP(A233,[5]Sheet1!$A$2:$G$501,7,FALSE)</f>
        <v>72</v>
      </c>
      <c r="J233" t="str">
        <f>VLOOKUP(A233,[2]Sheet1!$A$2:$E$501,2,FALSE)</f>
        <v>ORD16973</v>
      </c>
      <c r="K233" s="2">
        <f>VLOOKUP(A233,[2]Sheet1!$A$2:$E$501,3,FALSE)</f>
        <v>45138</v>
      </c>
      <c r="L233" t="str">
        <f>VLOOKUP(A233,[2]Sheet1!$A$2:$E$501,4,FALSE)</f>
        <v>Debit</v>
      </c>
      <c r="M233">
        <f>VLOOKUP(A233,[2]Sheet1!$A$2:$E$501,5,FALSE)</f>
        <v>1</v>
      </c>
      <c r="N233">
        <f>VLOOKUP(A233,[2]Sheet1!$A$2:$F$501,6,FALSE)</f>
        <v>4000000</v>
      </c>
      <c r="O233">
        <f>VLOOKUP(A233,[3]Sheet1!$A$2:$F$501,2,FALSE)</f>
        <v>2</v>
      </c>
      <c r="P233" t="str">
        <f>VLOOKUP(A233,[3]Sheet1!$A$2:$F$501,3,FALSE)</f>
        <v>Poor</v>
      </c>
      <c r="Q233" s="2">
        <f>VLOOKUP(A233,[3]Sheet1!$A$2:$F$501,4,FALSE)</f>
        <v>45106</v>
      </c>
      <c r="R233" t="str">
        <f>VLOOKUP(A233,[3]Sheet1!$A$2:$F$501,5,FALSE)</f>
        <v>Ukuran tidak sesuai deskripsi</v>
      </c>
      <c r="S233" t="str">
        <f>VLOOKUP(A233,[3]Sheet1!$A$2:$F$501,6,FALSE)</f>
        <v>Anomali – review negatif di rating tinggi</v>
      </c>
      <c r="T233" t="str">
        <f>VLOOKUP(A233,[4]Sheet1!$A$2:$E$501,2,FALSE)</f>
        <v>SHP1408</v>
      </c>
      <c r="U233" t="str">
        <f>VLOOKUP(A233,[4]Sheet1!$A$2:$E$501,3,FALSE)</f>
        <v>J&amp;T</v>
      </c>
      <c r="V233">
        <f>VLOOKUP(A233,[4]Sheet1!$A$2:$E$501,4,FALSE)</f>
        <v>2</v>
      </c>
      <c r="W233" t="str">
        <f>VLOOKUP(A233,[4]Sheet1!$A$2:$E$501,5,FALSE)</f>
        <v>Delivered</v>
      </c>
    </row>
    <row r="234" spans="1:23">
      <c r="A234" t="s">
        <v>270</v>
      </c>
      <c r="B234" t="str">
        <f>VLOOKUP(A234,[1]Sheet1!$A$2:$E$501,2,FALSE)</f>
        <v>Customer_233</v>
      </c>
      <c r="C234" t="str">
        <f>VLOOKUP(A234,[1]Sheet1!$A$2:$E$501,3,FALSE)</f>
        <v>Bali</v>
      </c>
      <c r="D234" t="str">
        <f>VLOOKUP(A234,[1]Sheet1!$A$2:$E$501,4,FALSE)</f>
        <v>Gold</v>
      </c>
      <c r="E234">
        <f>VLOOKUP(A234,[1]Sheet1!$A$2:$E$501,5,FALSE)</f>
        <v>2021</v>
      </c>
      <c r="F234" t="str">
        <f>VLOOKUP(A234,[5]Sheet1!$A$2:$E$501,2,FALSE)</f>
        <v>ASUS TUF Gaming A15 - SKU1205</v>
      </c>
      <c r="G234" t="str">
        <f>VLOOKUP(A234,[5]Sheet1!$A$2:$E$501,3,FALSE)</f>
        <v>Electronic</v>
      </c>
      <c r="H234">
        <f>VLOOKUP(A234,[5]Sheet1!$A$2:$E$501,4,FALSE)</f>
        <v>4000000</v>
      </c>
      <c r="I234" t="str">
        <f>VLOOKUP(A234,[5]Sheet1!$A$2:$G$501,7,FALSE)</f>
        <v>100</v>
      </c>
      <c r="J234" t="str">
        <f>VLOOKUP(A234,[2]Sheet1!$A$2:$E$501,2,FALSE)</f>
        <v>ORD29105</v>
      </c>
      <c r="K234" s="2">
        <f>VLOOKUP(A234,[2]Sheet1!$A$2:$E$501,3,FALSE)</f>
        <v>44984</v>
      </c>
      <c r="L234" t="str">
        <f>VLOOKUP(A234,[2]Sheet1!$A$2:$E$501,4,FALSE)</f>
        <v>OVO</v>
      </c>
      <c r="M234">
        <f>VLOOKUP(A234,[2]Sheet1!$A$2:$E$501,5,FALSE)</f>
        <v>1</v>
      </c>
      <c r="N234">
        <f>VLOOKUP(A234,[2]Sheet1!$A$2:$F$501,6,FALSE)</f>
        <v>4000000</v>
      </c>
      <c r="O234">
        <f>VLOOKUP(A234,[3]Sheet1!$A$2:$F$501,2,FALSE)</f>
        <v>5</v>
      </c>
      <c r="P234" t="str">
        <f>VLOOKUP(A234,[3]Sheet1!$A$2:$F$501,3,FALSE)</f>
        <v>Good</v>
      </c>
      <c r="Q234" s="2">
        <f>VLOOKUP(A234,[3]Sheet1!$A$2:$F$501,4,FALSE)</f>
        <v>45229</v>
      </c>
      <c r="R234" t="str">
        <f>VLOOKUP(A234,[3]Sheet1!$A$2:$F$501,5,FALSE)</f>
        <v>Warna berbeda dari gambar</v>
      </c>
      <c r="S234" t="str">
        <f>VLOOKUP(A234,[3]Sheet1!$A$2:$F$501,6,FALSE)</f>
        <v>Anomali – review negatif di rating tinggi</v>
      </c>
      <c r="T234" t="str">
        <f>VLOOKUP(A234,[4]Sheet1!$A$2:$E$501,2,FALSE)</f>
        <v>SHP9919</v>
      </c>
      <c r="U234" t="str">
        <f>VLOOKUP(A234,[4]Sheet1!$A$2:$E$501,3,FALSE)</f>
        <v>JNE</v>
      </c>
      <c r="V234">
        <f>VLOOKUP(A234,[4]Sheet1!$A$2:$E$501,4,FALSE)</f>
        <v>4</v>
      </c>
      <c r="W234" t="str">
        <f>VLOOKUP(A234,[4]Sheet1!$A$2:$E$501,5,FALSE)</f>
        <v>In Transit</v>
      </c>
    </row>
    <row r="235" spans="1:23">
      <c r="A235" t="s">
        <v>271</v>
      </c>
      <c r="B235" t="str">
        <f>VLOOKUP(A235,[1]Sheet1!$A$2:$E$501,2,FALSE)</f>
        <v>Customer_234</v>
      </c>
      <c r="C235" t="str">
        <f>VLOOKUP(A235,[1]Sheet1!$A$2:$E$501,3,FALSE)</f>
        <v>Bali</v>
      </c>
      <c r="D235" t="str">
        <f>VLOOKUP(A235,[1]Sheet1!$A$2:$E$501,4,FALSE)</f>
        <v>Platinum</v>
      </c>
      <c r="E235">
        <f>VLOOKUP(A235,[1]Sheet1!$A$2:$E$501,5,FALSE)</f>
        <v>2018</v>
      </c>
      <c r="F235" t="str">
        <f>VLOOKUP(A235,[5]Sheet1!$A$2:$E$501,2,FALSE)</f>
        <v>ASUS TUF Gaming A15 - SKU1421</v>
      </c>
      <c r="G235" t="str">
        <f>VLOOKUP(A235,[5]Sheet1!$A$2:$E$501,3,FALSE)</f>
        <v>Electronic</v>
      </c>
      <c r="H235">
        <f>VLOOKUP(A235,[5]Sheet1!$A$2:$E$501,4,FALSE)</f>
        <v>10000000</v>
      </c>
      <c r="I235" t="str">
        <f>VLOOKUP(A235,[5]Sheet1!$A$2:$G$501,7,FALSE)</f>
        <v>104</v>
      </c>
      <c r="J235" t="str">
        <f>VLOOKUP(A235,[2]Sheet1!$A$2:$E$501,2,FALSE)</f>
        <v>ORD55252</v>
      </c>
      <c r="K235" s="2">
        <f>VLOOKUP(A235,[2]Sheet1!$A$2:$E$501,3,FALSE)</f>
        <v>45459</v>
      </c>
      <c r="L235" t="str">
        <f>VLOOKUP(A235,[2]Sheet1!$A$2:$E$501,4,FALSE)</f>
        <v>Debit</v>
      </c>
      <c r="M235">
        <f>VLOOKUP(A235,[2]Sheet1!$A$2:$E$501,5,FALSE)</f>
        <v>10</v>
      </c>
      <c r="N235">
        <f>VLOOKUP(A235,[2]Sheet1!$A$2:$F$501,6,FALSE)</f>
        <v>100000000</v>
      </c>
      <c r="O235">
        <f>VLOOKUP(A235,[3]Sheet1!$A$2:$F$501,2,FALSE)</f>
        <v>5</v>
      </c>
      <c r="P235" t="str">
        <f>VLOOKUP(A235,[3]Sheet1!$A$2:$F$501,3,FALSE)</f>
        <v>Good</v>
      </c>
      <c r="Q235" s="2">
        <f>VLOOKUP(A235,[3]Sheet1!$A$2:$F$501,4,FALSE)</f>
        <v>45112</v>
      </c>
      <c r="R235" t="str">
        <f>VLOOKUP(A235,[3]Sheet1!$A$2:$F$501,5,FALSE)</f>
        <v>Pengiriman sangat cepat</v>
      </c>
      <c r="S235" t="str">
        <f>VLOOKUP(A235,[3]Sheet1!$A$2:$F$501,6,FALSE)</f>
        <v/>
      </c>
      <c r="T235" t="str">
        <f>VLOOKUP(A235,[4]Sheet1!$A$2:$E$501,2,FALSE)</f>
        <v>SHP3946</v>
      </c>
      <c r="U235" t="str">
        <f>VLOOKUP(A235,[4]Sheet1!$A$2:$E$501,3,FALSE)</f>
        <v>AnterAja</v>
      </c>
      <c r="V235">
        <f>VLOOKUP(A235,[4]Sheet1!$A$2:$E$501,4,FALSE)</f>
        <v>1</v>
      </c>
      <c r="W235" t="str">
        <f>VLOOKUP(A235,[4]Sheet1!$A$2:$E$501,5,FALSE)</f>
        <v>Returned</v>
      </c>
    </row>
    <row r="236" spans="1:23">
      <c r="A236" t="s">
        <v>272</v>
      </c>
      <c r="B236" t="str">
        <f>VLOOKUP(A236,[1]Sheet1!$A$2:$E$501,2,FALSE)</f>
        <v>Customer_235</v>
      </c>
      <c r="C236" t="str">
        <f>VLOOKUP(A236,[1]Sheet1!$A$2:$E$501,3,FALSE)</f>
        <v>Surabaya</v>
      </c>
      <c r="D236" t="str">
        <f>VLOOKUP(A236,[1]Sheet1!$A$2:$E$501,4,FALSE)</f>
        <v>Gold</v>
      </c>
      <c r="E236">
        <f>VLOOKUP(A236,[1]Sheet1!$A$2:$E$501,5,FALSE)</f>
        <v>2017</v>
      </c>
      <c r="F236" t="str">
        <f>VLOOKUP(A236,[5]Sheet1!$A$2:$E$501,2,FALSE)</f>
        <v>Adidas Ultraboost 22 - SKU1029</v>
      </c>
      <c r="G236" t="str">
        <f>VLOOKUP(A236,[5]Sheet1!$A$2:$E$501,3,FALSE)</f>
        <v>Shoee</v>
      </c>
      <c r="H236">
        <f>VLOOKUP(A236,[5]Sheet1!$A$2:$E$501,4,FALSE)</f>
        <v>100000</v>
      </c>
      <c r="I236" t="str">
        <f>VLOOKUP(A236,[5]Sheet1!$A$2:$G$501,7,FALSE)</f>
        <v>51</v>
      </c>
      <c r="J236" t="str">
        <f>VLOOKUP(A236,[2]Sheet1!$A$2:$E$501,2,FALSE)</f>
        <v>ORD69554</v>
      </c>
      <c r="K236" s="2">
        <f>VLOOKUP(A236,[2]Sheet1!$A$2:$E$501,3,FALSE)</f>
        <v>45288</v>
      </c>
      <c r="L236" t="str">
        <f>VLOOKUP(A236,[2]Sheet1!$A$2:$E$501,4,FALSE)</f>
        <v>Gopay</v>
      </c>
      <c r="M236">
        <f>VLOOKUP(A236,[2]Sheet1!$A$2:$E$501,5,FALSE)</f>
        <v>1</v>
      </c>
      <c r="N236">
        <f>VLOOKUP(A236,[2]Sheet1!$A$2:$F$501,6,FALSE)</f>
        <v>100000</v>
      </c>
      <c r="O236">
        <f>VLOOKUP(A236,[3]Sheet1!$A$2:$F$501,2,FALSE)</f>
        <v>1</v>
      </c>
      <c r="P236" t="str">
        <f>VLOOKUP(A236,[3]Sheet1!$A$2:$F$501,3,FALSE)</f>
        <v>Bad</v>
      </c>
      <c r="Q236" s="2">
        <f>VLOOKUP(A236,[3]Sheet1!$A$2:$F$501,4,FALSE)</f>
        <v>45280</v>
      </c>
      <c r="R236" t="str">
        <f>VLOOKUP(A236,[3]Sheet1!$A$2:$F$501,5,FALSE)</f>
        <v>Produk sesuai ekspektasi</v>
      </c>
      <c r="S236" t="str">
        <f>VLOOKUP(A236,[3]Sheet1!$A$2:$F$501,6,FALSE)</f>
        <v/>
      </c>
      <c r="T236" t="str">
        <f>VLOOKUP(A236,[4]Sheet1!$A$2:$E$501,2,FALSE)</f>
        <v>SHP4395</v>
      </c>
      <c r="U236" t="str">
        <f>VLOOKUP(A236,[4]Sheet1!$A$2:$E$501,3,FALSE)</f>
        <v>AnterAja</v>
      </c>
      <c r="V236">
        <f>VLOOKUP(A236,[4]Sheet1!$A$2:$E$501,4,FALSE)</f>
        <v>1</v>
      </c>
      <c r="W236" t="str">
        <f>VLOOKUP(A236,[4]Sheet1!$A$2:$E$501,5,FALSE)</f>
        <v>In Transit</v>
      </c>
    </row>
    <row r="237" spans="1:23">
      <c r="A237" t="s">
        <v>273</v>
      </c>
      <c r="B237" t="str">
        <f>VLOOKUP(A237,[1]Sheet1!$A$2:$E$501,2,FALSE)</f>
        <v>Customer_236</v>
      </c>
      <c r="C237" t="str">
        <f>VLOOKUP(A237,[1]Sheet1!$A$2:$E$501,3,FALSE)</f>
        <v>Bali</v>
      </c>
      <c r="D237" t="str">
        <f>VLOOKUP(A237,[1]Sheet1!$A$2:$E$501,4,FALSE)</f>
        <v>Platinum</v>
      </c>
      <c r="E237">
        <f>VLOOKUP(A237,[1]Sheet1!$A$2:$E$501,5,FALSE)</f>
        <v>2024</v>
      </c>
      <c r="F237" t="str">
        <f>VLOOKUP(A237,[5]Sheet1!$A$2:$E$501,2,FALSE)</f>
        <v>ASUS TUF Gaming A15 - SKU1396</v>
      </c>
      <c r="G237" t="str">
        <f>VLOOKUP(A237,[5]Sheet1!$A$2:$E$501,3,FALSE)</f>
        <v>Unknown</v>
      </c>
      <c r="H237">
        <f>VLOOKUP(A237,[5]Sheet1!$A$2:$E$501,4,FALSE)</f>
        <v>4000000</v>
      </c>
      <c r="I237" t="str">
        <f>VLOOKUP(A237,[5]Sheet1!$A$2:$G$501,7,FALSE)</f>
        <v>81</v>
      </c>
      <c r="J237" t="str">
        <f>VLOOKUP(A237,[2]Sheet1!$A$2:$E$501,2,FALSE)</f>
        <v>ORD17752</v>
      </c>
      <c r="K237" s="2">
        <f>VLOOKUP(A237,[2]Sheet1!$A$2:$E$501,3,FALSE)</f>
        <v>45344</v>
      </c>
      <c r="L237" t="str">
        <f>VLOOKUP(A237,[2]Sheet1!$A$2:$E$501,4,FALSE)</f>
        <v>Gopay</v>
      </c>
      <c r="M237">
        <f>VLOOKUP(A237,[2]Sheet1!$A$2:$E$501,5,FALSE)</f>
        <v>1</v>
      </c>
      <c r="N237">
        <f>VLOOKUP(A237,[2]Sheet1!$A$2:$F$501,6,FALSE)</f>
        <v>4000000</v>
      </c>
      <c r="O237">
        <f>VLOOKUP(A237,[3]Sheet1!$A$2:$F$501,2,FALSE)</f>
        <v>1</v>
      </c>
      <c r="P237" t="str">
        <f>VLOOKUP(A237,[3]Sheet1!$A$2:$F$501,3,FALSE)</f>
        <v>Bad</v>
      </c>
      <c r="Q237" s="2">
        <f>VLOOKUP(A237,[3]Sheet1!$A$2:$F$501,4,FALSE)</f>
        <v>45351</v>
      </c>
      <c r="R237" t="str">
        <f>VLOOKUP(A237,[3]Sheet1!$A$2:$F$501,5,FALSE)</f>
        <v>Produk sesuai ekspektasi</v>
      </c>
      <c r="S237" t="str">
        <f>VLOOKUP(A237,[3]Sheet1!$A$2:$F$501,6,FALSE)</f>
        <v/>
      </c>
      <c r="T237" t="str">
        <f>VLOOKUP(A237,[4]Sheet1!$A$2:$E$501,2,FALSE)</f>
        <v>SHP3264</v>
      </c>
      <c r="U237" t="str">
        <f>VLOOKUP(A237,[4]Sheet1!$A$2:$E$501,3,FALSE)</f>
        <v>JNE</v>
      </c>
      <c r="V237">
        <f>VLOOKUP(A237,[4]Sheet1!$A$2:$E$501,4,FALSE)</f>
        <v>3</v>
      </c>
      <c r="W237" t="str">
        <f>VLOOKUP(A237,[4]Sheet1!$A$2:$E$501,5,FALSE)</f>
        <v>Delivered</v>
      </c>
    </row>
    <row r="238" spans="1:23">
      <c r="A238" t="s">
        <v>274</v>
      </c>
      <c r="B238" t="str">
        <f>VLOOKUP(A238,[1]Sheet1!$A$2:$E$501,2,FALSE)</f>
        <v>Customer_237</v>
      </c>
      <c r="C238" t="str">
        <f>VLOOKUP(A238,[1]Sheet1!$A$2:$E$501,3,FALSE)</f>
        <v>Jakarta</v>
      </c>
      <c r="D238" t="str">
        <f>VLOOKUP(A238,[1]Sheet1!$A$2:$E$501,4,FALSE)</f>
        <v>Silver</v>
      </c>
      <c r="E238">
        <f>VLOOKUP(A238,[1]Sheet1!$A$2:$E$501,5,FALSE)</f>
        <v>2020</v>
      </c>
      <c r="F238" t="str">
        <f>VLOOKUP(A238,[5]Sheet1!$A$2:$E$501,2,FALSE)</f>
        <v>Nike Air Max 270 - SKU1069</v>
      </c>
      <c r="G238" t="str">
        <f>VLOOKUP(A238,[5]Sheet1!$A$2:$E$501,3,FALSE)</f>
        <v>Unknown</v>
      </c>
      <c r="H238">
        <f>VLOOKUP(A238,[5]Sheet1!$A$2:$E$501,4,FALSE)</f>
        <v>250000</v>
      </c>
      <c r="I238" t="str">
        <f>VLOOKUP(A238,[5]Sheet1!$A$2:$G$501,7,FALSE)</f>
        <v>101</v>
      </c>
      <c r="J238" t="str">
        <f>VLOOKUP(A238,[2]Sheet1!$A$2:$E$501,2,FALSE)</f>
        <v>ORD56748</v>
      </c>
      <c r="K238" s="2">
        <f>VLOOKUP(A238,[2]Sheet1!$A$2:$E$501,3,FALSE)</f>
        <v>45275</v>
      </c>
      <c r="L238" t="str">
        <f>VLOOKUP(A238,[2]Sheet1!$A$2:$E$501,4,FALSE)</f>
        <v>Credit</v>
      </c>
      <c r="M238">
        <f>VLOOKUP(A238,[2]Sheet1!$A$2:$E$501,5,FALSE)</f>
        <v>1</v>
      </c>
      <c r="N238">
        <f>VLOOKUP(A238,[2]Sheet1!$A$2:$F$501,6,FALSE)</f>
        <v>250000</v>
      </c>
      <c r="O238">
        <f>VLOOKUP(A238,[3]Sheet1!$A$2:$F$501,2,FALSE)</f>
        <v>2</v>
      </c>
      <c r="P238" t="str">
        <f>VLOOKUP(A238,[3]Sheet1!$A$2:$F$501,3,FALSE)</f>
        <v>Poor</v>
      </c>
      <c r="Q238" s="2">
        <f>VLOOKUP(A238,[3]Sheet1!$A$2:$F$501,4,FALSE)</f>
        <v>45352</v>
      </c>
      <c r="R238" t="str">
        <f>VLOOKUP(A238,[3]Sheet1!$A$2:$F$501,5,FALSE)</f>
        <v>Harga terlalu mahal</v>
      </c>
      <c r="S238" t="str">
        <f>VLOOKUP(A238,[3]Sheet1!$A$2:$F$501,6,FALSE)</f>
        <v/>
      </c>
      <c r="T238" t="str">
        <f>VLOOKUP(A238,[4]Sheet1!$A$2:$E$501,2,FALSE)</f>
        <v>SHP9535</v>
      </c>
      <c r="U238" t="str">
        <f>VLOOKUP(A238,[4]Sheet1!$A$2:$E$501,3,FALSE)</f>
        <v>AnterAja</v>
      </c>
      <c r="V238">
        <f>VLOOKUP(A238,[4]Sheet1!$A$2:$E$501,4,FALSE)</f>
        <v>2</v>
      </c>
      <c r="W238" t="str">
        <f>VLOOKUP(A238,[4]Sheet1!$A$2:$E$501,5,FALSE)</f>
        <v>Delivered</v>
      </c>
    </row>
    <row r="239" spans="1:23">
      <c r="A239" t="s">
        <v>275</v>
      </c>
      <c r="B239" t="str">
        <f>VLOOKUP(A239,[1]Sheet1!$A$2:$E$501,2,FALSE)</f>
        <v>Customer_238</v>
      </c>
      <c r="C239" t="str">
        <f>VLOOKUP(A239,[1]Sheet1!$A$2:$E$501,3,FALSE)</f>
        <v>Bandung</v>
      </c>
      <c r="D239" t="str">
        <f>VLOOKUP(A239,[1]Sheet1!$A$2:$E$501,4,FALSE)</f>
        <v>Gold</v>
      </c>
      <c r="E239">
        <f>VLOOKUP(A239,[1]Sheet1!$A$2:$E$501,5,FALSE)</f>
        <v>2020</v>
      </c>
      <c r="F239" t="str">
        <f>VLOOKUP(A239,[5]Sheet1!$A$2:$E$501,2,FALSE)</f>
        <v>Adidas Ultraboost 22 - SKU1424</v>
      </c>
      <c r="G239" t="str">
        <f>VLOOKUP(A239,[5]Sheet1!$A$2:$E$501,3,FALSE)</f>
        <v>Shoee</v>
      </c>
      <c r="H239">
        <f>VLOOKUP(A239,[5]Sheet1!$A$2:$E$501,4,FALSE)</f>
        <v>4000000</v>
      </c>
      <c r="I239" t="str">
        <f>VLOOKUP(A239,[5]Sheet1!$A$2:$G$501,7,FALSE)</f>
        <v>149 </v>
      </c>
      <c r="J239" t="str">
        <f>VLOOKUP(A239,[2]Sheet1!$A$2:$E$501,2,FALSE)</f>
        <v>ORD30273</v>
      </c>
      <c r="K239" s="2">
        <f>VLOOKUP(A239,[2]Sheet1!$A$2:$E$501,3,FALSE)</f>
        <v>45187</v>
      </c>
      <c r="L239" t="str">
        <f>VLOOKUP(A239,[2]Sheet1!$A$2:$E$501,4,FALSE)</f>
        <v>OVO</v>
      </c>
      <c r="M239">
        <f>VLOOKUP(A239,[2]Sheet1!$A$2:$E$501,5,FALSE)</f>
        <v>1</v>
      </c>
      <c r="N239">
        <f>VLOOKUP(A239,[2]Sheet1!$A$2:$F$501,6,FALSE)</f>
        <v>4000000</v>
      </c>
      <c r="O239">
        <f>VLOOKUP(A239,[3]Sheet1!$A$2:$F$501,2,FALSE)</f>
        <v>2</v>
      </c>
      <c r="P239" t="str">
        <f>VLOOKUP(A239,[3]Sheet1!$A$2:$F$501,3,FALSE)</f>
        <v>Poor</v>
      </c>
      <c r="Q239" s="2">
        <f>VLOOKUP(A239,[3]Sheet1!$A$2:$F$501,4,FALSE)</f>
        <v>45323</v>
      </c>
      <c r="R239" t="str">
        <f>VLOOKUP(A239,[3]Sheet1!$A$2:$F$501,5,FALSE)</f>
        <v>Produk sesuai ekspektasi</v>
      </c>
      <c r="S239" t="str">
        <f>VLOOKUP(A239,[3]Sheet1!$A$2:$F$501,6,FALSE)</f>
        <v/>
      </c>
      <c r="T239" t="str">
        <f>VLOOKUP(A239,[4]Sheet1!$A$2:$E$501,2,FALSE)</f>
        <v>SHP2394</v>
      </c>
      <c r="U239" t="str">
        <f>VLOOKUP(A239,[4]Sheet1!$A$2:$E$501,3,FALSE)</f>
        <v>JNE</v>
      </c>
      <c r="V239">
        <f>VLOOKUP(A239,[4]Sheet1!$A$2:$E$501,4,FALSE)</f>
        <v>5</v>
      </c>
      <c r="W239" t="str">
        <f>VLOOKUP(A239,[4]Sheet1!$A$2:$E$501,5,FALSE)</f>
        <v>Returned</v>
      </c>
    </row>
    <row r="240" spans="1:23">
      <c r="A240" t="s">
        <v>276</v>
      </c>
      <c r="B240" t="str">
        <f>VLOOKUP(A240,[1]Sheet1!$A$2:$E$501,2,FALSE)</f>
        <v>Customer_239</v>
      </c>
      <c r="C240" t="str">
        <f>VLOOKUP(A240,[1]Sheet1!$A$2:$E$501,3,FALSE)</f>
        <v>Bali</v>
      </c>
      <c r="D240" t="str">
        <f>VLOOKUP(A240,[1]Sheet1!$A$2:$E$501,4,FALSE)</f>
        <v>Gold</v>
      </c>
      <c r="E240">
        <f>VLOOKUP(A240,[1]Sheet1!$A$2:$E$501,5,FALSE)</f>
        <v>2021</v>
      </c>
      <c r="F240" t="str">
        <f>VLOOKUP(A240,[5]Sheet1!$A$2:$E$501,2,FALSE)</f>
        <v>Nike Air Max 270 - SKU1479</v>
      </c>
      <c r="G240" t="str">
        <f>VLOOKUP(A240,[5]Sheet1!$A$2:$E$501,3,FALSE)</f>
        <v>Apprel</v>
      </c>
      <c r="H240">
        <f>VLOOKUP(A240,[5]Sheet1!$A$2:$E$501,4,FALSE)</f>
        <v>1500000</v>
      </c>
      <c r="I240" t="str">
        <f>VLOOKUP(A240,[5]Sheet1!$A$2:$G$501,7,FALSE)</f>
        <v>58 </v>
      </c>
      <c r="J240" t="str">
        <f>VLOOKUP(A240,[2]Sheet1!$A$2:$E$501,2,FALSE)</f>
        <v>ORD78136</v>
      </c>
      <c r="K240" s="2">
        <f>VLOOKUP(A240,[2]Sheet1!$A$2:$E$501,3,FALSE)</f>
        <v>45416</v>
      </c>
      <c r="L240" t="str">
        <f>VLOOKUP(A240,[2]Sheet1!$A$2:$E$501,4,FALSE)</f>
        <v>Credit</v>
      </c>
      <c r="M240">
        <f>VLOOKUP(A240,[2]Sheet1!$A$2:$E$501,5,FALSE)</f>
        <v>1</v>
      </c>
      <c r="N240">
        <f>VLOOKUP(A240,[2]Sheet1!$A$2:$F$501,6,FALSE)</f>
        <v>1500000</v>
      </c>
      <c r="O240">
        <f>VLOOKUP(A240,[3]Sheet1!$A$2:$F$501,2,FALSE)</f>
        <v>2</v>
      </c>
      <c r="P240" t="str">
        <f>VLOOKUP(A240,[3]Sheet1!$A$2:$F$501,3,FALSE)</f>
        <v>Poor</v>
      </c>
      <c r="Q240" s="2">
        <f>VLOOKUP(A240,[3]Sheet1!$A$2:$F$501,4,FALSE)</f>
        <v>45280</v>
      </c>
      <c r="R240" t="str">
        <f>VLOOKUP(A240,[3]Sheet1!$A$2:$F$501,5,FALSE)</f>
        <v>Barang cacat saat diterima</v>
      </c>
      <c r="S240" t="str">
        <f>VLOOKUP(A240,[3]Sheet1!$A$2:$F$501,6,FALSE)</f>
        <v>Anomali – review negatif di rating tinggi</v>
      </c>
      <c r="T240" t="str">
        <f>VLOOKUP(A240,[4]Sheet1!$A$2:$E$501,2,FALSE)</f>
        <v>SHP9383</v>
      </c>
      <c r="U240" t="str">
        <f>VLOOKUP(A240,[4]Sheet1!$A$2:$E$501,3,FALSE)</f>
        <v>AnterAja</v>
      </c>
      <c r="V240">
        <f>VLOOKUP(A240,[4]Sheet1!$A$2:$E$501,4,FALSE)</f>
        <v>5</v>
      </c>
      <c r="W240" t="str">
        <f>VLOOKUP(A240,[4]Sheet1!$A$2:$E$501,5,FALSE)</f>
        <v>In Transit</v>
      </c>
    </row>
    <row r="241" spans="1:23">
      <c r="A241" t="s">
        <v>277</v>
      </c>
      <c r="B241" t="str">
        <f>VLOOKUP(A241,[1]Sheet1!$A$2:$E$501,2,FALSE)</f>
        <v>Customer_240</v>
      </c>
      <c r="C241" t="str">
        <f>VLOOKUP(A241,[1]Sheet1!$A$2:$E$501,3,FALSE)</f>
        <v>Surabaya</v>
      </c>
      <c r="D241" t="str">
        <f>VLOOKUP(A241,[1]Sheet1!$A$2:$E$501,4,FALSE)</f>
        <v>Platinum</v>
      </c>
      <c r="E241">
        <f>VLOOKUP(A241,[1]Sheet1!$A$2:$E$501,5,FALSE)</f>
        <v>2019</v>
      </c>
      <c r="F241" t="str">
        <f>VLOOKUP(A241,[5]Sheet1!$A$2:$E$501,2,FALSE)</f>
        <v>ASUS TUF Gaming A15 - SKU1097</v>
      </c>
      <c r="G241" t="str">
        <f>VLOOKUP(A241,[5]Sheet1!$A$2:$E$501,3,FALSE)</f>
        <v>Apprel</v>
      </c>
      <c r="H241">
        <f>VLOOKUP(A241,[5]Sheet1!$A$2:$E$501,4,FALSE)</f>
        <v>1500000</v>
      </c>
      <c r="I241" t="str">
        <f>VLOOKUP(A241,[5]Sheet1!$A$2:$G$501,7,FALSE)</f>
        <v>64 </v>
      </c>
      <c r="J241" t="str">
        <f>VLOOKUP(A241,[2]Sheet1!$A$2:$E$501,2,FALSE)</f>
        <v>ORD22920</v>
      </c>
      <c r="K241" s="2">
        <f>VLOOKUP(A241,[2]Sheet1!$A$2:$E$501,3,FALSE)</f>
        <v>45299</v>
      </c>
      <c r="L241" t="str">
        <f>VLOOKUP(A241,[2]Sheet1!$A$2:$E$501,4,FALSE)</f>
        <v>Gopay</v>
      </c>
      <c r="M241">
        <f>VLOOKUP(A241,[2]Sheet1!$A$2:$E$501,5,FALSE)</f>
        <v>1</v>
      </c>
      <c r="N241">
        <f>VLOOKUP(A241,[2]Sheet1!$A$2:$F$501,6,FALSE)</f>
        <v>1500000</v>
      </c>
      <c r="O241">
        <f>VLOOKUP(A241,[3]Sheet1!$A$2:$F$501,2,FALSE)</f>
        <v>3</v>
      </c>
      <c r="P241" t="str">
        <f>VLOOKUP(A241,[3]Sheet1!$A$2:$F$501,3,FALSE)</f>
        <v>Average</v>
      </c>
      <c r="Q241" s="2">
        <f>VLOOKUP(A241,[3]Sheet1!$A$2:$F$501,4,FALSE)</f>
        <v>45281</v>
      </c>
      <c r="R241" t="str">
        <f>VLOOKUP(A241,[3]Sheet1!$A$2:$F$501,5,FALSE)</f>
        <v>Kualitas kurang baik</v>
      </c>
      <c r="S241" t="str">
        <f>VLOOKUP(A241,[3]Sheet1!$A$2:$F$501,6,FALSE)</f>
        <v>Anomali – review negatif di rating tinggi</v>
      </c>
      <c r="T241" t="str">
        <f>VLOOKUP(A241,[4]Sheet1!$A$2:$E$501,2,FALSE)</f>
        <v>SHP6656</v>
      </c>
      <c r="U241" t="str">
        <f>VLOOKUP(A241,[4]Sheet1!$A$2:$E$501,3,FALSE)</f>
        <v>JNE</v>
      </c>
      <c r="V241">
        <f>VLOOKUP(A241,[4]Sheet1!$A$2:$E$501,4,FALSE)</f>
        <v>2</v>
      </c>
      <c r="W241" t="str">
        <f>VLOOKUP(A241,[4]Sheet1!$A$2:$E$501,5,FALSE)</f>
        <v>In Transit</v>
      </c>
    </row>
    <row r="242" spans="1:23">
      <c r="A242" t="s">
        <v>278</v>
      </c>
      <c r="B242" t="str">
        <f>VLOOKUP(A242,[1]Sheet1!$A$2:$E$501,2,FALSE)</f>
        <v>Customer_241</v>
      </c>
      <c r="C242" t="str">
        <f>VLOOKUP(A242,[1]Sheet1!$A$2:$E$501,3,FALSE)</f>
        <v>Bali</v>
      </c>
      <c r="D242" t="str">
        <f>VLOOKUP(A242,[1]Sheet1!$A$2:$E$501,4,FALSE)</f>
        <v>Platinum</v>
      </c>
      <c r="E242">
        <f>VLOOKUP(A242,[1]Sheet1!$A$2:$E$501,5,FALSE)</f>
        <v>2020</v>
      </c>
      <c r="F242" t="str">
        <f>VLOOKUP(A242,[5]Sheet1!$A$2:$E$501,2,FALSE)</f>
        <v>Lenovo LOQ 15IRH8 - SKU1070</v>
      </c>
      <c r="G242" t="str">
        <f>VLOOKUP(A242,[5]Sheet1!$A$2:$E$501,3,FALSE)</f>
        <v>Shoee</v>
      </c>
      <c r="H242">
        <f>VLOOKUP(A242,[5]Sheet1!$A$2:$E$501,4,FALSE)</f>
        <v>100000</v>
      </c>
      <c r="I242" t="str">
        <f>VLOOKUP(A242,[5]Sheet1!$A$2:$G$501,7,FALSE)</f>
        <v>137 </v>
      </c>
      <c r="J242" t="str">
        <f>VLOOKUP(A242,[2]Sheet1!$A$2:$E$501,2,FALSE)</f>
        <v>ORD20891</v>
      </c>
      <c r="K242" s="2">
        <f>VLOOKUP(A242,[2]Sheet1!$A$2:$E$501,3,FALSE)</f>
        <v>45266</v>
      </c>
      <c r="L242" t="str">
        <f>VLOOKUP(A242,[2]Sheet1!$A$2:$E$501,4,FALSE)</f>
        <v>Gopay</v>
      </c>
      <c r="M242">
        <f>VLOOKUP(A242,[2]Sheet1!$A$2:$E$501,5,FALSE)</f>
        <v>1</v>
      </c>
      <c r="N242">
        <f>VLOOKUP(A242,[2]Sheet1!$A$2:$F$501,6,FALSE)</f>
        <v>100000</v>
      </c>
      <c r="O242">
        <f>VLOOKUP(A242,[3]Sheet1!$A$2:$F$501,2,FALSE)</f>
        <v>1</v>
      </c>
      <c r="P242" t="str">
        <f>VLOOKUP(A242,[3]Sheet1!$A$2:$F$501,3,FALSE)</f>
        <v>Bad</v>
      </c>
      <c r="Q242" s="2">
        <f>VLOOKUP(A242,[3]Sheet1!$A$2:$F$501,4,FALSE)</f>
        <v>45351</v>
      </c>
      <c r="R242" t="str">
        <f>VLOOKUP(A242,[3]Sheet1!$A$2:$F$501,5,FALSE)</f>
        <v>Kualitas kurang baik</v>
      </c>
      <c r="S242" t="str">
        <f>VLOOKUP(A242,[3]Sheet1!$A$2:$F$501,6,FALSE)</f>
        <v>Anomali – review negatif di rating tinggi</v>
      </c>
      <c r="T242" t="str">
        <f>VLOOKUP(A242,[4]Sheet1!$A$2:$E$501,2,FALSE)</f>
        <v>SHP2697</v>
      </c>
      <c r="U242" t="str">
        <f>VLOOKUP(A242,[4]Sheet1!$A$2:$E$501,3,FALSE)</f>
        <v>J&amp;T</v>
      </c>
      <c r="V242">
        <f>VLOOKUP(A242,[4]Sheet1!$A$2:$E$501,4,FALSE)</f>
        <v>2</v>
      </c>
      <c r="W242" t="str">
        <f>VLOOKUP(A242,[4]Sheet1!$A$2:$E$501,5,FALSE)</f>
        <v>Returned</v>
      </c>
    </row>
    <row r="243" spans="1:23">
      <c r="A243" t="s">
        <v>279</v>
      </c>
      <c r="B243" t="str">
        <f>VLOOKUP(A243,[1]Sheet1!$A$2:$E$501,2,FALSE)</f>
        <v>Customer_242</v>
      </c>
      <c r="C243" t="str">
        <f>VLOOKUP(A243,[1]Sheet1!$A$2:$E$501,3,FALSE)</f>
        <v>Surabaya</v>
      </c>
      <c r="D243" t="str">
        <f>VLOOKUP(A243,[1]Sheet1!$A$2:$E$501,4,FALSE)</f>
        <v>Platinum</v>
      </c>
      <c r="E243">
        <f>VLOOKUP(A243,[1]Sheet1!$A$2:$E$501,5,FALSE)</f>
        <v>2020</v>
      </c>
      <c r="F243" t="str">
        <f>VLOOKUP(A243,[5]Sheet1!$A$2:$E$501,2,FALSE)</f>
        <v>Xiaomi Mi Casual Backpack - SKU1415</v>
      </c>
      <c r="G243" t="str">
        <f>VLOOKUP(A243,[5]Sheet1!$A$2:$E$501,3,FALSE)</f>
        <v>Apparel</v>
      </c>
      <c r="H243">
        <f>VLOOKUP(A243,[5]Sheet1!$A$2:$E$501,4,FALSE)</f>
        <v>10000000</v>
      </c>
      <c r="I243" t="str">
        <f>VLOOKUP(A243,[5]Sheet1!$A$2:$G$501,7,FALSE)</f>
        <v>113</v>
      </c>
      <c r="J243" t="str">
        <f>VLOOKUP(A243,[2]Sheet1!$A$2:$E$501,2,FALSE)</f>
        <v>ORD93424</v>
      </c>
      <c r="K243" s="2">
        <f>VLOOKUP(A243,[2]Sheet1!$A$2:$E$501,3,FALSE)</f>
        <v>45332</v>
      </c>
      <c r="L243" t="str">
        <f>VLOOKUP(A243,[2]Sheet1!$A$2:$E$501,4,FALSE)</f>
        <v>Debit</v>
      </c>
      <c r="M243">
        <f>VLOOKUP(A243,[2]Sheet1!$A$2:$E$501,5,FALSE)</f>
        <v>1</v>
      </c>
      <c r="N243">
        <f>VLOOKUP(A243,[2]Sheet1!$A$2:$F$501,6,FALSE)</f>
        <v>10000000</v>
      </c>
      <c r="O243">
        <f>VLOOKUP(A243,[3]Sheet1!$A$2:$F$501,2,FALSE)</f>
        <v>4</v>
      </c>
      <c r="P243" t="str">
        <f>VLOOKUP(A243,[3]Sheet1!$A$2:$F$501,3,FALSE)</f>
        <v>Excellent</v>
      </c>
      <c r="Q243" s="2">
        <f>VLOOKUP(A243,[3]Sheet1!$A$2:$F$501,4,FALSE)</f>
        <v>45340</v>
      </c>
      <c r="R243" t="str">
        <f>VLOOKUP(A243,[3]Sheet1!$A$2:$F$501,5,FALSE)</f>
        <v>Akan beli lagi di toko ini</v>
      </c>
      <c r="S243" t="str">
        <f>VLOOKUP(A243,[3]Sheet1!$A$2:$F$501,6,FALSE)</f>
        <v/>
      </c>
      <c r="T243" t="str">
        <f>VLOOKUP(A243,[4]Sheet1!$A$2:$E$501,2,FALSE)</f>
        <v>SHP1767</v>
      </c>
      <c r="U243" t="str">
        <f>VLOOKUP(A243,[4]Sheet1!$A$2:$E$501,3,FALSE)</f>
        <v>JNE</v>
      </c>
      <c r="V243">
        <f>VLOOKUP(A243,[4]Sheet1!$A$2:$E$501,4,FALSE)</f>
        <v>2</v>
      </c>
      <c r="W243" t="str">
        <f>VLOOKUP(A243,[4]Sheet1!$A$2:$E$501,5,FALSE)</f>
        <v>Delivered</v>
      </c>
    </row>
    <row r="244" spans="1:23">
      <c r="A244" t="s">
        <v>280</v>
      </c>
      <c r="B244" t="str">
        <f>VLOOKUP(A244,[1]Sheet1!$A$2:$E$501,2,FALSE)</f>
        <v>Customer_243</v>
      </c>
      <c r="C244" t="str">
        <f>VLOOKUP(A244,[1]Sheet1!$A$2:$E$501,3,FALSE)</f>
        <v>Bandung</v>
      </c>
      <c r="D244" t="str">
        <f>VLOOKUP(A244,[1]Sheet1!$A$2:$E$501,4,FALSE)</f>
        <v>Silver</v>
      </c>
      <c r="E244">
        <f>VLOOKUP(A244,[1]Sheet1!$A$2:$E$501,5,FALSE)</f>
        <v>2024</v>
      </c>
      <c r="F244" t="str">
        <f>VLOOKUP(A244,[5]Sheet1!$A$2:$E$501,2,FALSE)</f>
        <v>Adidas Ultraboost 22 - SKU1000</v>
      </c>
      <c r="G244" t="str">
        <f>VLOOKUP(A244,[5]Sheet1!$A$2:$E$501,3,FALSE)</f>
        <v>Apparel</v>
      </c>
      <c r="H244">
        <f>VLOOKUP(A244,[5]Sheet1!$A$2:$E$501,4,FALSE)</f>
        <v>10000000</v>
      </c>
      <c r="I244" t="str">
        <f>VLOOKUP(A244,[5]Sheet1!$A$2:$G$501,7,FALSE)</f>
        <v>139</v>
      </c>
      <c r="J244" t="str">
        <f>VLOOKUP(A244,[2]Sheet1!$A$2:$E$501,2,FALSE)</f>
        <v>ORD28407</v>
      </c>
      <c r="K244" s="2">
        <f>VLOOKUP(A244,[2]Sheet1!$A$2:$E$501,3,FALSE)</f>
        <v>44941</v>
      </c>
      <c r="L244" t="str">
        <f>VLOOKUP(A244,[2]Sheet1!$A$2:$E$501,4,FALSE)</f>
        <v>OVO</v>
      </c>
      <c r="M244">
        <f>VLOOKUP(A244,[2]Sheet1!$A$2:$E$501,5,FALSE)</f>
        <v>11</v>
      </c>
      <c r="N244">
        <f>VLOOKUP(A244,[2]Sheet1!$A$2:$F$501,6,FALSE)</f>
        <v>110000000</v>
      </c>
      <c r="O244">
        <f>VLOOKUP(A244,[3]Sheet1!$A$2:$F$501,2,FALSE)</f>
        <v>5</v>
      </c>
      <c r="P244" t="str">
        <f>VLOOKUP(A244,[3]Sheet1!$A$2:$F$501,3,FALSE)</f>
        <v>Good</v>
      </c>
      <c r="Q244" s="2">
        <f>VLOOKUP(A244,[3]Sheet1!$A$2:$F$501,4,FALSE)</f>
        <v>45421</v>
      </c>
      <c r="R244" t="str">
        <f>VLOOKUP(A244,[3]Sheet1!$A$2:$F$501,5,FALSE)</f>
        <v>Barang cacat saat diterima</v>
      </c>
      <c r="S244" t="str">
        <f>VLOOKUP(A244,[3]Sheet1!$A$2:$F$501,6,FALSE)</f>
        <v>Anomali – review negatif di rating tinggi</v>
      </c>
      <c r="T244" t="str">
        <f>VLOOKUP(A244,[4]Sheet1!$A$2:$E$501,2,FALSE)</f>
        <v>SHP2533</v>
      </c>
      <c r="U244" t="str">
        <f>VLOOKUP(A244,[4]Sheet1!$A$2:$E$501,3,FALSE)</f>
        <v>J&amp;T</v>
      </c>
      <c r="V244">
        <f>VLOOKUP(A244,[4]Sheet1!$A$2:$E$501,4,FALSE)</f>
        <v>5</v>
      </c>
      <c r="W244" t="str">
        <f>VLOOKUP(A244,[4]Sheet1!$A$2:$E$501,5,FALSE)</f>
        <v>Delivered</v>
      </c>
    </row>
    <row r="245" spans="1:23">
      <c r="A245" t="s">
        <v>281</v>
      </c>
      <c r="B245" t="str">
        <f>VLOOKUP(A245,[1]Sheet1!$A$2:$E$501,2,FALSE)</f>
        <v>Customer_244</v>
      </c>
      <c r="C245" t="str">
        <f>VLOOKUP(A245,[1]Sheet1!$A$2:$E$501,3,FALSE)</f>
        <v>Bali</v>
      </c>
      <c r="D245" t="str">
        <f>VLOOKUP(A245,[1]Sheet1!$A$2:$E$501,4,FALSE)</f>
        <v>Silver</v>
      </c>
      <c r="E245">
        <f>VLOOKUP(A245,[1]Sheet1!$A$2:$E$501,5,FALSE)</f>
        <v>2019</v>
      </c>
      <c r="F245" t="str">
        <f>VLOOKUP(A245,[5]Sheet1!$A$2:$E$501,2,FALSE)</f>
        <v>Nike Air Max 270 - SKU1120</v>
      </c>
      <c r="G245" t="str">
        <f>VLOOKUP(A245,[5]Sheet1!$A$2:$E$501,3,FALSE)</f>
        <v>Apparel</v>
      </c>
      <c r="H245">
        <f>VLOOKUP(A245,[5]Sheet1!$A$2:$E$501,4,FALSE)</f>
        <v>10000000</v>
      </c>
      <c r="I245" t="str">
        <f>VLOOKUP(A245,[5]Sheet1!$A$2:$G$501,7,FALSE)</f>
        <v>86 </v>
      </c>
      <c r="J245" t="str">
        <f>VLOOKUP(A245,[2]Sheet1!$A$2:$E$501,2,FALSE)</f>
        <v>ORD13360</v>
      </c>
      <c r="K245" s="2">
        <f>VLOOKUP(A245,[2]Sheet1!$A$2:$E$501,3,FALSE)</f>
        <v>45181</v>
      </c>
      <c r="L245" t="str">
        <f>VLOOKUP(A245,[2]Sheet1!$A$2:$E$501,4,FALSE)</f>
        <v>Gopay</v>
      </c>
      <c r="M245">
        <f>VLOOKUP(A245,[2]Sheet1!$A$2:$E$501,5,FALSE)</f>
        <v>1</v>
      </c>
      <c r="N245">
        <f>VLOOKUP(A245,[2]Sheet1!$A$2:$F$501,6,FALSE)</f>
        <v>10000000</v>
      </c>
      <c r="O245">
        <f>VLOOKUP(A245,[3]Sheet1!$A$2:$F$501,2,FALSE)</f>
        <v>4</v>
      </c>
      <c r="P245" t="str">
        <f>VLOOKUP(A245,[3]Sheet1!$A$2:$F$501,3,FALSE)</f>
        <v>Excellent</v>
      </c>
      <c r="Q245" s="2">
        <f>VLOOKUP(A245,[3]Sheet1!$A$2:$F$501,4,FALSE)</f>
        <v>45418</v>
      </c>
      <c r="R245" t="str">
        <f>VLOOKUP(A245,[3]Sheet1!$A$2:$F$501,5,FALSE)</f>
        <v>Barang cacat saat diterima</v>
      </c>
      <c r="S245" t="str">
        <f>VLOOKUP(A245,[3]Sheet1!$A$2:$F$501,6,FALSE)</f>
        <v>Anomali – review negatif di rating tinggi</v>
      </c>
      <c r="T245" t="str">
        <f>VLOOKUP(A245,[4]Sheet1!$A$2:$E$501,2,FALSE)</f>
        <v>SHP3558</v>
      </c>
      <c r="U245" t="str">
        <f>VLOOKUP(A245,[4]Sheet1!$A$2:$E$501,3,FALSE)</f>
        <v>AnterAja</v>
      </c>
      <c r="V245">
        <f>VLOOKUP(A245,[4]Sheet1!$A$2:$E$501,4,FALSE)</f>
        <v>5</v>
      </c>
      <c r="W245" t="str">
        <f>VLOOKUP(A245,[4]Sheet1!$A$2:$E$501,5,FALSE)</f>
        <v>Delivered</v>
      </c>
    </row>
    <row r="246" spans="1:23">
      <c r="A246" t="s">
        <v>282</v>
      </c>
      <c r="B246" t="str">
        <f>VLOOKUP(A246,[1]Sheet1!$A$2:$E$501,2,FALSE)</f>
        <v>Customer_245</v>
      </c>
      <c r="C246" t="str">
        <f>VLOOKUP(A246,[1]Sheet1!$A$2:$E$501,3,FALSE)</f>
        <v>Jakarta</v>
      </c>
      <c r="D246" t="str">
        <f>VLOOKUP(A246,[1]Sheet1!$A$2:$E$501,4,FALSE)</f>
        <v>Platinum</v>
      </c>
      <c r="E246">
        <f>VLOOKUP(A246,[1]Sheet1!$A$2:$E$501,5,FALSE)</f>
        <v>2017</v>
      </c>
      <c r="F246" t="str">
        <f>VLOOKUP(A246,[5]Sheet1!$A$2:$E$501,2,FALSE)</f>
        <v>Lenovo LOQ 15IRH8 - SKU1080</v>
      </c>
      <c r="G246" t="str">
        <f>VLOOKUP(A246,[5]Sheet1!$A$2:$E$501,3,FALSE)</f>
        <v>Shoee</v>
      </c>
      <c r="H246">
        <f>VLOOKUP(A246,[5]Sheet1!$A$2:$E$501,4,FALSE)</f>
        <v>100000</v>
      </c>
      <c r="I246" t="str">
        <f>VLOOKUP(A246,[5]Sheet1!$A$2:$G$501,7,FALSE)</f>
        <v>72</v>
      </c>
      <c r="J246" t="str">
        <f>VLOOKUP(A246,[2]Sheet1!$A$2:$E$501,2,FALSE)</f>
        <v>ORD97245</v>
      </c>
      <c r="K246" s="2">
        <f>VLOOKUP(A246,[2]Sheet1!$A$2:$E$501,3,FALSE)</f>
        <v>45247</v>
      </c>
      <c r="L246" t="str">
        <f>VLOOKUP(A246,[2]Sheet1!$A$2:$E$501,4,FALSE)</f>
        <v>OVO</v>
      </c>
      <c r="M246">
        <f>VLOOKUP(A246,[2]Sheet1!$A$2:$E$501,5,FALSE)</f>
        <v>1</v>
      </c>
      <c r="N246">
        <f>VLOOKUP(A246,[2]Sheet1!$A$2:$F$501,6,FALSE)</f>
        <v>100000</v>
      </c>
      <c r="O246">
        <f>VLOOKUP(A246,[3]Sheet1!$A$2:$F$501,2,FALSE)</f>
        <v>5</v>
      </c>
      <c r="P246" t="str">
        <f>VLOOKUP(A246,[3]Sheet1!$A$2:$F$501,3,FALSE)</f>
        <v>Good</v>
      </c>
      <c r="Q246" s="2">
        <f>VLOOKUP(A246,[3]Sheet1!$A$2:$F$501,4,FALSE)</f>
        <v>45083</v>
      </c>
      <c r="R246" t="str">
        <f>VLOOKUP(A246,[3]Sheet1!$A$2:$F$501,5,FALSE)</f>
        <v>Produk sesuai ekspektasi</v>
      </c>
      <c r="S246" t="str">
        <f>VLOOKUP(A246,[3]Sheet1!$A$2:$F$501,6,FALSE)</f>
        <v/>
      </c>
      <c r="T246" t="str">
        <f>VLOOKUP(A246,[4]Sheet1!$A$2:$E$501,2,FALSE)</f>
        <v>SHP3303</v>
      </c>
      <c r="U246" t="str">
        <f>VLOOKUP(A246,[4]Sheet1!$A$2:$E$501,3,FALSE)</f>
        <v>J&amp;T</v>
      </c>
      <c r="V246">
        <f>VLOOKUP(A246,[4]Sheet1!$A$2:$E$501,4,FALSE)</f>
        <v>3</v>
      </c>
      <c r="W246" t="str">
        <f>VLOOKUP(A246,[4]Sheet1!$A$2:$E$501,5,FALSE)</f>
        <v>Returned</v>
      </c>
    </row>
    <row r="247" spans="1:23">
      <c r="A247" t="s">
        <v>283</v>
      </c>
      <c r="B247" t="str">
        <f>VLOOKUP(A247,[1]Sheet1!$A$2:$E$501,2,FALSE)</f>
        <v>Customer_246</v>
      </c>
      <c r="C247" t="str">
        <f>VLOOKUP(A247,[1]Sheet1!$A$2:$E$501,3,FALSE)</f>
        <v>Bali</v>
      </c>
      <c r="D247" t="str">
        <f>VLOOKUP(A247,[1]Sheet1!$A$2:$E$501,4,FALSE)</f>
        <v>Silver</v>
      </c>
      <c r="E247">
        <f>VLOOKUP(A247,[1]Sheet1!$A$2:$E$501,5,FALSE)</f>
        <v>2021</v>
      </c>
      <c r="F247" t="str">
        <f>VLOOKUP(A247,[5]Sheet1!$A$2:$E$501,2,FALSE)</f>
        <v>Uniqlo Dry-EX Crew Neck - SKU1434</v>
      </c>
      <c r="G247" t="str">
        <f>VLOOKUP(A247,[5]Sheet1!$A$2:$E$501,3,FALSE)</f>
        <v>Shoee</v>
      </c>
      <c r="H247">
        <f>VLOOKUP(A247,[5]Sheet1!$A$2:$E$501,4,FALSE)</f>
        <v>250000</v>
      </c>
      <c r="I247" t="str">
        <f>VLOOKUP(A247,[5]Sheet1!$A$2:$G$501,7,FALSE)</f>
        <v>127 </v>
      </c>
      <c r="J247" t="str">
        <f>VLOOKUP(A247,[2]Sheet1!$A$2:$E$501,2,FALSE)</f>
        <v>ORD13976</v>
      </c>
      <c r="K247" s="2">
        <f>VLOOKUP(A247,[2]Sheet1!$A$2:$E$501,3,FALSE)</f>
        <v>45329</v>
      </c>
      <c r="L247" t="str">
        <f>VLOOKUP(A247,[2]Sheet1!$A$2:$E$501,4,FALSE)</f>
        <v>Debit</v>
      </c>
      <c r="M247">
        <f>VLOOKUP(A247,[2]Sheet1!$A$2:$E$501,5,FALSE)</f>
        <v>2</v>
      </c>
      <c r="N247">
        <f>VLOOKUP(A247,[2]Sheet1!$A$2:$F$501,6,FALSE)</f>
        <v>500000</v>
      </c>
      <c r="O247">
        <f>VLOOKUP(A247,[3]Sheet1!$A$2:$F$501,2,FALSE)</f>
        <v>2</v>
      </c>
      <c r="P247" t="str">
        <f>VLOOKUP(A247,[3]Sheet1!$A$2:$F$501,3,FALSE)</f>
        <v>Poor</v>
      </c>
      <c r="Q247" s="2">
        <f>VLOOKUP(A247,[3]Sheet1!$A$2:$F$501,4,FALSE)</f>
        <v>45428</v>
      </c>
      <c r="R247" t="str">
        <f>VLOOKUP(A247,[3]Sheet1!$A$2:$F$501,5,FALSE)</f>
        <v>Pelayanan memuaskan</v>
      </c>
      <c r="S247" t="str">
        <f>VLOOKUP(A247,[3]Sheet1!$A$2:$F$501,6,FALSE)</f>
        <v/>
      </c>
      <c r="T247" t="str">
        <f>VLOOKUP(A247,[4]Sheet1!$A$2:$E$501,2,FALSE)</f>
        <v>SHP7938</v>
      </c>
      <c r="U247" t="str">
        <f>VLOOKUP(A247,[4]Sheet1!$A$2:$E$501,3,FALSE)</f>
        <v>J&amp;T</v>
      </c>
      <c r="V247">
        <f>VLOOKUP(A247,[4]Sheet1!$A$2:$E$501,4,FALSE)</f>
        <v>5</v>
      </c>
      <c r="W247" t="str">
        <f>VLOOKUP(A247,[4]Sheet1!$A$2:$E$501,5,FALSE)</f>
        <v>In Transit</v>
      </c>
    </row>
    <row r="248" spans="1:23">
      <c r="A248" t="s">
        <v>284</v>
      </c>
      <c r="B248" t="str">
        <f>VLOOKUP(A248,[1]Sheet1!$A$2:$E$501,2,FALSE)</f>
        <v>Customer_247</v>
      </c>
      <c r="C248" t="str">
        <f>VLOOKUP(A248,[1]Sheet1!$A$2:$E$501,3,FALSE)</f>
        <v>Bali</v>
      </c>
      <c r="D248" t="str">
        <f>VLOOKUP(A248,[1]Sheet1!$A$2:$E$501,4,FALSE)</f>
        <v>Silver</v>
      </c>
      <c r="E248">
        <f>VLOOKUP(A248,[1]Sheet1!$A$2:$E$501,5,FALSE)</f>
        <v>2021</v>
      </c>
      <c r="F248" t="str">
        <f>VLOOKUP(A248,[5]Sheet1!$A$2:$E$501,2,FALSE)</f>
        <v>Lenovo LOQ 15IRH8 - SKU1322</v>
      </c>
      <c r="G248" t="str">
        <f>VLOOKUP(A248,[5]Sheet1!$A$2:$E$501,3,FALSE)</f>
        <v>Shoee</v>
      </c>
      <c r="H248">
        <f>VLOOKUP(A248,[5]Sheet1!$A$2:$E$501,4,FALSE)</f>
        <v>250000</v>
      </c>
      <c r="I248" t="str">
        <f>VLOOKUP(A248,[5]Sheet1!$A$2:$G$501,7,FALSE)</f>
        <v>149</v>
      </c>
      <c r="J248" t="str">
        <f>VLOOKUP(A248,[2]Sheet1!$A$2:$E$501,2,FALSE)</f>
        <v>ORD50609</v>
      </c>
      <c r="K248" s="2">
        <f>VLOOKUP(A248,[2]Sheet1!$A$2:$E$501,3,FALSE)</f>
        <v>45231</v>
      </c>
      <c r="L248" t="str">
        <f>VLOOKUP(A248,[2]Sheet1!$A$2:$E$501,4,FALSE)</f>
        <v>Debit</v>
      </c>
      <c r="M248">
        <f>VLOOKUP(A248,[2]Sheet1!$A$2:$E$501,5,FALSE)</f>
        <v>1</v>
      </c>
      <c r="N248">
        <f>VLOOKUP(A248,[2]Sheet1!$A$2:$F$501,6,FALSE)</f>
        <v>250000</v>
      </c>
      <c r="O248">
        <f>VLOOKUP(A248,[3]Sheet1!$A$2:$F$501,2,FALSE)</f>
        <v>5</v>
      </c>
      <c r="P248" t="str">
        <f>VLOOKUP(A248,[3]Sheet1!$A$2:$F$501,3,FALSE)</f>
        <v>Good</v>
      </c>
      <c r="Q248" s="2">
        <f>VLOOKUP(A248,[3]Sheet1!$A$2:$F$501,4,FALSE)</f>
        <v>45361</v>
      </c>
      <c r="R248" t="str">
        <f>VLOOKUP(A248,[3]Sheet1!$A$2:$F$501,5,FALSE)</f>
        <v>Produk sesuai ekspektasi</v>
      </c>
      <c r="S248" t="str">
        <f>VLOOKUP(A248,[3]Sheet1!$A$2:$F$501,6,FALSE)</f>
        <v/>
      </c>
      <c r="T248" t="str">
        <f>VLOOKUP(A248,[4]Sheet1!$A$2:$E$501,2,FALSE)</f>
        <v>SHP8589</v>
      </c>
      <c r="U248" t="str">
        <f>VLOOKUP(A248,[4]Sheet1!$A$2:$E$501,3,FALSE)</f>
        <v>JNE</v>
      </c>
      <c r="V248">
        <f>VLOOKUP(A248,[4]Sheet1!$A$2:$E$501,4,FALSE)</f>
        <v>1</v>
      </c>
      <c r="W248" t="str">
        <f>VLOOKUP(A248,[4]Sheet1!$A$2:$E$501,5,FALSE)</f>
        <v>Delivered</v>
      </c>
    </row>
    <row r="249" spans="1:23">
      <c r="A249" t="s">
        <v>285</v>
      </c>
      <c r="B249" t="str">
        <f>VLOOKUP(A249,[1]Sheet1!$A$2:$E$501,2,FALSE)</f>
        <v>Customer_248</v>
      </c>
      <c r="C249" t="str">
        <f>VLOOKUP(A249,[1]Sheet1!$A$2:$E$501,3,FALSE)</f>
        <v>Surabaya</v>
      </c>
      <c r="D249" t="str">
        <f>VLOOKUP(A249,[1]Sheet1!$A$2:$E$501,4,FALSE)</f>
        <v>Gold</v>
      </c>
      <c r="E249">
        <f>VLOOKUP(A249,[1]Sheet1!$A$2:$E$501,5,FALSE)</f>
        <v>2018</v>
      </c>
      <c r="F249" t="str">
        <f>VLOOKUP(A249,[5]Sheet1!$A$2:$E$501,2,FALSE)</f>
        <v>Xiaomi Mi Casual Backpack - SKU1164</v>
      </c>
      <c r="G249" t="str">
        <f>VLOOKUP(A249,[5]Sheet1!$A$2:$E$501,3,FALSE)</f>
        <v>Electronic</v>
      </c>
      <c r="H249">
        <f>VLOOKUP(A249,[5]Sheet1!$A$2:$E$501,4,FALSE)</f>
        <v>4000000</v>
      </c>
      <c r="I249" t="str">
        <f>VLOOKUP(A249,[5]Sheet1!$A$2:$G$501,7,FALSE)</f>
        <v>144</v>
      </c>
      <c r="J249" t="str">
        <f>VLOOKUP(A249,[2]Sheet1!$A$2:$E$501,2,FALSE)</f>
        <v>ORD21853</v>
      </c>
      <c r="K249" s="2">
        <f>VLOOKUP(A249,[2]Sheet1!$A$2:$E$501,3,FALSE)</f>
        <v>45109</v>
      </c>
      <c r="L249" t="str">
        <f>VLOOKUP(A249,[2]Sheet1!$A$2:$E$501,4,FALSE)</f>
        <v>Credit</v>
      </c>
      <c r="M249">
        <f>VLOOKUP(A249,[2]Sheet1!$A$2:$E$501,5,FALSE)</f>
        <v>1</v>
      </c>
      <c r="N249">
        <f>VLOOKUP(A249,[2]Sheet1!$A$2:$F$501,6,FALSE)</f>
        <v>4000000</v>
      </c>
      <c r="O249">
        <f>VLOOKUP(A249,[3]Sheet1!$A$2:$F$501,2,FALSE)</f>
        <v>3</v>
      </c>
      <c r="P249" t="str">
        <f>VLOOKUP(A249,[3]Sheet1!$A$2:$F$501,3,FALSE)</f>
        <v>Average</v>
      </c>
      <c r="Q249" s="2">
        <f>VLOOKUP(A249,[3]Sheet1!$A$2:$F$501,4,FALSE)</f>
        <v>45276</v>
      </c>
      <c r="R249" t="str">
        <f>VLOOKUP(A249,[3]Sheet1!$A$2:$F$501,5,FALSE)</f>
        <v>Produk sesuai ekspektasi</v>
      </c>
      <c r="S249" t="str">
        <f>VLOOKUP(A249,[3]Sheet1!$A$2:$F$501,6,FALSE)</f>
        <v/>
      </c>
      <c r="T249" t="str">
        <f>VLOOKUP(A249,[4]Sheet1!$A$2:$E$501,2,FALSE)</f>
        <v>SHP7038</v>
      </c>
      <c r="U249" t="str">
        <f>VLOOKUP(A249,[4]Sheet1!$A$2:$E$501,3,FALSE)</f>
        <v>J&amp;T</v>
      </c>
      <c r="V249">
        <f>VLOOKUP(A249,[4]Sheet1!$A$2:$E$501,4,FALSE)</f>
        <v>3</v>
      </c>
      <c r="W249" t="str">
        <f>VLOOKUP(A249,[4]Sheet1!$A$2:$E$501,5,FALSE)</f>
        <v>Delivered</v>
      </c>
    </row>
    <row r="250" spans="1:23">
      <c r="A250" t="s">
        <v>286</v>
      </c>
      <c r="B250" t="str">
        <f>VLOOKUP(A250,[1]Sheet1!$A$2:$E$501,2,FALSE)</f>
        <v>Customer_249</v>
      </c>
      <c r="C250" t="str">
        <f>VLOOKUP(A250,[1]Sheet1!$A$2:$E$501,3,FALSE)</f>
        <v>Jakarta</v>
      </c>
      <c r="D250" t="str">
        <f>VLOOKUP(A250,[1]Sheet1!$A$2:$E$501,4,FALSE)</f>
        <v>Gold</v>
      </c>
      <c r="E250">
        <f>VLOOKUP(A250,[1]Sheet1!$A$2:$E$501,5,FALSE)</f>
        <v>2020</v>
      </c>
      <c r="F250" t="str">
        <f>VLOOKUP(A250,[5]Sheet1!$A$2:$E$501,2,FALSE)</f>
        <v>Xiaomi Mi Casual Backpack - SKU1290</v>
      </c>
      <c r="G250" t="str">
        <f>VLOOKUP(A250,[5]Sheet1!$A$2:$E$501,3,FALSE)</f>
        <v>Unknown</v>
      </c>
      <c r="H250">
        <f>VLOOKUP(A250,[5]Sheet1!$A$2:$E$501,4,FALSE)</f>
        <v>250000</v>
      </c>
      <c r="I250" t="str">
        <f>VLOOKUP(A250,[5]Sheet1!$A$2:$G$501,7,FALSE)</f>
        <v>118</v>
      </c>
      <c r="J250" t="str">
        <f>VLOOKUP(A250,[2]Sheet1!$A$2:$E$501,2,FALSE)</f>
        <v>ORD91108</v>
      </c>
      <c r="K250" s="2">
        <f>VLOOKUP(A250,[2]Sheet1!$A$2:$E$501,3,FALSE)</f>
        <v>45324</v>
      </c>
      <c r="L250" t="str">
        <f>VLOOKUP(A250,[2]Sheet1!$A$2:$E$501,4,FALSE)</f>
        <v>OVO</v>
      </c>
      <c r="M250">
        <f>VLOOKUP(A250,[2]Sheet1!$A$2:$E$501,5,FALSE)</f>
        <v>1</v>
      </c>
      <c r="N250">
        <f>VLOOKUP(A250,[2]Sheet1!$A$2:$F$501,6,FALSE)</f>
        <v>250000</v>
      </c>
      <c r="O250">
        <f>VLOOKUP(A250,[3]Sheet1!$A$2:$F$501,2,FALSE)</f>
        <v>1</v>
      </c>
      <c r="P250" t="str">
        <f>VLOOKUP(A250,[3]Sheet1!$A$2:$F$501,3,FALSE)</f>
        <v>Bad</v>
      </c>
      <c r="Q250" s="2">
        <f>VLOOKUP(A250,[3]Sheet1!$A$2:$F$501,4,FALSE)</f>
        <v>45457</v>
      </c>
      <c r="R250" t="str">
        <f>VLOOKUP(A250,[3]Sheet1!$A$2:$F$501,5,FALSE)</f>
        <v>Pelayanan memuaskan</v>
      </c>
      <c r="S250" t="str">
        <f>VLOOKUP(A250,[3]Sheet1!$A$2:$F$501,6,FALSE)</f>
        <v/>
      </c>
      <c r="T250" t="str">
        <f>VLOOKUP(A250,[4]Sheet1!$A$2:$E$501,2,FALSE)</f>
        <v>SHP2908</v>
      </c>
      <c r="U250" t="str">
        <f>VLOOKUP(A250,[4]Sheet1!$A$2:$E$501,3,FALSE)</f>
        <v>SiCepat</v>
      </c>
      <c r="V250">
        <f>VLOOKUP(A250,[4]Sheet1!$A$2:$E$501,4,FALSE)</f>
        <v>2</v>
      </c>
      <c r="W250" t="str">
        <f>VLOOKUP(A250,[4]Sheet1!$A$2:$E$501,5,FALSE)</f>
        <v>Delivered</v>
      </c>
    </row>
    <row r="251" spans="1:23">
      <c r="A251" t="s">
        <v>287</v>
      </c>
      <c r="B251" t="str">
        <f>VLOOKUP(A251,[1]Sheet1!$A$2:$E$501,2,FALSE)</f>
        <v>Customer_250</v>
      </c>
      <c r="C251" t="str">
        <f>VLOOKUP(A251,[1]Sheet1!$A$2:$E$501,3,FALSE)</f>
        <v>Bali</v>
      </c>
      <c r="D251" t="str">
        <f>VLOOKUP(A251,[1]Sheet1!$A$2:$E$501,4,FALSE)</f>
        <v>Gold</v>
      </c>
      <c r="E251">
        <f>VLOOKUP(A251,[1]Sheet1!$A$2:$E$501,5,FALSE)</f>
        <v>2018</v>
      </c>
      <c r="F251" t="str">
        <f>VLOOKUP(A251,[5]Sheet1!$A$2:$E$501,2,FALSE)</f>
        <v>Adidas Ultraboost 22 - SKU1039</v>
      </c>
      <c r="G251" t="str">
        <f>VLOOKUP(A251,[5]Sheet1!$A$2:$E$501,3,FALSE)</f>
        <v>Shoee</v>
      </c>
      <c r="H251">
        <f>VLOOKUP(A251,[5]Sheet1!$A$2:$E$501,4,FALSE)</f>
        <v>100000</v>
      </c>
      <c r="I251" t="str">
        <f>VLOOKUP(A251,[5]Sheet1!$A$2:$G$501,7,FALSE)</f>
        <v>138</v>
      </c>
      <c r="J251" t="str">
        <f>VLOOKUP(A251,[2]Sheet1!$A$2:$E$501,2,FALSE)</f>
        <v>ORD71148</v>
      </c>
      <c r="K251" s="2">
        <f>VLOOKUP(A251,[2]Sheet1!$A$2:$E$501,3,FALSE)</f>
        <v>45148</v>
      </c>
      <c r="L251" t="str">
        <f>VLOOKUP(A251,[2]Sheet1!$A$2:$E$501,4,FALSE)</f>
        <v>Debit</v>
      </c>
      <c r="M251">
        <f>VLOOKUP(A251,[2]Sheet1!$A$2:$E$501,5,FALSE)</f>
        <v>1</v>
      </c>
      <c r="N251">
        <f>VLOOKUP(A251,[2]Sheet1!$A$2:$F$501,6,FALSE)</f>
        <v>100000</v>
      </c>
      <c r="O251">
        <f>VLOOKUP(A251,[3]Sheet1!$A$2:$F$501,2,FALSE)</f>
        <v>1</v>
      </c>
      <c r="P251" t="str">
        <f>VLOOKUP(A251,[3]Sheet1!$A$2:$F$501,3,FALSE)</f>
        <v>Bad</v>
      </c>
      <c r="Q251" s="2">
        <f>VLOOKUP(A251,[3]Sheet1!$A$2:$F$501,4,FALSE)</f>
        <v>45426</v>
      </c>
      <c r="R251" t="str">
        <f>VLOOKUP(A251,[3]Sheet1!$A$2:$F$501,5,FALSE)</f>
        <v>Pengiriman sangat cepat</v>
      </c>
      <c r="S251" t="str">
        <f>VLOOKUP(A251,[3]Sheet1!$A$2:$F$501,6,FALSE)</f>
        <v/>
      </c>
      <c r="T251" t="str">
        <f>VLOOKUP(A251,[4]Sheet1!$A$2:$E$501,2,FALSE)</f>
        <v>SHP2899</v>
      </c>
      <c r="U251" t="str">
        <f>VLOOKUP(A251,[4]Sheet1!$A$2:$E$501,3,FALSE)</f>
        <v>AnterAja</v>
      </c>
      <c r="V251">
        <f>VLOOKUP(A251,[4]Sheet1!$A$2:$E$501,4,FALSE)</f>
        <v>3</v>
      </c>
      <c r="W251" t="str">
        <f>VLOOKUP(A251,[4]Sheet1!$A$2:$E$501,5,FALSE)</f>
        <v>Delivered</v>
      </c>
    </row>
    <row r="252" spans="1:23">
      <c r="A252" t="s">
        <v>288</v>
      </c>
      <c r="B252" t="str">
        <f>VLOOKUP(A252,[1]Sheet1!$A$2:$E$501,2,FALSE)</f>
        <v>Customer_251</v>
      </c>
      <c r="C252" t="str">
        <f>VLOOKUP(A252,[1]Sheet1!$A$2:$E$501,3,FALSE)</f>
        <v>Bandung</v>
      </c>
      <c r="D252" t="str">
        <f>VLOOKUP(A252,[1]Sheet1!$A$2:$E$501,4,FALSE)</f>
        <v>Platinum</v>
      </c>
      <c r="E252">
        <f>VLOOKUP(A252,[1]Sheet1!$A$2:$E$501,5,FALSE)</f>
        <v>2019</v>
      </c>
      <c r="F252" t="str">
        <f>VLOOKUP(A252,[5]Sheet1!$A$2:$E$501,2,FALSE)</f>
        <v>Nike Air Max 270 - SKU1365</v>
      </c>
      <c r="G252" t="str">
        <f>VLOOKUP(A252,[5]Sheet1!$A$2:$E$501,3,FALSE)</f>
        <v>Apparel</v>
      </c>
      <c r="H252">
        <f>VLOOKUP(A252,[5]Sheet1!$A$2:$E$501,4,FALSE)</f>
        <v>100000</v>
      </c>
      <c r="I252" t="str">
        <f>VLOOKUP(A252,[5]Sheet1!$A$2:$G$501,7,FALSE)</f>
        <v>103</v>
      </c>
      <c r="J252" t="str">
        <f>VLOOKUP(A252,[2]Sheet1!$A$2:$E$501,2,FALSE)</f>
        <v>ORD59976</v>
      </c>
      <c r="K252" s="2">
        <f>VLOOKUP(A252,[2]Sheet1!$A$2:$E$501,3,FALSE)</f>
        <v>45205</v>
      </c>
      <c r="L252" t="str">
        <f>VLOOKUP(A252,[2]Sheet1!$A$2:$E$501,4,FALSE)</f>
        <v>OVO</v>
      </c>
      <c r="M252">
        <f>VLOOKUP(A252,[2]Sheet1!$A$2:$E$501,5,FALSE)</f>
        <v>1</v>
      </c>
      <c r="N252">
        <f>VLOOKUP(A252,[2]Sheet1!$A$2:$F$501,6,FALSE)</f>
        <v>100000</v>
      </c>
      <c r="O252">
        <f>VLOOKUP(A252,[3]Sheet1!$A$2:$F$501,2,FALSE)</f>
        <v>4</v>
      </c>
      <c r="P252" t="str">
        <f>VLOOKUP(A252,[3]Sheet1!$A$2:$F$501,3,FALSE)</f>
        <v>Excellent</v>
      </c>
      <c r="Q252" s="2">
        <f>VLOOKUP(A252,[3]Sheet1!$A$2:$F$501,4,FALSE)</f>
        <v>45404</v>
      </c>
      <c r="R252" t="str">
        <f>VLOOKUP(A252,[3]Sheet1!$A$2:$F$501,5,FALSE)</f>
        <v>Produk sesuai ekspektasi</v>
      </c>
      <c r="S252" t="str">
        <f>VLOOKUP(A252,[3]Sheet1!$A$2:$F$501,6,FALSE)</f>
        <v/>
      </c>
      <c r="T252" t="str">
        <f>VLOOKUP(A252,[4]Sheet1!$A$2:$E$501,2,FALSE)</f>
        <v>SHP2731</v>
      </c>
      <c r="U252" t="str">
        <f>VLOOKUP(A252,[4]Sheet1!$A$2:$E$501,3,FALSE)</f>
        <v>AnterAja</v>
      </c>
      <c r="V252">
        <f>VLOOKUP(A252,[4]Sheet1!$A$2:$E$501,4,FALSE)</f>
        <v>4</v>
      </c>
      <c r="W252" t="str">
        <f>VLOOKUP(A252,[4]Sheet1!$A$2:$E$501,5,FALSE)</f>
        <v>Returned</v>
      </c>
    </row>
    <row r="253" spans="1:23">
      <c r="A253" t="s">
        <v>289</v>
      </c>
      <c r="B253" t="str">
        <f>VLOOKUP(A253,[1]Sheet1!$A$2:$E$501,2,FALSE)</f>
        <v>Customer_252</v>
      </c>
      <c r="C253" t="str">
        <f>VLOOKUP(A253,[1]Sheet1!$A$2:$E$501,3,FALSE)</f>
        <v>Jakarta</v>
      </c>
      <c r="D253" t="str">
        <f>VLOOKUP(A253,[1]Sheet1!$A$2:$E$501,4,FALSE)</f>
        <v>Silver</v>
      </c>
      <c r="E253">
        <f>VLOOKUP(A253,[1]Sheet1!$A$2:$E$501,5,FALSE)</f>
        <v>2021</v>
      </c>
      <c r="F253" t="str">
        <f>VLOOKUP(A253,[5]Sheet1!$A$2:$E$501,2,FALSE)</f>
        <v>ASUS TUF Gaming A15 - SKU1071</v>
      </c>
      <c r="G253" t="str">
        <f>VLOOKUP(A253,[5]Sheet1!$A$2:$E$501,3,FALSE)</f>
        <v>Apprel</v>
      </c>
      <c r="H253">
        <f>VLOOKUP(A253,[5]Sheet1!$A$2:$E$501,4,FALSE)</f>
        <v>17000000</v>
      </c>
      <c r="I253" t="str">
        <f>VLOOKUP(A253,[5]Sheet1!$A$2:$G$501,7,FALSE)</f>
        <v>103</v>
      </c>
      <c r="J253" t="str">
        <f>VLOOKUP(A253,[2]Sheet1!$A$2:$E$501,2,FALSE)</f>
        <v>ORD11694</v>
      </c>
      <c r="K253" s="2">
        <f>VLOOKUP(A253,[2]Sheet1!$A$2:$E$501,3,FALSE)</f>
        <v>45126</v>
      </c>
      <c r="L253" t="str">
        <f>VLOOKUP(A253,[2]Sheet1!$A$2:$E$501,4,FALSE)</f>
        <v>Gopay</v>
      </c>
      <c r="M253">
        <f>VLOOKUP(A253,[2]Sheet1!$A$2:$E$501,5,FALSE)</f>
        <v>1</v>
      </c>
      <c r="N253">
        <f>VLOOKUP(A253,[2]Sheet1!$A$2:$F$501,6,FALSE)</f>
        <v>17000000</v>
      </c>
      <c r="O253">
        <f>VLOOKUP(A253,[3]Sheet1!$A$2:$F$501,2,FALSE)</f>
        <v>5</v>
      </c>
      <c r="P253" t="str">
        <f>VLOOKUP(A253,[3]Sheet1!$A$2:$F$501,3,FALSE)</f>
        <v>Good</v>
      </c>
      <c r="Q253" s="2">
        <f>VLOOKUP(A253,[3]Sheet1!$A$2:$F$501,4,FALSE)</f>
        <v>45132</v>
      </c>
      <c r="R253" t="str">
        <f>VLOOKUP(A253,[3]Sheet1!$A$2:$F$501,5,FALSE)</f>
        <v>Pengiriman sangat cepat</v>
      </c>
      <c r="S253" t="str">
        <f>VLOOKUP(A253,[3]Sheet1!$A$2:$F$501,6,FALSE)</f>
        <v/>
      </c>
      <c r="T253" t="str">
        <f>VLOOKUP(A253,[4]Sheet1!$A$2:$E$501,2,FALSE)</f>
        <v>SHP3451</v>
      </c>
      <c r="U253" t="str">
        <f>VLOOKUP(A253,[4]Sheet1!$A$2:$E$501,3,FALSE)</f>
        <v>JNE</v>
      </c>
      <c r="V253">
        <f>VLOOKUP(A253,[4]Sheet1!$A$2:$E$501,4,FALSE)</f>
        <v>5</v>
      </c>
      <c r="W253" t="str">
        <f>VLOOKUP(A253,[4]Sheet1!$A$2:$E$501,5,FALSE)</f>
        <v>Returned</v>
      </c>
    </row>
    <row r="254" spans="1:23">
      <c r="A254" t="s">
        <v>290</v>
      </c>
      <c r="B254" t="str">
        <f>VLOOKUP(A254,[1]Sheet1!$A$2:$E$501,2,FALSE)</f>
        <v>Customer_253</v>
      </c>
      <c r="C254" t="str">
        <f>VLOOKUP(A254,[1]Sheet1!$A$2:$E$501,3,FALSE)</f>
        <v>Bali</v>
      </c>
      <c r="D254" t="str">
        <f>VLOOKUP(A254,[1]Sheet1!$A$2:$E$501,4,FALSE)</f>
        <v>Platinum</v>
      </c>
      <c r="E254">
        <f>VLOOKUP(A254,[1]Sheet1!$A$2:$E$501,5,FALSE)</f>
        <v>2017</v>
      </c>
      <c r="F254" t="str">
        <f>VLOOKUP(A254,[5]Sheet1!$A$2:$E$501,2,FALSE)</f>
        <v>Lenovo LOQ 15IRH8 - SKU1028</v>
      </c>
      <c r="G254" t="str">
        <f>VLOOKUP(A254,[5]Sheet1!$A$2:$E$501,3,FALSE)</f>
        <v>Electronic</v>
      </c>
      <c r="H254">
        <f>VLOOKUP(A254,[5]Sheet1!$A$2:$E$501,4,FALSE)</f>
        <v>4000000</v>
      </c>
      <c r="I254" t="str">
        <f>VLOOKUP(A254,[5]Sheet1!$A$2:$G$501,7,FALSE)</f>
        <v>73 </v>
      </c>
      <c r="J254" t="str">
        <f>VLOOKUP(A254,[2]Sheet1!$A$2:$E$501,2,FALSE)</f>
        <v>ORD89958</v>
      </c>
      <c r="K254" s="2">
        <f>VLOOKUP(A254,[2]Sheet1!$A$2:$E$501,3,FALSE)</f>
        <v>44988</v>
      </c>
      <c r="L254" t="str">
        <f>VLOOKUP(A254,[2]Sheet1!$A$2:$E$501,4,FALSE)</f>
        <v>Credit</v>
      </c>
      <c r="M254">
        <f>VLOOKUP(A254,[2]Sheet1!$A$2:$E$501,5,FALSE)</f>
        <v>1</v>
      </c>
      <c r="N254">
        <f>VLOOKUP(A254,[2]Sheet1!$A$2:$F$501,6,FALSE)</f>
        <v>4000000</v>
      </c>
      <c r="O254">
        <f>VLOOKUP(A254,[3]Sheet1!$A$2:$F$501,2,FALSE)</f>
        <v>2</v>
      </c>
      <c r="P254" t="str">
        <f>VLOOKUP(A254,[3]Sheet1!$A$2:$F$501,3,FALSE)</f>
        <v>Poor</v>
      </c>
      <c r="Q254" s="2">
        <f>VLOOKUP(A254,[3]Sheet1!$A$2:$F$501,4,FALSE)</f>
        <v>45394</v>
      </c>
      <c r="R254" t="str">
        <f>VLOOKUP(A254,[3]Sheet1!$A$2:$F$501,5,FALSE)</f>
        <v>Kualitas kurang baik</v>
      </c>
      <c r="S254" t="str">
        <f>VLOOKUP(A254,[3]Sheet1!$A$2:$F$501,6,FALSE)</f>
        <v>Anomali – review negatif di rating tinggi</v>
      </c>
      <c r="T254" t="str">
        <f>VLOOKUP(A254,[4]Sheet1!$A$2:$E$501,2,FALSE)</f>
        <v>SHP2893</v>
      </c>
      <c r="U254" t="str">
        <f>VLOOKUP(A254,[4]Sheet1!$A$2:$E$501,3,FALSE)</f>
        <v>J&amp;T</v>
      </c>
      <c r="V254">
        <f>VLOOKUP(A254,[4]Sheet1!$A$2:$E$501,4,FALSE)</f>
        <v>4</v>
      </c>
      <c r="W254" t="str">
        <f>VLOOKUP(A254,[4]Sheet1!$A$2:$E$501,5,FALSE)</f>
        <v>In Transit</v>
      </c>
    </row>
    <row r="255" spans="1:23">
      <c r="A255" t="s">
        <v>291</v>
      </c>
      <c r="B255" t="str">
        <f>VLOOKUP(A255,[1]Sheet1!$A$2:$E$501,2,FALSE)</f>
        <v>Customer_254</v>
      </c>
      <c r="C255" t="str">
        <f>VLOOKUP(A255,[1]Sheet1!$A$2:$E$501,3,FALSE)</f>
        <v>Bandung</v>
      </c>
      <c r="D255" t="str">
        <f>VLOOKUP(A255,[1]Sheet1!$A$2:$E$501,4,FALSE)</f>
        <v>Platinum</v>
      </c>
      <c r="E255">
        <f>VLOOKUP(A255,[1]Sheet1!$A$2:$E$501,5,FALSE)</f>
        <v>2020</v>
      </c>
      <c r="F255" t="str">
        <f>VLOOKUP(A255,[5]Sheet1!$A$2:$E$501,2,FALSE)</f>
        <v>Adidas Ultraboost 22 - SKU1126</v>
      </c>
      <c r="G255" t="str">
        <f>VLOOKUP(A255,[5]Sheet1!$A$2:$E$501,3,FALSE)</f>
        <v>Electronic</v>
      </c>
      <c r="H255">
        <f>VLOOKUP(A255,[5]Sheet1!$A$2:$E$501,4,FALSE)</f>
        <v>4000000</v>
      </c>
      <c r="I255" t="str">
        <f>VLOOKUP(A255,[5]Sheet1!$A$2:$G$501,7,FALSE)</f>
        <v>84 </v>
      </c>
      <c r="J255" t="str">
        <f>VLOOKUP(A255,[2]Sheet1!$A$2:$E$501,2,FALSE)</f>
        <v>ORD53117</v>
      </c>
      <c r="K255" s="2">
        <f>VLOOKUP(A255,[2]Sheet1!$A$2:$E$501,3,FALSE)</f>
        <v>45136</v>
      </c>
      <c r="L255" t="str">
        <f>VLOOKUP(A255,[2]Sheet1!$A$2:$E$501,4,FALSE)</f>
        <v>Gopay</v>
      </c>
      <c r="M255">
        <f>VLOOKUP(A255,[2]Sheet1!$A$2:$E$501,5,FALSE)</f>
        <v>1</v>
      </c>
      <c r="N255">
        <f>VLOOKUP(A255,[2]Sheet1!$A$2:$F$501,6,FALSE)</f>
        <v>4000000</v>
      </c>
      <c r="O255">
        <f>VLOOKUP(A255,[3]Sheet1!$A$2:$F$501,2,FALSE)</f>
        <v>2</v>
      </c>
      <c r="P255" t="str">
        <f>VLOOKUP(A255,[3]Sheet1!$A$2:$F$501,3,FALSE)</f>
        <v>Poor</v>
      </c>
      <c r="Q255" s="2">
        <f>VLOOKUP(A255,[3]Sheet1!$A$2:$F$501,4,FALSE)</f>
        <v>45354</v>
      </c>
      <c r="R255" t="str">
        <f>VLOOKUP(A255,[3]Sheet1!$A$2:$F$501,5,FALSE)</f>
        <v>Warna berbeda dari gambar</v>
      </c>
      <c r="S255" t="str">
        <f>VLOOKUP(A255,[3]Sheet1!$A$2:$F$501,6,FALSE)</f>
        <v>Anomali – review negatif di rating tinggi</v>
      </c>
      <c r="T255" t="str">
        <f>VLOOKUP(A255,[4]Sheet1!$A$2:$E$501,2,FALSE)</f>
        <v>SHP3017</v>
      </c>
      <c r="U255" t="str">
        <f>VLOOKUP(A255,[4]Sheet1!$A$2:$E$501,3,FALSE)</f>
        <v>JNE</v>
      </c>
      <c r="V255">
        <f>VLOOKUP(A255,[4]Sheet1!$A$2:$E$501,4,FALSE)</f>
        <v>1</v>
      </c>
      <c r="W255" t="str">
        <f>VLOOKUP(A255,[4]Sheet1!$A$2:$E$501,5,FALSE)</f>
        <v>Delivered</v>
      </c>
    </row>
    <row r="256" spans="1:23">
      <c r="A256" t="s">
        <v>292</v>
      </c>
      <c r="B256" t="str">
        <f>VLOOKUP(A256,[1]Sheet1!$A$2:$E$501,2,FALSE)</f>
        <v>Customer_255</v>
      </c>
      <c r="C256" t="str">
        <f>VLOOKUP(A256,[1]Sheet1!$A$2:$E$501,3,FALSE)</f>
        <v>Bali</v>
      </c>
      <c r="D256" t="str">
        <f>VLOOKUP(A256,[1]Sheet1!$A$2:$E$501,4,FALSE)</f>
        <v>Gold</v>
      </c>
      <c r="E256">
        <f>VLOOKUP(A256,[1]Sheet1!$A$2:$E$501,5,FALSE)</f>
        <v>2020</v>
      </c>
      <c r="F256" t="str">
        <f>VLOOKUP(A256,[5]Sheet1!$A$2:$E$501,2,FALSE)</f>
        <v>Lenovo LOQ 15IRH8 - SKU1136</v>
      </c>
      <c r="G256" t="str">
        <f>VLOOKUP(A256,[5]Sheet1!$A$2:$E$501,3,FALSE)</f>
        <v>Apprel</v>
      </c>
      <c r="H256">
        <f>VLOOKUP(A256,[5]Sheet1!$A$2:$E$501,4,FALSE)</f>
        <v>100000</v>
      </c>
      <c r="I256" t="str">
        <f>VLOOKUP(A256,[5]Sheet1!$A$2:$G$501,7,FALSE)</f>
        <v>147</v>
      </c>
      <c r="J256" t="str">
        <f>VLOOKUP(A256,[2]Sheet1!$A$2:$E$501,2,FALSE)</f>
        <v>ORD56186</v>
      </c>
      <c r="K256" s="2">
        <f>VLOOKUP(A256,[2]Sheet1!$A$2:$E$501,3,FALSE)</f>
        <v>45384</v>
      </c>
      <c r="L256" t="str">
        <f>VLOOKUP(A256,[2]Sheet1!$A$2:$E$501,4,FALSE)</f>
        <v>Gopay</v>
      </c>
      <c r="M256">
        <f>VLOOKUP(A256,[2]Sheet1!$A$2:$E$501,5,FALSE)</f>
        <v>1</v>
      </c>
      <c r="N256">
        <f>VLOOKUP(A256,[2]Sheet1!$A$2:$F$501,6,FALSE)</f>
        <v>100000</v>
      </c>
      <c r="O256">
        <f>VLOOKUP(A256,[3]Sheet1!$A$2:$F$501,2,FALSE)</f>
        <v>4</v>
      </c>
      <c r="P256" t="str">
        <f>VLOOKUP(A256,[3]Sheet1!$A$2:$F$501,3,FALSE)</f>
        <v>Excellent</v>
      </c>
      <c r="Q256" s="2">
        <f>VLOOKUP(A256,[3]Sheet1!$A$2:$F$501,4,FALSE)</f>
        <v>45361</v>
      </c>
      <c r="R256" t="str">
        <f>VLOOKUP(A256,[3]Sheet1!$A$2:$F$501,5,FALSE)</f>
        <v>Pelayanan memuaskan</v>
      </c>
      <c r="S256" t="str">
        <f>VLOOKUP(A256,[3]Sheet1!$A$2:$F$501,6,FALSE)</f>
        <v/>
      </c>
      <c r="T256" t="str">
        <f>VLOOKUP(A256,[4]Sheet1!$A$2:$E$501,2,FALSE)</f>
        <v>SHP8259</v>
      </c>
      <c r="U256" t="str">
        <f>VLOOKUP(A256,[4]Sheet1!$A$2:$E$501,3,FALSE)</f>
        <v>J&amp;T</v>
      </c>
      <c r="V256">
        <f>VLOOKUP(A256,[4]Sheet1!$A$2:$E$501,4,FALSE)</f>
        <v>2</v>
      </c>
      <c r="W256" t="str">
        <f>VLOOKUP(A256,[4]Sheet1!$A$2:$E$501,5,FALSE)</f>
        <v>In Transit</v>
      </c>
    </row>
    <row r="257" spans="1:23">
      <c r="A257" t="s">
        <v>293</v>
      </c>
      <c r="B257" t="str">
        <f>VLOOKUP(A257,[1]Sheet1!$A$2:$E$501,2,FALSE)</f>
        <v>Customer_256</v>
      </c>
      <c r="C257" t="str">
        <f>VLOOKUP(A257,[1]Sheet1!$A$2:$E$501,3,FALSE)</f>
        <v>Surabaya</v>
      </c>
      <c r="D257" t="str">
        <f>VLOOKUP(A257,[1]Sheet1!$A$2:$E$501,4,FALSE)</f>
        <v>Silver</v>
      </c>
      <c r="E257">
        <f>VLOOKUP(A257,[1]Sheet1!$A$2:$E$501,5,FALSE)</f>
        <v>2020</v>
      </c>
      <c r="F257" t="str">
        <f>VLOOKUP(A257,[5]Sheet1!$A$2:$E$501,2,FALSE)</f>
        <v>Lenovo LOQ 15IRH8 - SKU1144</v>
      </c>
      <c r="G257" t="str">
        <f>VLOOKUP(A257,[5]Sheet1!$A$2:$E$501,3,FALSE)</f>
        <v>Apparel</v>
      </c>
      <c r="H257">
        <f>VLOOKUP(A257,[5]Sheet1!$A$2:$E$501,4,FALSE)</f>
        <v>4000000</v>
      </c>
      <c r="I257" t="str">
        <f>VLOOKUP(A257,[5]Sheet1!$A$2:$G$501,7,FALSE)</f>
        <v>58 </v>
      </c>
      <c r="J257" t="str">
        <f>VLOOKUP(A257,[2]Sheet1!$A$2:$E$501,2,FALSE)</f>
        <v>ORD44494</v>
      </c>
      <c r="K257" s="2">
        <f>VLOOKUP(A257,[2]Sheet1!$A$2:$E$501,3,FALSE)</f>
        <v>45209</v>
      </c>
      <c r="L257" t="str">
        <f>VLOOKUP(A257,[2]Sheet1!$A$2:$E$501,4,FALSE)</f>
        <v>OVO</v>
      </c>
      <c r="M257">
        <f>VLOOKUP(A257,[2]Sheet1!$A$2:$E$501,5,FALSE)</f>
        <v>6</v>
      </c>
      <c r="N257">
        <f>VLOOKUP(A257,[2]Sheet1!$A$2:$F$501,6,FALSE)</f>
        <v>24000000</v>
      </c>
      <c r="O257">
        <f>VLOOKUP(A257,[3]Sheet1!$A$2:$F$501,2,FALSE)</f>
        <v>4</v>
      </c>
      <c r="P257" t="str">
        <f>VLOOKUP(A257,[3]Sheet1!$A$2:$F$501,3,FALSE)</f>
        <v>Excellent</v>
      </c>
      <c r="Q257" s="2">
        <f>VLOOKUP(A257,[3]Sheet1!$A$2:$F$501,4,FALSE)</f>
        <v>45084</v>
      </c>
      <c r="R257" t="str">
        <f>VLOOKUP(A257,[3]Sheet1!$A$2:$F$501,5,FALSE)</f>
        <v>Warna berbeda dari gambar</v>
      </c>
      <c r="S257" t="str">
        <f>VLOOKUP(A257,[3]Sheet1!$A$2:$F$501,6,FALSE)</f>
        <v>Anomali – review negatif di rating tinggi</v>
      </c>
      <c r="T257" t="str">
        <f>VLOOKUP(A257,[4]Sheet1!$A$2:$E$501,2,FALSE)</f>
        <v>SHP3072</v>
      </c>
      <c r="U257" t="str">
        <f>VLOOKUP(A257,[4]Sheet1!$A$2:$E$501,3,FALSE)</f>
        <v>AnterAja</v>
      </c>
      <c r="V257">
        <f>VLOOKUP(A257,[4]Sheet1!$A$2:$E$501,4,FALSE)</f>
        <v>1</v>
      </c>
      <c r="W257" t="str">
        <f>VLOOKUP(A257,[4]Sheet1!$A$2:$E$501,5,FALSE)</f>
        <v>In Transit</v>
      </c>
    </row>
    <row r="258" spans="1:23">
      <c r="A258" t="s">
        <v>294</v>
      </c>
      <c r="B258" t="str">
        <f>VLOOKUP(A258,[1]Sheet1!$A$2:$E$501,2,FALSE)</f>
        <v>Customer_257</v>
      </c>
      <c r="C258" t="str">
        <f>VLOOKUP(A258,[1]Sheet1!$A$2:$E$501,3,FALSE)</f>
        <v>Bali</v>
      </c>
      <c r="D258" t="str">
        <f>VLOOKUP(A258,[1]Sheet1!$A$2:$E$501,4,FALSE)</f>
        <v>Platinum</v>
      </c>
      <c r="E258">
        <f>VLOOKUP(A258,[1]Sheet1!$A$2:$E$501,5,FALSE)</f>
        <v>2024</v>
      </c>
      <c r="F258" t="str">
        <f>VLOOKUP(A258,[5]Sheet1!$A$2:$E$501,2,FALSE)</f>
        <v>ASUS TUF Gaming A15 - SKU1051</v>
      </c>
      <c r="G258" t="str">
        <f>VLOOKUP(A258,[5]Sheet1!$A$2:$E$501,3,FALSE)</f>
        <v>Unknown</v>
      </c>
      <c r="H258">
        <f>VLOOKUP(A258,[5]Sheet1!$A$2:$E$501,4,FALSE)</f>
        <v>250000</v>
      </c>
      <c r="I258" t="str">
        <f>VLOOKUP(A258,[5]Sheet1!$A$2:$G$501,7,FALSE)</f>
        <v>59</v>
      </c>
      <c r="J258" t="str">
        <f>VLOOKUP(A258,[2]Sheet1!$A$2:$E$501,2,FALSE)</f>
        <v>ORD57520</v>
      </c>
      <c r="K258" s="2">
        <f>VLOOKUP(A258,[2]Sheet1!$A$2:$E$501,3,FALSE)</f>
        <v>45215</v>
      </c>
      <c r="L258" t="str">
        <f>VLOOKUP(A258,[2]Sheet1!$A$2:$E$501,4,FALSE)</f>
        <v>Debit</v>
      </c>
      <c r="M258">
        <f>VLOOKUP(A258,[2]Sheet1!$A$2:$E$501,5,FALSE)</f>
        <v>1</v>
      </c>
      <c r="N258">
        <f>VLOOKUP(A258,[2]Sheet1!$A$2:$F$501,6,FALSE)</f>
        <v>250000</v>
      </c>
      <c r="O258">
        <f>VLOOKUP(A258,[3]Sheet1!$A$2:$F$501,2,FALSE)</f>
        <v>4</v>
      </c>
      <c r="P258" t="str">
        <f>VLOOKUP(A258,[3]Sheet1!$A$2:$F$501,3,FALSE)</f>
        <v>Excellent</v>
      </c>
      <c r="Q258" s="2">
        <f>VLOOKUP(A258,[3]Sheet1!$A$2:$F$501,4,FALSE)</f>
        <v>45338</v>
      </c>
      <c r="R258" t="str">
        <f>VLOOKUP(A258,[3]Sheet1!$A$2:$F$501,5,FALSE)</f>
        <v>Ukuran tidak sesuai deskripsi</v>
      </c>
      <c r="S258" t="str">
        <f>VLOOKUP(A258,[3]Sheet1!$A$2:$F$501,6,FALSE)</f>
        <v>Anomali – review negatif di rating tinggi</v>
      </c>
      <c r="T258" t="str">
        <f>VLOOKUP(A258,[4]Sheet1!$A$2:$E$501,2,FALSE)</f>
        <v>SHP6618</v>
      </c>
      <c r="U258" t="str">
        <f>VLOOKUP(A258,[4]Sheet1!$A$2:$E$501,3,FALSE)</f>
        <v>AnterAja</v>
      </c>
      <c r="V258">
        <f>VLOOKUP(A258,[4]Sheet1!$A$2:$E$501,4,FALSE)</f>
        <v>3</v>
      </c>
      <c r="W258" t="str">
        <f>VLOOKUP(A258,[4]Sheet1!$A$2:$E$501,5,FALSE)</f>
        <v>In Transit</v>
      </c>
    </row>
    <row r="259" spans="1:23">
      <c r="A259" t="s">
        <v>295</v>
      </c>
      <c r="B259" t="str">
        <f>VLOOKUP(A259,[1]Sheet1!$A$2:$E$501,2,FALSE)</f>
        <v>Customer_258</v>
      </c>
      <c r="C259" t="str">
        <f>VLOOKUP(A259,[1]Sheet1!$A$2:$E$501,3,FALSE)</f>
        <v>Jakarta</v>
      </c>
      <c r="D259" t="str">
        <f>VLOOKUP(A259,[1]Sheet1!$A$2:$E$501,4,FALSE)</f>
        <v>Silver</v>
      </c>
      <c r="E259">
        <f>VLOOKUP(A259,[1]Sheet1!$A$2:$E$501,5,FALSE)</f>
        <v>2024</v>
      </c>
      <c r="F259" t="str">
        <f>VLOOKUP(A259,[5]Sheet1!$A$2:$E$501,2,FALSE)</f>
        <v>Xiaomi Mi Casual Backpack - SKU1294</v>
      </c>
      <c r="G259" t="str">
        <f>VLOOKUP(A259,[5]Sheet1!$A$2:$E$501,3,FALSE)</f>
        <v>Apparel</v>
      </c>
      <c r="H259">
        <f>VLOOKUP(A259,[5]Sheet1!$A$2:$E$501,4,FALSE)</f>
        <v>1500000</v>
      </c>
      <c r="I259" t="str">
        <f>VLOOKUP(A259,[5]Sheet1!$A$2:$G$501,7,FALSE)</f>
        <v>70 </v>
      </c>
      <c r="J259" t="str">
        <f>VLOOKUP(A259,[2]Sheet1!$A$2:$E$501,2,FALSE)</f>
        <v>ORD67171</v>
      </c>
      <c r="K259" s="2">
        <f>VLOOKUP(A259,[2]Sheet1!$A$2:$E$501,3,FALSE)</f>
        <v>45096</v>
      </c>
      <c r="L259" t="str">
        <f>VLOOKUP(A259,[2]Sheet1!$A$2:$E$501,4,FALSE)</f>
        <v>Debit</v>
      </c>
      <c r="M259">
        <f>VLOOKUP(A259,[2]Sheet1!$A$2:$E$501,5,FALSE)</f>
        <v>1</v>
      </c>
      <c r="N259">
        <f>VLOOKUP(A259,[2]Sheet1!$A$2:$F$501,6,FALSE)</f>
        <v>1500000</v>
      </c>
      <c r="O259">
        <f>VLOOKUP(A259,[3]Sheet1!$A$2:$F$501,2,FALSE)</f>
        <v>3</v>
      </c>
      <c r="P259" t="str">
        <f>VLOOKUP(A259,[3]Sheet1!$A$2:$F$501,3,FALSE)</f>
        <v>Average</v>
      </c>
      <c r="Q259" s="2">
        <f>VLOOKUP(A259,[3]Sheet1!$A$2:$F$501,4,FALSE)</f>
        <v>45415</v>
      </c>
      <c r="R259" t="str">
        <f>VLOOKUP(A259,[3]Sheet1!$A$2:$F$501,5,FALSE)</f>
        <v>Ukuran tidak sesuai deskripsi</v>
      </c>
      <c r="S259" t="str">
        <f>VLOOKUP(A259,[3]Sheet1!$A$2:$F$501,6,FALSE)</f>
        <v>Anomali – review negatif di rating tinggi</v>
      </c>
      <c r="T259" t="str">
        <f>VLOOKUP(A259,[4]Sheet1!$A$2:$E$501,2,FALSE)</f>
        <v>SHP8657</v>
      </c>
      <c r="U259" t="str">
        <f>VLOOKUP(A259,[4]Sheet1!$A$2:$E$501,3,FALSE)</f>
        <v>JNE</v>
      </c>
      <c r="V259">
        <f>VLOOKUP(A259,[4]Sheet1!$A$2:$E$501,4,FALSE)</f>
        <v>5</v>
      </c>
      <c r="W259" t="str">
        <f>VLOOKUP(A259,[4]Sheet1!$A$2:$E$501,5,FALSE)</f>
        <v>Returned</v>
      </c>
    </row>
    <row r="260" spans="1:23">
      <c r="A260" t="s">
        <v>296</v>
      </c>
      <c r="B260" t="str">
        <f>VLOOKUP(A260,[1]Sheet1!$A$2:$E$501,2,FALSE)</f>
        <v>Customer_259</v>
      </c>
      <c r="C260" t="str">
        <f>VLOOKUP(A260,[1]Sheet1!$A$2:$E$501,3,FALSE)</f>
        <v>Surabaya</v>
      </c>
      <c r="D260" t="str">
        <f>VLOOKUP(A260,[1]Sheet1!$A$2:$E$501,4,FALSE)</f>
        <v>Silver</v>
      </c>
      <c r="E260">
        <f>VLOOKUP(A260,[1]Sheet1!$A$2:$E$501,5,FALSE)</f>
        <v>2018</v>
      </c>
      <c r="F260" t="str">
        <f>VLOOKUP(A260,[5]Sheet1!$A$2:$E$501,2,FALSE)</f>
        <v>Nike Air Max 270 - SKU1266</v>
      </c>
      <c r="G260" t="str">
        <f>VLOOKUP(A260,[5]Sheet1!$A$2:$E$501,3,FALSE)</f>
        <v>Unknown</v>
      </c>
      <c r="H260">
        <f>VLOOKUP(A260,[5]Sheet1!$A$2:$E$501,4,FALSE)</f>
        <v>100000</v>
      </c>
      <c r="I260" t="str">
        <f>VLOOKUP(A260,[5]Sheet1!$A$2:$G$501,7,FALSE)</f>
        <v>108 </v>
      </c>
      <c r="J260" t="str">
        <f>VLOOKUP(A260,[2]Sheet1!$A$2:$E$501,2,FALSE)</f>
        <v>ORD20097</v>
      </c>
      <c r="K260" s="2">
        <f>VLOOKUP(A260,[2]Sheet1!$A$2:$E$501,3,FALSE)</f>
        <v>45042</v>
      </c>
      <c r="L260" t="str">
        <f>VLOOKUP(A260,[2]Sheet1!$A$2:$E$501,4,FALSE)</f>
        <v>Credit</v>
      </c>
      <c r="M260">
        <f>VLOOKUP(A260,[2]Sheet1!$A$2:$E$501,5,FALSE)</f>
        <v>8</v>
      </c>
      <c r="N260">
        <f>VLOOKUP(A260,[2]Sheet1!$A$2:$F$501,6,FALSE)</f>
        <v>800000</v>
      </c>
      <c r="O260">
        <f>VLOOKUP(A260,[3]Sheet1!$A$2:$F$501,2,FALSE)</f>
        <v>1</v>
      </c>
      <c r="P260" t="str">
        <f>VLOOKUP(A260,[3]Sheet1!$A$2:$F$501,3,FALSE)</f>
        <v>Bad</v>
      </c>
      <c r="Q260" s="2">
        <f>VLOOKUP(A260,[3]Sheet1!$A$2:$F$501,4,FALSE)</f>
        <v>45385</v>
      </c>
      <c r="R260" t="str">
        <f>VLOOKUP(A260,[3]Sheet1!$A$2:$F$501,5,FALSE)</f>
        <v>Warna berbeda dari gambar</v>
      </c>
      <c r="S260" t="str">
        <f>VLOOKUP(A260,[3]Sheet1!$A$2:$F$501,6,FALSE)</f>
        <v>Anomali – review negatif di rating tinggi</v>
      </c>
      <c r="T260" t="str">
        <f>VLOOKUP(A260,[4]Sheet1!$A$2:$E$501,2,FALSE)</f>
        <v>SHP5165</v>
      </c>
      <c r="U260" t="str">
        <f>VLOOKUP(A260,[4]Sheet1!$A$2:$E$501,3,FALSE)</f>
        <v>JNE</v>
      </c>
      <c r="V260">
        <f>VLOOKUP(A260,[4]Sheet1!$A$2:$E$501,4,FALSE)</f>
        <v>3</v>
      </c>
      <c r="W260" t="str">
        <f>VLOOKUP(A260,[4]Sheet1!$A$2:$E$501,5,FALSE)</f>
        <v>In Transit</v>
      </c>
    </row>
    <row r="261" spans="1:23">
      <c r="A261" t="s">
        <v>297</v>
      </c>
      <c r="B261" t="str">
        <f>VLOOKUP(A261,[1]Sheet1!$A$2:$E$501,2,FALSE)</f>
        <v>Customer_260</v>
      </c>
      <c r="C261" t="str">
        <f>VLOOKUP(A261,[1]Sheet1!$A$2:$E$501,3,FALSE)</f>
        <v>Surabaya</v>
      </c>
      <c r="D261" t="str">
        <f>VLOOKUP(A261,[1]Sheet1!$A$2:$E$501,4,FALSE)</f>
        <v>Gold</v>
      </c>
      <c r="E261">
        <f>VLOOKUP(A261,[1]Sheet1!$A$2:$E$501,5,FALSE)</f>
        <v>2017</v>
      </c>
      <c r="F261" t="str">
        <f>VLOOKUP(A261,[5]Sheet1!$A$2:$E$501,2,FALSE)</f>
        <v>ASUS TUF Gaming A15 - SKU1378</v>
      </c>
      <c r="G261" t="str">
        <f>VLOOKUP(A261,[5]Sheet1!$A$2:$E$501,3,FALSE)</f>
        <v>Electronic</v>
      </c>
      <c r="H261">
        <f>VLOOKUP(A261,[5]Sheet1!$A$2:$E$501,4,FALSE)</f>
        <v>17000000</v>
      </c>
      <c r="I261" t="str">
        <f>VLOOKUP(A261,[5]Sheet1!$A$2:$G$501,7,FALSE)</f>
        <v>134 </v>
      </c>
      <c r="J261" t="str">
        <f>VLOOKUP(A261,[2]Sheet1!$A$2:$E$501,2,FALSE)</f>
        <v>ORD34191</v>
      </c>
      <c r="K261" s="2">
        <f>VLOOKUP(A261,[2]Sheet1!$A$2:$E$501,3,FALSE)</f>
        <v>45303</v>
      </c>
      <c r="L261" t="str">
        <f>VLOOKUP(A261,[2]Sheet1!$A$2:$E$501,4,FALSE)</f>
        <v>OVO</v>
      </c>
      <c r="M261">
        <f>VLOOKUP(A261,[2]Sheet1!$A$2:$E$501,5,FALSE)</f>
        <v>3</v>
      </c>
      <c r="N261">
        <f>VLOOKUP(A261,[2]Sheet1!$A$2:$F$501,6,FALSE)</f>
        <v>51000000</v>
      </c>
      <c r="O261">
        <f>VLOOKUP(A261,[3]Sheet1!$A$2:$F$501,2,FALSE)</f>
        <v>1</v>
      </c>
      <c r="P261" t="str">
        <f>VLOOKUP(A261,[3]Sheet1!$A$2:$F$501,3,FALSE)</f>
        <v>Bad</v>
      </c>
      <c r="Q261" s="2">
        <f>VLOOKUP(A261,[3]Sheet1!$A$2:$F$501,4,FALSE)</f>
        <v>45314</v>
      </c>
      <c r="R261" t="str">
        <f>VLOOKUP(A261,[3]Sheet1!$A$2:$F$501,5,FALSE)</f>
        <v>Produk sesuai ekspektasi</v>
      </c>
      <c r="S261" t="str">
        <f>VLOOKUP(A261,[3]Sheet1!$A$2:$F$501,6,FALSE)</f>
        <v/>
      </c>
      <c r="T261" t="str">
        <f>VLOOKUP(A261,[4]Sheet1!$A$2:$E$501,2,FALSE)</f>
        <v>SHP9265</v>
      </c>
      <c r="U261" t="str">
        <f>VLOOKUP(A261,[4]Sheet1!$A$2:$E$501,3,FALSE)</f>
        <v>J&amp;T</v>
      </c>
      <c r="V261">
        <f>VLOOKUP(A261,[4]Sheet1!$A$2:$E$501,4,FALSE)</f>
        <v>3</v>
      </c>
      <c r="W261" t="str">
        <f>VLOOKUP(A261,[4]Sheet1!$A$2:$E$501,5,FALSE)</f>
        <v>Returned</v>
      </c>
    </row>
    <row r="262" spans="1:23">
      <c r="A262" t="s">
        <v>298</v>
      </c>
      <c r="B262" t="str">
        <f>VLOOKUP(A262,[1]Sheet1!$A$2:$E$501,2,FALSE)</f>
        <v>Customer_261</v>
      </c>
      <c r="C262" t="str">
        <f>VLOOKUP(A262,[1]Sheet1!$A$2:$E$501,3,FALSE)</f>
        <v>Bandung</v>
      </c>
      <c r="D262" t="str">
        <f>VLOOKUP(A262,[1]Sheet1!$A$2:$E$501,4,FALSE)</f>
        <v>Silver</v>
      </c>
      <c r="E262">
        <f>VLOOKUP(A262,[1]Sheet1!$A$2:$E$501,5,FALSE)</f>
        <v>2022</v>
      </c>
      <c r="F262" t="str">
        <f>VLOOKUP(A262,[5]Sheet1!$A$2:$E$501,2,FALSE)</f>
        <v>Adidas Ultraboost 22 - SKU1122</v>
      </c>
      <c r="G262" t="str">
        <f>VLOOKUP(A262,[5]Sheet1!$A$2:$E$501,3,FALSE)</f>
        <v>Electronic</v>
      </c>
      <c r="H262">
        <f>VLOOKUP(A262,[5]Sheet1!$A$2:$E$501,4,FALSE)</f>
        <v>4000000</v>
      </c>
      <c r="I262" t="str">
        <f>VLOOKUP(A262,[5]Sheet1!$A$2:$G$501,7,FALSE)</f>
        <v>89 </v>
      </c>
      <c r="J262" t="str">
        <f>VLOOKUP(A262,[2]Sheet1!$A$2:$E$501,2,FALSE)</f>
        <v>ORD84308</v>
      </c>
      <c r="K262" s="2">
        <f>VLOOKUP(A262,[2]Sheet1!$A$2:$E$501,3,FALSE)</f>
        <v>45360</v>
      </c>
      <c r="L262" t="str">
        <f>VLOOKUP(A262,[2]Sheet1!$A$2:$E$501,4,FALSE)</f>
        <v>Gopay</v>
      </c>
      <c r="M262">
        <f>VLOOKUP(A262,[2]Sheet1!$A$2:$E$501,5,FALSE)</f>
        <v>1</v>
      </c>
      <c r="N262">
        <f>VLOOKUP(A262,[2]Sheet1!$A$2:$F$501,6,FALSE)</f>
        <v>4000000</v>
      </c>
      <c r="O262">
        <f>VLOOKUP(A262,[3]Sheet1!$A$2:$F$501,2,FALSE)</f>
        <v>4</v>
      </c>
      <c r="P262" t="str">
        <f>VLOOKUP(A262,[3]Sheet1!$A$2:$F$501,3,FALSE)</f>
        <v>Excellent</v>
      </c>
      <c r="Q262" s="2">
        <f>VLOOKUP(A262,[3]Sheet1!$A$2:$F$501,4,FALSE)</f>
        <v>45246</v>
      </c>
      <c r="R262" t="str">
        <f>VLOOKUP(A262,[3]Sheet1!$A$2:$F$501,5,FALSE)</f>
        <v>Akan beli lagi di toko ini</v>
      </c>
      <c r="S262" t="str">
        <f>VLOOKUP(A262,[3]Sheet1!$A$2:$F$501,6,FALSE)</f>
        <v/>
      </c>
      <c r="T262" t="str">
        <f>VLOOKUP(A262,[4]Sheet1!$A$2:$E$501,2,FALSE)</f>
        <v>SHP3307</v>
      </c>
      <c r="U262" t="str">
        <f>VLOOKUP(A262,[4]Sheet1!$A$2:$E$501,3,FALSE)</f>
        <v>JNE</v>
      </c>
      <c r="V262">
        <f>VLOOKUP(A262,[4]Sheet1!$A$2:$E$501,4,FALSE)</f>
        <v>3</v>
      </c>
      <c r="W262" t="str">
        <f>VLOOKUP(A262,[4]Sheet1!$A$2:$E$501,5,FALSE)</f>
        <v>Returned</v>
      </c>
    </row>
    <row r="263" spans="1:23">
      <c r="A263" t="s">
        <v>299</v>
      </c>
      <c r="B263" t="str">
        <f>VLOOKUP(A263,[1]Sheet1!$A$2:$E$501,2,FALSE)</f>
        <v>Customer_262</v>
      </c>
      <c r="C263" t="str">
        <f>VLOOKUP(A263,[1]Sheet1!$A$2:$E$501,3,FALSE)</f>
        <v>Jakarta</v>
      </c>
      <c r="D263" t="str">
        <f>VLOOKUP(A263,[1]Sheet1!$A$2:$E$501,4,FALSE)</f>
        <v>Silver</v>
      </c>
      <c r="E263">
        <f>VLOOKUP(A263,[1]Sheet1!$A$2:$E$501,5,FALSE)</f>
        <v>2018</v>
      </c>
      <c r="F263" t="str">
        <f>VLOOKUP(A263,[5]Sheet1!$A$2:$E$501,2,FALSE)</f>
        <v>ASUS TUF Gaming A15 - SKU1375</v>
      </c>
      <c r="G263" t="str">
        <f>VLOOKUP(A263,[5]Sheet1!$A$2:$E$501,3,FALSE)</f>
        <v>Apparel</v>
      </c>
      <c r="H263">
        <f>VLOOKUP(A263,[5]Sheet1!$A$2:$E$501,4,FALSE)</f>
        <v>1500000</v>
      </c>
      <c r="I263" t="str">
        <f>VLOOKUP(A263,[5]Sheet1!$A$2:$G$501,7,FALSE)</f>
        <v>60</v>
      </c>
      <c r="J263" t="str">
        <f>VLOOKUP(A263,[2]Sheet1!$A$2:$E$501,2,FALSE)</f>
        <v>ORD43031</v>
      </c>
      <c r="K263" s="2">
        <f>VLOOKUP(A263,[2]Sheet1!$A$2:$E$501,3,FALSE)</f>
        <v>45220</v>
      </c>
      <c r="L263" t="str">
        <f>VLOOKUP(A263,[2]Sheet1!$A$2:$E$501,4,FALSE)</f>
        <v>Debit</v>
      </c>
      <c r="M263">
        <f>VLOOKUP(A263,[2]Sheet1!$A$2:$E$501,5,FALSE)</f>
        <v>1</v>
      </c>
      <c r="N263">
        <f>VLOOKUP(A263,[2]Sheet1!$A$2:$F$501,6,FALSE)</f>
        <v>1500000</v>
      </c>
      <c r="O263">
        <f>VLOOKUP(A263,[3]Sheet1!$A$2:$F$501,2,FALSE)</f>
        <v>4</v>
      </c>
      <c r="P263" t="str">
        <f>VLOOKUP(A263,[3]Sheet1!$A$2:$F$501,3,FALSE)</f>
        <v>Excellent</v>
      </c>
      <c r="Q263" s="2">
        <f>VLOOKUP(A263,[3]Sheet1!$A$2:$F$501,4,FALSE)</f>
        <v>45452</v>
      </c>
      <c r="R263" t="str">
        <f>VLOOKUP(A263,[3]Sheet1!$A$2:$F$501,5,FALSE)</f>
        <v>Kualitas kurang baik</v>
      </c>
      <c r="S263" t="str">
        <f>VLOOKUP(A263,[3]Sheet1!$A$2:$F$501,6,FALSE)</f>
        <v>Anomali – review negatif di rating tinggi</v>
      </c>
      <c r="T263" t="str">
        <f>VLOOKUP(A263,[4]Sheet1!$A$2:$E$501,2,FALSE)</f>
        <v>SHP4853</v>
      </c>
      <c r="U263" t="str">
        <f>VLOOKUP(A263,[4]Sheet1!$A$2:$E$501,3,FALSE)</f>
        <v>SiCepat</v>
      </c>
      <c r="V263">
        <f>VLOOKUP(A263,[4]Sheet1!$A$2:$E$501,4,FALSE)</f>
        <v>1</v>
      </c>
      <c r="W263" t="str">
        <f>VLOOKUP(A263,[4]Sheet1!$A$2:$E$501,5,FALSE)</f>
        <v>In Transit</v>
      </c>
    </row>
    <row r="264" spans="1:23">
      <c r="A264" t="s">
        <v>300</v>
      </c>
      <c r="B264" t="str">
        <f>VLOOKUP(A264,[1]Sheet1!$A$2:$E$501,2,FALSE)</f>
        <v>Customer_263</v>
      </c>
      <c r="C264" t="str">
        <f>VLOOKUP(A264,[1]Sheet1!$A$2:$E$501,3,FALSE)</f>
        <v>Jakarta</v>
      </c>
      <c r="D264" t="str">
        <f>VLOOKUP(A264,[1]Sheet1!$A$2:$E$501,4,FALSE)</f>
        <v>Silver</v>
      </c>
      <c r="E264">
        <f>VLOOKUP(A264,[1]Sheet1!$A$2:$E$501,5,FALSE)</f>
        <v>2020</v>
      </c>
      <c r="F264" t="str">
        <f>VLOOKUP(A264,[5]Sheet1!$A$2:$E$501,2,FALSE)</f>
        <v>Nike Air Max 270 - SKU1410</v>
      </c>
      <c r="G264" t="str">
        <f>VLOOKUP(A264,[5]Sheet1!$A$2:$E$501,3,FALSE)</f>
        <v>Shoee</v>
      </c>
      <c r="H264">
        <f>VLOOKUP(A264,[5]Sheet1!$A$2:$E$501,4,FALSE)</f>
        <v>250000</v>
      </c>
      <c r="I264" t="str">
        <f>VLOOKUP(A264,[5]Sheet1!$A$2:$G$501,7,FALSE)</f>
        <v>139 </v>
      </c>
      <c r="J264" t="str">
        <f>VLOOKUP(A264,[2]Sheet1!$A$2:$E$501,2,FALSE)</f>
        <v>ORD83841</v>
      </c>
      <c r="K264" s="2">
        <f>VLOOKUP(A264,[2]Sheet1!$A$2:$E$501,3,FALSE)</f>
        <v>45075</v>
      </c>
      <c r="L264" t="str">
        <f>VLOOKUP(A264,[2]Sheet1!$A$2:$E$501,4,FALSE)</f>
        <v>Debit</v>
      </c>
      <c r="M264">
        <f>VLOOKUP(A264,[2]Sheet1!$A$2:$E$501,5,FALSE)</f>
        <v>2</v>
      </c>
      <c r="N264">
        <f>VLOOKUP(A264,[2]Sheet1!$A$2:$F$501,6,FALSE)</f>
        <v>500000</v>
      </c>
      <c r="O264">
        <f>VLOOKUP(A264,[3]Sheet1!$A$2:$F$501,2,FALSE)</f>
        <v>3</v>
      </c>
      <c r="P264" t="str">
        <f>VLOOKUP(A264,[3]Sheet1!$A$2:$F$501,3,FALSE)</f>
        <v>Average</v>
      </c>
      <c r="Q264" s="2">
        <f>VLOOKUP(A264,[3]Sheet1!$A$2:$F$501,4,FALSE)</f>
        <v>45344</v>
      </c>
      <c r="R264" t="str">
        <f>VLOOKUP(A264,[3]Sheet1!$A$2:$F$501,5,FALSE)</f>
        <v>Kualitas kurang baik</v>
      </c>
      <c r="S264" t="str">
        <f>VLOOKUP(A264,[3]Sheet1!$A$2:$F$501,6,FALSE)</f>
        <v>Anomali – review negatif di rating tinggi</v>
      </c>
      <c r="T264" t="str">
        <f>VLOOKUP(A264,[4]Sheet1!$A$2:$E$501,2,FALSE)</f>
        <v>SHP3827</v>
      </c>
      <c r="U264" t="str">
        <f>VLOOKUP(A264,[4]Sheet1!$A$2:$E$501,3,FALSE)</f>
        <v>JNE</v>
      </c>
      <c r="V264">
        <f>VLOOKUP(A264,[4]Sheet1!$A$2:$E$501,4,FALSE)</f>
        <v>3</v>
      </c>
      <c r="W264" t="str">
        <f>VLOOKUP(A264,[4]Sheet1!$A$2:$E$501,5,FALSE)</f>
        <v>Returned</v>
      </c>
    </row>
    <row r="265" spans="1:23">
      <c r="A265" t="s">
        <v>301</v>
      </c>
      <c r="B265" t="str">
        <f>VLOOKUP(A265,[1]Sheet1!$A$2:$E$501,2,FALSE)</f>
        <v>Customer_264</v>
      </c>
      <c r="C265" t="str">
        <f>VLOOKUP(A265,[1]Sheet1!$A$2:$E$501,3,FALSE)</f>
        <v>Bandung</v>
      </c>
      <c r="D265" t="str">
        <f>VLOOKUP(A265,[1]Sheet1!$A$2:$E$501,4,FALSE)</f>
        <v>Gold</v>
      </c>
      <c r="E265">
        <f>VLOOKUP(A265,[1]Sheet1!$A$2:$E$501,5,FALSE)</f>
        <v>2024</v>
      </c>
      <c r="F265" t="str">
        <f>VLOOKUP(A265,[5]Sheet1!$A$2:$E$501,2,FALSE)</f>
        <v>ASUS TUF Gaming A15 - SKU1474</v>
      </c>
      <c r="G265" t="str">
        <f>VLOOKUP(A265,[5]Sheet1!$A$2:$E$501,3,FALSE)</f>
        <v>Electronic</v>
      </c>
      <c r="H265">
        <f>VLOOKUP(A265,[5]Sheet1!$A$2:$E$501,4,FALSE)</f>
        <v>1500000</v>
      </c>
      <c r="I265" t="str">
        <f>VLOOKUP(A265,[5]Sheet1!$A$2:$G$501,7,FALSE)</f>
        <v>56 </v>
      </c>
      <c r="J265" t="str">
        <f>VLOOKUP(A265,[2]Sheet1!$A$2:$E$501,2,FALSE)</f>
        <v>ORD17683</v>
      </c>
      <c r="K265" s="2">
        <f>VLOOKUP(A265,[2]Sheet1!$A$2:$E$501,3,FALSE)</f>
        <v>45324</v>
      </c>
      <c r="L265" t="str">
        <f>VLOOKUP(A265,[2]Sheet1!$A$2:$E$501,4,FALSE)</f>
        <v>OVO</v>
      </c>
      <c r="M265">
        <f>VLOOKUP(A265,[2]Sheet1!$A$2:$E$501,5,FALSE)</f>
        <v>2</v>
      </c>
      <c r="N265">
        <f>VLOOKUP(A265,[2]Sheet1!$A$2:$F$501,6,FALSE)</f>
        <v>3000000</v>
      </c>
      <c r="O265">
        <f>VLOOKUP(A265,[3]Sheet1!$A$2:$F$501,2,FALSE)</f>
        <v>1</v>
      </c>
      <c r="P265" t="str">
        <f>VLOOKUP(A265,[3]Sheet1!$A$2:$F$501,3,FALSE)</f>
        <v>Bad</v>
      </c>
      <c r="Q265" s="2">
        <f>VLOOKUP(A265,[3]Sheet1!$A$2:$F$501,4,FALSE)</f>
        <v>45379</v>
      </c>
      <c r="R265" t="str">
        <f>VLOOKUP(A265,[3]Sheet1!$A$2:$F$501,5,FALSE)</f>
        <v>Barang cacat saat diterima</v>
      </c>
      <c r="S265" t="str">
        <f>VLOOKUP(A265,[3]Sheet1!$A$2:$F$501,6,FALSE)</f>
        <v>Anomali – review negatif di rating tinggi</v>
      </c>
      <c r="T265" t="str">
        <f>VLOOKUP(A265,[4]Sheet1!$A$2:$E$501,2,FALSE)</f>
        <v>SHP5338</v>
      </c>
      <c r="U265" t="str">
        <f>VLOOKUP(A265,[4]Sheet1!$A$2:$E$501,3,FALSE)</f>
        <v>AnterAja</v>
      </c>
      <c r="V265">
        <f>VLOOKUP(A265,[4]Sheet1!$A$2:$E$501,4,FALSE)</f>
        <v>4</v>
      </c>
      <c r="W265" t="str">
        <f>VLOOKUP(A265,[4]Sheet1!$A$2:$E$501,5,FALSE)</f>
        <v>Delivered</v>
      </c>
    </row>
    <row r="266" spans="1:23">
      <c r="A266" t="s">
        <v>302</v>
      </c>
      <c r="B266" t="str">
        <f>VLOOKUP(A266,[1]Sheet1!$A$2:$E$501,2,FALSE)</f>
        <v>Customer_265</v>
      </c>
      <c r="C266" t="str">
        <f>VLOOKUP(A266,[1]Sheet1!$A$2:$E$501,3,FALSE)</f>
        <v>Bandung</v>
      </c>
      <c r="D266" t="str">
        <f>VLOOKUP(A266,[1]Sheet1!$A$2:$E$501,4,FALSE)</f>
        <v>Gold</v>
      </c>
      <c r="E266">
        <f>VLOOKUP(A266,[1]Sheet1!$A$2:$E$501,5,FALSE)</f>
        <v>2018</v>
      </c>
      <c r="F266" t="str">
        <f>VLOOKUP(A266,[5]Sheet1!$A$2:$E$501,2,FALSE)</f>
        <v>Lenovo LOQ 15IRH8 - SKU1334</v>
      </c>
      <c r="G266" t="str">
        <f>VLOOKUP(A266,[5]Sheet1!$A$2:$E$501,3,FALSE)</f>
        <v>Shoee</v>
      </c>
      <c r="H266">
        <f>VLOOKUP(A266,[5]Sheet1!$A$2:$E$501,4,FALSE)</f>
        <v>4000000</v>
      </c>
      <c r="I266" t="str">
        <f>VLOOKUP(A266,[5]Sheet1!$A$2:$G$501,7,FALSE)</f>
        <v>101</v>
      </c>
      <c r="J266" t="str">
        <f>VLOOKUP(A266,[2]Sheet1!$A$2:$E$501,2,FALSE)</f>
        <v>ORD86922</v>
      </c>
      <c r="K266" s="2">
        <f>VLOOKUP(A266,[2]Sheet1!$A$2:$E$501,3,FALSE)</f>
        <v>44941</v>
      </c>
      <c r="L266" t="str">
        <f>VLOOKUP(A266,[2]Sheet1!$A$2:$E$501,4,FALSE)</f>
        <v>Credit</v>
      </c>
      <c r="M266">
        <f>VLOOKUP(A266,[2]Sheet1!$A$2:$E$501,5,FALSE)</f>
        <v>1</v>
      </c>
      <c r="N266">
        <f>VLOOKUP(A266,[2]Sheet1!$A$2:$F$501,6,FALSE)</f>
        <v>4000000</v>
      </c>
      <c r="O266">
        <f>VLOOKUP(A266,[3]Sheet1!$A$2:$F$501,2,FALSE)</f>
        <v>3</v>
      </c>
      <c r="P266" t="str">
        <f>VLOOKUP(A266,[3]Sheet1!$A$2:$F$501,3,FALSE)</f>
        <v>Average</v>
      </c>
      <c r="Q266" s="2">
        <f>VLOOKUP(A266,[3]Sheet1!$A$2:$F$501,4,FALSE)</f>
        <v>45238</v>
      </c>
      <c r="R266" t="str">
        <f>VLOOKUP(A266,[3]Sheet1!$A$2:$F$501,5,FALSE)</f>
        <v>Ukuran tidak sesuai deskripsi</v>
      </c>
      <c r="S266" t="str">
        <f>VLOOKUP(A266,[3]Sheet1!$A$2:$F$501,6,FALSE)</f>
        <v>Anomali – review negatif di rating tinggi</v>
      </c>
      <c r="T266" t="str">
        <f>VLOOKUP(A266,[4]Sheet1!$A$2:$E$501,2,FALSE)</f>
        <v>SHP8945</v>
      </c>
      <c r="U266" t="str">
        <f>VLOOKUP(A266,[4]Sheet1!$A$2:$E$501,3,FALSE)</f>
        <v>SiCepat</v>
      </c>
      <c r="V266">
        <f>VLOOKUP(A266,[4]Sheet1!$A$2:$E$501,4,FALSE)</f>
        <v>2</v>
      </c>
      <c r="W266" t="str">
        <f>VLOOKUP(A266,[4]Sheet1!$A$2:$E$501,5,FALSE)</f>
        <v>In Transit</v>
      </c>
    </row>
    <row r="267" spans="1:23">
      <c r="A267" t="s">
        <v>303</v>
      </c>
      <c r="B267" t="str">
        <f>VLOOKUP(A267,[1]Sheet1!$A$2:$E$501,2,FALSE)</f>
        <v>Customer_266</v>
      </c>
      <c r="C267" t="str">
        <f>VLOOKUP(A267,[1]Sheet1!$A$2:$E$501,3,FALSE)</f>
        <v>Bali</v>
      </c>
      <c r="D267" t="str">
        <f>VLOOKUP(A267,[1]Sheet1!$A$2:$E$501,4,FALSE)</f>
        <v>Silver</v>
      </c>
      <c r="E267">
        <f>VLOOKUP(A267,[1]Sheet1!$A$2:$E$501,5,FALSE)</f>
        <v>2024</v>
      </c>
      <c r="F267" t="str">
        <f>VLOOKUP(A267,[5]Sheet1!$A$2:$E$501,2,FALSE)</f>
        <v>Lenovo LOQ 15IRH8 - SKU1438</v>
      </c>
      <c r="G267" t="str">
        <f>VLOOKUP(A267,[5]Sheet1!$A$2:$E$501,3,FALSE)</f>
        <v>Shoee</v>
      </c>
      <c r="H267">
        <f>VLOOKUP(A267,[5]Sheet1!$A$2:$E$501,4,FALSE)</f>
        <v>17000000</v>
      </c>
      <c r="I267" t="str">
        <f>VLOOKUP(A267,[5]Sheet1!$A$2:$G$501,7,FALSE)</f>
        <v>66</v>
      </c>
      <c r="J267" t="str">
        <f>VLOOKUP(A267,[2]Sheet1!$A$2:$E$501,2,FALSE)</f>
        <v>ORD25765</v>
      </c>
      <c r="K267" s="2">
        <f>VLOOKUP(A267,[2]Sheet1!$A$2:$E$501,3,FALSE)</f>
        <v>45035</v>
      </c>
      <c r="L267" t="str">
        <f>VLOOKUP(A267,[2]Sheet1!$A$2:$E$501,4,FALSE)</f>
        <v>OVO</v>
      </c>
      <c r="M267">
        <f>VLOOKUP(A267,[2]Sheet1!$A$2:$E$501,5,FALSE)</f>
        <v>1</v>
      </c>
      <c r="N267">
        <f>VLOOKUP(A267,[2]Sheet1!$A$2:$F$501,6,FALSE)</f>
        <v>17000000</v>
      </c>
      <c r="O267">
        <f>VLOOKUP(A267,[3]Sheet1!$A$2:$F$501,2,FALSE)</f>
        <v>2</v>
      </c>
      <c r="P267" t="str">
        <f>VLOOKUP(A267,[3]Sheet1!$A$2:$F$501,3,FALSE)</f>
        <v>Poor</v>
      </c>
      <c r="Q267" s="2">
        <f>VLOOKUP(A267,[3]Sheet1!$A$2:$F$501,4,FALSE)</f>
        <v>45140</v>
      </c>
      <c r="R267" t="str">
        <f>VLOOKUP(A267,[3]Sheet1!$A$2:$F$501,5,FALSE)</f>
        <v>Sangat puas dengan pembelian ini</v>
      </c>
      <c r="S267" t="str">
        <f>VLOOKUP(A267,[3]Sheet1!$A$2:$F$501,6,FALSE)</f>
        <v/>
      </c>
      <c r="T267" t="str">
        <f>VLOOKUP(A267,[4]Sheet1!$A$2:$E$501,2,FALSE)</f>
        <v>SHP7424</v>
      </c>
      <c r="U267" t="str">
        <f>VLOOKUP(A267,[4]Sheet1!$A$2:$E$501,3,FALSE)</f>
        <v>AnterAja</v>
      </c>
      <c r="V267">
        <f>VLOOKUP(A267,[4]Sheet1!$A$2:$E$501,4,FALSE)</f>
        <v>3</v>
      </c>
      <c r="W267" t="str">
        <f>VLOOKUP(A267,[4]Sheet1!$A$2:$E$501,5,FALSE)</f>
        <v>In Transit</v>
      </c>
    </row>
    <row r="268" spans="1:23">
      <c r="A268" t="s">
        <v>304</v>
      </c>
      <c r="B268" t="str">
        <f>VLOOKUP(A268,[1]Sheet1!$A$2:$E$501,2,FALSE)</f>
        <v>Customer_267</v>
      </c>
      <c r="C268" t="str">
        <f>VLOOKUP(A268,[1]Sheet1!$A$2:$E$501,3,FALSE)</f>
        <v>Bandung</v>
      </c>
      <c r="D268" t="str">
        <f>VLOOKUP(A268,[1]Sheet1!$A$2:$E$501,4,FALSE)</f>
        <v>Gold</v>
      </c>
      <c r="E268">
        <f>VLOOKUP(A268,[1]Sheet1!$A$2:$E$501,5,FALSE)</f>
        <v>2018</v>
      </c>
      <c r="F268" t="str">
        <f>VLOOKUP(A268,[5]Sheet1!$A$2:$E$501,2,FALSE)</f>
        <v>Uniqlo Dry-EX Crew Neck - SKU1279</v>
      </c>
      <c r="G268" t="str">
        <f>VLOOKUP(A268,[5]Sheet1!$A$2:$E$501,3,FALSE)</f>
        <v>Electronic</v>
      </c>
      <c r="H268">
        <f>VLOOKUP(A268,[5]Sheet1!$A$2:$E$501,4,FALSE)</f>
        <v>4000000</v>
      </c>
      <c r="I268" t="str">
        <f>VLOOKUP(A268,[5]Sheet1!$A$2:$G$501,7,FALSE)</f>
        <v>91 </v>
      </c>
      <c r="J268" t="str">
        <f>VLOOKUP(A268,[2]Sheet1!$A$2:$E$501,2,FALSE)</f>
        <v>ORD89179</v>
      </c>
      <c r="K268" s="2">
        <f>VLOOKUP(A268,[2]Sheet1!$A$2:$E$501,3,FALSE)</f>
        <v>45185</v>
      </c>
      <c r="L268" t="str">
        <f>VLOOKUP(A268,[2]Sheet1!$A$2:$E$501,4,FALSE)</f>
        <v>Debit</v>
      </c>
      <c r="M268">
        <f>VLOOKUP(A268,[2]Sheet1!$A$2:$E$501,5,FALSE)</f>
        <v>15</v>
      </c>
      <c r="N268">
        <f>VLOOKUP(A268,[2]Sheet1!$A$2:$F$501,6,FALSE)</f>
        <v>60000000</v>
      </c>
      <c r="O268">
        <f>VLOOKUP(A268,[3]Sheet1!$A$2:$F$501,2,FALSE)</f>
        <v>5</v>
      </c>
      <c r="P268" t="str">
        <f>VLOOKUP(A268,[3]Sheet1!$A$2:$F$501,3,FALSE)</f>
        <v>Good</v>
      </c>
      <c r="Q268" s="2">
        <f>VLOOKUP(A268,[3]Sheet1!$A$2:$F$501,4,FALSE)</f>
        <v>45225</v>
      </c>
      <c r="R268" t="str">
        <f>VLOOKUP(A268,[3]Sheet1!$A$2:$F$501,5,FALSE)</f>
        <v>Ukuran tidak sesuai deskripsi</v>
      </c>
      <c r="S268" t="str">
        <f>VLOOKUP(A268,[3]Sheet1!$A$2:$F$501,6,FALSE)</f>
        <v>Anomali – review negatif di rating tinggi</v>
      </c>
      <c r="T268" t="str">
        <f>VLOOKUP(A268,[4]Sheet1!$A$2:$E$501,2,FALSE)</f>
        <v>SHP1525</v>
      </c>
      <c r="U268" t="str">
        <f>VLOOKUP(A268,[4]Sheet1!$A$2:$E$501,3,FALSE)</f>
        <v>J&amp;T</v>
      </c>
      <c r="V268">
        <f>VLOOKUP(A268,[4]Sheet1!$A$2:$E$501,4,FALSE)</f>
        <v>3</v>
      </c>
      <c r="W268" t="str">
        <f>VLOOKUP(A268,[4]Sheet1!$A$2:$E$501,5,FALSE)</f>
        <v>Returned</v>
      </c>
    </row>
    <row r="269" spans="1:23">
      <c r="A269" t="s">
        <v>305</v>
      </c>
      <c r="B269" t="str">
        <f>VLOOKUP(A269,[1]Sheet1!$A$2:$E$501,2,FALSE)</f>
        <v>Customer_268</v>
      </c>
      <c r="C269" t="str">
        <f>VLOOKUP(A269,[1]Sheet1!$A$2:$E$501,3,FALSE)</f>
        <v>Jakarta</v>
      </c>
      <c r="D269" t="str">
        <f>VLOOKUP(A269,[1]Sheet1!$A$2:$E$501,4,FALSE)</f>
        <v>Gold</v>
      </c>
      <c r="E269">
        <f>VLOOKUP(A269,[1]Sheet1!$A$2:$E$501,5,FALSE)</f>
        <v>2024</v>
      </c>
      <c r="F269" t="str">
        <f>VLOOKUP(A269,[5]Sheet1!$A$2:$E$501,2,FALSE)</f>
        <v>Nike Air Max 270 - SKU1268</v>
      </c>
      <c r="G269" t="str">
        <f>VLOOKUP(A269,[5]Sheet1!$A$2:$E$501,3,FALSE)</f>
        <v>Shoee</v>
      </c>
      <c r="H269">
        <f>VLOOKUP(A269,[5]Sheet1!$A$2:$E$501,4,FALSE)</f>
        <v>4000000</v>
      </c>
      <c r="I269" t="str">
        <f>VLOOKUP(A269,[5]Sheet1!$A$2:$G$501,7,FALSE)</f>
        <v>104 </v>
      </c>
      <c r="J269" t="str">
        <f>VLOOKUP(A269,[2]Sheet1!$A$2:$E$501,2,FALSE)</f>
        <v>ORD52160</v>
      </c>
      <c r="K269" s="2">
        <f>VLOOKUP(A269,[2]Sheet1!$A$2:$E$501,3,FALSE)</f>
        <v>45323</v>
      </c>
      <c r="L269" t="str">
        <f>VLOOKUP(A269,[2]Sheet1!$A$2:$E$501,4,FALSE)</f>
        <v>Credit</v>
      </c>
      <c r="M269">
        <f>VLOOKUP(A269,[2]Sheet1!$A$2:$E$501,5,FALSE)</f>
        <v>1</v>
      </c>
      <c r="N269">
        <f>VLOOKUP(A269,[2]Sheet1!$A$2:$F$501,6,FALSE)</f>
        <v>4000000</v>
      </c>
      <c r="O269">
        <f>VLOOKUP(A269,[3]Sheet1!$A$2:$F$501,2,FALSE)</f>
        <v>5</v>
      </c>
      <c r="P269" t="str">
        <f>VLOOKUP(A269,[3]Sheet1!$A$2:$F$501,3,FALSE)</f>
        <v>Good</v>
      </c>
      <c r="Q269" s="2">
        <f>VLOOKUP(A269,[3]Sheet1!$A$2:$F$501,4,FALSE)</f>
        <v>45245</v>
      </c>
      <c r="R269" t="str">
        <f>VLOOKUP(A269,[3]Sheet1!$A$2:$F$501,5,FALSE)</f>
        <v>Barang cacat saat diterima</v>
      </c>
      <c r="S269" t="str">
        <f>VLOOKUP(A269,[3]Sheet1!$A$2:$F$501,6,FALSE)</f>
        <v>Anomali – review negatif di rating tinggi</v>
      </c>
      <c r="T269" t="str">
        <f>VLOOKUP(A269,[4]Sheet1!$A$2:$E$501,2,FALSE)</f>
        <v>SHP7449</v>
      </c>
      <c r="U269" t="str">
        <f>VLOOKUP(A269,[4]Sheet1!$A$2:$E$501,3,FALSE)</f>
        <v>SiCepat</v>
      </c>
      <c r="V269">
        <f>VLOOKUP(A269,[4]Sheet1!$A$2:$E$501,4,FALSE)</f>
        <v>2</v>
      </c>
      <c r="W269" t="str">
        <f>VLOOKUP(A269,[4]Sheet1!$A$2:$E$501,5,FALSE)</f>
        <v>Delivered</v>
      </c>
    </row>
    <row r="270" spans="1:23">
      <c r="A270" t="s">
        <v>306</v>
      </c>
      <c r="B270" t="str">
        <f>VLOOKUP(A270,[1]Sheet1!$A$2:$E$501,2,FALSE)</f>
        <v>Customer_269</v>
      </c>
      <c r="C270" t="str">
        <f>VLOOKUP(A270,[1]Sheet1!$A$2:$E$501,3,FALSE)</f>
        <v>Bandung</v>
      </c>
      <c r="D270" t="str">
        <f>VLOOKUP(A270,[1]Sheet1!$A$2:$E$501,4,FALSE)</f>
        <v>Platinum</v>
      </c>
      <c r="E270">
        <f>VLOOKUP(A270,[1]Sheet1!$A$2:$E$501,5,FALSE)</f>
        <v>2020</v>
      </c>
      <c r="F270" t="str">
        <f>VLOOKUP(A270,[5]Sheet1!$A$2:$E$501,2,FALSE)</f>
        <v>Uniqlo Dry-EX Crew Neck - SKU1427</v>
      </c>
      <c r="G270" t="str">
        <f>VLOOKUP(A270,[5]Sheet1!$A$2:$E$501,3,FALSE)</f>
        <v>Apparel</v>
      </c>
      <c r="H270">
        <f>VLOOKUP(A270,[5]Sheet1!$A$2:$E$501,4,FALSE)</f>
        <v>1500000</v>
      </c>
      <c r="I270" t="str">
        <f>VLOOKUP(A270,[5]Sheet1!$A$2:$G$501,7,FALSE)</f>
        <v>59</v>
      </c>
      <c r="J270" t="str">
        <f>VLOOKUP(A270,[2]Sheet1!$A$2:$E$501,2,FALSE)</f>
        <v>ORD85233</v>
      </c>
      <c r="K270" s="2">
        <f>VLOOKUP(A270,[2]Sheet1!$A$2:$E$501,3,FALSE)</f>
        <v>45269</v>
      </c>
      <c r="L270" t="str">
        <f>VLOOKUP(A270,[2]Sheet1!$A$2:$E$501,4,FALSE)</f>
        <v>Credit</v>
      </c>
      <c r="M270">
        <f>VLOOKUP(A270,[2]Sheet1!$A$2:$E$501,5,FALSE)</f>
        <v>1</v>
      </c>
      <c r="N270">
        <f>VLOOKUP(A270,[2]Sheet1!$A$2:$F$501,6,FALSE)</f>
        <v>1500000</v>
      </c>
      <c r="O270">
        <f>VLOOKUP(A270,[3]Sheet1!$A$2:$F$501,2,FALSE)</f>
        <v>1</v>
      </c>
      <c r="P270" t="str">
        <f>VLOOKUP(A270,[3]Sheet1!$A$2:$F$501,3,FALSE)</f>
        <v>Bad</v>
      </c>
      <c r="Q270" s="2">
        <f>VLOOKUP(A270,[3]Sheet1!$A$2:$F$501,4,FALSE)</f>
        <v>45178</v>
      </c>
      <c r="R270" t="str">
        <f>VLOOKUP(A270,[3]Sheet1!$A$2:$F$501,5,FALSE)</f>
        <v>Warna berbeda dari gambar</v>
      </c>
      <c r="S270" t="str">
        <f>VLOOKUP(A270,[3]Sheet1!$A$2:$F$501,6,FALSE)</f>
        <v>Anomali – review negatif di rating tinggi</v>
      </c>
      <c r="T270" t="str">
        <f>VLOOKUP(A270,[4]Sheet1!$A$2:$E$501,2,FALSE)</f>
        <v>SHP2499</v>
      </c>
      <c r="U270" t="str">
        <f>VLOOKUP(A270,[4]Sheet1!$A$2:$E$501,3,FALSE)</f>
        <v>SiCepat</v>
      </c>
      <c r="V270">
        <f>VLOOKUP(A270,[4]Sheet1!$A$2:$E$501,4,FALSE)</f>
        <v>1</v>
      </c>
      <c r="W270" t="str">
        <f>VLOOKUP(A270,[4]Sheet1!$A$2:$E$501,5,FALSE)</f>
        <v>Delivered</v>
      </c>
    </row>
    <row r="271" spans="1:23">
      <c r="A271" t="s">
        <v>307</v>
      </c>
      <c r="B271" t="str">
        <f>VLOOKUP(A271,[1]Sheet1!$A$2:$E$501,2,FALSE)</f>
        <v>Customer_270</v>
      </c>
      <c r="C271" t="str">
        <f>VLOOKUP(A271,[1]Sheet1!$A$2:$E$501,3,FALSE)</f>
        <v>Bali</v>
      </c>
      <c r="D271" t="str">
        <f>VLOOKUP(A271,[1]Sheet1!$A$2:$E$501,4,FALSE)</f>
        <v>Silver</v>
      </c>
      <c r="E271">
        <f>VLOOKUP(A271,[1]Sheet1!$A$2:$E$501,5,FALSE)</f>
        <v>2018</v>
      </c>
      <c r="F271" t="str">
        <f>VLOOKUP(A271,[5]Sheet1!$A$2:$E$501,2,FALSE)</f>
        <v>Xiaomi Mi Casual Backpack - SKU1197</v>
      </c>
      <c r="G271" t="str">
        <f>VLOOKUP(A271,[5]Sheet1!$A$2:$E$501,3,FALSE)</f>
        <v>Apprel</v>
      </c>
      <c r="H271">
        <f>VLOOKUP(A271,[5]Sheet1!$A$2:$E$501,4,FALSE)</f>
        <v>4000000</v>
      </c>
      <c r="I271" t="str">
        <f>VLOOKUP(A271,[5]Sheet1!$A$2:$G$501,7,FALSE)</f>
        <v>102</v>
      </c>
      <c r="J271" t="str">
        <f>VLOOKUP(A271,[2]Sheet1!$A$2:$E$501,2,FALSE)</f>
        <v>ORD19952</v>
      </c>
      <c r="K271" s="2">
        <f>VLOOKUP(A271,[2]Sheet1!$A$2:$E$501,3,FALSE)</f>
        <v>45018</v>
      </c>
      <c r="L271" t="str">
        <f>VLOOKUP(A271,[2]Sheet1!$A$2:$E$501,4,FALSE)</f>
        <v>Debit</v>
      </c>
      <c r="M271">
        <f>VLOOKUP(A271,[2]Sheet1!$A$2:$E$501,5,FALSE)</f>
        <v>5</v>
      </c>
      <c r="N271">
        <f>VLOOKUP(A271,[2]Sheet1!$A$2:$F$501,6,FALSE)</f>
        <v>20000000</v>
      </c>
      <c r="O271">
        <f>VLOOKUP(A271,[3]Sheet1!$A$2:$F$501,2,FALSE)</f>
        <v>3</v>
      </c>
      <c r="P271" t="str">
        <f>VLOOKUP(A271,[3]Sheet1!$A$2:$F$501,3,FALSE)</f>
        <v>Average</v>
      </c>
      <c r="Q271" s="2">
        <f>VLOOKUP(A271,[3]Sheet1!$A$2:$F$501,4,FALSE)</f>
        <v>45182</v>
      </c>
      <c r="R271" t="str">
        <f>VLOOKUP(A271,[3]Sheet1!$A$2:$F$501,5,FALSE)</f>
        <v>Barang cacat saat diterima</v>
      </c>
      <c r="S271" t="str">
        <f>VLOOKUP(A271,[3]Sheet1!$A$2:$F$501,6,FALSE)</f>
        <v>Anomali – review negatif di rating tinggi</v>
      </c>
      <c r="T271" t="str">
        <f>VLOOKUP(A271,[4]Sheet1!$A$2:$E$501,2,FALSE)</f>
        <v>SHP7531</v>
      </c>
      <c r="U271" t="str">
        <f>VLOOKUP(A271,[4]Sheet1!$A$2:$E$501,3,FALSE)</f>
        <v>AnterAja</v>
      </c>
      <c r="V271">
        <f>VLOOKUP(A271,[4]Sheet1!$A$2:$E$501,4,FALSE)</f>
        <v>5</v>
      </c>
      <c r="W271" t="str">
        <f>VLOOKUP(A271,[4]Sheet1!$A$2:$E$501,5,FALSE)</f>
        <v>Returned</v>
      </c>
    </row>
    <row r="272" spans="1:23">
      <c r="A272" t="s">
        <v>308</v>
      </c>
      <c r="B272" t="str">
        <f>VLOOKUP(A272,[1]Sheet1!$A$2:$E$501,2,FALSE)</f>
        <v>Customer_271</v>
      </c>
      <c r="C272" t="str">
        <f>VLOOKUP(A272,[1]Sheet1!$A$2:$E$501,3,FALSE)</f>
        <v>Bali</v>
      </c>
      <c r="D272" t="str">
        <f>VLOOKUP(A272,[1]Sheet1!$A$2:$E$501,4,FALSE)</f>
        <v>Gold</v>
      </c>
      <c r="E272">
        <f>VLOOKUP(A272,[1]Sheet1!$A$2:$E$501,5,FALSE)</f>
        <v>2020</v>
      </c>
      <c r="F272" t="str">
        <f>VLOOKUP(A272,[5]Sheet1!$A$2:$E$501,2,FALSE)</f>
        <v>Adidas Ultraboost 22 - SKU1179</v>
      </c>
      <c r="G272" t="str">
        <f>VLOOKUP(A272,[5]Sheet1!$A$2:$E$501,3,FALSE)</f>
        <v>Electronic</v>
      </c>
      <c r="H272">
        <f>VLOOKUP(A272,[5]Sheet1!$A$2:$E$501,4,FALSE)</f>
        <v>10000000</v>
      </c>
      <c r="I272" t="str">
        <f>VLOOKUP(A272,[5]Sheet1!$A$2:$G$501,7,FALSE)</f>
        <v>150</v>
      </c>
      <c r="J272" t="str">
        <f>VLOOKUP(A272,[2]Sheet1!$A$2:$E$501,2,FALSE)</f>
        <v>ORD57377</v>
      </c>
      <c r="K272" s="2">
        <f>VLOOKUP(A272,[2]Sheet1!$A$2:$E$501,3,FALSE)</f>
        <v>45462</v>
      </c>
      <c r="L272" t="str">
        <f>VLOOKUP(A272,[2]Sheet1!$A$2:$E$501,4,FALSE)</f>
        <v>Debit</v>
      </c>
      <c r="M272">
        <f>VLOOKUP(A272,[2]Sheet1!$A$2:$E$501,5,FALSE)</f>
        <v>19</v>
      </c>
      <c r="N272">
        <f>VLOOKUP(A272,[2]Sheet1!$A$2:$F$501,6,FALSE)</f>
        <v>190000000</v>
      </c>
      <c r="O272">
        <f>VLOOKUP(A272,[3]Sheet1!$A$2:$F$501,2,FALSE)</f>
        <v>3</v>
      </c>
      <c r="P272" t="str">
        <f>VLOOKUP(A272,[3]Sheet1!$A$2:$F$501,3,FALSE)</f>
        <v>Average</v>
      </c>
      <c r="Q272" s="2">
        <f>VLOOKUP(A272,[3]Sheet1!$A$2:$F$501,4,FALSE)</f>
        <v>45104</v>
      </c>
      <c r="R272" t="str">
        <f>VLOOKUP(A272,[3]Sheet1!$A$2:$F$501,5,FALSE)</f>
        <v>Pelayanan memuaskan</v>
      </c>
      <c r="S272" t="str">
        <f>VLOOKUP(A272,[3]Sheet1!$A$2:$F$501,6,FALSE)</f>
        <v/>
      </c>
      <c r="T272" t="str">
        <f>VLOOKUP(A272,[4]Sheet1!$A$2:$E$501,2,FALSE)</f>
        <v>SHP3242</v>
      </c>
      <c r="U272" t="str">
        <f>VLOOKUP(A272,[4]Sheet1!$A$2:$E$501,3,FALSE)</f>
        <v>JNE</v>
      </c>
      <c r="V272">
        <f>VLOOKUP(A272,[4]Sheet1!$A$2:$E$501,4,FALSE)</f>
        <v>1</v>
      </c>
      <c r="W272" t="str">
        <f>VLOOKUP(A272,[4]Sheet1!$A$2:$E$501,5,FALSE)</f>
        <v>Returned</v>
      </c>
    </row>
    <row r="273" spans="1:23">
      <c r="A273" t="s">
        <v>309</v>
      </c>
      <c r="B273" t="str">
        <f>VLOOKUP(A273,[1]Sheet1!$A$2:$E$501,2,FALSE)</f>
        <v>Customer_272</v>
      </c>
      <c r="C273" t="str">
        <f>VLOOKUP(A273,[1]Sheet1!$A$2:$E$501,3,FALSE)</f>
        <v>Bandung</v>
      </c>
      <c r="D273" t="str">
        <f>VLOOKUP(A273,[1]Sheet1!$A$2:$E$501,4,FALSE)</f>
        <v>Silver</v>
      </c>
      <c r="E273">
        <f>VLOOKUP(A273,[1]Sheet1!$A$2:$E$501,5,FALSE)</f>
        <v>2024</v>
      </c>
      <c r="F273" t="str">
        <f>VLOOKUP(A273,[5]Sheet1!$A$2:$E$501,2,FALSE)</f>
        <v>Lenovo LOQ 15IRH8 - SKU1319</v>
      </c>
      <c r="G273" t="str">
        <f>VLOOKUP(A273,[5]Sheet1!$A$2:$E$501,3,FALSE)</f>
        <v>Apprel</v>
      </c>
      <c r="H273">
        <f>VLOOKUP(A273,[5]Sheet1!$A$2:$E$501,4,FALSE)</f>
        <v>1500000</v>
      </c>
      <c r="I273" t="str">
        <f>VLOOKUP(A273,[5]Sheet1!$A$2:$G$501,7,FALSE)</f>
        <v>115</v>
      </c>
      <c r="J273" t="str">
        <f>VLOOKUP(A273,[2]Sheet1!$A$2:$E$501,2,FALSE)</f>
        <v>ORD38207</v>
      </c>
      <c r="K273" s="2">
        <f>VLOOKUP(A273,[2]Sheet1!$A$2:$E$501,3,FALSE)</f>
        <v>45213</v>
      </c>
      <c r="L273" t="str">
        <f>VLOOKUP(A273,[2]Sheet1!$A$2:$E$501,4,FALSE)</f>
        <v>Gopay</v>
      </c>
      <c r="M273">
        <f>VLOOKUP(A273,[2]Sheet1!$A$2:$E$501,5,FALSE)</f>
        <v>1</v>
      </c>
      <c r="N273">
        <f>VLOOKUP(A273,[2]Sheet1!$A$2:$F$501,6,FALSE)</f>
        <v>1500000</v>
      </c>
      <c r="O273">
        <f>VLOOKUP(A273,[3]Sheet1!$A$2:$F$501,2,FALSE)</f>
        <v>4</v>
      </c>
      <c r="P273" t="str">
        <f>VLOOKUP(A273,[3]Sheet1!$A$2:$F$501,3,FALSE)</f>
        <v>Excellent</v>
      </c>
      <c r="Q273" s="2">
        <f>VLOOKUP(A273,[3]Sheet1!$A$2:$F$501,4,FALSE)</f>
        <v>45442</v>
      </c>
      <c r="R273" t="str">
        <f>VLOOKUP(A273,[3]Sheet1!$A$2:$F$501,5,FALSE)</f>
        <v>Barang cacat saat diterima</v>
      </c>
      <c r="S273" t="str">
        <f>VLOOKUP(A273,[3]Sheet1!$A$2:$F$501,6,FALSE)</f>
        <v>Anomali – review negatif di rating tinggi</v>
      </c>
      <c r="T273" t="str">
        <f>VLOOKUP(A273,[4]Sheet1!$A$2:$E$501,2,FALSE)</f>
        <v>SHP4664</v>
      </c>
      <c r="U273" t="str">
        <f>VLOOKUP(A273,[4]Sheet1!$A$2:$E$501,3,FALSE)</f>
        <v>SiCepat</v>
      </c>
      <c r="V273">
        <f>VLOOKUP(A273,[4]Sheet1!$A$2:$E$501,4,FALSE)</f>
        <v>1</v>
      </c>
      <c r="W273" t="str">
        <f>VLOOKUP(A273,[4]Sheet1!$A$2:$E$501,5,FALSE)</f>
        <v>In Transit</v>
      </c>
    </row>
    <row r="274" spans="1:23">
      <c r="A274" t="s">
        <v>310</v>
      </c>
      <c r="B274" t="str">
        <f>VLOOKUP(A274,[1]Sheet1!$A$2:$E$501,2,FALSE)</f>
        <v>Customer_273</v>
      </c>
      <c r="C274" t="str">
        <f>VLOOKUP(A274,[1]Sheet1!$A$2:$E$501,3,FALSE)</f>
        <v>Jakarta</v>
      </c>
      <c r="D274" t="str">
        <f>VLOOKUP(A274,[1]Sheet1!$A$2:$E$501,4,FALSE)</f>
        <v>Gold</v>
      </c>
      <c r="E274">
        <f>VLOOKUP(A274,[1]Sheet1!$A$2:$E$501,5,FALSE)</f>
        <v>2021</v>
      </c>
      <c r="F274" t="str">
        <f>VLOOKUP(A274,[5]Sheet1!$A$2:$E$501,2,FALSE)</f>
        <v>Lenovo LOQ 15IRH8 - SKU1394</v>
      </c>
      <c r="G274" t="str">
        <f>VLOOKUP(A274,[5]Sheet1!$A$2:$E$501,3,FALSE)</f>
        <v>Unknown</v>
      </c>
      <c r="H274">
        <f>VLOOKUP(A274,[5]Sheet1!$A$2:$E$501,4,FALSE)</f>
        <v>100000</v>
      </c>
      <c r="I274" t="str">
        <f>VLOOKUP(A274,[5]Sheet1!$A$2:$G$501,7,FALSE)</f>
        <v>50</v>
      </c>
      <c r="J274" t="str">
        <f>VLOOKUP(A274,[2]Sheet1!$A$2:$E$501,2,FALSE)</f>
        <v>ORD17982</v>
      </c>
      <c r="K274" s="2">
        <f>VLOOKUP(A274,[2]Sheet1!$A$2:$E$501,3,FALSE)</f>
        <v>45078</v>
      </c>
      <c r="L274" t="str">
        <f>VLOOKUP(A274,[2]Sheet1!$A$2:$E$501,4,FALSE)</f>
        <v>Debit</v>
      </c>
      <c r="M274">
        <f>VLOOKUP(A274,[2]Sheet1!$A$2:$E$501,5,FALSE)</f>
        <v>1</v>
      </c>
      <c r="N274">
        <f>VLOOKUP(A274,[2]Sheet1!$A$2:$F$501,6,FALSE)</f>
        <v>100000</v>
      </c>
      <c r="O274">
        <f>VLOOKUP(A274,[3]Sheet1!$A$2:$F$501,2,FALSE)</f>
        <v>3</v>
      </c>
      <c r="P274" t="str">
        <f>VLOOKUP(A274,[3]Sheet1!$A$2:$F$501,3,FALSE)</f>
        <v>Average</v>
      </c>
      <c r="Q274" s="2">
        <f>VLOOKUP(A274,[3]Sheet1!$A$2:$F$501,4,FALSE)</f>
        <v>45328</v>
      </c>
      <c r="R274" t="str">
        <f>VLOOKUP(A274,[3]Sheet1!$A$2:$F$501,5,FALSE)</f>
        <v>Sangat puas dengan pembelian ini</v>
      </c>
      <c r="S274" t="str">
        <f>VLOOKUP(A274,[3]Sheet1!$A$2:$F$501,6,FALSE)</f>
        <v/>
      </c>
      <c r="T274" t="str">
        <f>VLOOKUP(A274,[4]Sheet1!$A$2:$E$501,2,FALSE)</f>
        <v>SHP5982</v>
      </c>
      <c r="U274" t="str">
        <f>VLOOKUP(A274,[4]Sheet1!$A$2:$E$501,3,FALSE)</f>
        <v>J&amp;T</v>
      </c>
      <c r="V274">
        <f>VLOOKUP(A274,[4]Sheet1!$A$2:$E$501,4,FALSE)</f>
        <v>5</v>
      </c>
      <c r="W274" t="str">
        <f>VLOOKUP(A274,[4]Sheet1!$A$2:$E$501,5,FALSE)</f>
        <v>In Transit</v>
      </c>
    </row>
    <row r="275" spans="1:23">
      <c r="A275" t="s">
        <v>311</v>
      </c>
      <c r="B275" t="str">
        <f>VLOOKUP(A275,[1]Sheet1!$A$2:$E$501,2,FALSE)</f>
        <v>Customer_274</v>
      </c>
      <c r="C275" t="str">
        <f>VLOOKUP(A275,[1]Sheet1!$A$2:$E$501,3,FALSE)</f>
        <v>Bali</v>
      </c>
      <c r="D275" t="str">
        <f>VLOOKUP(A275,[1]Sheet1!$A$2:$E$501,4,FALSE)</f>
        <v>Gold</v>
      </c>
      <c r="E275">
        <f>VLOOKUP(A275,[1]Sheet1!$A$2:$E$501,5,FALSE)</f>
        <v>2017</v>
      </c>
      <c r="F275" t="str">
        <f>VLOOKUP(A275,[5]Sheet1!$A$2:$E$501,2,FALSE)</f>
        <v>Lenovo LOQ 15IRH8 - SKU1344</v>
      </c>
      <c r="G275" t="str">
        <f>VLOOKUP(A275,[5]Sheet1!$A$2:$E$501,3,FALSE)</f>
        <v>Shoee</v>
      </c>
      <c r="H275">
        <f>VLOOKUP(A275,[5]Sheet1!$A$2:$E$501,4,FALSE)</f>
        <v>17000000</v>
      </c>
      <c r="I275" t="str">
        <f>VLOOKUP(A275,[5]Sheet1!$A$2:$G$501,7,FALSE)</f>
        <v>134 </v>
      </c>
      <c r="J275" t="str">
        <f>VLOOKUP(A275,[2]Sheet1!$A$2:$E$501,2,FALSE)</f>
        <v>ORD18339</v>
      </c>
      <c r="K275" s="2">
        <f>VLOOKUP(A275,[2]Sheet1!$A$2:$E$501,3,FALSE)</f>
        <v>45083</v>
      </c>
      <c r="L275" t="str">
        <f>VLOOKUP(A275,[2]Sheet1!$A$2:$E$501,4,FALSE)</f>
        <v>Debit</v>
      </c>
      <c r="M275">
        <f>VLOOKUP(A275,[2]Sheet1!$A$2:$E$501,5,FALSE)</f>
        <v>7</v>
      </c>
      <c r="N275">
        <f>VLOOKUP(A275,[2]Sheet1!$A$2:$F$501,6,FALSE)</f>
        <v>119000000</v>
      </c>
      <c r="O275">
        <f>VLOOKUP(A275,[3]Sheet1!$A$2:$F$501,2,FALSE)</f>
        <v>1</v>
      </c>
      <c r="P275" t="str">
        <f>VLOOKUP(A275,[3]Sheet1!$A$2:$F$501,3,FALSE)</f>
        <v>Bad</v>
      </c>
      <c r="Q275" s="2">
        <f>VLOOKUP(A275,[3]Sheet1!$A$2:$F$501,4,FALSE)</f>
        <v>45307</v>
      </c>
      <c r="R275" t="str">
        <f>VLOOKUP(A275,[3]Sheet1!$A$2:$F$501,5,FALSE)</f>
        <v>Produk sesuai ekspektasi</v>
      </c>
      <c r="S275" t="str">
        <f>VLOOKUP(A275,[3]Sheet1!$A$2:$F$501,6,FALSE)</f>
        <v/>
      </c>
      <c r="T275" t="str">
        <f>VLOOKUP(A275,[4]Sheet1!$A$2:$E$501,2,FALSE)</f>
        <v>SHP8158</v>
      </c>
      <c r="U275" t="str">
        <f>VLOOKUP(A275,[4]Sheet1!$A$2:$E$501,3,FALSE)</f>
        <v>J&amp;T</v>
      </c>
      <c r="V275">
        <f>VLOOKUP(A275,[4]Sheet1!$A$2:$E$501,4,FALSE)</f>
        <v>1</v>
      </c>
      <c r="W275" t="str">
        <f>VLOOKUP(A275,[4]Sheet1!$A$2:$E$501,5,FALSE)</f>
        <v>Delivered</v>
      </c>
    </row>
    <row r="276" spans="1:23">
      <c r="A276" t="s">
        <v>312</v>
      </c>
      <c r="B276" t="str">
        <f>VLOOKUP(A276,[1]Sheet1!$A$2:$E$501,2,FALSE)</f>
        <v>Customer_275</v>
      </c>
      <c r="C276" t="str">
        <f>VLOOKUP(A276,[1]Sheet1!$A$2:$E$501,3,FALSE)</f>
        <v>Surabaya</v>
      </c>
      <c r="D276" t="str">
        <f>VLOOKUP(A276,[1]Sheet1!$A$2:$E$501,4,FALSE)</f>
        <v>Gold</v>
      </c>
      <c r="E276">
        <f>VLOOKUP(A276,[1]Sheet1!$A$2:$E$501,5,FALSE)</f>
        <v>2023</v>
      </c>
      <c r="F276" t="str">
        <f>VLOOKUP(A276,[5]Sheet1!$A$2:$E$501,2,FALSE)</f>
        <v>Nike Air Max 270 - SKU1061</v>
      </c>
      <c r="G276" t="str">
        <f>VLOOKUP(A276,[5]Sheet1!$A$2:$E$501,3,FALSE)</f>
        <v>Apparel</v>
      </c>
      <c r="H276">
        <f>VLOOKUP(A276,[5]Sheet1!$A$2:$E$501,4,FALSE)</f>
        <v>100000</v>
      </c>
      <c r="I276" t="str">
        <f>VLOOKUP(A276,[5]Sheet1!$A$2:$G$501,7,FALSE)</f>
        <v>78</v>
      </c>
      <c r="J276" t="str">
        <f>VLOOKUP(A276,[2]Sheet1!$A$2:$E$501,2,FALSE)</f>
        <v>ORD46158</v>
      </c>
      <c r="K276" s="2">
        <f>VLOOKUP(A276,[2]Sheet1!$A$2:$E$501,3,FALSE)</f>
        <v>45354</v>
      </c>
      <c r="L276" t="str">
        <f>VLOOKUP(A276,[2]Sheet1!$A$2:$E$501,4,FALSE)</f>
        <v>Debit</v>
      </c>
      <c r="M276">
        <f>VLOOKUP(A276,[2]Sheet1!$A$2:$E$501,5,FALSE)</f>
        <v>1</v>
      </c>
      <c r="N276">
        <f>VLOOKUP(A276,[2]Sheet1!$A$2:$F$501,6,FALSE)</f>
        <v>100000</v>
      </c>
      <c r="O276">
        <f>VLOOKUP(A276,[3]Sheet1!$A$2:$F$501,2,FALSE)</f>
        <v>5</v>
      </c>
      <c r="P276" t="str">
        <f>VLOOKUP(A276,[3]Sheet1!$A$2:$F$501,3,FALSE)</f>
        <v>Good</v>
      </c>
      <c r="Q276" s="2">
        <f>VLOOKUP(A276,[3]Sheet1!$A$2:$F$501,4,FALSE)</f>
        <v>45312</v>
      </c>
      <c r="R276" t="str">
        <f>VLOOKUP(A276,[3]Sheet1!$A$2:$F$501,5,FALSE)</f>
        <v>Barang cacat saat diterima</v>
      </c>
      <c r="S276" t="str">
        <f>VLOOKUP(A276,[3]Sheet1!$A$2:$F$501,6,FALSE)</f>
        <v>Anomali – review negatif di rating tinggi</v>
      </c>
      <c r="T276" t="str">
        <f>VLOOKUP(A276,[4]Sheet1!$A$2:$E$501,2,FALSE)</f>
        <v>SHP7230</v>
      </c>
      <c r="U276" t="str">
        <f>VLOOKUP(A276,[4]Sheet1!$A$2:$E$501,3,FALSE)</f>
        <v>AnterAja</v>
      </c>
      <c r="V276">
        <f>VLOOKUP(A276,[4]Sheet1!$A$2:$E$501,4,FALSE)</f>
        <v>1</v>
      </c>
      <c r="W276" t="str">
        <f>VLOOKUP(A276,[4]Sheet1!$A$2:$E$501,5,FALSE)</f>
        <v>Returned</v>
      </c>
    </row>
    <row r="277" spans="1:23">
      <c r="A277" t="s">
        <v>313</v>
      </c>
      <c r="B277" t="str">
        <f>VLOOKUP(A277,[1]Sheet1!$A$2:$E$501,2,FALSE)</f>
        <v>Customer_276</v>
      </c>
      <c r="C277" t="str">
        <f>VLOOKUP(A277,[1]Sheet1!$A$2:$E$501,3,FALSE)</f>
        <v>Bali</v>
      </c>
      <c r="D277" t="str">
        <f>VLOOKUP(A277,[1]Sheet1!$A$2:$E$501,4,FALSE)</f>
        <v>Platinum</v>
      </c>
      <c r="E277">
        <f>VLOOKUP(A277,[1]Sheet1!$A$2:$E$501,5,FALSE)</f>
        <v>2018</v>
      </c>
      <c r="F277" t="str">
        <f>VLOOKUP(A277,[5]Sheet1!$A$2:$E$501,2,FALSE)</f>
        <v>Lenovo LOQ 15IRH8 - SKU1326</v>
      </c>
      <c r="G277" t="str">
        <f>VLOOKUP(A277,[5]Sheet1!$A$2:$E$501,3,FALSE)</f>
        <v>Electronic</v>
      </c>
      <c r="H277">
        <f>VLOOKUP(A277,[5]Sheet1!$A$2:$E$501,4,FALSE)</f>
        <v>4000000</v>
      </c>
      <c r="I277" t="str">
        <f>VLOOKUP(A277,[5]Sheet1!$A$2:$G$501,7,FALSE)</f>
        <v>130 </v>
      </c>
      <c r="J277" t="str">
        <f>VLOOKUP(A277,[2]Sheet1!$A$2:$E$501,2,FALSE)</f>
        <v>ORD53323</v>
      </c>
      <c r="K277" s="2">
        <f>VLOOKUP(A277,[2]Sheet1!$A$2:$E$501,3,FALSE)</f>
        <v>45072</v>
      </c>
      <c r="L277" t="str">
        <f>VLOOKUP(A277,[2]Sheet1!$A$2:$E$501,4,FALSE)</f>
        <v>OVO</v>
      </c>
      <c r="M277">
        <f>VLOOKUP(A277,[2]Sheet1!$A$2:$E$501,5,FALSE)</f>
        <v>1</v>
      </c>
      <c r="N277">
        <f>VLOOKUP(A277,[2]Sheet1!$A$2:$F$501,6,FALSE)</f>
        <v>4000000</v>
      </c>
      <c r="O277">
        <f>VLOOKUP(A277,[3]Sheet1!$A$2:$F$501,2,FALSE)</f>
        <v>5</v>
      </c>
      <c r="P277" t="str">
        <f>VLOOKUP(A277,[3]Sheet1!$A$2:$F$501,3,FALSE)</f>
        <v>Good</v>
      </c>
      <c r="Q277" s="2">
        <f>VLOOKUP(A277,[3]Sheet1!$A$2:$F$501,4,FALSE)</f>
        <v>45377</v>
      </c>
      <c r="R277" t="str">
        <f>VLOOKUP(A277,[3]Sheet1!$A$2:$F$501,5,FALSE)</f>
        <v>Kualitas kurang baik</v>
      </c>
      <c r="S277" t="str">
        <f>VLOOKUP(A277,[3]Sheet1!$A$2:$F$501,6,FALSE)</f>
        <v>Anomali – review negatif di rating tinggi</v>
      </c>
      <c r="T277" t="str">
        <f>VLOOKUP(A277,[4]Sheet1!$A$2:$E$501,2,FALSE)</f>
        <v>SHP7262</v>
      </c>
      <c r="U277" t="str">
        <f>VLOOKUP(A277,[4]Sheet1!$A$2:$E$501,3,FALSE)</f>
        <v>AnterAja</v>
      </c>
      <c r="V277">
        <f>VLOOKUP(A277,[4]Sheet1!$A$2:$E$501,4,FALSE)</f>
        <v>2</v>
      </c>
      <c r="W277" t="str">
        <f>VLOOKUP(A277,[4]Sheet1!$A$2:$E$501,5,FALSE)</f>
        <v>Delivered</v>
      </c>
    </row>
    <row r="278" spans="1:23">
      <c r="A278" t="s">
        <v>314</v>
      </c>
      <c r="B278" t="str">
        <f>VLOOKUP(A278,[1]Sheet1!$A$2:$E$501,2,FALSE)</f>
        <v>Customer_277</v>
      </c>
      <c r="C278" t="str">
        <f>VLOOKUP(A278,[1]Sheet1!$A$2:$E$501,3,FALSE)</f>
        <v>Surabaya</v>
      </c>
      <c r="D278" t="str">
        <f>VLOOKUP(A278,[1]Sheet1!$A$2:$E$501,4,FALSE)</f>
        <v>Gold</v>
      </c>
      <c r="E278">
        <f>VLOOKUP(A278,[1]Sheet1!$A$2:$E$501,5,FALSE)</f>
        <v>2024</v>
      </c>
      <c r="F278" t="str">
        <f>VLOOKUP(A278,[5]Sheet1!$A$2:$E$501,2,FALSE)</f>
        <v>Adidas Ultraboost 22 - SKU1046</v>
      </c>
      <c r="G278" t="str">
        <f>VLOOKUP(A278,[5]Sheet1!$A$2:$E$501,3,FALSE)</f>
        <v>Apprel</v>
      </c>
      <c r="H278">
        <f>VLOOKUP(A278,[5]Sheet1!$A$2:$E$501,4,FALSE)</f>
        <v>100000</v>
      </c>
      <c r="I278" t="str">
        <f>VLOOKUP(A278,[5]Sheet1!$A$2:$G$501,7,FALSE)</f>
        <v>73</v>
      </c>
      <c r="J278" t="str">
        <f>VLOOKUP(A278,[2]Sheet1!$A$2:$E$501,2,FALSE)</f>
        <v>ORD78529</v>
      </c>
      <c r="K278" s="2">
        <f>VLOOKUP(A278,[2]Sheet1!$A$2:$E$501,3,FALSE)</f>
        <v>45245</v>
      </c>
      <c r="L278" t="str">
        <f>VLOOKUP(A278,[2]Sheet1!$A$2:$E$501,4,FALSE)</f>
        <v>Gopay</v>
      </c>
      <c r="M278">
        <f>VLOOKUP(A278,[2]Sheet1!$A$2:$E$501,5,FALSE)</f>
        <v>1</v>
      </c>
      <c r="N278">
        <f>VLOOKUP(A278,[2]Sheet1!$A$2:$F$501,6,FALSE)</f>
        <v>100000</v>
      </c>
      <c r="O278">
        <f>VLOOKUP(A278,[3]Sheet1!$A$2:$F$501,2,FALSE)</f>
        <v>3</v>
      </c>
      <c r="P278" t="str">
        <f>VLOOKUP(A278,[3]Sheet1!$A$2:$F$501,3,FALSE)</f>
        <v>Average</v>
      </c>
      <c r="Q278" s="2">
        <f>VLOOKUP(A278,[3]Sheet1!$A$2:$F$501,4,FALSE)</f>
        <v>45370</v>
      </c>
      <c r="R278" t="str">
        <f>VLOOKUP(A278,[3]Sheet1!$A$2:$F$501,5,FALSE)</f>
        <v>Pelayanan memuaskan</v>
      </c>
      <c r="S278" t="str">
        <f>VLOOKUP(A278,[3]Sheet1!$A$2:$F$501,6,FALSE)</f>
        <v/>
      </c>
      <c r="T278" t="str">
        <f>VLOOKUP(A278,[4]Sheet1!$A$2:$E$501,2,FALSE)</f>
        <v>SHP1685</v>
      </c>
      <c r="U278" t="str">
        <f>VLOOKUP(A278,[4]Sheet1!$A$2:$E$501,3,FALSE)</f>
        <v>AnterAja</v>
      </c>
      <c r="V278">
        <f>VLOOKUP(A278,[4]Sheet1!$A$2:$E$501,4,FALSE)</f>
        <v>4</v>
      </c>
      <c r="W278" t="str">
        <f>VLOOKUP(A278,[4]Sheet1!$A$2:$E$501,5,FALSE)</f>
        <v>Delivered</v>
      </c>
    </row>
    <row r="279" spans="1:23">
      <c r="A279" t="s">
        <v>315</v>
      </c>
      <c r="B279" t="str">
        <f>VLOOKUP(A279,[1]Sheet1!$A$2:$E$501,2,FALSE)</f>
        <v>Customer_278</v>
      </c>
      <c r="C279" t="str">
        <f>VLOOKUP(A279,[1]Sheet1!$A$2:$E$501,3,FALSE)</f>
        <v>Surabaya</v>
      </c>
      <c r="D279" t="str">
        <f>VLOOKUP(A279,[1]Sheet1!$A$2:$E$501,4,FALSE)</f>
        <v>Silver</v>
      </c>
      <c r="E279">
        <f>VLOOKUP(A279,[1]Sheet1!$A$2:$E$501,5,FALSE)</f>
        <v>2020</v>
      </c>
      <c r="F279" t="str">
        <f>VLOOKUP(A279,[5]Sheet1!$A$2:$E$501,2,FALSE)</f>
        <v>Lenovo LOQ 15IRH8 - SKU1217</v>
      </c>
      <c r="G279" t="str">
        <f>VLOOKUP(A279,[5]Sheet1!$A$2:$E$501,3,FALSE)</f>
        <v>Unknown</v>
      </c>
      <c r="H279">
        <f>VLOOKUP(A279,[5]Sheet1!$A$2:$E$501,4,FALSE)</f>
        <v>17000000</v>
      </c>
      <c r="I279" t="str">
        <f>VLOOKUP(A279,[5]Sheet1!$A$2:$G$501,7,FALSE)</f>
        <v>128</v>
      </c>
      <c r="J279" t="str">
        <f>VLOOKUP(A279,[2]Sheet1!$A$2:$E$501,2,FALSE)</f>
        <v>ORD52445</v>
      </c>
      <c r="K279" s="2">
        <f>VLOOKUP(A279,[2]Sheet1!$A$2:$E$501,3,FALSE)</f>
        <v>45254</v>
      </c>
      <c r="L279" t="str">
        <f>VLOOKUP(A279,[2]Sheet1!$A$2:$E$501,4,FALSE)</f>
        <v>Debit</v>
      </c>
      <c r="M279">
        <f>VLOOKUP(A279,[2]Sheet1!$A$2:$E$501,5,FALSE)</f>
        <v>1</v>
      </c>
      <c r="N279">
        <f>VLOOKUP(A279,[2]Sheet1!$A$2:$F$501,6,FALSE)</f>
        <v>17000000</v>
      </c>
      <c r="O279">
        <f>VLOOKUP(A279,[3]Sheet1!$A$2:$F$501,2,FALSE)</f>
        <v>3</v>
      </c>
      <c r="P279" t="str">
        <f>VLOOKUP(A279,[3]Sheet1!$A$2:$F$501,3,FALSE)</f>
        <v>Average</v>
      </c>
      <c r="Q279" s="2">
        <f>VLOOKUP(A279,[3]Sheet1!$A$2:$F$501,4,FALSE)</f>
        <v>45294</v>
      </c>
      <c r="R279" t="str">
        <f>VLOOKUP(A279,[3]Sheet1!$A$2:$F$501,5,FALSE)</f>
        <v>Akan beli lagi di toko ini</v>
      </c>
      <c r="S279" t="str">
        <f>VLOOKUP(A279,[3]Sheet1!$A$2:$F$501,6,FALSE)</f>
        <v/>
      </c>
      <c r="T279" t="str">
        <f>VLOOKUP(A279,[4]Sheet1!$A$2:$E$501,2,FALSE)</f>
        <v>SHP8593</v>
      </c>
      <c r="U279" t="str">
        <f>VLOOKUP(A279,[4]Sheet1!$A$2:$E$501,3,FALSE)</f>
        <v>JNE</v>
      </c>
      <c r="V279">
        <f>VLOOKUP(A279,[4]Sheet1!$A$2:$E$501,4,FALSE)</f>
        <v>2</v>
      </c>
      <c r="W279" t="str">
        <f>VLOOKUP(A279,[4]Sheet1!$A$2:$E$501,5,FALSE)</f>
        <v>Returned</v>
      </c>
    </row>
    <row r="280" spans="1:23">
      <c r="A280" t="s">
        <v>316</v>
      </c>
      <c r="B280" t="str">
        <f>VLOOKUP(A280,[1]Sheet1!$A$2:$E$501,2,FALSE)</f>
        <v>Customer_279</v>
      </c>
      <c r="C280" t="str">
        <f>VLOOKUP(A280,[1]Sheet1!$A$2:$E$501,3,FALSE)</f>
        <v>Bandung</v>
      </c>
      <c r="D280" t="str">
        <f>VLOOKUP(A280,[1]Sheet1!$A$2:$E$501,4,FALSE)</f>
        <v>Gold</v>
      </c>
      <c r="E280">
        <f>VLOOKUP(A280,[1]Sheet1!$A$2:$E$501,5,FALSE)</f>
        <v>2024</v>
      </c>
      <c r="F280" t="str">
        <f>VLOOKUP(A280,[5]Sheet1!$A$2:$E$501,2,FALSE)</f>
        <v>ASUS TUF Gaming A15 - SKU1107</v>
      </c>
      <c r="G280" t="str">
        <f>VLOOKUP(A280,[5]Sheet1!$A$2:$E$501,3,FALSE)</f>
        <v>Apprel</v>
      </c>
      <c r="H280">
        <f>VLOOKUP(A280,[5]Sheet1!$A$2:$E$501,4,FALSE)</f>
        <v>250000</v>
      </c>
      <c r="I280" t="str">
        <f>VLOOKUP(A280,[5]Sheet1!$A$2:$G$501,7,FALSE)</f>
        <v>73 </v>
      </c>
      <c r="J280" t="str">
        <f>VLOOKUP(A280,[2]Sheet1!$A$2:$E$501,2,FALSE)</f>
        <v>ORD61608</v>
      </c>
      <c r="K280" s="2">
        <f>VLOOKUP(A280,[2]Sheet1!$A$2:$E$501,3,FALSE)</f>
        <v>45206</v>
      </c>
      <c r="L280" t="str">
        <f>VLOOKUP(A280,[2]Sheet1!$A$2:$E$501,4,FALSE)</f>
        <v>OVO</v>
      </c>
      <c r="M280">
        <f>VLOOKUP(A280,[2]Sheet1!$A$2:$E$501,5,FALSE)</f>
        <v>1</v>
      </c>
      <c r="N280">
        <f>VLOOKUP(A280,[2]Sheet1!$A$2:$F$501,6,FALSE)</f>
        <v>250000</v>
      </c>
      <c r="O280">
        <f>VLOOKUP(A280,[3]Sheet1!$A$2:$F$501,2,FALSE)</f>
        <v>1</v>
      </c>
      <c r="P280" t="str">
        <f>VLOOKUP(A280,[3]Sheet1!$A$2:$F$501,3,FALSE)</f>
        <v>Bad</v>
      </c>
      <c r="Q280" s="2">
        <f>VLOOKUP(A280,[3]Sheet1!$A$2:$F$501,4,FALSE)</f>
        <v>45351</v>
      </c>
      <c r="R280" t="str">
        <f>VLOOKUP(A280,[3]Sheet1!$A$2:$F$501,5,FALSE)</f>
        <v>Ukuran tidak sesuai deskripsi</v>
      </c>
      <c r="S280" t="str">
        <f>VLOOKUP(A280,[3]Sheet1!$A$2:$F$501,6,FALSE)</f>
        <v>Anomali – review negatif di rating tinggi</v>
      </c>
      <c r="T280" t="str">
        <f>VLOOKUP(A280,[4]Sheet1!$A$2:$E$501,2,FALSE)</f>
        <v>SHP4125</v>
      </c>
      <c r="U280" t="str">
        <f>VLOOKUP(A280,[4]Sheet1!$A$2:$E$501,3,FALSE)</f>
        <v>SiCepat</v>
      </c>
      <c r="V280">
        <f>VLOOKUP(A280,[4]Sheet1!$A$2:$E$501,4,FALSE)</f>
        <v>3</v>
      </c>
      <c r="W280" t="str">
        <f>VLOOKUP(A280,[4]Sheet1!$A$2:$E$501,5,FALSE)</f>
        <v>Returned</v>
      </c>
    </row>
    <row r="281" spans="1:23">
      <c r="A281" t="s">
        <v>317</v>
      </c>
      <c r="B281" t="str">
        <f>VLOOKUP(A281,[1]Sheet1!$A$2:$E$501,2,FALSE)</f>
        <v>Customer_280</v>
      </c>
      <c r="C281" t="str">
        <f>VLOOKUP(A281,[1]Sheet1!$A$2:$E$501,3,FALSE)</f>
        <v>Jakarta</v>
      </c>
      <c r="D281" t="str">
        <f>VLOOKUP(A281,[1]Sheet1!$A$2:$E$501,4,FALSE)</f>
        <v>Gold</v>
      </c>
      <c r="E281">
        <f>VLOOKUP(A281,[1]Sheet1!$A$2:$E$501,5,FALSE)</f>
        <v>2017</v>
      </c>
      <c r="F281" t="str">
        <f>VLOOKUP(A281,[5]Sheet1!$A$2:$E$501,2,FALSE)</f>
        <v>Nike Air Max 270 - SKU1171</v>
      </c>
      <c r="G281" t="str">
        <f>VLOOKUP(A281,[5]Sheet1!$A$2:$E$501,3,FALSE)</f>
        <v>Apparel</v>
      </c>
      <c r="H281">
        <f>VLOOKUP(A281,[5]Sheet1!$A$2:$E$501,4,FALSE)</f>
        <v>100000</v>
      </c>
      <c r="I281" t="str">
        <f>VLOOKUP(A281,[5]Sheet1!$A$2:$G$501,7,FALSE)</f>
        <v>98</v>
      </c>
      <c r="J281" t="str">
        <f>VLOOKUP(A281,[2]Sheet1!$A$2:$E$501,2,FALSE)</f>
        <v>ORD34404</v>
      </c>
      <c r="K281" s="2">
        <f>VLOOKUP(A281,[2]Sheet1!$A$2:$E$501,3,FALSE)</f>
        <v>44984</v>
      </c>
      <c r="L281" t="str">
        <f>VLOOKUP(A281,[2]Sheet1!$A$2:$E$501,4,FALSE)</f>
        <v>Gopay</v>
      </c>
      <c r="M281">
        <f>VLOOKUP(A281,[2]Sheet1!$A$2:$E$501,5,FALSE)</f>
        <v>1</v>
      </c>
      <c r="N281">
        <f>VLOOKUP(A281,[2]Sheet1!$A$2:$F$501,6,FALSE)</f>
        <v>100000</v>
      </c>
      <c r="O281">
        <f>VLOOKUP(A281,[3]Sheet1!$A$2:$F$501,2,FALSE)</f>
        <v>1</v>
      </c>
      <c r="P281" t="str">
        <f>VLOOKUP(A281,[3]Sheet1!$A$2:$F$501,3,FALSE)</f>
        <v>Bad</v>
      </c>
      <c r="Q281" s="2">
        <f>VLOOKUP(A281,[3]Sheet1!$A$2:$F$501,4,FALSE)</f>
        <v>45176</v>
      </c>
      <c r="R281" t="str">
        <f>VLOOKUP(A281,[3]Sheet1!$A$2:$F$501,5,FALSE)</f>
        <v>Akan beli lagi di toko ini</v>
      </c>
      <c r="S281" t="str">
        <f>VLOOKUP(A281,[3]Sheet1!$A$2:$F$501,6,FALSE)</f>
        <v/>
      </c>
      <c r="T281" t="str">
        <f>VLOOKUP(A281,[4]Sheet1!$A$2:$E$501,2,FALSE)</f>
        <v>SHP7094</v>
      </c>
      <c r="U281" t="str">
        <f>VLOOKUP(A281,[4]Sheet1!$A$2:$E$501,3,FALSE)</f>
        <v>AnterAja</v>
      </c>
      <c r="V281">
        <f>VLOOKUP(A281,[4]Sheet1!$A$2:$E$501,4,FALSE)</f>
        <v>1</v>
      </c>
      <c r="W281" t="str">
        <f>VLOOKUP(A281,[4]Sheet1!$A$2:$E$501,5,FALSE)</f>
        <v>In Transit</v>
      </c>
    </row>
    <row r="282" spans="1:23">
      <c r="A282" t="s">
        <v>318</v>
      </c>
      <c r="B282" t="str">
        <f>VLOOKUP(A282,[1]Sheet1!$A$2:$E$501,2,FALSE)</f>
        <v>Customer_281</v>
      </c>
      <c r="C282" t="str">
        <f>VLOOKUP(A282,[1]Sheet1!$A$2:$E$501,3,FALSE)</f>
        <v>Surabaya</v>
      </c>
      <c r="D282" t="str">
        <f>VLOOKUP(A282,[1]Sheet1!$A$2:$E$501,4,FALSE)</f>
        <v>Silver</v>
      </c>
      <c r="E282">
        <f>VLOOKUP(A282,[1]Sheet1!$A$2:$E$501,5,FALSE)</f>
        <v>2021</v>
      </c>
      <c r="F282" t="str">
        <f>VLOOKUP(A282,[5]Sheet1!$A$2:$E$501,2,FALSE)</f>
        <v>Uniqlo Dry-EX Crew Neck - SKU1341</v>
      </c>
      <c r="G282" t="str">
        <f>VLOOKUP(A282,[5]Sheet1!$A$2:$E$501,3,FALSE)</f>
        <v>Electronic</v>
      </c>
      <c r="H282">
        <f>VLOOKUP(A282,[5]Sheet1!$A$2:$E$501,4,FALSE)</f>
        <v>4000000</v>
      </c>
      <c r="I282" t="str">
        <f>VLOOKUP(A282,[5]Sheet1!$A$2:$G$501,7,FALSE)</f>
        <v>134</v>
      </c>
      <c r="J282" t="str">
        <f>VLOOKUP(A282,[2]Sheet1!$A$2:$E$501,2,FALSE)</f>
        <v>ORD25687</v>
      </c>
      <c r="K282" s="2">
        <f>VLOOKUP(A282,[2]Sheet1!$A$2:$E$501,3,FALSE)</f>
        <v>44950</v>
      </c>
      <c r="L282" t="str">
        <f>VLOOKUP(A282,[2]Sheet1!$A$2:$E$501,4,FALSE)</f>
        <v>OVO</v>
      </c>
      <c r="M282">
        <f>VLOOKUP(A282,[2]Sheet1!$A$2:$E$501,5,FALSE)</f>
        <v>5</v>
      </c>
      <c r="N282">
        <f>VLOOKUP(A282,[2]Sheet1!$A$2:$F$501,6,FALSE)</f>
        <v>20000000</v>
      </c>
      <c r="O282">
        <f>VLOOKUP(A282,[3]Sheet1!$A$2:$F$501,2,FALSE)</f>
        <v>4</v>
      </c>
      <c r="P282" t="str">
        <f>VLOOKUP(A282,[3]Sheet1!$A$2:$F$501,3,FALSE)</f>
        <v>Excellent</v>
      </c>
      <c r="Q282" s="2">
        <f>VLOOKUP(A282,[3]Sheet1!$A$2:$F$501,4,FALSE)</f>
        <v>45266</v>
      </c>
      <c r="R282" t="str">
        <f>VLOOKUP(A282,[3]Sheet1!$A$2:$F$501,5,FALSE)</f>
        <v>Sangat puas dengan pembelian ini</v>
      </c>
      <c r="S282" t="str">
        <f>VLOOKUP(A282,[3]Sheet1!$A$2:$F$501,6,FALSE)</f>
        <v/>
      </c>
      <c r="T282" t="str">
        <f>VLOOKUP(A282,[4]Sheet1!$A$2:$E$501,2,FALSE)</f>
        <v>SHP4822</v>
      </c>
      <c r="U282" t="str">
        <f>VLOOKUP(A282,[4]Sheet1!$A$2:$E$501,3,FALSE)</f>
        <v>SiCepat</v>
      </c>
      <c r="V282">
        <f>VLOOKUP(A282,[4]Sheet1!$A$2:$E$501,4,FALSE)</f>
        <v>2</v>
      </c>
      <c r="W282" t="str">
        <f>VLOOKUP(A282,[4]Sheet1!$A$2:$E$501,5,FALSE)</f>
        <v>Delivered</v>
      </c>
    </row>
    <row r="283" spans="1:23">
      <c r="A283" t="s">
        <v>319</v>
      </c>
      <c r="B283" t="str">
        <f>VLOOKUP(A283,[1]Sheet1!$A$2:$E$501,2,FALSE)</f>
        <v>Customer_282</v>
      </c>
      <c r="C283" t="str">
        <f>VLOOKUP(A283,[1]Sheet1!$A$2:$E$501,3,FALSE)</f>
        <v>Bali</v>
      </c>
      <c r="D283" t="str">
        <f>VLOOKUP(A283,[1]Sheet1!$A$2:$E$501,4,FALSE)</f>
        <v>Silver</v>
      </c>
      <c r="E283">
        <f>VLOOKUP(A283,[1]Sheet1!$A$2:$E$501,5,FALSE)</f>
        <v>2023</v>
      </c>
      <c r="F283" t="str">
        <f>VLOOKUP(A283,[5]Sheet1!$A$2:$E$501,2,FALSE)</f>
        <v>Xiaomi Mi Casual Backpack - SKU1189</v>
      </c>
      <c r="G283" t="str">
        <f>VLOOKUP(A283,[5]Sheet1!$A$2:$E$501,3,FALSE)</f>
        <v>Apprel</v>
      </c>
      <c r="H283">
        <f>VLOOKUP(A283,[5]Sheet1!$A$2:$E$501,4,FALSE)</f>
        <v>250000</v>
      </c>
      <c r="I283" t="str">
        <f>VLOOKUP(A283,[5]Sheet1!$A$2:$G$501,7,FALSE)</f>
        <v>123</v>
      </c>
      <c r="J283" t="str">
        <f>VLOOKUP(A283,[2]Sheet1!$A$2:$E$501,2,FALSE)</f>
        <v>ORD94188</v>
      </c>
      <c r="K283" s="2">
        <f>VLOOKUP(A283,[2]Sheet1!$A$2:$E$501,3,FALSE)</f>
        <v>44998</v>
      </c>
      <c r="L283" t="str">
        <f>VLOOKUP(A283,[2]Sheet1!$A$2:$E$501,4,FALSE)</f>
        <v>OVO</v>
      </c>
      <c r="M283">
        <f>VLOOKUP(A283,[2]Sheet1!$A$2:$E$501,5,FALSE)</f>
        <v>19</v>
      </c>
      <c r="N283">
        <f>VLOOKUP(A283,[2]Sheet1!$A$2:$F$501,6,FALSE)</f>
        <v>4750000</v>
      </c>
      <c r="O283">
        <f>VLOOKUP(A283,[3]Sheet1!$A$2:$F$501,2,FALSE)</f>
        <v>1</v>
      </c>
      <c r="P283" t="str">
        <f>VLOOKUP(A283,[3]Sheet1!$A$2:$F$501,3,FALSE)</f>
        <v>Bad</v>
      </c>
      <c r="Q283" s="2">
        <f>VLOOKUP(A283,[3]Sheet1!$A$2:$F$501,4,FALSE)</f>
        <v>45160</v>
      </c>
      <c r="R283" t="str">
        <f>VLOOKUP(A283,[3]Sheet1!$A$2:$F$501,5,FALSE)</f>
        <v>Harga terlalu mahal</v>
      </c>
      <c r="S283" t="str">
        <f>VLOOKUP(A283,[3]Sheet1!$A$2:$F$501,6,FALSE)</f>
        <v/>
      </c>
      <c r="T283" t="str">
        <f>VLOOKUP(A283,[4]Sheet1!$A$2:$E$501,2,FALSE)</f>
        <v>SHP3009</v>
      </c>
      <c r="U283" t="str">
        <f>VLOOKUP(A283,[4]Sheet1!$A$2:$E$501,3,FALSE)</f>
        <v>JNE</v>
      </c>
      <c r="V283">
        <f>VLOOKUP(A283,[4]Sheet1!$A$2:$E$501,4,FALSE)</f>
        <v>2</v>
      </c>
      <c r="W283" t="str">
        <f>VLOOKUP(A283,[4]Sheet1!$A$2:$E$501,5,FALSE)</f>
        <v>Returned</v>
      </c>
    </row>
    <row r="284" spans="1:23">
      <c r="A284" t="s">
        <v>320</v>
      </c>
      <c r="B284" t="str">
        <f>VLOOKUP(A284,[1]Sheet1!$A$2:$E$501,2,FALSE)</f>
        <v>Customer_283</v>
      </c>
      <c r="C284" t="str">
        <f>VLOOKUP(A284,[1]Sheet1!$A$2:$E$501,3,FALSE)</f>
        <v>Jakarta</v>
      </c>
      <c r="D284" t="str">
        <f>VLOOKUP(A284,[1]Sheet1!$A$2:$E$501,4,FALSE)</f>
        <v>Gold</v>
      </c>
      <c r="E284">
        <f>VLOOKUP(A284,[1]Sheet1!$A$2:$E$501,5,FALSE)</f>
        <v>2021</v>
      </c>
      <c r="F284" t="str">
        <f>VLOOKUP(A284,[5]Sheet1!$A$2:$E$501,2,FALSE)</f>
        <v>Xiaomi Mi Casual Backpack - SKU1156</v>
      </c>
      <c r="G284" t="str">
        <f>VLOOKUP(A284,[5]Sheet1!$A$2:$E$501,3,FALSE)</f>
        <v>Electronic</v>
      </c>
      <c r="H284">
        <f>VLOOKUP(A284,[5]Sheet1!$A$2:$E$501,4,FALSE)</f>
        <v>100000</v>
      </c>
      <c r="I284" t="str">
        <f>VLOOKUP(A284,[5]Sheet1!$A$2:$G$501,7,FALSE)</f>
        <v>54 </v>
      </c>
      <c r="J284" t="str">
        <f>VLOOKUP(A284,[2]Sheet1!$A$2:$E$501,2,FALSE)</f>
        <v>ORD53747</v>
      </c>
      <c r="K284" s="2">
        <f>VLOOKUP(A284,[2]Sheet1!$A$2:$E$501,3,FALSE)</f>
        <v>45304</v>
      </c>
      <c r="L284" t="str">
        <f>VLOOKUP(A284,[2]Sheet1!$A$2:$E$501,4,FALSE)</f>
        <v>Debit</v>
      </c>
      <c r="M284">
        <f>VLOOKUP(A284,[2]Sheet1!$A$2:$E$501,5,FALSE)</f>
        <v>15</v>
      </c>
      <c r="N284">
        <f>VLOOKUP(A284,[2]Sheet1!$A$2:$F$501,6,FALSE)</f>
        <v>1500000</v>
      </c>
      <c r="O284">
        <f>VLOOKUP(A284,[3]Sheet1!$A$2:$F$501,2,FALSE)</f>
        <v>3</v>
      </c>
      <c r="P284" t="str">
        <f>VLOOKUP(A284,[3]Sheet1!$A$2:$F$501,3,FALSE)</f>
        <v>Average</v>
      </c>
      <c r="Q284" s="2">
        <f>VLOOKUP(A284,[3]Sheet1!$A$2:$F$501,4,FALSE)</f>
        <v>45130</v>
      </c>
      <c r="R284" t="str">
        <f>VLOOKUP(A284,[3]Sheet1!$A$2:$F$501,5,FALSE)</f>
        <v>Pelayanan memuaskan</v>
      </c>
      <c r="S284" t="str">
        <f>VLOOKUP(A284,[3]Sheet1!$A$2:$F$501,6,FALSE)</f>
        <v/>
      </c>
      <c r="T284" t="str">
        <f>VLOOKUP(A284,[4]Sheet1!$A$2:$E$501,2,FALSE)</f>
        <v>SHP5091</v>
      </c>
      <c r="U284" t="str">
        <f>VLOOKUP(A284,[4]Sheet1!$A$2:$E$501,3,FALSE)</f>
        <v>AnterAja</v>
      </c>
      <c r="V284">
        <f>VLOOKUP(A284,[4]Sheet1!$A$2:$E$501,4,FALSE)</f>
        <v>4</v>
      </c>
      <c r="W284" t="str">
        <f>VLOOKUP(A284,[4]Sheet1!$A$2:$E$501,5,FALSE)</f>
        <v>Delivered</v>
      </c>
    </row>
    <row r="285" spans="1:23">
      <c r="A285" t="s">
        <v>321</v>
      </c>
      <c r="B285" t="str">
        <f>VLOOKUP(A285,[1]Sheet1!$A$2:$E$501,2,FALSE)</f>
        <v>Customer_284</v>
      </c>
      <c r="C285" t="str">
        <f>VLOOKUP(A285,[1]Sheet1!$A$2:$E$501,3,FALSE)</f>
        <v>Surabaya</v>
      </c>
      <c r="D285" t="str">
        <f>VLOOKUP(A285,[1]Sheet1!$A$2:$E$501,4,FALSE)</f>
        <v>Platinum</v>
      </c>
      <c r="E285">
        <f>VLOOKUP(A285,[1]Sheet1!$A$2:$E$501,5,FALSE)</f>
        <v>2024</v>
      </c>
      <c r="F285" t="str">
        <f>VLOOKUP(A285,[5]Sheet1!$A$2:$E$501,2,FALSE)</f>
        <v>Uniqlo Dry-EX Crew Neck - SKU1184</v>
      </c>
      <c r="G285" t="str">
        <f>VLOOKUP(A285,[5]Sheet1!$A$2:$E$501,3,FALSE)</f>
        <v>Unknown</v>
      </c>
      <c r="H285">
        <f>VLOOKUP(A285,[5]Sheet1!$A$2:$E$501,4,FALSE)</f>
        <v>1500000</v>
      </c>
      <c r="I285" t="str">
        <f>VLOOKUP(A285,[5]Sheet1!$A$2:$G$501,7,FALSE)</f>
        <v>145 </v>
      </c>
      <c r="J285" t="str">
        <f>VLOOKUP(A285,[2]Sheet1!$A$2:$E$501,2,FALSE)</f>
        <v>ORD24611</v>
      </c>
      <c r="K285" s="2">
        <f>VLOOKUP(A285,[2]Sheet1!$A$2:$E$501,3,FALSE)</f>
        <v>45292</v>
      </c>
      <c r="L285" t="str">
        <f>VLOOKUP(A285,[2]Sheet1!$A$2:$E$501,4,FALSE)</f>
        <v>OVO</v>
      </c>
      <c r="M285">
        <f>VLOOKUP(A285,[2]Sheet1!$A$2:$E$501,5,FALSE)</f>
        <v>1</v>
      </c>
      <c r="N285">
        <f>VLOOKUP(A285,[2]Sheet1!$A$2:$F$501,6,FALSE)</f>
        <v>1500000</v>
      </c>
      <c r="O285">
        <f>VLOOKUP(A285,[3]Sheet1!$A$2:$F$501,2,FALSE)</f>
        <v>4</v>
      </c>
      <c r="P285" t="str">
        <f>VLOOKUP(A285,[3]Sheet1!$A$2:$F$501,3,FALSE)</f>
        <v>Excellent</v>
      </c>
      <c r="Q285" s="2">
        <f>VLOOKUP(A285,[3]Sheet1!$A$2:$F$501,4,FALSE)</f>
        <v>45087</v>
      </c>
      <c r="R285" t="str">
        <f>VLOOKUP(A285,[3]Sheet1!$A$2:$F$501,5,FALSE)</f>
        <v>Kualitas kurang baik</v>
      </c>
      <c r="S285" t="str">
        <f>VLOOKUP(A285,[3]Sheet1!$A$2:$F$501,6,FALSE)</f>
        <v>Anomali – review negatif di rating tinggi</v>
      </c>
      <c r="T285" t="str">
        <f>VLOOKUP(A285,[4]Sheet1!$A$2:$E$501,2,FALSE)</f>
        <v>SHP2811</v>
      </c>
      <c r="U285" t="str">
        <f>VLOOKUP(A285,[4]Sheet1!$A$2:$E$501,3,FALSE)</f>
        <v>JNE</v>
      </c>
      <c r="V285">
        <f>VLOOKUP(A285,[4]Sheet1!$A$2:$E$501,4,FALSE)</f>
        <v>5</v>
      </c>
      <c r="W285" t="str">
        <f>VLOOKUP(A285,[4]Sheet1!$A$2:$E$501,5,FALSE)</f>
        <v>Delivered</v>
      </c>
    </row>
    <row r="286" spans="1:23">
      <c r="A286" t="s">
        <v>322</v>
      </c>
      <c r="B286" t="str">
        <f>VLOOKUP(A286,[1]Sheet1!$A$2:$E$501,2,FALSE)</f>
        <v>Customer_285</v>
      </c>
      <c r="C286" t="str">
        <f>VLOOKUP(A286,[1]Sheet1!$A$2:$E$501,3,FALSE)</f>
        <v>Bandung</v>
      </c>
      <c r="D286" t="str">
        <f>VLOOKUP(A286,[1]Sheet1!$A$2:$E$501,4,FALSE)</f>
        <v>Platinum</v>
      </c>
      <c r="E286">
        <f>VLOOKUP(A286,[1]Sheet1!$A$2:$E$501,5,FALSE)</f>
        <v>2019</v>
      </c>
      <c r="F286" t="str">
        <f>VLOOKUP(A286,[5]Sheet1!$A$2:$E$501,2,FALSE)</f>
        <v>Adidas Ultraboost 22 - SKU1366</v>
      </c>
      <c r="G286" t="str">
        <f>VLOOKUP(A286,[5]Sheet1!$A$2:$E$501,3,FALSE)</f>
        <v>Electronic</v>
      </c>
      <c r="H286">
        <f>VLOOKUP(A286,[5]Sheet1!$A$2:$E$501,4,FALSE)</f>
        <v>4000000</v>
      </c>
      <c r="I286" t="str">
        <f>VLOOKUP(A286,[5]Sheet1!$A$2:$G$501,7,FALSE)</f>
        <v>136 </v>
      </c>
      <c r="J286" t="str">
        <f>VLOOKUP(A286,[2]Sheet1!$A$2:$E$501,2,FALSE)</f>
        <v>ORD72181</v>
      </c>
      <c r="K286" s="2">
        <f>VLOOKUP(A286,[2]Sheet1!$A$2:$E$501,3,FALSE)</f>
        <v>45119</v>
      </c>
      <c r="L286" t="str">
        <f>VLOOKUP(A286,[2]Sheet1!$A$2:$E$501,4,FALSE)</f>
        <v>OVO</v>
      </c>
      <c r="M286">
        <f>VLOOKUP(A286,[2]Sheet1!$A$2:$E$501,5,FALSE)</f>
        <v>7</v>
      </c>
      <c r="N286">
        <f>VLOOKUP(A286,[2]Sheet1!$A$2:$F$501,6,FALSE)</f>
        <v>28000000</v>
      </c>
      <c r="O286">
        <f>VLOOKUP(A286,[3]Sheet1!$A$2:$F$501,2,FALSE)</f>
        <v>2</v>
      </c>
      <c r="P286" t="str">
        <f>VLOOKUP(A286,[3]Sheet1!$A$2:$F$501,3,FALSE)</f>
        <v>Poor</v>
      </c>
      <c r="Q286" s="2">
        <f>VLOOKUP(A286,[3]Sheet1!$A$2:$F$501,4,FALSE)</f>
        <v>45187</v>
      </c>
      <c r="R286" t="str">
        <f>VLOOKUP(A286,[3]Sheet1!$A$2:$F$501,5,FALSE)</f>
        <v>Harga terlalu mahal</v>
      </c>
      <c r="S286" t="str">
        <f>VLOOKUP(A286,[3]Sheet1!$A$2:$F$501,6,FALSE)</f>
        <v/>
      </c>
      <c r="T286" t="str">
        <f>VLOOKUP(A286,[4]Sheet1!$A$2:$E$501,2,FALSE)</f>
        <v>SHP2458</v>
      </c>
      <c r="U286" t="str">
        <f>VLOOKUP(A286,[4]Sheet1!$A$2:$E$501,3,FALSE)</f>
        <v>J&amp;T</v>
      </c>
      <c r="V286">
        <f>VLOOKUP(A286,[4]Sheet1!$A$2:$E$501,4,FALSE)</f>
        <v>5</v>
      </c>
      <c r="W286" t="str">
        <f>VLOOKUP(A286,[4]Sheet1!$A$2:$E$501,5,FALSE)</f>
        <v>Delivered</v>
      </c>
    </row>
    <row r="287" spans="1:23">
      <c r="A287" t="s">
        <v>323</v>
      </c>
      <c r="B287" t="str">
        <f>VLOOKUP(A287,[1]Sheet1!$A$2:$E$501,2,FALSE)</f>
        <v>Customer_286</v>
      </c>
      <c r="C287" t="str">
        <f>VLOOKUP(A287,[1]Sheet1!$A$2:$E$501,3,FALSE)</f>
        <v>Bali</v>
      </c>
      <c r="D287" t="str">
        <f>VLOOKUP(A287,[1]Sheet1!$A$2:$E$501,4,FALSE)</f>
        <v>Silver</v>
      </c>
      <c r="E287">
        <f>VLOOKUP(A287,[1]Sheet1!$A$2:$E$501,5,FALSE)</f>
        <v>2022</v>
      </c>
      <c r="F287" t="str">
        <f>VLOOKUP(A287,[5]Sheet1!$A$2:$E$501,2,FALSE)</f>
        <v>ASUS TUF Gaming A15 - SKU1138</v>
      </c>
      <c r="G287" t="str">
        <f>VLOOKUP(A287,[5]Sheet1!$A$2:$E$501,3,FALSE)</f>
        <v>Unknown</v>
      </c>
      <c r="H287">
        <f>VLOOKUP(A287,[5]Sheet1!$A$2:$E$501,4,FALSE)</f>
        <v>100000</v>
      </c>
      <c r="I287" t="str">
        <f>VLOOKUP(A287,[5]Sheet1!$A$2:$G$501,7,FALSE)</f>
        <v>122</v>
      </c>
      <c r="J287" t="str">
        <f>VLOOKUP(A287,[2]Sheet1!$A$2:$E$501,2,FALSE)</f>
        <v>ORD46258</v>
      </c>
      <c r="K287" s="2">
        <f>VLOOKUP(A287,[2]Sheet1!$A$2:$E$501,3,FALSE)</f>
        <v>45087</v>
      </c>
      <c r="L287" t="str">
        <f>VLOOKUP(A287,[2]Sheet1!$A$2:$E$501,4,FALSE)</f>
        <v>Debit</v>
      </c>
      <c r="M287">
        <f>VLOOKUP(A287,[2]Sheet1!$A$2:$E$501,5,FALSE)</f>
        <v>1</v>
      </c>
      <c r="N287">
        <f>VLOOKUP(A287,[2]Sheet1!$A$2:$F$501,6,FALSE)</f>
        <v>100000</v>
      </c>
      <c r="O287">
        <f>VLOOKUP(A287,[3]Sheet1!$A$2:$F$501,2,FALSE)</f>
        <v>5</v>
      </c>
      <c r="P287" t="str">
        <f>VLOOKUP(A287,[3]Sheet1!$A$2:$F$501,3,FALSE)</f>
        <v>Good</v>
      </c>
      <c r="Q287" s="2">
        <f>VLOOKUP(A287,[3]Sheet1!$A$2:$F$501,4,FALSE)</f>
        <v>45290</v>
      </c>
      <c r="R287" t="str">
        <f>VLOOKUP(A287,[3]Sheet1!$A$2:$F$501,5,FALSE)</f>
        <v>Sangat puas dengan pembelian ini</v>
      </c>
      <c r="S287" t="str">
        <f>VLOOKUP(A287,[3]Sheet1!$A$2:$F$501,6,FALSE)</f>
        <v/>
      </c>
      <c r="T287" t="str">
        <f>VLOOKUP(A287,[4]Sheet1!$A$2:$E$501,2,FALSE)</f>
        <v>SHP8065</v>
      </c>
      <c r="U287" t="str">
        <f>VLOOKUP(A287,[4]Sheet1!$A$2:$E$501,3,FALSE)</f>
        <v>SiCepat</v>
      </c>
      <c r="V287">
        <f>VLOOKUP(A287,[4]Sheet1!$A$2:$E$501,4,FALSE)</f>
        <v>1</v>
      </c>
      <c r="W287" t="str">
        <f>VLOOKUP(A287,[4]Sheet1!$A$2:$E$501,5,FALSE)</f>
        <v>Delivered</v>
      </c>
    </row>
    <row r="288" spans="1:23">
      <c r="A288" t="s">
        <v>324</v>
      </c>
      <c r="B288" t="str">
        <f>VLOOKUP(A288,[1]Sheet1!$A$2:$E$501,2,FALSE)</f>
        <v>Customer_287</v>
      </c>
      <c r="C288" t="str">
        <f>VLOOKUP(A288,[1]Sheet1!$A$2:$E$501,3,FALSE)</f>
        <v>Bali</v>
      </c>
      <c r="D288" t="str">
        <f>VLOOKUP(A288,[1]Sheet1!$A$2:$E$501,4,FALSE)</f>
        <v>Gold</v>
      </c>
      <c r="E288">
        <f>VLOOKUP(A288,[1]Sheet1!$A$2:$E$501,5,FALSE)</f>
        <v>2024</v>
      </c>
      <c r="F288" t="str">
        <f>VLOOKUP(A288,[5]Sheet1!$A$2:$E$501,2,FALSE)</f>
        <v>ASUS TUF Gaming A15 - SKU1336</v>
      </c>
      <c r="G288" t="str">
        <f>VLOOKUP(A288,[5]Sheet1!$A$2:$E$501,3,FALSE)</f>
        <v>Electronic</v>
      </c>
      <c r="H288">
        <f>VLOOKUP(A288,[5]Sheet1!$A$2:$E$501,4,FALSE)</f>
        <v>100000</v>
      </c>
      <c r="I288" t="str">
        <f>VLOOKUP(A288,[5]Sheet1!$A$2:$G$501,7,FALSE)</f>
        <v>126</v>
      </c>
      <c r="J288" t="str">
        <f>VLOOKUP(A288,[2]Sheet1!$A$2:$E$501,2,FALSE)</f>
        <v>ORD10888</v>
      </c>
      <c r="K288" s="2">
        <f>VLOOKUP(A288,[2]Sheet1!$A$2:$E$501,3,FALSE)</f>
        <v>45015</v>
      </c>
      <c r="L288" t="str">
        <f>VLOOKUP(A288,[2]Sheet1!$A$2:$E$501,4,FALSE)</f>
        <v>Debit</v>
      </c>
      <c r="M288">
        <f>VLOOKUP(A288,[2]Sheet1!$A$2:$E$501,5,FALSE)</f>
        <v>1</v>
      </c>
      <c r="N288">
        <f>VLOOKUP(A288,[2]Sheet1!$A$2:$F$501,6,FALSE)</f>
        <v>100000</v>
      </c>
      <c r="O288">
        <f>VLOOKUP(A288,[3]Sheet1!$A$2:$F$501,2,FALSE)</f>
        <v>3</v>
      </c>
      <c r="P288" t="str">
        <f>VLOOKUP(A288,[3]Sheet1!$A$2:$F$501,3,FALSE)</f>
        <v>Average</v>
      </c>
      <c r="Q288" s="2">
        <f>VLOOKUP(A288,[3]Sheet1!$A$2:$F$501,4,FALSE)</f>
        <v>45285</v>
      </c>
      <c r="R288" t="str">
        <f>VLOOKUP(A288,[3]Sheet1!$A$2:$F$501,5,FALSE)</f>
        <v>Ukuran tidak sesuai deskripsi</v>
      </c>
      <c r="S288" t="str">
        <f>VLOOKUP(A288,[3]Sheet1!$A$2:$F$501,6,FALSE)</f>
        <v>Anomali – review negatif di rating tinggi</v>
      </c>
      <c r="T288" t="str">
        <f>VLOOKUP(A288,[4]Sheet1!$A$2:$E$501,2,FALSE)</f>
        <v>SHP1804</v>
      </c>
      <c r="U288" t="str">
        <f>VLOOKUP(A288,[4]Sheet1!$A$2:$E$501,3,FALSE)</f>
        <v>SiCepat</v>
      </c>
      <c r="V288">
        <f>VLOOKUP(A288,[4]Sheet1!$A$2:$E$501,4,FALSE)</f>
        <v>3</v>
      </c>
      <c r="W288" t="str">
        <f>VLOOKUP(A288,[4]Sheet1!$A$2:$E$501,5,FALSE)</f>
        <v>Delivered</v>
      </c>
    </row>
    <row r="289" spans="1:23">
      <c r="A289" t="s">
        <v>325</v>
      </c>
      <c r="B289" t="str">
        <f>VLOOKUP(A289,[1]Sheet1!$A$2:$E$501,2,FALSE)</f>
        <v>Customer_288</v>
      </c>
      <c r="C289" t="str">
        <f>VLOOKUP(A289,[1]Sheet1!$A$2:$E$501,3,FALSE)</f>
        <v>Surabaya</v>
      </c>
      <c r="D289" t="str">
        <f>VLOOKUP(A289,[1]Sheet1!$A$2:$E$501,4,FALSE)</f>
        <v>Silver</v>
      </c>
      <c r="E289">
        <f>VLOOKUP(A289,[1]Sheet1!$A$2:$E$501,5,FALSE)</f>
        <v>2021</v>
      </c>
      <c r="F289" t="str">
        <f>VLOOKUP(A289,[5]Sheet1!$A$2:$E$501,2,FALSE)</f>
        <v>Uniqlo Dry-EX Crew Neck - SKU1445</v>
      </c>
      <c r="G289" t="str">
        <f>VLOOKUP(A289,[5]Sheet1!$A$2:$E$501,3,FALSE)</f>
        <v>Apparel</v>
      </c>
      <c r="H289">
        <f>VLOOKUP(A289,[5]Sheet1!$A$2:$E$501,4,FALSE)</f>
        <v>4000000</v>
      </c>
      <c r="I289" t="str">
        <f>VLOOKUP(A289,[5]Sheet1!$A$2:$G$501,7,FALSE)</f>
        <v>128 </v>
      </c>
      <c r="J289" t="str">
        <f>VLOOKUP(A289,[2]Sheet1!$A$2:$E$501,2,FALSE)</f>
        <v>ORD87346</v>
      </c>
      <c r="K289" s="2">
        <f>VLOOKUP(A289,[2]Sheet1!$A$2:$E$501,3,FALSE)</f>
        <v>45037</v>
      </c>
      <c r="L289" t="str">
        <f>VLOOKUP(A289,[2]Sheet1!$A$2:$E$501,4,FALSE)</f>
        <v>Debit</v>
      </c>
      <c r="M289">
        <f>VLOOKUP(A289,[2]Sheet1!$A$2:$E$501,5,FALSE)</f>
        <v>1</v>
      </c>
      <c r="N289">
        <f>VLOOKUP(A289,[2]Sheet1!$A$2:$F$501,6,FALSE)</f>
        <v>4000000</v>
      </c>
      <c r="O289">
        <f>VLOOKUP(A289,[3]Sheet1!$A$2:$F$501,2,FALSE)</f>
        <v>1</v>
      </c>
      <c r="P289" t="str">
        <f>VLOOKUP(A289,[3]Sheet1!$A$2:$F$501,3,FALSE)</f>
        <v>Bad</v>
      </c>
      <c r="Q289" s="2">
        <f>VLOOKUP(A289,[3]Sheet1!$A$2:$F$501,4,FALSE)</f>
        <v>45186</v>
      </c>
      <c r="R289" t="str">
        <f>VLOOKUP(A289,[3]Sheet1!$A$2:$F$501,5,FALSE)</f>
        <v>Ukuran tidak sesuai deskripsi</v>
      </c>
      <c r="S289" t="str">
        <f>VLOOKUP(A289,[3]Sheet1!$A$2:$F$501,6,FALSE)</f>
        <v>Anomali – review negatif di rating tinggi</v>
      </c>
      <c r="T289" t="str">
        <f>VLOOKUP(A289,[4]Sheet1!$A$2:$E$501,2,FALSE)</f>
        <v>SHP2931</v>
      </c>
      <c r="U289" t="str">
        <f>VLOOKUP(A289,[4]Sheet1!$A$2:$E$501,3,FALSE)</f>
        <v>AnterAja</v>
      </c>
      <c r="V289">
        <f>VLOOKUP(A289,[4]Sheet1!$A$2:$E$501,4,FALSE)</f>
        <v>2</v>
      </c>
      <c r="W289" t="str">
        <f>VLOOKUP(A289,[4]Sheet1!$A$2:$E$501,5,FALSE)</f>
        <v>Returned</v>
      </c>
    </row>
    <row r="290" spans="1:23">
      <c r="A290" t="s">
        <v>326</v>
      </c>
      <c r="B290" t="str">
        <f>VLOOKUP(A290,[1]Sheet1!$A$2:$E$501,2,FALSE)</f>
        <v>Customer_289</v>
      </c>
      <c r="C290" t="str">
        <f>VLOOKUP(A290,[1]Sheet1!$A$2:$E$501,3,FALSE)</f>
        <v>Bandung</v>
      </c>
      <c r="D290" t="str">
        <f>VLOOKUP(A290,[1]Sheet1!$A$2:$E$501,4,FALSE)</f>
        <v>Gold</v>
      </c>
      <c r="E290">
        <f>VLOOKUP(A290,[1]Sheet1!$A$2:$E$501,5,FALSE)</f>
        <v>2021</v>
      </c>
      <c r="F290" t="str">
        <f>VLOOKUP(A290,[5]Sheet1!$A$2:$E$501,2,FALSE)</f>
        <v>Nike Air Max 270 - SKU1267</v>
      </c>
      <c r="G290" t="str">
        <f>VLOOKUP(A290,[5]Sheet1!$A$2:$E$501,3,FALSE)</f>
        <v>Apparel</v>
      </c>
      <c r="H290">
        <f>VLOOKUP(A290,[5]Sheet1!$A$2:$E$501,4,FALSE)</f>
        <v>17000000</v>
      </c>
      <c r="I290" t="str">
        <f>VLOOKUP(A290,[5]Sheet1!$A$2:$G$501,7,FALSE)</f>
        <v>50 </v>
      </c>
      <c r="J290" t="str">
        <f>VLOOKUP(A290,[2]Sheet1!$A$2:$E$501,2,FALSE)</f>
        <v>ORD27628</v>
      </c>
      <c r="K290" s="2">
        <f>VLOOKUP(A290,[2]Sheet1!$A$2:$E$501,3,FALSE)</f>
        <v>44969</v>
      </c>
      <c r="L290" t="str">
        <f>VLOOKUP(A290,[2]Sheet1!$A$2:$E$501,4,FALSE)</f>
        <v>Credit</v>
      </c>
      <c r="M290">
        <f>VLOOKUP(A290,[2]Sheet1!$A$2:$E$501,5,FALSE)</f>
        <v>1</v>
      </c>
      <c r="N290">
        <f>VLOOKUP(A290,[2]Sheet1!$A$2:$F$501,6,FALSE)</f>
        <v>17000000</v>
      </c>
      <c r="O290">
        <f>VLOOKUP(A290,[3]Sheet1!$A$2:$F$501,2,FALSE)</f>
        <v>1</v>
      </c>
      <c r="P290" t="str">
        <f>VLOOKUP(A290,[3]Sheet1!$A$2:$F$501,3,FALSE)</f>
        <v>Bad</v>
      </c>
      <c r="Q290" s="2">
        <f>VLOOKUP(A290,[3]Sheet1!$A$2:$F$501,4,FALSE)</f>
        <v>45301</v>
      </c>
      <c r="R290" t="str">
        <f>VLOOKUP(A290,[3]Sheet1!$A$2:$F$501,5,FALSE)</f>
        <v>Produk sesuai ekspektasi</v>
      </c>
      <c r="S290" t="str">
        <f>VLOOKUP(A290,[3]Sheet1!$A$2:$F$501,6,FALSE)</f>
        <v/>
      </c>
      <c r="T290" t="str">
        <f>VLOOKUP(A290,[4]Sheet1!$A$2:$E$501,2,FALSE)</f>
        <v>SHP8167</v>
      </c>
      <c r="U290" t="str">
        <f>VLOOKUP(A290,[4]Sheet1!$A$2:$E$501,3,FALSE)</f>
        <v>AnterAja</v>
      </c>
      <c r="V290">
        <f>VLOOKUP(A290,[4]Sheet1!$A$2:$E$501,4,FALSE)</f>
        <v>4</v>
      </c>
      <c r="W290" t="str">
        <f>VLOOKUP(A290,[4]Sheet1!$A$2:$E$501,5,FALSE)</f>
        <v>Returned</v>
      </c>
    </row>
    <row r="291" spans="1:23">
      <c r="A291" t="s">
        <v>327</v>
      </c>
      <c r="B291" t="str">
        <f>VLOOKUP(A291,[1]Sheet1!$A$2:$E$501,2,FALSE)</f>
        <v>Customer_290</v>
      </c>
      <c r="C291" t="str">
        <f>VLOOKUP(A291,[1]Sheet1!$A$2:$E$501,3,FALSE)</f>
        <v>Surabaya</v>
      </c>
      <c r="D291" t="str">
        <f>VLOOKUP(A291,[1]Sheet1!$A$2:$E$501,4,FALSE)</f>
        <v>Platinum</v>
      </c>
      <c r="E291">
        <f>VLOOKUP(A291,[1]Sheet1!$A$2:$E$501,5,FALSE)</f>
        <v>2021</v>
      </c>
      <c r="F291" t="str">
        <f>VLOOKUP(A291,[5]Sheet1!$A$2:$E$501,2,FALSE)</f>
        <v>Xiaomi Mi Casual Backpack - SKU1241</v>
      </c>
      <c r="G291" t="str">
        <f>VLOOKUP(A291,[5]Sheet1!$A$2:$E$501,3,FALSE)</f>
        <v>Shoee</v>
      </c>
      <c r="H291">
        <f>VLOOKUP(A291,[5]Sheet1!$A$2:$E$501,4,FALSE)</f>
        <v>100000</v>
      </c>
      <c r="I291" t="str">
        <f>VLOOKUP(A291,[5]Sheet1!$A$2:$G$501,7,FALSE)</f>
        <v>57 </v>
      </c>
      <c r="J291" t="str">
        <f>VLOOKUP(A291,[2]Sheet1!$A$2:$E$501,2,FALSE)</f>
        <v>ORD73343</v>
      </c>
      <c r="K291" s="2">
        <f>VLOOKUP(A291,[2]Sheet1!$A$2:$E$501,3,FALSE)</f>
        <v>45144</v>
      </c>
      <c r="L291" t="str">
        <f>VLOOKUP(A291,[2]Sheet1!$A$2:$E$501,4,FALSE)</f>
        <v>Debit</v>
      </c>
      <c r="M291">
        <f>VLOOKUP(A291,[2]Sheet1!$A$2:$E$501,5,FALSE)</f>
        <v>5</v>
      </c>
      <c r="N291">
        <f>VLOOKUP(A291,[2]Sheet1!$A$2:$F$501,6,FALSE)</f>
        <v>500000</v>
      </c>
      <c r="O291">
        <f>VLOOKUP(A291,[3]Sheet1!$A$2:$F$501,2,FALSE)</f>
        <v>4</v>
      </c>
      <c r="P291" t="str">
        <f>VLOOKUP(A291,[3]Sheet1!$A$2:$F$501,3,FALSE)</f>
        <v>Excellent</v>
      </c>
      <c r="Q291" s="2">
        <f>VLOOKUP(A291,[3]Sheet1!$A$2:$F$501,4,FALSE)</f>
        <v>45141</v>
      </c>
      <c r="R291" t="str">
        <f>VLOOKUP(A291,[3]Sheet1!$A$2:$F$501,5,FALSE)</f>
        <v>Ukuran tidak sesuai deskripsi</v>
      </c>
      <c r="S291" t="str">
        <f>VLOOKUP(A291,[3]Sheet1!$A$2:$F$501,6,FALSE)</f>
        <v>Anomali – review negatif di rating tinggi</v>
      </c>
      <c r="T291" t="str">
        <f>VLOOKUP(A291,[4]Sheet1!$A$2:$E$501,2,FALSE)</f>
        <v>SHP2871</v>
      </c>
      <c r="U291" t="str">
        <f>VLOOKUP(A291,[4]Sheet1!$A$2:$E$501,3,FALSE)</f>
        <v>J&amp;T</v>
      </c>
      <c r="V291">
        <f>VLOOKUP(A291,[4]Sheet1!$A$2:$E$501,4,FALSE)</f>
        <v>4</v>
      </c>
      <c r="W291" t="str">
        <f>VLOOKUP(A291,[4]Sheet1!$A$2:$E$501,5,FALSE)</f>
        <v>In Transit</v>
      </c>
    </row>
    <row r="292" spans="1:23">
      <c r="A292" t="s">
        <v>328</v>
      </c>
      <c r="B292" t="str">
        <f>VLOOKUP(A292,[1]Sheet1!$A$2:$E$501,2,FALSE)</f>
        <v>Customer_291</v>
      </c>
      <c r="C292" t="str">
        <f>VLOOKUP(A292,[1]Sheet1!$A$2:$E$501,3,FALSE)</f>
        <v>Bali</v>
      </c>
      <c r="D292" t="str">
        <f>VLOOKUP(A292,[1]Sheet1!$A$2:$E$501,4,FALSE)</f>
        <v>Platinum</v>
      </c>
      <c r="E292">
        <f>VLOOKUP(A292,[1]Sheet1!$A$2:$E$501,5,FALSE)</f>
        <v>2020</v>
      </c>
      <c r="F292" t="str">
        <f>VLOOKUP(A292,[5]Sheet1!$A$2:$E$501,2,FALSE)</f>
        <v>ASUS TUF Gaming A15 - SKU1407</v>
      </c>
      <c r="G292" t="str">
        <f>VLOOKUP(A292,[5]Sheet1!$A$2:$E$501,3,FALSE)</f>
        <v>Shoee</v>
      </c>
      <c r="H292">
        <f>VLOOKUP(A292,[5]Sheet1!$A$2:$E$501,4,FALSE)</f>
        <v>100000</v>
      </c>
      <c r="I292" t="str">
        <f>VLOOKUP(A292,[5]Sheet1!$A$2:$G$501,7,FALSE)</f>
        <v>149 </v>
      </c>
      <c r="J292" t="str">
        <f>VLOOKUP(A292,[2]Sheet1!$A$2:$E$501,2,FALSE)</f>
        <v>ORD50142</v>
      </c>
      <c r="K292" s="2">
        <f>VLOOKUP(A292,[2]Sheet1!$A$2:$E$501,3,FALSE)</f>
        <v>44970</v>
      </c>
      <c r="L292" t="str">
        <f>VLOOKUP(A292,[2]Sheet1!$A$2:$E$501,4,FALSE)</f>
        <v>Debit</v>
      </c>
      <c r="M292">
        <f>VLOOKUP(A292,[2]Sheet1!$A$2:$E$501,5,FALSE)</f>
        <v>1</v>
      </c>
      <c r="N292">
        <f>VLOOKUP(A292,[2]Sheet1!$A$2:$F$501,6,FALSE)</f>
        <v>100000</v>
      </c>
      <c r="O292">
        <f>VLOOKUP(A292,[3]Sheet1!$A$2:$F$501,2,FALSE)</f>
        <v>2</v>
      </c>
      <c r="P292" t="str">
        <f>VLOOKUP(A292,[3]Sheet1!$A$2:$F$501,3,FALSE)</f>
        <v>Poor</v>
      </c>
      <c r="Q292" s="2">
        <f>VLOOKUP(A292,[3]Sheet1!$A$2:$F$501,4,FALSE)</f>
        <v>45180</v>
      </c>
      <c r="R292" t="str">
        <f>VLOOKUP(A292,[3]Sheet1!$A$2:$F$501,5,FALSE)</f>
        <v>Pelayanan memuaskan</v>
      </c>
      <c r="S292" t="str">
        <f>VLOOKUP(A292,[3]Sheet1!$A$2:$F$501,6,FALSE)</f>
        <v/>
      </c>
      <c r="T292" t="str">
        <f>VLOOKUP(A292,[4]Sheet1!$A$2:$E$501,2,FALSE)</f>
        <v>SHP8170</v>
      </c>
      <c r="U292" t="str">
        <f>VLOOKUP(A292,[4]Sheet1!$A$2:$E$501,3,FALSE)</f>
        <v>AnterAja</v>
      </c>
      <c r="V292">
        <f>VLOOKUP(A292,[4]Sheet1!$A$2:$E$501,4,FALSE)</f>
        <v>2</v>
      </c>
      <c r="W292" t="str">
        <f>VLOOKUP(A292,[4]Sheet1!$A$2:$E$501,5,FALSE)</f>
        <v>Returned</v>
      </c>
    </row>
    <row r="293" spans="1:23">
      <c r="A293" t="s">
        <v>329</v>
      </c>
      <c r="B293" t="str">
        <f>VLOOKUP(A293,[1]Sheet1!$A$2:$E$501,2,FALSE)</f>
        <v>Customer_292</v>
      </c>
      <c r="C293" t="str">
        <f>VLOOKUP(A293,[1]Sheet1!$A$2:$E$501,3,FALSE)</f>
        <v>Bali</v>
      </c>
      <c r="D293" t="str">
        <f>VLOOKUP(A293,[1]Sheet1!$A$2:$E$501,4,FALSE)</f>
        <v>Silver</v>
      </c>
      <c r="E293">
        <f>VLOOKUP(A293,[1]Sheet1!$A$2:$E$501,5,FALSE)</f>
        <v>2022</v>
      </c>
      <c r="F293" t="str">
        <f>VLOOKUP(A293,[5]Sheet1!$A$2:$E$501,2,FALSE)</f>
        <v>Uniqlo Dry-EX Crew Neck - SKU1493</v>
      </c>
      <c r="G293" t="str">
        <f>VLOOKUP(A293,[5]Sheet1!$A$2:$E$501,3,FALSE)</f>
        <v>Electronic</v>
      </c>
      <c r="H293">
        <f>VLOOKUP(A293,[5]Sheet1!$A$2:$E$501,4,FALSE)</f>
        <v>4000000</v>
      </c>
      <c r="I293" t="str">
        <f>VLOOKUP(A293,[5]Sheet1!$A$2:$G$501,7,FALSE)</f>
        <v>119</v>
      </c>
      <c r="J293" t="str">
        <f>VLOOKUP(A293,[2]Sheet1!$A$2:$E$501,2,FALSE)</f>
        <v>ORD47035</v>
      </c>
      <c r="K293" s="2">
        <f>VLOOKUP(A293,[2]Sheet1!$A$2:$E$501,3,FALSE)</f>
        <v>45429</v>
      </c>
      <c r="L293" t="str">
        <f>VLOOKUP(A293,[2]Sheet1!$A$2:$E$501,4,FALSE)</f>
        <v>Gopay</v>
      </c>
      <c r="M293">
        <f>VLOOKUP(A293,[2]Sheet1!$A$2:$E$501,5,FALSE)</f>
        <v>3</v>
      </c>
      <c r="N293">
        <f>VLOOKUP(A293,[2]Sheet1!$A$2:$F$501,6,FALSE)</f>
        <v>12000000</v>
      </c>
      <c r="O293">
        <f>VLOOKUP(A293,[3]Sheet1!$A$2:$F$501,2,FALSE)</f>
        <v>3</v>
      </c>
      <c r="P293" t="str">
        <f>VLOOKUP(A293,[3]Sheet1!$A$2:$F$501,3,FALSE)</f>
        <v>Average</v>
      </c>
      <c r="Q293" s="2">
        <f>VLOOKUP(A293,[3]Sheet1!$A$2:$F$501,4,FALSE)</f>
        <v>45372</v>
      </c>
      <c r="R293" t="str">
        <f>VLOOKUP(A293,[3]Sheet1!$A$2:$F$501,5,FALSE)</f>
        <v>Warna berbeda dari gambar</v>
      </c>
      <c r="S293" t="str">
        <f>VLOOKUP(A293,[3]Sheet1!$A$2:$F$501,6,FALSE)</f>
        <v>Anomali – review negatif di rating tinggi</v>
      </c>
      <c r="T293" t="str">
        <f>VLOOKUP(A293,[4]Sheet1!$A$2:$E$501,2,FALSE)</f>
        <v>SHP7662</v>
      </c>
      <c r="U293" t="str">
        <f>VLOOKUP(A293,[4]Sheet1!$A$2:$E$501,3,FALSE)</f>
        <v>AnterAja</v>
      </c>
      <c r="V293">
        <f>VLOOKUP(A293,[4]Sheet1!$A$2:$E$501,4,FALSE)</f>
        <v>1</v>
      </c>
      <c r="W293" t="str">
        <f>VLOOKUP(A293,[4]Sheet1!$A$2:$E$501,5,FALSE)</f>
        <v>In Transit</v>
      </c>
    </row>
    <row r="294" spans="1:23">
      <c r="A294" t="s">
        <v>330</v>
      </c>
      <c r="B294" t="str">
        <f>VLOOKUP(A294,[1]Sheet1!$A$2:$E$501,2,FALSE)</f>
        <v>Customer_293</v>
      </c>
      <c r="C294" t="str">
        <f>VLOOKUP(A294,[1]Sheet1!$A$2:$E$501,3,FALSE)</f>
        <v>Jakarta</v>
      </c>
      <c r="D294" t="str">
        <f>VLOOKUP(A294,[1]Sheet1!$A$2:$E$501,4,FALSE)</f>
        <v>Platinum</v>
      </c>
      <c r="E294">
        <f>VLOOKUP(A294,[1]Sheet1!$A$2:$E$501,5,FALSE)</f>
        <v>2021</v>
      </c>
      <c r="F294" t="str">
        <f>VLOOKUP(A294,[5]Sheet1!$A$2:$E$501,2,FALSE)</f>
        <v>ASUS TUF Gaming A15 - SKU1487</v>
      </c>
      <c r="G294" t="str">
        <f>VLOOKUP(A294,[5]Sheet1!$A$2:$E$501,3,FALSE)</f>
        <v>Apprel</v>
      </c>
      <c r="H294">
        <f>VLOOKUP(A294,[5]Sheet1!$A$2:$E$501,4,FALSE)</f>
        <v>10000000</v>
      </c>
      <c r="I294" t="str">
        <f>VLOOKUP(A294,[5]Sheet1!$A$2:$G$501,7,FALSE)</f>
        <v>116 </v>
      </c>
      <c r="J294" t="str">
        <f>VLOOKUP(A294,[2]Sheet1!$A$2:$E$501,2,FALSE)</f>
        <v>ORD79720</v>
      </c>
      <c r="K294" s="2">
        <f>VLOOKUP(A294,[2]Sheet1!$A$2:$E$501,3,FALSE)</f>
        <v>45188</v>
      </c>
      <c r="L294" t="str">
        <f>VLOOKUP(A294,[2]Sheet1!$A$2:$E$501,4,FALSE)</f>
        <v>Debit</v>
      </c>
      <c r="M294">
        <f>VLOOKUP(A294,[2]Sheet1!$A$2:$E$501,5,FALSE)</f>
        <v>1</v>
      </c>
      <c r="N294">
        <f>VLOOKUP(A294,[2]Sheet1!$A$2:$F$501,6,FALSE)</f>
        <v>10000000</v>
      </c>
      <c r="O294">
        <f>VLOOKUP(A294,[3]Sheet1!$A$2:$F$501,2,FALSE)</f>
        <v>4</v>
      </c>
      <c r="P294" t="str">
        <f>VLOOKUP(A294,[3]Sheet1!$A$2:$F$501,3,FALSE)</f>
        <v>Excellent</v>
      </c>
      <c r="Q294" s="2">
        <f>VLOOKUP(A294,[3]Sheet1!$A$2:$F$501,4,FALSE)</f>
        <v>45298</v>
      </c>
      <c r="R294" t="str">
        <f>VLOOKUP(A294,[3]Sheet1!$A$2:$F$501,5,FALSE)</f>
        <v>Ukuran tidak sesuai deskripsi</v>
      </c>
      <c r="S294" t="str">
        <f>VLOOKUP(A294,[3]Sheet1!$A$2:$F$501,6,FALSE)</f>
        <v>Anomali – review negatif di rating tinggi</v>
      </c>
      <c r="T294" t="str">
        <f>VLOOKUP(A294,[4]Sheet1!$A$2:$E$501,2,FALSE)</f>
        <v>SHP2674</v>
      </c>
      <c r="U294" t="str">
        <f>VLOOKUP(A294,[4]Sheet1!$A$2:$E$501,3,FALSE)</f>
        <v>SiCepat</v>
      </c>
      <c r="V294">
        <f>VLOOKUP(A294,[4]Sheet1!$A$2:$E$501,4,FALSE)</f>
        <v>2</v>
      </c>
      <c r="W294" t="str">
        <f>VLOOKUP(A294,[4]Sheet1!$A$2:$E$501,5,FALSE)</f>
        <v>Returned</v>
      </c>
    </row>
    <row r="295" spans="1:23">
      <c r="A295" t="s">
        <v>331</v>
      </c>
      <c r="B295" t="str">
        <f>VLOOKUP(A295,[1]Sheet1!$A$2:$E$501,2,FALSE)</f>
        <v>Customer_294</v>
      </c>
      <c r="C295" t="str">
        <f>VLOOKUP(A295,[1]Sheet1!$A$2:$E$501,3,FALSE)</f>
        <v>Jakarta</v>
      </c>
      <c r="D295" t="str">
        <f>VLOOKUP(A295,[1]Sheet1!$A$2:$E$501,4,FALSE)</f>
        <v>Gold</v>
      </c>
      <c r="E295">
        <f>VLOOKUP(A295,[1]Sheet1!$A$2:$E$501,5,FALSE)</f>
        <v>2021</v>
      </c>
      <c r="F295" t="str">
        <f>VLOOKUP(A295,[5]Sheet1!$A$2:$E$501,2,FALSE)</f>
        <v>ASUS TUF Gaming A15 - SKU1165</v>
      </c>
      <c r="G295" t="str">
        <f>VLOOKUP(A295,[5]Sheet1!$A$2:$E$501,3,FALSE)</f>
        <v>Unknown</v>
      </c>
      <c r="H295">
        <f>VLOOKUP(A295,[5]Sheet1!$A$2:$E$501,4,FALSE)</f>
        <v>10000000</v>
      </c>
      <c r="I295" t="str">
        <f>VLOOKUP(A295,[5]Sheet1!$A$2:$G$501,7,FALSE)</f>
        <v>87</v>
      </c>
      <c r="J295" t="str">
        <f>VLOOKUP(A295,[2]Sheet1!$A$2:$E$501,2,FALSE)</f>
        <v>ORD93814</v>
      </c>
      <c r="K295" s="2">
        <f>VLOOKUP(A295,[2]Sheet1!$A$2:$E$501,3,FALSE)</f>
        <v>45261</v>
      </c>
      <c r="L295" t="str">
        <f>VLOOKUP(A295,[2]Sheet1!$A$2:$E$501,4,FALSE)</f>
        <v>Debit</v>
      </c>
      <c r="M295">
        <f>VLOOKUP(A295,[2]Sheet1!$A$2:$E$501,5,FALSE)</f>
        <v>5</v>
      </c>
      <c r="N295">
        <f>VLOOKUP(A295,[2]Sheet1!$A$2:$F$501,6,FALSE)</f>
        <v>50000000</v>
      </c>
      <c r="O295">
        <f>VLOOKUP(A295,[3]Sheet1!$A$2:$F$501,2,FALSE)</f>
        <v>5</v>
      </c>
      <c r="P295" t="str">
        <f>VLOOKUP(A295,[3]Sheet1!$A$2:$F$501,3,FALSE)</f>
        <v>Good</v>
      </c>
      <c r="Q295" s="2">
        <f>VLOOKUP(A295,[3]Sheet1!$A$2:$F$501,4,FALSE)</f>
        <v>45227</v>
      </c>
      <c r="R295" t="str">
        <f>VLOOKUP(A295,[3]Sheet1!$A$2:$F$501,5,FALSE)</f>
        <v>Ukuran tidak sesuai deskripsi</v>
      </c>
      <c r="S295" t="str">
        <f>VLOOKUP(A295,[3]Sheet1!$A$2:$F$501,6,FALSE)</f>
        <v>Anomali – review negatif di rating tinggi</v>
      </c>
      <c r="T295" t="str">
        <f>VLOOKUP(A295,[4]Sheet1!$A$2:$E$501,2,FALSE)</f>
        <v>SHP7933</v>
      </c>
      <c r="U295" t="str">
        <f>VLOOKUP(A295,[4]Sheet1!$A$2:$E$501,3,FALSE)</f>
        <v>JNE</v>
      </c>
      <c r="V295">
        <f>VLOOKUP(A295,[4]Sheet1!$A$2:$E$501,4,FALSE)</f>
        <v>2</v>
      </c>
      <c r="W295" t="str">
        <f>VLOOKUP(A295,[4]Sheet1!$A$2:$E$501,5,FALSE)</f>
        <v>Returned</v>
      </c>
    </row>
    <row r="296" spans="1:23">
      <c r="A296" t="s">
        <v>332</v>
      </c>
      <c r="B296" t="str">
        <f>VLOOKUP(A296,[1]Sheet1!$A$2:$E$501,2,FALSE)</f>
        <v>Customer_295</v>
      </c>
      <c r="C296" t="str">
        <f>VLOOKUP(A296,[1]Sheet1!$A$2:$E$501,3,FALSE)</f>
        <v>Bali</v>
      </c>
      <c r="D296" t="str">
        <f>VLOOKUP(A296,[1]Sheet1!$A$2:$E$501,4,FALSE)</f>
        <v>Silver</v>
      </c>
      <c r="E296">
        <f>VLOOKUP(A296,[1]Sheet1!$A$2:$E$501,5,FALSE)</f>
        <v>2024</v>
      </c>
      <c r="F296" t="str">
        <f>VLOOKUP(A296,[5]Sheet1!$A$2:$E$501,2,FALSE)</f>
        <v>Uniqlo Dry-EX Crew Neck - SKU1483</v>
      </c>
      <c r="G296" t="str">
        <f>VLOOKUP(A296,[5]Sheet1!$A$2:$E$501,3,FALSE)</f>
        <v>Electronic</v>
      </c>
      <c r="H296">
        <f>VLOOKUP(A296,[5]Sheet1!$A$2:$E$501,4,FALSE)</f>
        <v>10000000</v>
      </c>
      <c r="I296" t="str">
        <f>VLOOKUP(A296,[5]Sheet1!$A$2:$G$501,7,FALSE)</f>
        <v>143 </v>
      </c>
      <c r="J296" t="str">
        <f>VLOOKUP(A296,[2]Sheet1!$A$2:$E$501,2,FALSE)</f>
        <v>ORD52015</v>
      </c>
      <c r="K296" s="2">
        <f>VLOOKUP(A296,[2]Sheet1!$A$2:$E$501,3,FALSE)</f>
        <v>45438</v>
      </c>
      <c r="L296" t="str">
        <f>VLOOKUP(A296,[2]Sheet1!$A$2:$E$501,4,FALSE)</f>
        <v>Gopay</v>
      </c>
      <c r="M296">
        <f>VLOOKUP(A296,[2]Sheet1!$A$2:$E$501,5,FALSE)</f>
        <v>1</v>
      </c>
      <c r="N296">
        <f>VLOOKUP(A296,[2]Sheet1!$A$2:$F$501,6,FALSE)</f>
        <v>10000000</v>
      </c>
      <c r="O296">
        <f>VLOOKUP(A296,[3]Sheet1!$A$2:$F$501,2,FALSE)</f>
        <v>1</v>
      </c>
      <c r="P296" t="str">
        <f>VLOOKUP(A296,[3]Sheet1!$A$2:$F$501,3,FALSE)</f>
        <v>Bad</v>
      </c>
      <c r="Q296" s="2">
        <f>VLOOKUP(A296,[3]Sheet1!$A$2:$F$501,4,FALSE)</f>
        <v>45372</v>
      </c>
      <c r="R296" t="str">
        <f>VLOOKUP(A296,[3]Sheet1!$A$2:$F$501,5,FALSE)</f>
        <v>Ukuran tidak sesuai deskripsi</v>
      </c>
      <c r="S296" t="str">
        <f>VLOOKUP(A296,[3]Sheet1!$A$2:$F$501,6,FALSE)</f>
        <v>Anomali – review negatif di rating tinggi</v>
      </c>
      <c r="T296" t="str">
        <f>VLOOKUP(A296,[4]Sheet1!$A$2:$E$501,2,FALSE)</f>
        <v>SHP8273</v>
      </c>
      <c r="U296" t="str">
        <f>VLOOKUP(A296,[4]Sheet1!$A$2:$E$501,3,FALSE)</f>
        <v>J&amp;T</v>
      </c>
      <c r="V296">
        <f>VLOOKUP(A296,[4]Sheet1!$A$2:$E$501,4,FALSE)</f>
        <v>1</v>
      </c>
      <c r="W296" t="str">
        <f>VLOOKUP(A296,[4]Sheet1!$A$2:$E$501,5,FALSE)</f>
        <v>Delivered</v>
      </c>
    </row>
    <row r="297" spans="1:23">
      <c r="A297" t="s">
        <v>333</v>
      </c>
      <c r="B297" t="str">
        <f>VLOOKUP(A297,[1]Sheet1!$A$2:$E$501,2,FALSE)</f>
        <v>Customer_296</v>
      </c>
      <c r="C297" t="str">
        <f>VLOOKUP(A297,[1]Sheet1!$A$2:$E$501,3,FALSE)</f>
        <v>Jakarta</v>
      </c>
      <c r="D297" t="str">
        <f>VLOOKUP(A297,[1]Sheet1!$A$2:$E$501,4,FALSE)</f>
        <v>Silver</v>
      </c>
      <c r="E297">
        <f>VLOOKUP(A297,[1]Sheet1!$A$2:$E$501,5,FALSE)</f>
        <v>2018</v>
      </c>
      <c r="F297" t="str">
        <f>VLOOKUP(A297,[5]Sheet1!$A$2:$E$501,2,FALSE)</f>
        <v>Adidas Ultraboost 22 - SKU1203</v>
      </c>
      <c r="G297" t="str">
        <f>VLOOKUP(A297,[5]Sheet1!$A$2:$E$501,3,FALSE)</f>
        <v>Electronic</v>
      </c>
      <c r="H297">
        <f>VLOOKUP(A297,[5]Sheet1!$A$2:$E$501,4,FALSE)</f>
        <v>4000000</v>
      </c>
      <c r="I297" t="str">
        <f>VLOOKUP(A297,[5]Sheet1!$A$2:$G$501,7,FALSE)</f>
        <v>115</v>
      </c>
      <c r="J297" t="str">
        <f>VLOOKUP(A297,[2]Sheet1!$A$2:$E$501,2,FALSE)</f>
        <v>ORD63036</v>
      </c>
      <c r="K297" s="2">
        <f>VLOOKUP(A297,[2]Sheet1!$A$2:$E$501,3,FALSE)</f>
        <v>45159</v>
      </c>
      <c r="L297" t="str">
        <f>VLOOKUP(A297,[2]Sheet1!$A$2:$E$501,4,FALSE)</f>
        <v>Debit</v>
      </c>
      <c r="M297">
        <f>VLOOKUP(A297,[2]Sheet1!$A$2:$E$501,5,FALSE)</f>
        <v>13</v>
      </c>
      <c r="N297">
        <f>VLOOKUP(A297,[2]Sheet1!$A$2:$F$501,6,FALSE)</f>
        <v>52000000</v>
      </c>
      <c r="O297">
        <f>VLOOKUP(A297,[3]Sheet1!$A$2:$F$501,2,FALSE)</f>
        <v>5</v>
      </c>
      <c r="P297" t="str">
        <f>VLOOKUP(A297,[3]Sheet1!$A$2:$F$501,3,FALSE)</f>
        <v>Good</v>
      </c>
      <c r="Q297" s="2">
        <f>VLOOKUP(A297,[3]Sheet1!$A$2:$F$501,4,FALSE)</f>
        <v>45196</v>
      </c>
      <c r="R297" t="str">
        <f>VLOOKUP(A297,[3]Sheet1!$A$2:$F$501,5,FALSE)</f>
        <v>Ukuran tidak sesuai deskripsi</v>
      </c>
      <c r="S297" t="str">
        <f>VLOOKUP(A297,[3]Sheet1!$A$2:$F$501,6,FALSE)</f>
        <v>Anomali – review negatif di rating tinggi</v>
      </c>
      <c r="T297" t="str">
        <f>VLOOKUP(A297,[4]Sheet1!$A$2:$E$501,2,FALSE)</f>
        <v>SHP9458</v>
      </c>
      <c r="U297" t="str">
        <f>VLOOKUP(A297,[4]Sheet1!$A$2:$E$501,3,FALSE)</f>
        <v>AnterAja</v>
      </c>
      <c r="V297">
        <f>VLOOKUP(A297,[4]Sheet1!$A$2:$E$501,4,FALSE)</f>
        <v>3</v>
      </c>
      <c r="W297" t="str">
        <f>VLOOKUP(A297,[4]Sheet1!$A$2:$E$501,5,FALSE)</f>
        <v>Delivered</v>
      </c>
    </row>
    <row r="298" spans="1:23">
      <c r="A298" t="s">
        <v>334</v>
      </c>
      <c r="B298" t="str">
        <f>VLOOKUP(A298,[1]Sheet1!$A$2:$E$501,2,FALSE)</f>
        <v>Customer_297</v>
      </c>
      <c r="C298" t="str">
        <f>VLOOKUP(A298,[1]Sheet1!$A$2:$E$501,3,FALSE)</f>
        <v>Bali</v>
      </c>
      <c r="D298" t="str">
        <f>VLOOKUP(A298,[1]Sheet1!$A$2:$E$501,4,FALSE)</f>
        <v>Gold</v>
      </c>
      <c r="E298">
        <f>VLOOKUP(A298,[1]Sheet1!$A$2:$E$501,5,FALSE)</f>
        <v>2019</v>
      </c>
      <c r="F298" t="str">
        <f>VLOOKUP(A298,[5]Sheet1!$A$2:$E$501,2,FALSE)</f>
        <v>Adidas Ultraboost 22 - SKU1423</v>
      </c>
      <c r="G298" t="str">
        <f>VLOOKUP(A298,[5]Sheet1!$A$2:$E$501,3,FALSE)</f>
        <v>Apparel</v>
      </c>
      <c r="H298">
        <f>VLOOKUP(A298,[5]Sheet1!$A$2:$E$501,4,FALSE)</f>
        <v>100000</v>
      </c>
      <c r="I298" t="str">
        <f>VLOOKUP(A298,[5]Sheet1!$A$2:$G$501,7,FALSE)</f>
        <v>109 </v>
      </c>
      <c r="J298" t="str">
        <f>VLOOKUP(A298,[2]Sheet1!$A$2:$E$501,2,FALSE)</f>
        <v>ORD99545</v>
      </c>
      <c r="K298" s="2">
        <f>VLOOKUP(A298,[2]Sheet1!$A$2:$E$501,3,FALSE)</f>
        <v>44931</v>
      </c>
      <c r="L298" t="str">
        <f>VLOOKUP(A298,[2]Sheet1!$A$2:$E$501,4,FALSE)</f>
        <v>Credit</v>
      </c>
      <c r="M298">
        <f>VLOOKUP(A298,[2]Sheet1!$A$2:$E$501,5,FALSE)</f>
        <v>1</v>
      </c>
      <c r="N298">
        <f>VLOOKUP(A298,[2]Sheet1!$A$2:$F$501,6,FALSE)</f>
        <v>100000</v>
      </c>
      <c r="O298">
        <f>VLOOKUP(A298,[3]Sheet1!$A$2:$F$501,2,FALSE)</f>
        <v>5</v>
      </c>
      <c r="P298" t="str">
        <f>VLOOKUP(A298,[3]Sheet1!$A$2:$F$501,3,FALSE)</f>
        <v>Good</v>
      </c>
      <c r="Q298" s="2">
        <f>VLOOKUP(A298,[3]Sheet1!$A$2:$F$501,4,FALSE)</f>
        <v>45167</v>
      </c>
      <c r="R298" t="str">
        <f>VLOOKUP(A298,[3]Sheet1!$A$2:$F$501,5,FALSE)</f>
        <v>Warna berbeda dari gambar</v>
      </c>
      <c r="S298" t="str">
        <f>VLOOKUP(A298,[3]Sheet1!$A$2:$F$501,6,FALSE)</f>
        <v>Anomali – review negatif di rating tinggi</v>
      </c>
      <c r="T298" t="str">
        <f>VLOOKUP(A298,[4]Sheet1!$A$2:$E$501,2,FALSE)</f>
        <v>SHP7230</v>
      </c>
      <c r="U298" t="str">
        <f>VLOOKUP(A298,[4]Sheet1!$A$2:$E$501,3,FALSE)</f>
        <v>SiCepat</v>
      </c>
      <c r="V298">
        <f>VLOOKUP(A298,[4]Sheet1!$A$2:$E$501,4,FALSE)</f>
        <v>4</v>
      </c>
      <c r="W298" t="str">
        <f>VLOOKUP(A298,[4]Sheet1!$A$2:$E$501,5,FALSE)</f>
        <v>Returned</v>
      </c>
    </row>
    <row r="299" spans="1:23">
      <c r="A299" t="s">
        <v>335</v>
      </c>
      <c r="B299" t="str">
        <f>VLOOKUP(A299,[1]Sheet1!$A$2:$E$501,2,FALSE)</f>
        <v>Customer_298</v>
      </c>
      <c r="C299" t="str">
        <f>VLOOKUP(A299,[1]Sheet1!$A$2:$E$501,3,FALSE)</f>
        <v>Bandung</v>
      </c>
      <c r="D299" t="str">
        <f>VLOOKUP(A299,[1]Sheet1!$A$2:$E$501,4,FALSE)</f>
        <v>Silver</v>
      </c>
      <c r="E299">
        <f>VLOOKUP(A299,[1]Sheet1!$A$2:$E$501,5,FALSE)</f>
        <v>2024</v>
      </c>
      <c r="F299" t="str">
        <f>VLOOKUP(A299,[5]Sheet1!$A$2:$E$501,2,FALSE)</f>
        <v>Xiaomi Mi Casual Backpack - SKU1422</v>
      </c>
      <c r="G299" t="str">
        <f>VLOOKUP(A299,[5]Sheet1!$A$2:$E$501,3,FALSE)</f>
        <v>Shoee</v>
      </c>
      <c r="H299">
        <f>VLOOKUP(A299,[5]Sheet1!$A$2:$E$501,4,FALSE)</f>
        <v>1500000</v>
      </c>
      <c r="I299" t="str">
        <f>VLOOKUP(A299,[5]Sheet1!$A$2:$G$501,7,FALSE)</f>
        <v>98</v>
      </c>
      <c r="J299" t="str">
        <f>VLOOKUP(A299,[2]Sheet1!$A$2:$E$501,2,FALSE)</f>
        <v>ORD22709</v>
      </c>
      <c r="K299" s="2">
        <f>VLOOKUP(A299,[2]Sheet1!$A$2:$E$501,3,FALSE)</f>
        <v>45033</v>
      </c>
      <c r="L299" t="str">
        <f>VLOOKUP(A299,[2]Sheet1!$A$2:$E$501,4,FALSE)</f>
        <v>Debit</v>
      </c>
      <c r="M299">
        <f>VLOOKUP(A299,[2]Sheet1!$A$2:$E$501,5,FALSE)</f>
        <v>1</v>
      </c>
      <c r="N299">
        <f>VLOOKUP(A299,[2]Sheet1!$A$2:$F$501,6,FALSE)</f>
        <v>1500000</v>
      </c>
      <c r="O299">
        <f>VLOOKUP(A299,[3]Sheet1!$A$2:$F$501,2,FALSE)</f>
        <v>2</v>
      </c>
      <c r="P299" t="str">
        <f>VLOOKUP(A299,[3]Sheet1!$A$2:$F$501,3,FALSE)</f>
        <v>Poor</v>
      </c>
      <c r="Q299" s="2">
        <f>VLOOKUP(A299,[3]Sheet1!$A$2:$F$501,4,FALSE)</f>
        <v>45258</v>
      </c>
      <c r="R299" t="str">
        <f>VLOOKUP(A299,[3]Sheet1!$A$2:$F$501,5,FALSE)</f>
        <v>Pengiriman sangat cepat</v>
      </c>
      <c r="S299" t="str">
        <f>VLOOKUP(A299,[3]Sheet1!$A$2:$F$501,6,FALSE)</f>
        <v/>
      </c>
      <c r="T299" t="str">
        <f>VLOOKUP(A299,[4]Sheet1!$A$2:$E$501,2,FALSE)</f>
        <v>SHP4095</v>
      </c>
      <c r="U299" t="str">
        <f>VLOOKUP(A299,[4]Sheet1!$A$2:$E$501,3,FALSE)</f>
        <v>JNE</v>
      </c>
      <c r="V299">
        <f>VLOOKUP(A299,[4]Sheet1!$A$2:$E$501,4,FALSE)</f>
        <v>4</v>
      </c>
      <c r="W299" t="str">
        <f>VLOOKUP(A299,[4]Sheet1!$A$2:$E$501,5,FALSE)</f>
        <v>In Transit</v>
      </c>
    </row>
    <row r="300" spans="1:23">
      <c r="A300" t="s">
        <v>336</v>
      </c>
      <c r="B300" t="str">
        <f>VLOOKUP(A300,[1]Sheet1!$A$2:$E$501,2,FALSE)</f>
        <v>Customer_299</v>
      </c>
      <c r="C300" t="str">
        <f>VLOOKUP(A300,[1]Sheet1!$A$2:$E$501,3,FALSE)</f>
        <v>Jakarta</v>
      </c>
      <c r="D300" t="str">
        <f>VLOOKUP(A300,[1]Sheet1!$A$2:$E$501,4,FALSE)</f>
        <v>Platinum</v>
      </c>
      <c r="E300">
        <f>VLOOKUP(A300,[1]Sheet1!$A$2:$E$501,5,FALSE)</f>
        <v>2017</v>
      </c>
      <c r="F300" t="str">
        <f>VLOOKUP(A300,[5]Sheet1!$A$2:$E$501,2,FALSE)</f>
        <v>Adidas Ultraboost 22 - SKU1460</v>
      </c>
      <c r="G300" t="str">
        <f>VLOOKUP(A300,[5]Sheet1!$A$2:$E$501,3,FALSE)</f>
        <v>Shoee</v>
      </c>
      <c r="H300">
        <f>VLOOKUP(A300,[5]Sheet1!$A$2:$E$501,4,FALSE)</f>
        <v>4000000</v>
      </c>
      <c r="I300" t="str">
        <f>VLOOKUP(A300,[5]Sheet1!$A$2:$G$501,7,FALSE)</f>
        <v>65</v>
      </c>
      <c r="J300" t="str">
        <f>VLOOKUP(A300,[2]Sheet1!$A$2:$E$501,2,FALSE)</f>
        <v>ORD25254</v>
      </c>
      <c r="K300" s="2">
        <f>VLOOKUP(A300,[2]Sheet1!$A$2:$E$501,3,FALSE)</f>
        <v>45050</v>
      </c>
      <c r="L300" t="str">
        <f>VLOOKUP(A300,[2]Sheet1!$A$2:$E$501,4,FALSE)</f>
        <v>Gopay</v>
      </c>
      <c r="M300">
        <f>VLOOKUP(A300,[2]Sheet1!$A$2:$E$501,5,FALSE)</f>
        <v>1</v>
      </c>
      <c r="N300">
        <f>VLOOKUP(A300,[2]Sheet1!$A$2:$F$501,6,FALSE)</f>
        <v>4000000</v>
      </c>
      <c r="O300">
        <f>VLOOKUP(A300,[3]Sheet1!$A$2:$F$501,2,FALSE)</f>
        <v>2</v>
      </c>
      <c r="P300" t="str">
        <f>VLOOKUP(A300,[3]Sheet1!$A$2:$F$501,3,FALSE)</f>
        <v>Poor</v>
      </c>
      <c r="Q300" s="2">
        <f>VLOOKUP(A300,[3]Sheet1!$A$2:$F$501,4,FALSE)</f>
        <v>45174</v>
      </c>
      <c r="R300" t="str">
        <f>VLOOKUP(A300,[3]Sheet1!$A$2:$F$501,5,FALSE)</f>
        <v>Sangat puas dengan pembelian ini</v>
      </c>
      <c r="S300" t="str">
        <f>VLOOKUP(A300,[3]Sheet1!$A$2:$F$501,6,FALSE)</f>
        <v/>
      </c>
      <c r="T300" t="str">
        <f>VLOOKUP(A300,[4]Sheet1!$A$2:$E$501,2,FALSE)</f>
        <v>SHP7183</v>
      </c>
      <c r="U300" t="str">
        <f>VLOOKUP(A300,[4]Sheet1!$A$2:$E$501,3,FALSE)</f>
        <v>AnterAja</v>
      </c>
      <c r="V300">
        <f>VLOOKUP(A300,[4]Sheet1!$A$2:$E$501,4,FALSE)</f>
        <v>3</v>
      </c>
      <c r="W300" t="str">
        <f>VLOOKUP(A300,[4]Sheet1!$A$2:$E$501,5,FALSE)</f>
        <v>Returned</v>
      </c>
    </row>
    <row r="301" spans="1:23">
      <c r="A301" t="s">
        <v>337</v>
      </c>
      <c r="B301" t="str">
        <f>VLOOKUP(A301,[1]Sheet1!$A$2:$E$501,2,FALSE)</f>
        <v>Customer_300</v>
      </c>
      <c r="C301" t="str">
        <f>VLOOKUP(A301,[1]Sheet1!$A$2:$E$501,3,FALSE)</f>
        <v>Bandung</v>
      </c>
      <c r="D301" t="str">
        <f>VLOOKUP(A301,[1]Sheet1!$A$2:$E$501,4,FALSE)</f>
        <v>Platinum</v>
      </c>
      <c r="E301">
        <f>VLOOKUP(A301,[1]Sheet1!$A$2:$E$501,5,FALSE)</f>
        <v>2022</v>
      </c>
      <c r="F301" t="str">
        <f>VLOOKUP(A301,[5]Sheet1!$A$2:$E$501,2,FALSE)</f>
        <v>Lenovo LOQ 15IRH8 - SKU1496</v>
      </c>
      <c r="G301" t="str">
        <f>VLOOKUP(A301,[5]Sheet1!$A$2:$E$501,3,FALSE)</f>
        <v>Electronic</v>
      </c>
      <c r="H301">
        <f>VLOOKUP(A301,[5]Sheet1!$A$2:$E$501,4,FALSE)</f>
        <v>100000</v>
      </c>
      <c r="I301" t="str">
        <f>VLOOKUP(A301,[5]Sheet1!$A$2:$G$501,7,FALSE)</f>
        <v>88</v>
      </c>
      <c r="J301" t="str">
        <f>VLOOKUP(A301,[2]Sheet1!$A$2:$E$501,2,FALSE)</f>
        <v>ORD68707</v>
      </c>
      <c r="K301" s="2">
        <f>VLOOKUP(A301,[2]Sheet1!$A$2:$E$501,3,FALSE)</f>
        <v>44966</v>
      </c>
      <c r="L301" t="str">
        <f>VLOOKUP(A301,[2]Sheet1!$A$2:$E$501,4,FALSE)</f>
        <v>Gopay</v>
      </c>
      <c r="M301">
        <f>VLOOKUP(A301,[2]Sheet1!$A$2:$E$501,5,FALSE)</f>
        <v>1</v>
      </c>
      <c r="N301">
        <f>VLOOKUP(A301,[2]Sheet1!$A$2:$F$501,6,FALSE)</f>
        <v>100000</v>
      </c>
      <c r="O301">
        <f>VLOOKUP(A301,[3]Sheet1!$A$2:$F$501,2,FALSE)</f>
        <v>4</v>
      </c>
      <c r="P301" t="str">
        <f>VLOOKUP(A301,[3]Sheet1!$A$2:$F$501,3,FALSE)</f>
        <v>Excellent</v>
      </c>
      <c r="Q301" s="2">
        <f>VLOOKUP(A301,[3]Sheet1!$A$2:$F$501,4,FALSE)</f>
        <v>45431</v>
      </c>
      <c r="R301" t="str">
        <f>VLOOKUP(A301,[3]Sheet1!$A$2:$F$501,5,FALSE)</f>
        <v>Produk sesuai ekspektasi</v>
      </c>
      <c r="S301" t="str">
        <f>VLOOKUP(A301,[3]Sheet1!$A$2:$F$501,6,FALSE)</f>
        <v/>
      </c>
      <c r="T301" t="str">
        <f>VLOOKUP(A301,[4]Sheet1!$A$2:$E$501,2,FALSE)</f>
        <v>SHP9957</v>
      </c>
      <c r="U301" t="str">
        <f>VLOOKUP(A301,[4]Sheet1!$A$2:$E$501,3,FALSE)</f>
        <v>AnterAja</v>
      </c>
      <c r="V301">
        <f>VLOOKUP(A301,[4]Sheet1!$A$2:$E$501,4,FALSE)</f>
        <v>1</v>
      </c>
      <c r="W301" t="str">
        <f>VLOOKUP(A301,[4]Sheet1!$A$2:$E$501,5,FALSE)</f>
        <v>Delivered</v>
      </c>
    </row>
    <row r="302" spans="1:23">
      <c r="A302" t="s">
        <v>338</v>
      </c>
      <c r="B302" t="str">
        <f>VLOOKUP(A302,[1]Sheet1!$A$2:$E$501,2,FALSE)</f>
        <v>Customer_301</v>
      </c>
      <c r="C302" t="str">
        <f>VLOOKUP(A302,[1]Sheet1!$A$2:$E$501,3,FALSE)</f>
        <v>Jakarta</v>
      </c>
      <c r="D302" t="str">
        <f>VLOOKUP(A302,[1]Sheet1!$A$2:$E$501,4,FALSE)</f>
        <v>Gold</v>
      </c>
      <c r="E302">
        <f>VLOOKUP(A302,[1]Sheet1!$A$2:$E$501,5,FALSE)</f>
        <v>2024</v>
      </c>
      <c r="F302" t="str">
        <f>VLOOKUP(A302,[5]Sheet1!$A$2:$E$501,2,FALSE)</f>
        <v>Uniqlo Dry-EX Crew Neck - SKU1009</v>
      </c>
      <c r="G302" t="str">
        <f>VLOOKUP(A302,[5]Sheet1!$A$2:$E$501,3,FALSE)</f>
        <v>Electronic</v>
      </c>
      <c r="H302">
        <f>VLOOKUP(A302,[5]Sheet1!$A$2:$E$501,4,FALSE)</f>
        <v>100000</v>
      </c>
      <c r="I302" t="str">
        <f>VLOOKUP(A302,[5]Sheet1!$A$2:$G$501,7,FALSE)</f>
        <v>96 </v>
      </c>
      <c r="J302" t="str">
        <f>VLOOKUP(A302,[2]Sheet1!$A$2:$E$501,2,FALSE)</f>
        <v>ORD98111</v>
      </c>
      <c r="K302" s="2">
        <f>VLOOKUP(A302,[2]Sheet1!$A$2:$E$501,3,FALSE)</f>
        <v>45410</v>
      </c>
      <c r="L302" t="str">
        <f>VLOOKUP(A302,[2]Sheet1!$A$2:$E$501,4,FALSE)</f>
        <v>Gopay</v>
      </c>
      <c r="M302">
        <f>VLOOKUP(A302,[2]Sheet1!$A$2:$E$501,5,FALSE)</f>
        <v>1</v>
      </c>
      <c r="N302">
        <f>VLOOKUP(A302,[2]Sheet1!$A$2:$F$501,6,FALSE)</f>
        <v>100000</v>
      </c>
      <c r="O302">
        <f>VLOOKUP(A302,[3]Sheet1!$A$2:$F$501,2,FALSE)</f>
        <v>1</v>
      </c>
      <c r="P302" t="str">
        <f>VLOOKUP(A302,[3]Sheet1!$A$2:$F$501,3,FALSE)</f>
        <v>Bad</v>
      </c>
      <c r="Q302" s="2">
        <f>VLOOKUP(A302,[3]Sheet1!$A$2:$F$501,4,FALSE)</f>
        <v>45147</v>
      </c>
      <c r="R302" t="str">
        <f>VLOOKUP(A302,[3]Sheet1!$A$2:$F$501,5,FALSE)</f>
        <v>Produk sesuai ekspektasi</v>
      </c>
      <c r="S302" t="str">
        <f>VLOOKUP(A302,[3]Sheet1!$A$2:$F$501,6,FALSE)</f>
        <v/>
      </c>
      <c r="T302" t="str">
        <f>VLOOKUP(A302,[4]Sheet1!$A$2:$E$501,2,FALSE)</f>
        <v>SHP8831</v>
      </c>
      <c r="U302" t="str">
        <f>VLOOKUP(A302,[4]Sheet1!$A$2:$E$501,3,FALSE)</f>
        <v>AnterAja</v>
      </c>
      <c r="V302">
        <f>VLOOKUP(A302,[4]Sheet1!$A$2:$E$501,4,FALSE)</f>
        <v>4</v>
      </c>
      <c r="W302" t="str">
        <f>VLOOKUP(A302,[4]Sheet1!$A$2:$E$501,5,FALSE)</f>
        <v>Delivered</v>
      </c>
    </row>
    <row r="303" spans="1:23">
      <c r="A303" t="s">
        <v>339</v>
      </c>
      <c r="B303" t="str">
        <f>VLOOKUP(A303,[1]Sheet1!$A$2:$E$501,2,FALSE)</f>
        <v>Customer_302</v>
      </c>
      <c r="C303" t="str">
        <f>VLOOKUP(A303,[1]Sheet1!$A$2:$E$501,3,FALSE)</f>
        <v>Bandung</v>
      </c>
      <c r="D303" t="str">
        <f>VLOOKUP(A303,[1]Sheet1!$A$2:$E$501,4,FALSE)</f>
        <v>Platinum</v>
      </c>
      <c r="E303">
        <f>VLOOKUP(A303,[1]Sheet1!$A$2:$E$501,5,FALSE)</f>
        <v>2024</v>
      </c>
      <c r="F303" t="str">
        <f>VLOOKUP(A303,[5]Sheet1!$A$2:$E$501,2,FALSE)</f>
        <v>Uniqlo Dry-EX Crew Neck - SKU1221</v>
      </c>
      <c r="G303" t="str">
        <f>VLOOKUP(A303,[5]Sheet1!$A$2:$E$501,3,FALSE)</f>
        <v>Unknown</v>
      </c>
      <c r="H303">
        <f>VLOOKUP(A303,[5]Sheet1!$A$2:$E$501,4,FALSE)</f>
        <v>1500000</v>
      </c>
      <c r="I303" t="str">
        <f>VLOOKUP(A303,[5]Sheet1!$A$2:$G$501,7,FALSE)</f>
        <v>105 </v>
      </c>
      <c r="J303" t="str">
        <f>VLOOKUP(A303,[2]Sheet1!$A$2:$E$501,2,FALSE)</f>
        <v>ORD42231</v>
      </c>
      <c r="K303" s="2">
        <f>VLOOKUP(A303,[2]Sheet1!$A$2:$E$501,3,FALSE)</f>
        <v>44946</v>
      </c>
      <c r="L303" t="str">
        <f>VLOOKUP(A303,[2]Sheet1!$A$2:$E$501,4,FALSE)</f>
        <v>Gopay</v>
      </c>
      <c r="M303">
        <f>VLOOKUP(A303,[2]Sheet1!$A$2:$E$501,5,FALSE)</f>
        <v>1</v>
      </c>
      <c r="N303">
        <f>VLOOKUP(A303,[2]Sheet1!$A$2:$F$501,6,FALSE)</f>
        <v>1500000</v>
      </c>
      <c r="O303">
        <f>VLOOKUP(A303,[3]Sheet1!$A$2:$F$501,2,FALSE)</f>
        <v>3</v>
      </c>
      <c r="P303" t="str">
        <f>VLOOKUP(A303,[3]Sheet1!$A$2:$F$501,3,FALSE)</f>
        <v>Average</v>
      </c>
      <c r="Q303" s="2">
        <f>VLOOKUP(A303,[3]Sheet1!$A$2:$F$501,4,FALSE)</f>
        <v>45162</v>
      </c>
      <c r="R303" t="str">
        <f>VLOOKUP(A303,[3]Sheet1!$A$2:$F$501,5,FALSE)</f>
        <v>Barang cacat saat diterima</v>
      </c>
      <c r="S303" t="str">
        <f>VLOOKUP(A303,[3]Sheet1!$A$2:$F$501,6,FALSE)</f>
        <v>Anomali – review negatif di rating tinggi</v>
      </c>
      <c r="T303" t="str">
        <f>VLOOKUP(A303,[4]Sheet1!$A$2:$E$501,2,FALSE)</f>
        <v>SHP1695</v>
      </c>
      <c r="U303" t="str">
        <f>VLOOKUP(A303,[4]Sheet1!$A$2:$E$501,3,FALSE)</f>
        <v>AnterAja</v>
      </c>
      <c r="V303">
        <f>VLOOKUP(A303,[4]Sheet1!$A$2:$E$501,4,FALSE)</f>
        <v>3</v>
      </c>
      <c r="W303" t="str">
        <f>VLOOKUP(A303,[4]Sheet1!$A$2:$E$501,5,FALSE)</f>
        <v>Returned</v>
      </c>
    </row>
    <row r="304" spans="1:23">
      <c r="A304" t="s">
        <v>340</v>
      </c>
      <c r="B304" t="str">
        <f>VLOOKUP(A304,[1]Sheet1!$A$2:$E$501,2,FALSE)</f>
        <v>Customer_303</v>
      </c>
      <c r="C304" t="str">
        <f>VLOOKUP(A304,[1]Sheet1!$A$2:$E$501,3,FALSE)</f>
        <v>Bandung</v>
      </c>
      <c r="D304" t="str">
        <f>VLOOKUP(A304,[1]Sheet1!$A$2:$E$501,4,FALSE)</f>
        <v>Gold</v>
      </c>
      <c r="E304">
        <f>VLOOKUP(A304,[1]Sheet1!$A$2:$E$501,5,FALSE)</f>
        <v>2019</v>
      </c>
      <c r="F304" t="str">
        <f>VLOOKUP(A304,[5]Sheet1!$A$2:$E$501,2,FALSE)</f>
        <v>Xiaomi Mi Casual Backpack - SKU1470</v>
      </c>
      <c r="G304" t="str">
        <f>VLOOKUP(A304,[5]Sheet1!$A$2:$E$501,3,FALSE)</f>
        <v>Apparel</v>
      </c>
      <c r="H304">
        <f>VLOOKUP(A304,[5]Sheet1!$A$2:$E$501,4,FALSE)</f>
        <v>250000</v>
      </c>
      <c r="I304" t="str">
        <f>VLOOKUP(A304,[5]Sheet1!$A$2:$G$501,7,FALSE)</f>
        <v>66</v>
      </c>
      <c r="J304" t="str">
        <f>VLOOKUP(A304,[2]Sheet1!$A$2:$E$501,2,FALSE)</f>
        <v>ORD34686</v>
      </c>
      <c r="K304" s="2">
        <f>VLOOKUP(A304,[2]Sheet1!$A$2:$E$501,3,FALSE)</f>
        <v>45339</v>
      </c>
      <c r="L304" t="str">
        <f>VLOOKUP(A304,[2]Sheet1!$A$2:$E$501,4,FALSE)</f>
        <v>Gopay</v>
      </c>
      <c r="M304">
        <f>VLOOKUP(A304,[2]Sheet1!$A$2:$E$501,5,FALSE)</f>
        <v>1</v>
      </c>
      <c r="N304">
        <f>VLOOKUP(A304,[2]Sheet1!$A$2:$F$501,6,FALSE)</f>
        <v>250000</v>
      </c>
      <c r="O304">
        <f>VLOOKUP(A304,[3]Sheet1!$A$2:$F$501,2,FALSE)</f>
        <v>3</v>
      </c>
      <c r="P304" t="str">
        <f>VLOOKUP(A304,[3]Sheet1!$A$2:$F$501,3,FALSE)</f>
        <v>Average</v>
      </c>
      <c r="Q304" s="2">
        <f>VLOOKUP(A304,[3]Sheet1!$A$2:$F$501,4,FALSE)</f>
        <v>45271</v>
      </c>
      <c r="R304" t="str">
        <f>VLOOKUP(A304,[3]Sheet1!$A$2:$F$501,5,FALSE)</f>
        <v>Kualitas kurang baik</v>
      </c>
      <c r="S304" t="str">
        <f>VLOOKUP(A304,[3]Sheet1!$A$2:$F$501,6,FALSE)</f>
        <v>Anomali – review negatif di rating tinggi</v>
      </c>
      <c r="T304" t="str">
        <f>VLOOKUP(A304,[4]Sheet1!$A$2:$E$501,2,FALSE)</f>
        <v>SHP7165</v>
      </c>
      <c r="U304" t="str">
        <f>VLOOKUP(A304,[4]Sheet1!$A$2:$E$501,3,FALSE)</f>
        <v>JNE</v>
      </c>
      <c r="V304">
        <f>VLOOKUP(A304,[4]Sheet1!$A$2:$E$501,4,FALSE)</f>
        <v>4</v>
      </c>
      <c r="W304" t="str">
        <f>VLOOKUP(A304,[4]Sheet1!$A$2:$E$501,5,FALSE)</f>
        <v>Delivered</v>
      </c>
    </row>
    <row r="305" spans="1:23">
      <c r="A305" t="s">
        <v>341</v>
      </c>
      <c r="B305" t="str">
        <f>VLOOKUP(A305,[1]Sheet1!$A$2:$E$501,2,FALSE)</f>
        <v>Customer_304</v>
      </c>
      <c r="C305" t="str">
        <f>VLOOKUP(A305,[1]Sheet1!$A$2:$E$501,3,FALSE)</f>
        <v>Bali</v>
      </c>
      <c r="D305" t="str">
        <f>VLOOKUP(A305,[1]Sheet1!$A$2:$E$501,4,FALSE)</f>
        <v>Silver</v>
      </c>
      <c r="E305">
        <f>VLOOKUP(A305,[1]Sheet1!$A$2:$E$501,5,FALSE)</f>
        <v>2019</v>
      </c>
      <c r="F305" t="str">
        <f>VLOOKUP(A305,[5]Sheet1!$A$2:$E$501,2,FALSE)</f>
        <v>ASUS TUF Gaming A15 - SKU1240</v>
      </c>
      <c r="G305" t="str">
        <f>VLOOKUP(A305,[5]Sheet1!$A$2:$E$501,3,FALSE)</f>
        <v>Apparel</v>
      </c>
      <c r="H305">
        <f>VLOOKUP(A305,[5]Sheet1!$A$2:$E$501,4,FALSE)</f>
        <v>1500000</v>
      </c>
      <c r="I305" t="str">
        <f>VLOOKUP(A305,[5]Sheet1!$A$2:$G$501,7,FALSE)</f>
        <v>138</v>
      </c>
      <c r="J305" t="str">
        <f>VLOOKUP(A305,[2]Sheet1!$A$2:$E$501,2,FALSE)</f>
        <v>ORD90244</v>
      </c>
      <c r="K305" s="2">
        <f>VLOOKUP(A305,[2]Sheet1!$A$2:$E$501,3,FALSE)</f>
        <v>45333</v>
      </c>
      <c r="L305" t="str">
        <f>VLOOKUP(A305,[2]Sheet1!$A$2:$E$501,4,FALSE)</f>
        <v>Gopay</v>
      </c>
      <c r="M305">
        <f>VLOOKUP(A305,[2]Sheet1!$A$2:$E$501,5,FALSE)</f>
        <v>17</v>
      </c>
      <c r="N305">
        <f>VLOOKUP(A305,[2]Sheet1!$A$2:$F$501,6,FALSE)</f>
        <v>25500000</v>
      </c>
      <c r="O305">
        <f>VLOOKUP(A305,[3]Sheet1!$A$2:$F$501,2,FALSE)</f>
        <v>3</v>
      </c>
      <c r="P305" t="str">
        <f>VLOOKUP(A305,[3]Sheet1!$A$2:$F$501,3,FALSE)</f>
        <v>Average</v>
      </c>
      <c r="Q305" s="2">
        <f>VLOOKUP(A305,[3]Sheet1!$A$2:$F$501,4,FALSE)</f>
        <v>45170</v>
      </c>
      <c r="R305" t="str">
        <f>VLOOKUP(A305,[3]Sheet1!$A$2:$F$501,5,FALSE)</f>
        <v>Warna berbeda dari gambar</v>
      </c>
      <c r="S305" t="str">
        <f>VLOOKUP(A305,[3]Sheet1!$A$2:$F$501,6,FALSE)</f>
        <v>Anomali – review negatif di rating tinggi</v>
      </c>
      <c r="T305" t="str">
        <f>VLOOKUP(A305,[4]Sheet1!$A$2:$E$501,2,FALSE)</f>
        <v>SHP3866</v>
      </c>
      <c r="U305" t="str">
        <f>VLOOKUP(A305,[4]Sheet1!$A$2:$E$501,3,FALSE)</f>
        <v>JNE</v>
      </c>
      <c r="V305">
        <f>VLOOKUP(A305,[4]Sheet1!$A$2:$E$501,4,FALSE)</f>
        <v>2</v>
      </c>
      <c r="W305" t="str">
        <f>VLOOKUP(A305,[4]Sheet1!$A$2:$E$501,5,FALSE)</f>
        <v>Delivered</v>
      </c>
    </row>
    <row r="306" spans="1:23">
      <c r="A306" t="s">
        <v>342</v>
      </c>
      <c r="B306" t="str">
        <f>VLOOKUP(A306,[1]Sheet1!$A$2:$E$501,2,FALSE)</f>
        <v>Customer_305</v>
      </c>
      <c r="C306" t="str">
        <f>VLOOKUP(A306,[1]Sheet1!$A$2:$E$501,3,FALSE)</f>
        <v>Jakarta</v>
      </c>
      <c r="D306" t="str">
        <f>VLOOKUP(A306,[1]Sheet1!$A$2:$E$501,4,FALSE)</f>
        <v>Gold</v>
      </c>
      <c r="E306">
        <f>VLOOKUP(A306,[1]Sheet1!$A$2:$E$501,5,FALSE)</f>
        <v>2018</v>
      </c>
      <c r="F306" t="str">
        <f>VLOOKUP(A306,[5]Sheet1!$A$2:$E$501,2,FALSE)</f>
        <v>Xiaomi Mi Casual Backpack - SKU1113</v>
      </c>
      <c r="G306" t="str">
        <f>VLOOKUP(A306,[5]Sheet1!$A$2:$E$501,3,FALSE)</f>
        <v>Unknown</v>
      </c>
      <c r="H306">
        <f>VLOOKUP(A306,[5]Sheet1!$A$2:$E$501,4,FALSE)</f>
        <v>250000</v>
      </c>
      <c r="I306" t="str">
        <f>VLOOKUP(A306,[5]Sheet1!$A$2:$G$501,7,FALSE)</f>
        <v>106</v>
      </c>
      <c r="J306" t="str">
        <f>VLOOKUP(A306,[2]Sheet1!$A$2:$E$501,2,FALSE)</f>
        <v>ORD85149</v>
      </c>
      <c r="K306" s="2">
        <f>VLOOKUP(A306,[2]Sheet1!$A$2:$E$501,3,FALSE)</f>
        <v>45050</v>
      </c>
      <c r="L306" t="str">
        <f>VLOOKUP(A306,[2]Sheet1!$A$2:$E$501,4,FALSE)</f>
        <v>OVO</v>
      </c>
      <c r="M306">
        <f>VLOOKUP(A306,[2]Sheet1!$A$2:$E$501,5,FALSE)</f>
        <v>1</v>
      </c>
      <c r="N306">
        <f>VLOOKUP(A306,[2]Sheet1!$A$2:$F$501,6,FALSE)</f>
        <v>250000</v>
      </c>
      <c r="O306">
        <f>VLOOKUP(A306,[3]Sheet1!$A$2:$F$501,2,FALSE)</f>
        <v>1</v>
      </c>
      <c r="P306" t="str">
        <f>VLOOKUP(A306,[3]Sheet1!$A$2:$F$501,3,FALSE)</f>
        <v>Bad</v>
      </c>
      <c r="Q306" s="2">
        <f>VLOOKUP(A306,[3]Sheet1!$A$2:$F$501,4,FALSE)</f>
        <v>45191</v>
      </c>
      <c r="R306" t="str">
        <f>VLOOKUP(A306,[3]Sheet1!$A$2:$F$501,5,FALSE)</f>
        <v>Kualitas kurang baik</v>
      </c>
      <c r="S306" t="str">
        <f>VLOOKUP(A306,[3]Sheet1!$A$2:$F$501,6,FALSE)</f>
        <v>Anomali – review negatif di rating tinggi</v>
      </c>
      <c r="T306" t="str">
        <f>VLOOKUP(A306,[4]Sheet1!$A$2:$E$501,2,FALSE)</f>
        <v>SHP7346</v>
      </c>
      <c r="U306" t="str">
        <f>VLOOKUP(A306,[4]Sheet1!$A$2:$E$501,3,FALSE)</f>
        <v>JNE</v>
      </c>
      <c r="V306">
        <f>VLOOKUP(A306,[4]Sheet1!$A$2:$E$501,4,FALSE)</f>
        <v>2</v>
      </c>
      <c r="W306" t="str">
        <f>VLOOKUP(A306,[4]Sheet1!$A$2:$E$501,5,FALSE)</f>
        <v>Returned</v>
      </c>
    </row>
    <row r="307" spans="1:23">
      <c r="A307" t="s">
        <v>343</v>
      </c>
      <c r="B307" t="str">
        <f>VLOOKUP(A307,[1]Sheet1!$A$2:$E$501,2,FALSE)</f>
        <v>Customer_306</v>
      </c>
      <c r="C307" t="str">
        <f>VLOOKUP(A307,[1]Sheet1!$A$2:$E$501,3,FALSE)</f>
        <v>Jakarta</v>
      </c>
      <c r="D307" t="str">
        <f>VLOOKUP(A307,[1]Sheet1!$A$2:$E$501,4,FALSE)</f>
        <v>Platinum</v>
      </c>
      <c r="E307">
        <f>VLOOKUP(A307,[1]Sheet1!$A$2:$E$501,5,FALSE)</f>
        <v>2023</v>
      </c>
      <c r="F307" t="str">
        <f>VLOOKUP(A307,[5]Sheet1!$A$2:$E$501,2,FALSE)</f>
        <v>Xiaomi Mi Casual Backpack - SKU1238</v>
      </c>
      <c r="G307" t="str">
        <f>VLOOKUP(A307,[5]Sheet1!$A$2:$E$501,3,FALSE)</f>
        <v>Electronic</v>
      </c>
      <c r="H307">
        <f>VLOOKUP(A307,[5]Sheet1!$A$2:$E$501,4,FALSE)</f>
        <v>250000</v>
      </c>
      <c r="I307" t="str">
        <f>VLOOKUP(A307,[5]Sheet1!$A$2:$G$501,7,FALSE)</f>
        <v>123</v>
      </c>
      <c r="J307" t="str">
        <f>VLOOKUP(A307,[2]Sheet1!$A$2:$E$501,2,FALSE)</f>
        <v>ORD41939</v>
      </c>
      <c r="K307" s="2">
        <f>VLOOKUP(A307,[2]Sheet1!$A$2:$E$501,3,FALSE)</f>
        <v>45448</v>
      </c>
      <c r="L307" t="str">
        <f>VLOOKUP(A307,[2]Sheet1!$A$2:$E$501,4,FALSE)</f>
        <v>Gopay</v>
      </c>
      <c r="M307">
        <f>VLOOKUP(A307,[2]Sheet1!$A$2:$E$501,5,FALSE)</f>
        <v>8</v>
      </c>
      <c r="N307">
        <f>VLOOKUP(A307,[2]Sheet1!$A$2:$F$501,6,FALSE)</f>
        <v>2000000</v>
      </c>
      <c r="O307">
        <f>VLOOKUP(A307,[3]Sheet1!$A$2:$F$501,2,FALSE)</f>
        <v>2</v>
      </c>
      <c r="P307" t="str">
        <f>VLOOKUP(A307,[3]Sheet1!$A$2:$F$501,3,FALSE)</f>
        <v>Poor</v>
      </c>
      <c r="Q307" s="2">
        <f>VLOOKUP(A307,[3]Sheet1!$A$2:$F$501,4,FALSE)</f>
        <v>45169</v>
      </c>
      <c r="R307" t="str">
        <f>VLOOKUP(A307,[3]Sheet1!$A$2:$F$501,5,FALSE)</f>
        <v>Warna berbeda dari gambar</v>
      </c>
      <c r="S307" t="str">
        <f>VLOOKUP(A307,[3]Sheet1!$A$2:$F$501,6,FALSE)</f>
        <v>Anomali – review negatif di rating tinggi</v>
      </c>
      <c r="T307" t="str">
        <f>VLOOKUP(A307,[4]Sheet1!$A$2:$E$501,2,FALSE)</f>
        <v>SHP4268</v>
      </c>
      <c r="U307" t="str">
        <f>VLOOKUP(A307,[4]Sheet1!$A$2:$E$501,3,FALSE)</f>
        <v>JNE</v>
      </c>
      <c r="V307">
        <f>VLOOKUP(A307,[4]Sheet1!$A$2:$E$501,4,FALSE)</f>
        <v>2</v>
      </c>
      <c r="W307" t="str">
        <f>VLOOKUP(A307,[4]Sheet1!$A$2:$E$501,5,FALSE)</f>
        <v>Returned</v>
      </c>
    </row>
    <row r="308" spans="1:23">
      <c r="A308" t="s">
        <v>344</v>
      </c>
      <c r="B308" t="str">
        <f>VLOOKUP(A308,[1]Sheet1!$A$2:$E$501,2,FALSE)</f>
        <v>Customer_307</v>
      </c>
      <c r="C308" t="str">
        <f>VLOOKUP(A308,[1]Sheet1!$A$2:$E$501,3,FALSE)</f>
        <v>Bali</v>
      </c>
      <c r="D308" t="str">
        <f>VLOOKUP(A308,[1]Sheet1!$A$2:$E$501,4,FALSE)</f>
        <v>Platinum</v>
      </c>
      <c r="E308">
        <f>VLOOKUP(A308,[1]Sheet1!$A$2:$E$501,5,FALSE)</f>
        <v>2021</v>
      </c>
      <c r="F308" t="str">
        <f>VLOOKUP(A308,[5]Sheet1!$A$2:$E$501,2,FALSE)</f>
        <v>Xiaomi Mi Casual Backpack - SKU1083</v>
      </c>
      <c r="G308" t="str">
        <f>VLOOKUP(A308,[5]Sheet1!$A$2:$E$501,3,FALSE)</f>
        <v>Unknown</v>
      </c>
      <c r="H308">
        <f>VLOOKUP(A308,[5]Sheet1!$A$2:$E$501,4,FALSE)</f>
        <v>17000000</v>
      </c>
      <c r="I308" t="str">
        <f>VLOOKUP(A308,[5]Sheet1!$A$2:$G$501,7,FALSE)</f>
        <v>104 </v>
      </c>
      <c r="J308" t="str">
        <f>VLOOKUP(A308,[2]Sheet1!$A$2:$E$501,2,FALSE)</f>
        <v>ORD73945</v>
      </c>
      <c r="K308" s="2">
        <f>VLOOKUP(A308,[2]Sheet1!$A$2:$E$501,3,FALSE)</f>
        <v>45320</v>
      </c>
      <c r="L308" t="str">
        <f>VLOOKUP(A308,[2]Sheet1!$A$2:$E$501,4,FALSE)</f>
        <v>Debit</v>
      </c>
      <c r="M308">
        <f>VLOOKUP(A308,[2]Sheet1!$A$2:$E$501,5,FALSE)</f>
        <v>1</v>
      </c>
      <c r="N308">
        <f>VLOOKUP(A308,[2]Sheet1!$A$2:$F$501,6,FALSE)</f>
        <v>17000000</v>
      </c>
      <c r="O308">
        <f>VLOOKUP(A308,[3]Sheet1!$A$2:$F$501,2,FALSE)</f>
        <v>4</v>
      </c>
      <c r="P308" t="str">
        <f>VLOOKUP(A308,[3]Sheet1!$A$2:$F$501,3,FALSE)</f>
        <v>Excellent</v>
      </c>
      <c r="Q308" s="2">
        <f>VLOOKUP(A308,[3]Sheet1!$A$2:$F$501,4,FALSE)</f>
        <v>45417</v>
      </c>
      <c r="R308" t="str">
        <f>VLOOKUP(A308,[3]Sheet1!$A$2:$F$501,5,FALSE)</f>
        <v>Akan beli lagi di toko ini</v>
      </c>
      <c r="S308" t="str">
        <f>VLOOKUP(A308,[3]Sheet1!$A$2:$F$501,6,FALSE)</f>
        <v/>
      </c>
      <c r="T308" t="str">
        <f>VLOOKUP(A308,[4]Sheet1!$A$2:$E$501,2,FALSE)</f>
        <v>SHP6351</v>
      </c>
      <c r="U308" t="str">
        <f>VLOOKUP(A308,[4]Sheet1!$A$2:$E$501,3,FALSE)</f>
        <v>SiCepat</v>
      </c>
      <c r="V308">
        <f>VLOOKUP(A308,[4]Sheet1!$A$2:$E$501,4,FALSE)</f>
        <v>1</v>
      </c>
      <c r="W308" t="str">
        <f>VLOOKUP(A308,[4]Sheet1!$A$2:$E$501,5,FALSE)</f>
        <v>Delivered</v>
      </c>
    </row>
    <row r="309" spans="1:23">
      <c r="A309" t="s">
        <v>345</v>
      </c>
      <c r="B309" t="str">
        <f>VLOOKUP(A309,[1]Sheet1!$A$2:$E$501,2,FALSE)</f>
        <v>Customer_308</v>
      </c>
      <c r="C309" t="str">
        <f>VLOOKUP(A309,[1]Sheet1!$A$2:$E$501,3,FALSE)</f>
        <v>Bali</v>
      </c>
      <c r="D309" t="str">
        <f>VLOOKUP(A309,[1]Sheet1!$A$2:$E$501,4,FALSE)</f>
        <v>Gold</v>
      </c>
      <c r="E309">
        <f>VLOOKUP(A309,[1]Sheet1!$A$2:$E$501,5,FALSE)</f>
        <v>2018</v>
      </c>
      <c r="F309" t="str">
        <f>VLOOKUP(A309,[5]Sheet1!$A$2:$E$501,2,FALSE)</f>
        <v>ASUS TUF Gaming A15 - SKU1261</v>
      </c>
      <c r="G309" t="str">
        <f>VLOOKUP(A309,[5]Sheet1!$A$2:$E$501,3,FALSE)</f>
        <v>Apprel</v>
      </c>
      <c r="H309">
        <f>VLOOKUP(A309,[5]Sheet1!$A$2:$E$501,4,FALSE)</f>
        <v>100000</v>
      </c>
      <c r="I309" t="str">
        <f>VLOOKUP(A309,[5]Sheet1!$A$2:$G$501,7,FALSE)</f>
        <v>121</v>
      </c>
      <c r="J309" t="str">
        <f>VLOOKUP(A309,[2]Sheet1!$A$2:$E$501,2,FALSE)</f>
        <v>ORD57777</v>
      </c>
      <c r="K309" s="2">
        <f>VLOOKUP(A309,[2]Sheet1!$A$2:$E$501,3,FALSE)</f>
        <v>45383</v>
      </c>
      <c r="L309" t="str">
        <f>VLOOKUP(A309,[2]Sheet1!$A$2:$E$501,4,FALSE)</f>
        <v>OVO</v>
      </c>
      <c r="M309">
        <f>VLOOKUP(A309,[2]Sheet1!$A$2:$E$501,5,FALSE)</f>
        <v>6</v>
      </c>
      <c r="N309">
        <f>VLOOKUP(A309,[2]Sheet1!$A$2:$F$501,6,FALSE)</f>
        <v>600000</v>
      </c>
      <c r="O309">
        <f>VLOOKUP(A309,[3]Sheet1!$A$2:$F$501,2,FALSE)</f>
        <v>5</v>
      </c>
      <c r="P309" t="str">
        <f>VLOOKUP(A309,[3]Sheet1!$A$2:$F$501,3,FALSE)</f>
        <v>Good</v>
      </c>
      <c r="Q309" s="2">
        <f>VLOOKUP(A309,[3]Sheet1!$A$2:$F$501,4,FALSE)</f>
        <v>45428</v>
      </c>
      <c r="R309" t="str">
        <f>VLOOKUP(A309,[3]Sheet1!$A$2:$F$501,5,FALSE)</f>
        <v>Barang cacat saat diterima</v>
      </c>
      <c r="S309" t="str">
        <f>VLOOKUP(A309,[3]Sheet1!$A$2:$F$501,6,FALSE)</f>
        <v>Anomali – review negatif di rating tinggi</v>
      </c>
      <c r="T309" t="str">
        <f>VLOOKUP(A309,[4]Sheet1!$A$2:$E$501,2,FALSE)</f>
        <v>SHP4259</v>
      </c>
      <c r="U309" t="str">
        <f>VLOOKUP(A309,[4]Sheet1!$A$2:$E$501,3,FALSE)</f>
        <v>SiCepat</v>
      </c>
      <c r="V309">
        <f>VLOOKUP(A309,[4]Sheet1!$A$2:$E$501,4,FALSE)</f>
        <v>3</v>
      </c>
      <c r="W309" t="str">
        <f>VLOOKUP(A309,[4]Sheet1!$A$2:$E$501,5,FALSE)</f>
        <v>Returned</v>
      </c>
    </row>
    <row r="310" spans="1:23">
      <c r="A310" t="s">
        <v>346</v>
      </c>
      <c r="B310" t="str">
        <f>VLOOKUP(A310,[1]Sheet1!$A$2:$E$501,2,FALSE)</f>
        <v>Customer_309</v>
      </c>
      <c r="C310" t="str">
        <f>VLOOKUP(A310,[1]Sheet1!$A$2:$E$501,3,FALSE)</f>
        <v>Bandung</v>
      </c>
      <c r="D310" t="str">
        <f>VLOOKUP(A310,[1]Sheet1!$A$2:$E$501,4,FALSE)</f>
        <v>Gold</v>
      </c>
      <c r="E310">
        <f>VLOOKUP(A310,[1]Sheet1!$A$2:$E$501,5,FALSE)</f>
        <v>2024</v>
      </c>
      <c r="F310" t="str">
        <f>VLOOKUP(A310,[5]Sheet1!$A$2:$E$501,2,FALSE)</f>
        <v>Xiaomi Mi Casual Backpack - SKU1063</v>
      </c>
      <c r="G310" t="str">
        <f>VLOOKUP(A310,[5]Sheet1!$A$2:$E$501,3,FALSE)</f>
        <v>Electronic</v>
      </c>
      <c r="H310">
        <f>VLOOKUP(A310,[5]Sheet1!$A$2:$E$501,4,FALSE)</f>
        <v>100000</v>
      </c>
      <c r="I310" t="str">
        <f>VLOOKUP(A310,[5]Sheet1!$A$2:$G$501,7,FALSE)</f>
        <v>55</v>
      </c>
      <c r="J310" t="str">
        <f>VLOOKUP(A310,[2]Sheet1!$A$2:$E$501,2,FALSE)</f>
        <v>ORD93920</v>
      </c>
      <c r="K310" s="2">
        <f>VLOOKUP(A310,[2]Sheet1!$A$2:$E$501,3,FALSE)</f>
        <v>45141</v>
      </c>
      <c r="L310" t="str">
        <f>VLOOKUP(A310,[2]Sheet1!$A$2:$E$501,4,FALSE)</f>
        <v>Gopay</v>
      </c>
      <c r="M310">
        <f>VLOOKUP(A310,[2]Sheet1!$A$2:$E$501,5,FALSE)</f>
        <v>15</v>
      </c>
      <c r="N310">
        <f>VLOOKUP(A310,[2]Sheet1!$A$2:$F$501,6,FALSE)</f>
        <v>1500000</v>
      </c>
      <c r="O310">
        <f>VLOOKUP(A310,[3]Sheet1!$A$2:$F$501,2,FALSE)</f>
        <v>2</v>
      </c>
      <c r="P310" t="str">
        <f>VLOOKUP(A310,[3]Sheet1!$A$2:$F$501,3,FALSE)</f>
        <v>Poor</v>
      </c>
      <c r="Q310" s="2">
        <f>VLOOKUP(A310,[3]Sheet1!$A$2:$F$501,4,FALSE)</f>
        <v>45400</v>
      </c>
      <c r="R310" t="str">
        <f>VLOOKUP(A310,[3]Sheet1!$A$2:$F$501,5,FALSE)</f>
        <v>Pengiriman sangat cepat</v>
      </c>
      <c r="S310" t="str">
        <f>VLOOKUP(A310,[3]Sheet1!$A$2:$F$501,6,FALSE)</f>
        <v/>
      </c>
      <c r="T310" t="str">
        <f>VLOOKUP(A310,[4]Sheet1!$A$2:$E$501,2,FALSE)</f>
        <v>SHP4414</v>
      </c>
      <c r="U310" t="str">
        <f>VLOOKUP(A310,[4]Sheet1!$A$2:$E$501,3,FALSE)</f>
        <v>JNE</v>
      </c>
      <c r="V310">
        <f>VLOOKUP(A310,[4]Sheet1!$A$2:$E$501,4,FALSE)</f>
        <v>5</v>
      </c>
      <c r="W310" t="str">
        <f>VLOOKUP(A310,[4]Sheet1!$A$2:$E$501,5,FALSE)</f>
        <v>Delivered</v>
      </c>
    </row>
    <row r="311" spans="1:23">
      <c r="A311" t="s">
        <v>347</v>
      </c>
      <c r="B311" t="str">
        <f>VLOOKUP(A311,[1]Sheet1!$A$2:$E$501,2,FALSE)</f>
        <v>Customer_310</v>
      </c>
      <c r="C311" t="str">
        <f>VLOOKUP(A311,[1]Sheet1!$A$2:$E$501,3,FALSE)</f>
        <v>Bali</v>
      </c>
      <c r="D311" t="str">
        <f>VLOOKUP(A311,[1]Sheet1!$A$2:$E$501,4,FALSE)</f>
        <v>Silver</v>
      </c>
      <c r="E311">
        <f>VLOOKUP(A311,[1]Sheet1!$A$2:$E$501,5,FALSE)</f>
        <v>2022</v>
      </c>
      <c r="F311" t="str">
        <f>VLOOKUP(A311,[5]Sheet1!$A$2:$E$501,2,FALSE)</f>
        <v>Uniqlo Dry-EX Crew Neck - SKU1403</v>
      </c>
      <c r="G311" t="str">
        <f>VLOOKUP(A311,[5]Sheet1!$A$2:$E$501,3,FALSE)</f>
        <v>Shoee</v>
      </c>
      <c r="H311">
        <f>VLOOKUP(A311,[5]Sheet1!$A$2:$E$501,4,FALSE)</f>
        <v>4000000</v>
      </c>
      <c r="I311" t="str">
        <f>VLOOKUP(A311,[5]Sheet1!$A$2:$G$501,7,FALSE)</f>
        <v>82 </v>
      </c>
      <c r="J311" t="str">
        <f>VLOOKUP(A311,[2]Sheet1!$A$2:$E$501,2,FALSE)</f>
        <v>ORD11648</v>
      </c>
      <c r="K311" s="2">
        <f>VLOOKUP(A311,[2]Sheet1!$A$2:$E$501,3,FALSE)</f>
        <v>45294</v>
      </c>
      <c r="L311" t="str">
        <f>VLOOKUP(A311,[2]Sheet1!$A$2:$E$501,4,FALSE)</f>
        <v>Debit</v>
      </c>
      <c r="M311">
        <f>VLOOKUP(A311,[2]Sheet1!$A$2:$E$501,5,FALSE)</f>
        <v>1</v>
      </c>
      <c r="N311">
        <f>VLOOKUP(A311,[2]Sheet1!$A$2:$F$501,6,FALSE)</f>
        <v>4000000</v>
      </c>
      <c r="O311">
        <f>VLOOKUP(A311,[3]Sheet1!$A$2:$F$501,2,FALSE)</f>
        <v>5</v>
      </c>
      <c r="P311" t="str">
        <f>VLOOKUP(A311,[3]Sheet1!$A$2:$F$501,3,FALSE)</f>
        <v>Good</v>
      </c>
      <c r="Q311" s="2">
        <f>VLOOKUP(A311,[3]Sheet1!$A$2:$F$501,4,FALSE)</f>
        <v>45293</v>
      </c>
      <c r="R311" t="str">
        <f>VLOOKUP(A311,[3]Sheet1!$A$2:$F$501,5,FALSE)</f>
        <v>Barang cacat saat diterima</v>
      </c>
      <c r="S311" t="str">
        <f>VLOOKUP(A311,[3]Sheet1!$A$2:$F$501,6,FALSE)</f>
        <v>Anomali – review negatif di rating tinggi</v>
      </c>
      <c r="T311" t="str">
        <f>VLOOKUP(A311,[4]Sheet1!$A$2:$E$501,2,FALSE)</f>
        <v>SHP4819</v>
      </c>
      <c r="U311" t="str">
        <f>VLOOKUP(A311,[4]Sheet1!$A$2:$E$501,3,FALSE)</f>
        <v>JNE</v>
      </c>
      <c r="V311">
        <f>VLOOKUP(A311,[4]Sheet1!$A$2:$E$501,4,FALSE)</f>
        <v>2</v>
      </c>
      <c r="W311" t="str">
        <f>VLOOKUP(A311,[4]Sheet1!$A$2:$E$501,5,FALSE)</f>
        <v>In Transit</v>
      </c>
    </row>
    <row r="312" spans="1:23">
      <c r="A312" t="s">
        <v>348</v>
      </c>
      <c r="B312" t="str">
        <f>VLOOKUP(A312,[1]Sheet1!$A$2:$E$501,2,FALSE)</f>
        <v>Customer_311</v>
      </c>
      <c r="C312" t="str">
        <f>VLOOKUP(A312,[1]Sheet1!$A$2:$E$501,3,FALSE)</f>
        <v>Bandung</v>
      </c>
      <c r="D312" t="str">
        <f>VLOOKUP(A312,[1]Sheet1!$A$2:$E$501,4,FALSE)</f>
        <v>Gold</v>
      </c>
      <c r="E312">
        <f>VLOOKUP(A312,[1]Sheet1!$A$2:$E$501,5,FALSE)</f>
        <v>2019</v>
      </c>
      <c r="F312" t="str">
        <f>VLOOKUP(A312,[5]Sheet1!$A$2:$E$501,2,FALSE)</f>
        <v>Xiaomi Mi Casual Backpack - SKU1128</v>
      </c>
      <c r="G312" t="str">
        <f>VLOOKUP(A312,[5]Sheet1!$A$2:$E$501,3,FALSE)</f>
        <v>Apparel</v>
      </c>
      <c r="H312">
        <f>VLOOKUP(A312,[5]Sheet1!$A$2:$E$501,4,FALSE)</f>
        <v>4000000</v>
      </c>
      <c r="I312" t="str">
        <f>VLOOKUP(A312,[5]Sheet1!$A$2:$G$501,7,FALSE)</f>
        <v>75 </v>
      </c>
      <c r="J312" t="str">
        <f>VLOOKUP(A312,[2]Sheet1!$A$2:$E$501,2,FALSE)</f>
        <v>ORD48309</v>
      </c>
      <c r="K312" s="2">
        <f>VLOOKUP(A312,[2]Sheet1!$A$2:$E$501,3,FALSE)</f>
        <v>45230</v>
      </c>
      <c r="L312" t="str">
        <f>VLOOKUP(A312,[2]Sheet1!$A$2:$E$501,4,FALSE)</f>
        <v>Debit</v>
      </c>
      <c r="M312">
        <f>VLOOKUP(A312,[2]Sheet1!$A$2:$E$501,5,FALSE)</f>
        <v>8</v>
      </c>
      <c r="N312">
        <f>VLOOKUP(A312,[2]Sheet1!$A$2:$F$501,6,FALSE)</f>
        <v>32000000</v>
      </c>
      <c r="O312">
        <f>VLOOKUP(A312,[3]Sheet1!$A$2:$F$501,2,FALSE)</f>
        <v>5</v>
      </c>
      <c r="P312" t="str">
        <f>VLOOKUP(A312,[3]Sheet1!$A$2:$F$501,3,FALSE)</f>
        <v>Good</v>
      </c>
      <c r="Q312" s="2">
        <f>VLOOKUP(A312,[3]Sheet1!$A$2:$F$501,4,FALSE)</f>
        <v>45199</v>
      </c>
      <c r="R312" t="str">
        <f>VLOOKUP(A312,[3]Sheet1!$A$2:$F$501,5,FALSE)</f>
        <v>Pengiriman sangat cepat</v>
      </c>
      <c r="S312" t="str">
        <f>VLOOKUP(A312,[3]Sheet1!$A$2:$F$501,6,FALSE)</f>
        <v/>
      </c>
      <c r="T312" t="str">
        <f>VLOOKUP(A312,[4]Sheet1!$A$2:$E$501,2,FALSE)</f>
        <v>SHP3653</v>
      </c>
      <c r="U312" t="str">
        <f>VLOOKUP(A312,[4]Sheet1!$A$2:$E$501,3,FALSE)</f>
        <v>AnterAja</v>
      </c>
      <c r="V312">
        <f>VLOOKUP(A312,[4]Sheet1!$A$2:$E$501,4,FALSE)</f>
        <v>5</v>
      </c>
      <c r="W312" t="str">
        <f>VLOOKUP(A312,[4]Sheet1!$A$2:$E$501,5,FALSE)</f>
        <v>Delivered</v>
      </c>
    </row>
    <row r="313" spans="1:23">
      <c r="A313" t="s">
        <v>349</v>
      </c>
      <c r="B313" t="str">
        <f>VLOOKUP(A313,[1]Sheet1!$A$2:$E$501,2,FALSE)</f>
        <v>Customer_312</v>
      </c>
      <c r="C313" t="str">
        <f>VLOOKUP(A313,[1]Sheet1!$A$2:$E$501,3,FALSE)</f>
        <v>Bali</v>
      </c>
      <c r="D313" t="str">
        <f>VLOOKUP(A313,[1]Sheet1!$A$2:$E$501,4,FALSE)</f>
        <v>Gold</v>
      </c>
      <c r="E313">
        <f>VLOOKUP(A313,[1]Sheet1!$A$2:$E$501,5,FALSE)</f>
        <v>2020</v>
      </c>
      <c r="F313" t="str">
        <f>VLOOKUP(A313,[5]Sheet1!$A$2:$E$501,2,FALSE)</f>
        <v>Lenovo LOQ 15IRH8 - SKU1228</v>
      </c>
      <c r="G313" t="str">
        <f>VLOOKUP(A313,[5]Sheet1!$A$2:$E$501,3,FALSE)</f>
        <v>Unknown</v>
      </c>
      <c r="H313">
        <f>VLOOKUP(A313,[5]Sheet1!$A$2:$E$501,4,FALSE)</f>
        <v>17000000</v>
      </c>
      <c r="I313" t="str">
        <f>VLOOKUP(A313,[5]Sheet1!$A$2:$G$501,7,FALSE)</f>
        <v>76 </v>
      </c>
      <c r="J313" t="str">
        <f>VLOOKUP(A313,[2]Sheet1!$A$2:$E$501,2,FALSE)</f>
        <v>ORD39421</v>
      </c>
      <c r="K313" s="2">
        <f>VLOOKUP(A313,[2]Sheet1!$A$2:$E$501,3,FALSE)</f>
        <v>44968</v>
      </c>
      <c r="L313" t="str">
        <f>VLOOKUP(A313,[2]Sheet1!$A$2:$E$501,4,FALSE)</f>
        <v>Credit</v>
      </c>
      <c r="M313">
        <f>VLOOKUP(A313,[2]Sheet1!$A$2:$E$501,5,FALSE)</f>
        <v>1</v>
      </c>
      <c r="N313">
        <f>VLOOKUP(A313,[2]Sheet1!$A$2:$F$501,6,FALSE)</f>
        <v>17000000</v>
      </c>
      <c r="O313">
        <f>VLOOKUP(A313,[3]Sheet1!$A$2:$F$501,2,FALSE)</f>
        <v>5</v>
      </c>
      <c r="P313" t="str">
        <f>VLOOKUP(A313,[3]Sheet1!$A$2:$F$501,3,FALSE)</f>
        <v>Good</v>
      </c>
      <c r="Q313" s="2">
        <f>VLOOKUP(A313,[3]Sheet1!$A$2:$F$501,4,FALSE)</f>
        <v>45243</v>
      </c>
      <c r="R313" t="str">
        <f>VLOOKUP(A313,[3]Sheet1!$A$2:$F$501,5,FALSE)</f>
        <v>Ukuran tidak sesuai deskripsi</v>
      </c>
      <c r="S313" t="str">
        <f>VLOOKUP(A313,[3]Sheet1!$A$2:$F$501,6,FALSE)</f>
        <v>Anomali – review negatif di rating tinggi</v>
      </c>
      <c r="T313" t="str">
        <f>VLOOKUP(A313,[4]Sheet1!$A$2:$E$501,2,FALSE)</f>
        <v>SHP4755</v>
      </c>
      <c r="U313" t="str">
        <f>VLOOKUP(A313,[4]Sheet1!$A$2:$E$501,3,FALSE)</f>
        <v>JNE</v>
      </c>
      <c r="V313">
        <f>VLOOKUP(A313,[4]Sheet1!$A$2:$E$501,4,FALSE)</f>
        <v>2</v>
      </c>
      <c r="W313" t="str">
        <f>VLOOKUP(A313,[4]Sheet1!$A$2:$E$501,5,FALSE)</f>
        <v>In Transit</v>
      </c>
    </row>
    <row r="314" spans="1:23">
      <c r="A314" t="s">
        <v>350</v>
      </c>
      <c r="B314" t="str">
        <f>VLOOKUP(A314,[1]Sheet1!$A$2:$E$501,2,FALSE)</f>
        <v>Customer_313</v>
      </c>
      <c r="C314" t="str">
        <f>VLOOKUP(A314,[1]Sheet1!$A$2:$E$501,3,FALSE)</f>
        <v>Bali</v>
      </c>
      <c r="D314" t="str">
        <f>VLOOKUP(A314,[1]Sheet1!$A$2:$E$501,4,FALSE)</f>
        <v>Gold</v>
      </c>
      <c r="E314">
        <f>VLOOKUP(A314,[1]Sheet1!$A$2:$E$501,5,FALSE)</f>
        <v>2018</v>
      </c>
      <c r="F314" t="str">
        <f>VLOOKUP(A314,[5]Sheet1!$A$2:$E$501,2,FALSE)</f>
        <v>Adidas Ultraboost 22 - SKU1182</v>
      </c>
      <c r="G314" t="str">
        <f>VLOOKUP(A314,[5]Sheet1!$A$2:$E$501,3,FALSE)</f>
        <v>Unknown</v>
      </c>
      <c r="H314">
        <f>VLOOKUP(A314,[5]Sheet1!$A$2:$E$501,4,FALSE)</f>
        <v>250000</v>
      </c>
      <c r="I314" t="str">
        <f>VLOOKUP(A314,[5]Sheet1!$A$2:$G$501,7,FALSE)</f>
        <v>61 </v>
      </c>
      <c r="J314" t="str">
        <f>VLOOKUP(A314,[2]Sheet1!$A$2:$E$501,2,FALSE)</f>
        <v>ORD52304</v>
      </c>
      <c r="K314" s="2">
        <f>VLOOKUP(A314,[2]Sheet1!$A$2:$E$501,3,FALSE)</f>
        <v>45021</v>
      </c>
      <c r="L314" t="str">
        <f>VLOOKUP(A314,[2]Sheet1!$A$2:$E$501,4,FALSE)</f>
        <v>Credit</v>
      </c>
      <c r="M314">
        <f>VLOOKUP(A314,[2]Sheet1!$A$2:$E$501,5,FALSE)</f>
        <v>1</v>
      </c>
      <c r="N314">
        <f>VLOOKUP(A314,[2]Sheet1!$A$2:$F$501,6,FALSE)</f>
        <v>250000</v>
      </c>
      <c r="O314">
        <f>VLOOKUP(A314,[3]Sheet1!$A$2:$F$501,2,FALSE)</f>
        <v>3</v>
      </c>
      <c r="P314" t="str">
        <f>VLOOKUP(A314,[3]Sheet1!$A$2:$F$501,3,FALSE)</f>
        <v>Average</v>
      </c>
      <c r="Q314" s="2">
        <f>VLOOKUP(A314,[3]Sheet1!$A$2:$F$501,4,FALSE)</f>
        <v>45323</v>
      </c>
      <c r="R314" t="str">
        <f>VLOOKUP(A314,[3]Sheet1!$A$2:$F$501,5,FALSE)</f>
        <v>Akan beli lagi di toko ini</v>
      </c>
      <c r="S314" t="str">
        <f>VLOOKUP(A314,[3]Sheet1!$A$2:$F$501,6,FALSE)</f>
        <v/>
      </c>
      <c r="T314" t="str">
        <f>VLOOKUP(A314,[4]Sheet1!$A$2:$E$501,2,FALSE)</f>
        <v>SHP8113</v>
      </c>
      <c r="U314" t="str">
        <f>VLOOKUP(A314,[4]Sheet1!$A$2:$E$501,3,FALSE)</f>
        <v>SiCepat</v>
      </c>
      <c r="V314">
        <f>VLOOKUP(A314,[4]Sheet1!$A$2:$E$501,4,FALSE)</f>
        <v>1</v>
      </c>
      <c r="W314" t="str">
        <f>VLOOKUP(A314,[4]Sheet1!$A$2:$E$501,5,FALSE)</f>
        <v>Returned</v>
      </c>
    </row>
    <row r="315" spans="1:23">
      <c r="A315" t="s">
        <v>351</v>
      </c>
      <c r="B315" t="str">
        <f>VLOOKUP(A315,[1]Sheet1!$A$2:$E$501,2,FALSE)</f>
        <v>Customer_314</v>
      </c>
      <c r="C315" t="str">
        <f>VLOOKUP(A315,[1]Sheet1!$A$2:$E$501,3,FALSE)</f>
        <v>Jakarta</v>
      </c>
      <c r="D315" t="str">
        <f>VLOOKUP(A315,[1]Sheet1!$A$2:$E$501,4,FALSE)</f>
        <v>Platinum</v>
      </c>
      <c r="E315">
        <f>VLOOKUP(A315,[1]Sheet1!$A$2:$E$501,5,FALSE)</f>
        <v>2020</v>
      </c>
      <c r="F315" t="str">
        <f>VLOOKUP(A315,[5]Sheet1!$A$2:$E$501,2,FALSE)</f>
        <v>Adidas Ultraboost 22 - SKU1001</v>
      </c>
      <c r="G315" t="str">
        <f>VLOOKUP(A315,[5]Sheet1!$A$2:$E$501,3,FALSE)</f>
        <v>Unknown</v>
      </c>
      <c r="H315">
        <f>VLOOKUP(A315,[5]Sheet1!$A$2:$E$501,4,FALSE)</f>
        <v>4000000</v>
      </c>
      <c r="I315" t="str">
        <f>VLOOKUP(A315,[5]Sheet1!$A$2:$G$501,7,FALSE)</f>
        <v>140</v>
      </c>
      <c r="J315" t="str">
        <f>VLOOKUP(A315,[2]Sheet1!$A$2:$E$501,2,FALSE)</f>
        <v>ORD62617</v>
      </c>
      <c r="K315" s="2">
        <f>VLOOKUP(A315,[2]Sheet1!$A$2:$E$501,3,FALSE)</f>
        <v>45371</v>
      </c>
      <c r="L315" t="str">
        <f>VLOOKUP(A315,[2]Sheet1!$A$2:$E$501,4,FALSE)</f>
        <v>Credit</v>
      </c>
      <c r="M315">
        <f>VLOOKUP(A315,[2]Sheet1!$A$2:$E$501,5,FALSE)</f>
        <v>1</v>
      </c>
      <c r="N315">
        <f>VLOOKUP(A315,[2]Sheet1!$A$2:$F$501,6,FALSE)</f>
        <v>4000000</v>
      </c>
      <c r="O315">
        <f>VLOOKUP(A315,[3]Sheet1!$A$2:$F$501,2,FALSE)</f>
        <v>1</v>
      </c>
      <c r="P315" t="str">
        <f>VLOOKUP(A315,[3]Sheet1!$A$2:$F$501,3,FALSE)</f>
        <v>Bad</v>
      </c>
      <c r="Q315" s="2">
        <f>VLOOKUP(A315,[3]Sheet1!$A$2:$F$501,4,FALSE)</f>
        <v>45300</v>
      </c>
      <c r="R315" t="str">
        <f>VLOOKUP(A315,[3]Sheet1!$A$2:$F$501,5,FALSE)</f>
        <v>Akan beli lagi di toko ini</v>
      </c>
      <c r="S315" t="str">
        <f>VLOOKUP(A315,[3]Sheet1!$A$2:$F$501,6,FALSE)</f>
        <v/>
      </c>
      <c r="T315" t="str">
        <f>VLOOKUP(A315,[4]Sheet1!$A$2:$E$501,2,FALSE)</f>
        <v>SHP1374</v>
      </c>
      <c r="U315" t="str">
        <f>VLOOKUP(A315,[4]Sheet1!$A$2:$E$501,3,FALSE)</f>
        <v>SiCepat</v>
      </c>
      <c r="V315">
        <f>VLOOKUP(A315,[4]Sheet1!$A$2:$E$501,4,FALSE)</f>
        <v>1</v>
      </c>
      <c r="W315" t="str">
        <f>VLOOKUP(A315,[4]Sheet1!$A$2:$E$501,5,FALSE)</f>
        <v>Delivered</v>
      </c>
    </row>
    <row r="316" spans="1:23">
      <c r="A316" t="s">
        <v>352</v>
      </c>
      <c r="B316" t="str">
        <f>VLOOKUP(A316,[1]Sheet1!$A$2:$E$501,2,FALSE)</f>
        <v>Customer_315</v>
      </c>
      <c r="C316" t="str">
        <f>VLOOKUP(A316,[1]Sheet1!$A$2:$E$501,3,FALSE)</f>
        <v>Surabaya</v>
      </c>
      <c r="D316" t="str">
        <f>VLOOKUP(A316,[1]Sheet1!$A$2:$E$501,4,FALSE)</f>
        <v>Platinum</v>
      </c>
      <c r="E316">
        <f>VLOOKUP(A316,[1]Sheet1!$A$2:$E$501,5,FALSE)</f>
        <v>2020</v>
      </c>
      <c r="F316" t="str">
        <f>VLOOKUP(A316,[5]Sheet1!$A$2:$E$501,2,FALSE)</f>
        <v>Lenovo LOQ 15IRH8 - SKU1302</v>
      </c>
      <c r="G316" t="str">
        <f>VLOOKUP(A316,[5]Sheet1!$A$2:$E$501,3,FALSE)</f>
        <v>Unknown</v>
      </c>
      <c r="H316">
        <f>VLOOKUP(A316,[5]Sheet1!$A$2:$E$501,4,FALSE)</f>
        <v>100000</v>
      </c>
      <c r="I316" t="str">
        <f>VLOOKUP(A316,[5]Sheet1!$A$2:$G$501,7,FALSE)</f>
        <v>59</v>
      </c>
      <c r="J316" t="str">
        <f>VLOOKUP(A316,[2]Sheet1!$A$2:$E$501,2,FALSE)</f>
        <v>ORD17542</v>
      </c>
      <c r="K316" s="2">
        <f>VLOOKUP(A316,[2]Sheet1!$A$2:$E$501,3,FALSE)</f>
        <v>44958</v>
      </c>
      <c r="L316" t="str">
        <f>VLOOKUP(A316,[2]Sheet1!$A$2:$E$501,4,FALSE)</f>
        <v>OVO</v>
      </c>
      <c r="M316">
        <f>VLOOKUP(A316,[2]Sheet1!$A$2:$E$501,5,FALSE)</f>
        <v>1</v>
      </c>
      <c r="N316">
        <f>VLOOKUP(A316,[2]Sheet1!$A$2:$F$501,6,FALSE)</f>
        <v>100000</v>
      </c>
      <c r="O316">
        <f>VLOOKUP(A316,[3]Sheet1!$A$2:$F$501,2,FALSE)</f>
        <v>5</v>
      </c>
      <c r="P316" t="str">
        <f>VLOOKUP(A316,[3]Sheet1!$A$2:$F$501,3,FALSE)</f>
        <v>Good</v>
      </c>
      <c r="Q316" s="2">
        <f>VLOOKUP(A316,[3]Sheet1!$A$2:$F$501,4,FALSE)</f>
        <v>45151</v>
      </c>
      <c r="R316" t="str">
        <f>VLOOKUP(A316,[3]Sheet1!$A$2:$F$501,5,FALSE)</f>
        <v>Pelayanan memuaskan</v>
      </c>
      <c r="S316" t="str">
        <f>VLOOKUP(A316,[3]Sheet1!$A$2:$F$501,6,FALSE)</f>
        <v/>
      </c>
      <c r="T316" t="str">
        <f>VLOOKUP(A316,[4]Sheet1!$A$2:$E$501,2,FALSE)</f>
        <v>SHP2113</v>
      </c>
      <c r="U316" t="str">
        <f>VLOOKUP(A316,[4]Sheet1!$A$2:$E$501,3,FALSE)</f>
        <v>JNE</v>
      </c>
      <c r="V316">
        <f>VLOOKUP(A316,[4]Sheet1!$A$2:$E$501,4,FALSE)</f>
        <v>5</v>
      </c>
      <c r="W316" t="str">
        <f>VLOOKUP(A316,[4]Sheet1!$A$2:$E$501,5,FALSE)</f>
        <v>In Transit</v>
      </c>
    </row>
    <row r="317" spans="1:23">
      <c r="A317" t="s">
        <v>353</v>
      </c>
      <c r="B317" t="str">
        <f>VLOOKUP(A317,[1]Sheet1!$A$2:$E$501,2,FALSE)</f>
        <v>Customer_316</v>
      </c>
      <c r="C317" t="str">
        <f>VLOOKUP(A317,[1]Sheet1!$A$2:$E$501,3,FALSE)</f>
        <v>Jakarta</v>
      </c>
      <c r="D317" t="str">
        <f>VLOOKUP(A317,[1]Sheet1!$A$2:$E$501,4,FALSE)</f>
        <v>Silver</v>
      </c>
      <c r="E317">
        <f>VLOOKUP(A317,[1]Sheet1!$A$2:$E$501,5,FALSE)</f>
        <v>2021</v>
      </c>
      <c r="F317" t="str">
        <f>VLOOKUP(A317,[5]Sheet1!$A$2:$E$501,2,FALSE)</f>
        <v>Adidas Ultraboost 22 - SKU1007</v>
      </c>
      <c r="G317" t="str">
        <f>VLOOKUP(A317,[5]Sheet1!$A$2:$E$501,3,FALSE)</f>
        <v>Electronic</v>
      </c>
      <c r="H317">
        <f>VLOOKUP(A317,[5]Sheet1!$A$2:$E$501,4,FALSE)</f>
        <v>100000</v>
      </c>
      <c r="I317" t="str">
        <f>VLOOKUP(A317,[5]Sheet1!$A$2:$G$501,7,FALSE)</f>
        <v>66 </v>
      </c>
      <c r="J317" t="str">
        <f>VLOOKUP(A317,[2]Sheet1!$A$2:$E$501,2,FALSE)</f>
        <v>ORD68114</v>
      </c>
      <c r="K317" s="2">
        <f>VLOOKUP(A317,[2]Sheet1!$A$2:$E$501,3,FALSE)</f>
        <v>44943</v>
      </c>
      <c r="L317" t="str">
        <f>VLOOKUP(A317,[2]Sheet1!$A$2:$E$501,4,FALSE)</f>
        <v>OVO</v>
      </c>
      <c r="M317">
        <f>VLOOKUP(A317,[2]Sheet1!$A$2:$E$501,5,FALSE)</f>
        <v>1</v>
      </c>
      <c r="N317">
        <f>VLOOKUP(A317,[2]Sheet1!$A$2:$F$501,6,FALSE)</f>
        <v>100000</v>
      </c>
      <c r="O317">
        <f>VLOOKUP(A317,[3]Sheet1!$A$2:$F$501,2,FALSE)</f>
        <v>3</v>
      </c>
      <c r="P317" t="str">
        <f>VLOOKUP(A317,[3]Sheet1!$A$2:$F$501,3,FALSE)</f>
        <v>Average</v>
      </c>
      <c r="Q317" s="2">
        <f>VLOOKUP(A317,[3]Sheet1!$A$2:$F$501,4,FALSE)</f>
        <v>45455</v>
      </c>
      <c r="R317" t="str">
        <f>VLOOKUP(A317,[3]Sheet1!$A$2:$F$501,5,FALSE)</f>
        <v>Barang cacat saat diterima</v>
      </c>
      <c r="S317" t="str">
        <f>VLOOKUP(A317,[3]Sheet1!$A$2:$F$501,6,FALSE)</f>
        <v>Anomali – review negatif di rating tinggi</v>
      </c>
      <c r="T317" t="str">
        <f>VLOOKUP(A317,[4]Sheet1!$A$2:$E$501,2,FALSE)</f>
        <v>SHP5960</v>
      </c>
      <c r="U317" t="str">
        <f>VLOOKUP(A317,[4]Sheet1!$A$2:$E$501,3,FALSE)</f>
        <v>SiCepat</v>
      </c>
      <c r="V317">
        <f>VLOOKUP(A317,[4]Sheet1!$A$2:$E$501,4,FALSE)</f>
        <v>2</v>
      </c>
      <c r="W317" t="str">
        <f>VLOOKUP(A317,[4]Sheet1!$A$2:$E$501,5,FALSE)</f>
        <v>In Transit</v>
      </c>
    </row>
    <row r="318" spans="1:23">
      <c r="A318" t="s">
        <v>354</v>
      </c>
      <c r="B318" t="str">
        <f>VLOOKUP(A318,[1]Sheet1!$A$2:$E$501,2,FALSE)</f>
        <v>Customer_317</v>
      </c>
      <c r="C318" t="str">
        <f>VLOOKUP(A318,[1]Sheet1!$A$2:$E$501,3,FALSE)</f>
        <v>Bali</v>
      </c>
      <c r="D318" t="str">
        <f>VLOOKUP(A318,[1]Sheet1!$A$2:$E$501,4,FALSE)</f>
        <v>Platinum</v>
      </c>
      <c r="E318">
        <f>VLOOKUP(A318,[1]Sheet1!$A$2:$E$501,5,FALSE)</f>
        <v>2021</v>
      </c>
      <c r="F318" t="str">
        <f>VLOOKUP(A318,[5]Sheet1!$A$2:$E$501,2,FALSE)</f>
        <v>Uniqlo Dry-EX Crew Neck - SKU1361</v>
      </c>
      <c r="G318" t="str">
        <f>VLOOKUP(A318,[5]Sheet1!$A$2:$E$501,3,FALSE)</f>
        <v>Apprel</v>
      </c>
      <c r="H318">
        <f>VLOOKUP(A318,[5]Sheet1!$A$2:$E$501,4,FALSE)</f>
        <v>4000000</v>
      </c>
      <c r="I318" t="str">
        <f>VLOOKUP(A318,[5]Sheet1!$A$2:$G$501,7,FALSE)</f>
        <v>80 </v>
      </c>
      <c r="J318" t="str">
        <f>VLOOKUP(A318,[2]Sheet1!$A$2:$E$501,2,FALSE)</f>
        <v>ORD85235</v>
      </c>
      <c r="K318" s="2">
        <f>VLOOKUP(A318,[2]Sheet1!$A$2:$E$501,3,FALSE)</f>
        <v>45417</v>
      </c>
      <c r="L318" t="str">
        <f>VLOOKUP(A318,[2]Sheet1!$A$2:$E$501,4,FALSE)</f>
        <v>Gopay</v>
      </c>
      <c r="M318">
        <f>VLOOKUP(A318,[2]Sheet1!$A$2:$E$501,5,FALSE)</f>
        <v>1</v>
      </c>
      <c r="N318">
        <f>VLOOKUP(A318,[2]Sheet1!$A$2:$F$501,6,FALSE)</f>
        <v>4000000</v>
      </c>
      <c r="O318">
        <f>VLOOKUP(A318,[3]Sheet1!$A$2:$F$501,2,FALSE)</f>
        <v>4</v>
      </c>
      <c r="P318" t="str">
        <f>VLOOKUP(A318,[3]Sheet1!$A$2:$F$501,3,FALSE)</f>
        <v>Excellent</v>
      </c>
      <c r="Q318" s="2">
        <f>VLOOKUP(A318,[3]Sheet1!$A$2:$F$501,4,FALSE)</f>
        <v>45319</v>
      </c>
      <c r="R318" t="str">
        <f>VLOOKUP(A318,[3]Sheet1!$A$2:$F$501,5,FALSE)</f>
        <v>Akan beli lagi di toko ini</v>
      </c>
      <c r="S318" t="str">
        <f>VLOOKUP(A318,[3]Sheet1!$A$2:$F$501,6,FALSE)</f>
        <v/>
      </c>
      <c r="T318" t="str">
        <f>VLOOKUP(A318,[4]Sheet1!$A$2:$E$501,2,FALSE)</f>
        <v>SHP9447</v>
      </c>
      <c r="U318" t="str">
        <f>VLOOKUP(A318,[4]Sheet1!$A$2:$E$501,3,FALSE)</f>
        <v>J&amp;T</v>
      </c>
      <c r="V318">
        <f>VLOOKUP(A318,[4]Sheet1!$A$2:$E$501,4,FALSE)</f>
        <v>1</v>
      </c>
      <c r="W318" t="str">
        <f>VLOOKUP(A318,[4]Sheet1!$A$2:$E$501,5,FALSE)</f>
        <v>Returned</v>
      </c>
    </row>
    <row r="319" spans="1:23">
      <c r="A319" t="s">
        <v>355</v>
      </c>
      <c r="B319" t="str">
        <f>VLOOKUP(A319,[1]Sheet1!$A$2:$E$501,2,FALSE)</f>
        <v>Customer_318</v>
      </c>
      <c r="C319" t="str">
        <f>VLOOKUP(A319,[1]Sheet1!$A$2:$E$501,3,FALSE)</f>
        <v>Surabaya</v>
      </c>
      <c r="D319" t="str">
        <f>VLOOKUP(A319,[1]Sheet1!$A$2:$E$501,4,FALSE)</f>
        <v>Gold</v>
      </c>
      <c r="E319">
        <f>VLOOKUP(A319,[1]Sheet1!$A$2:$E$501,5,FALSE)</f>
        <v>2022</v>
      </c>
      <c r="F319" t="str">
        <f>VLOOKUP(A319,[5]Sheet1!$A$2:$E$501,2,FALSE)</f>
        <v>ASUS TUF Gaming A15 - SKU1477</v>
      </c>
      <c r="G319" t="str">
        <f>VLOOKUP(A319,[5]Sheet1!$A$2:$E$501,3,FALSE)</f>
        <v>Unknown</v>
      </c>
      <c r="H319">
        <f>VLOOKUP(A319,[5]Sheet1!$A$2:$E$501,4,FALSE)</f>
        <v>1500000</v>
      </c>
      <c r="I319" t="str">
        <f>VLOOKUP(A319,[5]Sheet1!$A$2:$G$501,7,FALSE)</f>
        <v>68 </v>
      </c>
      <c r="J319" t="str">
        <f>VLOOKUP(A319,[2]Sheet1!$A$2:$E$501,2,FALSE)</f>
        <v>ORD87481</v>
      </c>
      <c r="K319" s="2">
        <f>VLOOKUP(A319,[2]Sheet1!$A$2:$E$501,3,FALSE)</f>
        <v>45238</v>
      </c>
      <c r="L319" t="str">
        <f>VLOOKUP(A319,[2]Sheet1!$A$2:$E$501,4,FALSE)</f>
        <v>Gopay</v>
      </c>
      <c r="M319">
        <f>VLOOKUP(A319,[2]Sheet1!$A$2:$E$501,5,FALSE)</f>
        <v>1</v>
      </c>
      <c r="N319">
        <f>VLOOKUP(A319,[2]Sheet1!$A$2:$F$501,6,FALSE)</f>
        <v>1500000</v>
      </c>
      <c r="O319">
        <f>VLOOKUP(A319,[3]Sheet1!$A$2:$F$501,2,FALSE)</f>
        <v>2</v>
      </c>
      <c r="P319" t="str">
        <f>VLOOKUP(A319,[3]Sheet1!$A$2:$F$501,3,FALSE)</f>
        <v>Poor</v>
      </c>
      <c r="Q319" s="2">
        <f>VLOOKUP(A319,[3]Sheet1!$A$2:$F$501,4,FALSE)</f>
        <v>45192</v>
      </c>
      <c r="R319" t="str">
        <f>VLOOKUP(A319,[3]Sheet1!$A$2:$F$501,5,FALSE)</f>
        <v>Produk sesuai ekspektasi</v>
      </c>
      <c r="S319" t="str">
        <f>VLOOKUP(A319,[3]Sheet1!$A$2:$F$501,6,FALSE)</f>
        <v/>
      </c>
      <c r="T319" t="str">
        <f>VLOOKUP(A319,[4]Sheet1!$A$2:$E$501,2,FALSE)</f>
        <v>SHP5352</v>
      </c>
      <c r="U319" t="str">
        <f>VLOOKUP(A319,[4]Sheet1!$A$2:$E$501,3,FALSE)</f>
        <v>AnterAja</v>
      </c>
      <c r="V319">
        <f>VLOOKUP(A319,[4]Sheet1!$A$2:$E$501,4,FALSE)</f>
        <v>1</v>
      </c>
      <c r="W319" t="str">
        <f>VLOOKUP(A319,[4]Sheet1!$A$2:$E$501,5,FALSE)</f>
        <v>Delivered</v>
      </c>
    </row>
    <row r="320" spans="1:23">
      <c r="A320" t="s">
        <v>356</v>
      </c>
      <c r="B320" t="str">
        <f>VLOOKUP(A320,[1]Sheet1!$A$2:$E$501,2,FALSE)</f>
        <v>Customer_319</v>
      </c>
      <c r="C320" t="str">
        <f>VLOOKUP(A320,[1]Sheet1!$A$2:$E$501,3,FALSE)</f>
        <v>Surabaya</v>
      </c>
      <c r="D320" t="str">
        <f>VLOOKUP(A320,[1]Sheet1!$A$2:$E$501,4,FALSE)</f>
        <v>Platinum</v>
      </c>
      <c r="E320">
        <f>VLOOKUP(A320,[1]Sheet1!$A$2:$E$501,5,FALSE)</f>
        <v>2024</v>
      </c>
      <c r="F320" t="str">
        <f>VLOOKUP(A320,[5]Sheet1!$A$2:$E$501,2,FALSE)</f>
        <v>Uniqlo Dry-EX Crew Neck - SKU1435</v>
      </c>
      <c r="G320" t="str">
        <f>VLOOKUP(A320,[5]Sheet1!$A$2:$E$501,3,FALSE)</f>
        <v>Apprel</v>
      </c>
      <c r="H320">
        <f>VLOOKUP(A320,[5]Sheet1!$A$2:$E$501,4,FALSE)</f>
        <v>250000</v>
      </c>
      <c r="I320" t="str">
        <f>VLOOKUP(A320,[5]Sheet1!$A$2:$G$501,7,FALSE)</f>
        <v>99</v>
      </c>
      <c r="J320" t="str">
        <f>VLOOKUP(A320,[2]Sheet1!$A$2:$E$501,2,FALSE)</f>
        <v>ORD91537</v>
      </c>
      <c r="K320" s="2">
        <f>VLOOKUP(A320,[2]Sheet1!$A$2:$E$501,3,FALSE)</f>
        <v>45151</v>
      </c>
      <c r="L320" t="str">
        <f>VLOOKUP(A320,[2]Sheet1!$A$2:$E$501,4,FALSE)</f>
        <v>Debit</v>
      </c>
      <c r="M320">
        <f>VLOOKUP(A320,[2]Sheet1!$A$2:$E$501,5,FALSE)</f>
        <v>1</v>
      </c>
      <c r="N320">
        <f>VLOOKUP(A320,[2]Sheet1!$A$2:$F$501,6,FALSE)</f>
        <v>250000</v>
      </c>
      <c r="O320">
        <f>VLOOKUP(A320,[3]Sheet1!$A$2:$F$501,2,FALSE)</f>
        <v>1</v>
      </c>
      <c r="P320" t="str">
        <f>VLOOKUP(A320,[3]Sheet1!$A$2:$F$501,3,FALSE)</f>
        <v>Bad</v>
      </c>
      <c r="Q320" s="2">
        <f>VLOOKUP(A320,[3]Sheet1!$A$2:$F$501,4,FALSE)</f>
        <v>45110</v>
      </c>
      <c r="R320" t="str">
        <f>VLOOKUP(A320,[3]Sheet1!$A$2:$F$501,5,FALSE)</f>
        <v>Pelayanan memuaskan</v>
      </c>
      <c r="S320" t="str">
        <f>VLOOKUP(A320,[3]Sheet1!$A$2:$F$501,6,FALSE)</f>
        <v/>
      </c>
      <c r="T320" t="str">
        <f>VLOOKUP(A320,[4]Sheet1!$A$2:$E$501,2,FALSE)</f>
        <v>SHP9268</v>
      </c>
      <c r="U320" t="str">
        <f>VLOOKUP(A320,[4]Sheet1!$A$2:$E$501,3,FALSE)</f>
        <v>J&amp;T</v>
      </c>
      <c r="V320">
        <f>VLOOKUP(A320,[4]Sheet1!$A$2:$E$501,4,FALSE)</f>
        <v>4</v>
      </c>
      <c r="W320" t="str">
        <f>VLOOKUP(A320,[4]Sheet1!$A$2:$E$501,5,FALSE)</f>
        <v>Returned</v>
      </c>
    </row>
    <row r="321" spans="1:23">
      <c r="A321" t="s">
        <v>357</v>
      </c>
      <c r="B321" t="str">
        <f>VLOOKUP(A321,[1]Sheet1!$A$2:$E$501,2,FALSE)</f>
        <v>Customer_320</v>
      </c>
      <c r="C321" t="str">
        <f>VLOOKUP(A321,[1]Sheet1!$A$2:$E$501,3,FALSE)</f>
        <v>Surabaya</v>
      </c>
      <c r="D321" t="str">
        <f>VLOOKUP(A321,[1]Sheet1!$A$2:$E$501,4,FALSE)</f>
        <v>Gold</v>
      </c>
      <c r="E321">
        <f>VLOOKUP(A321,[1]Sheet1!$A$2:$E$501,5,FALSE)</f>
        <v>2018</v>
      </c>
      <c r="F321" t="str">
        <f>VLOOKUP(A321,[5]Sheet1!$A$2:$E$501,2,FALSE)</f>
        <v>Xiaomi Mi Casual Backpack - SKU1276</v>
      </c>
      <c r="G321" t="str">
        <f>VLOOKUP(A321,[5]Sheet1!$A$2:$E$501,3,FALSE)</f>
        <v>Shoee</v>
      </c>
      <c r="H321">
        <f>VLOOKUP(A321,[5]Sheet1!$A$2:$E$501,4,FALSE)</f>
        <v>100000</v>
      </c>
      <c r="I321" t="str">
        <f>VLOOKUP(A321,[5]Sheet1!$A$2:$G$501,7,FALSE)</f>
        <v>135</v>
      </c>
      <c r="J321" t="str">
        <f>VLOOKUP(A321,[2]Sheet1!$A$2:$E$501,2,FALSE)</f>
        <v>ORD80170</v>
      </c>
      <c r="K321" s="2">
        <f>VLOOKUP(A321,[2]Sheet1!$A$2:$E$501,3,FALSE)</f>
        <v>45401</v>
      </c>
      <c r="L321" t="str">
        <f>VLOOKUP(A321,[2]Sheet1!$A$2:$E$501,4,FALSE)</f>
        <v>Debit</v>
      </c>
      <c r="M321">
        <f>VLOOKUP(A321,[2]Sheet1!$A$2:$E$501,5,FALSE)</f>
        <v>1</v>
      </c>
      <c r="N321">
        <f>VLOOKUP(A321,[2]Sheet1!$A$2:$F$501,6,FALSE)</f>
        <v>100000</v>
      </c>
      <c r="O321">
        <f>VLOOKUP(A321,[3]Sheet1!$A$2:$F$501,2,FALSE)</f>
        <v>4</v>
      </c>
      <c r="P321" t="str">
        <f>VLOOKUP(A321,[3]Sheet1!$A$2:$F$501,3,FALSE)</f>
        <v>Excellent</v>
      </c>
      <c r="Q321" s="2">
        <f>VLOOKUP(A321,[3]Sheet1!$A$2:$F$501,4,FALSE)</f>
        <v>45328</v>
      </c>
      <c r="R321" t="str">
        <f>VLOOKUP(A321,[3]Sheet1!$A$2:$F$501,5,FALSE)</f>
        <v>Sangat puas dengan pembelian ini</v>
      </c>
      <c r="S321" t="str">
        <f>VLOOKUP(A321,[3]Sheet1!$A$2:$F$501,6,FALSE)</f>
        <v/>
      </c>
      <c r="T321" t="str">
        <f>VLOOKUP(A321,[4]Sheet1!$A$2:$E$501,2,FALSE)</f>
        <v>SHP3264</v>
      </c>
      <c r="U321" t="str">
        <f>VLOOKUP(A321,[4]Sheet1!$A$2:$E$501,3,FALSE)</f>
        <v>JNE</v>
      </c>
      <c r="V321">
        <f>VLOOKUP(A321,[4]Sheet1!$A$2:$E$501,4,FALSE)</f>
        <v>3</v>
      </c>
      <c r="W321" t="str">
        <f>VLOOKUP(A321,[4]Sheet1!$A$2:$E$501,5,FALSE)</f>
        <v>In Transit</v>
      </c>
    </row>
    <row r="322" spans="1:23">
      <c r="A322" t="s">
        <v>358</v>
      </c>
      <c r="B322" t="str">
        <f>VLOOKUP(A322,[1]Sheet1!$A$2:$E$501,2,FALSE)</f>
        <v>Customer_321</v>
      </c>
      <c r="C322" t="str">
        <f>VLOOKUP(A322,[1]Sheet1!$A$2:$E$501,3,FALSE)</f>
        <v>Surabaya</v>
      </c>
      <c r="D322" t="str">
        <f>VLOOKUP(A322,[1]Sheet1!$A$2:$E$501,4,FALSE)</f>
        <v>Gold</v>
      </c>
      <c r="E322">
        <f>VLOOKUP(A322,[1]Sheet1!$A$2:$E$501,5,FALSE)</f>
        <v>2021</v>
      </c>
      <c r="F322" t="str">
        <f>VLOOKUP(A322,[5]Sheet1!$A$2:$E$501,2,FALSE)</f>
        <v>Nike Air Max 270 - SKU1185</v>
      </c>
      <c r="G322" t="str">
        <f>VLOOKUP(A322,[5]Sheet1!$A$2:$E$501,3,FALSE)</f>
        <v>Shoee</v>
      </c>
      <c r="H322">
        <f>VLOOKUP(A322,[5]Sheet1!$A$2:$E$501,4,FALSE)</f>
        <v>17000000</v>
      </c>
      <c r="I322" t="str">
        <f>VLOOKUP(A322,[5]Sheet1!$A$2:$G$501,7,FALSE)</f>
        <v>123</v>
      </c>
      <c r="J322" t="str">
        <f>VLOOKUP(A322,[2]Sheet1!$A$2:$E$501,2,FALSE)</f>
        <v>ORD34876</v>
      </c>
      <c r="K322" s="2">
        <f>VLOOKUP(A322,[2]Sheet1!$A$2:$E$501,3,FALSE)</f>
        <v>45273</v>
      </c>
      <c r="L322" t="str">
        <f>VLOOKUP(A322,[2]Sheet1!$A$2:$E$501,4,FALSE)</f>
        <v>Credit</v>
      </c>
      <c r="M322">
        <f>VLOOKUP(A322,[2]Sheet1!$A$2:$E$501,5,FALSE)</f>
        <v>1</v>
      </c>
      <c r="N322">
        <f>VLOOKUP(A322,[2]Sheet1!$A$2:$F$501,6,FALSE)</f>
        <v>17000000</v>
      </c>
      <c r="O322">
        <f>VLOOKUP(A322,[3]Sheet1!$A$2:$F$501,2,FALSE)</f>
        <v>1</v>
      </c>
      <c r="P322" t="str">
        <f>VLOOKUP(A322,[3]Sheet1!$A$2:$F$501,3,FALSE)</f>
        <v>Bad</v>
      </c>
      <c r="Q322" s="2">
        <f>VLOOKUP(A322,[3]Sheet1!$A$2:$F$501,4,FALSE)</f>
        <v>45412</v>
      </c>
      <c r="R322" t="str">
        <f>VLOOKUP(A322,[3]Sheet1!$A$2:$F$501,5,FALSE)</f>
        <v>Kualitas kurang baik</v>
      </c>
      <c r="S322" t="str">
        <f>VLOOKUP(A322,[3]Sheet1!$A$2:$F$501,6,FALSE)</f>
        <v>Anomali – review negatif di rating tinggi</v>
      </c>
      <c r="T322" t="str">
        <f>VLOOKUP(A322,[4]Sheet1!$A$2:$E$501,2,FALSE)</f>
        <v>SHP1722</v>
      </c>
      <c r="U322" t="str">
        <f>VLOOKUP(A322,[4]Sheet1!$A$2:$E$501,3,FALSE)</f>
        <v>JNE</v>
      </c>
      <c r="V322">
        <f>VLOOKUP(A322,[4]Sheet1!$A$2:$E$501,4,FALSE)</f>
        <v>3</v>
      </c>
      <c r="W322" t="str">
        <f>VLOOKUP(A322,[4]Sheet1!$A$2:$E$501,5,FALSE)</f>
        <v>Delivered</v>
      </c>
    </row>
    <row r="323" spans="1:23">
      <c r="A323" t="s">
        <v>359</v>
      </c>
      <c r="B323" t="str">
        <f>VLOOKUP(A323,[1]Sheet1!$A$2:$E$501,2,FALSE)</f>
        <v>Customer_322</v>
      </c>
      <c r="C323" t="str">
        <f>VLOOKUP(A323,[1]Sheet1!$A$2:$E$501,3,FALSE)</f>
        <v>Bandung</v>
      </c>
      <c r="D323" t="str">
        <f>VLOOKUP(A323,[1]Sheet1!$A$2:$E$501,4,FALSE)</f>
        <v>Platinum</v>
      </c>
      <c r="E323">
        <f>VLOOKUP(A323,[1]Sheet1!$A$2:$E$501,5,FALSE)</f>
        <v>2020</v>
      </c>
      <c r="F323" t="str">
        <f>VLOOKUP(A323,[5]Sheet1!$A$2:$E$501,2,FALSE)</f>
        <v>Lenovo LOQ 15IRH8 - SKU1161</v>
      </c>
      <c r="G323" t="str">
        <f>VLOOKUP(A323,[5]Sheet1!$A$2:$E$501,3,FALSE)</f>
        <v>Electronic</v>
      </c>
      <c r="H323">
        <f>VLOOKUP(A323,[5]Sheet1!$A$2:$E$501,4,FALSE)</f>
        <v>250000</v>
      </c>
      <c r="I323" t="str">
        <f>VLOOKUP(A323,[5]Sheet1!$A$2:$G$501,7,FALSE)</f>
        <v>56 </v>
      </c>
      <c r="J323" t="str">
        <f>VLOOKUP(A323,[2]Sheet1!$A$2:$E$501,2,FALSE)</f>
        <v>ORD51488</v>
      </c>
      <c r="K323" s="2">
        <f>VLOOKUP(A323,[2]Sheet1!$A$2:$E$501,3,FALSE)</f>
        <v>45371</v>
      </c>
      <c r="L323" t="str">
        <f>VLOOKUP(A323,[2]Sheet1!$A$2:$E$501,4,FALSE)</f>
        <v>Credit</v>
      </c>
      <c r="M323">
        <f>VLOOKUP(A323,[2]Sheet1!$A$2:$E$501,5,FALSE)</f>
        <v>1</v>
      </c>
      <c r="N323">
        <f>VLOOKUP(A323,[2]Sheet1!$A$2:$F$501,6,FALSE)</f>
        <v>250000</v>
      </c>
      <c r="O323">
        <f>VLOOKUP(A323,[3]Sheet1!$A$2:$F$501,2,FALSE)</f>
        <v>1</v>
      </c>
      <c r="P323" t="str">
        <f>VLOOKUP(A323,[3]Sheet1!$A$2:$F$501,3,FALSE)</f>
        <v>Bad</v>
      </c>
      <c r="Q323" s="2">
        <f>VLOOKUP(A323,[3]Sheet1!$A$2:$F$501,4,FALSE)</f>
        <v>45182</v>
      </c>
      <c r="R323" t="str">
        <f>VLOOKUP(A323,[3]Sheet1!$A$2:$F$501,5,FALSE)</f>
        <v>Akan beli lagi di toko ini</v>
      </c>
      <c r="S323" t="str">
        <f>VLOOKUP(A323,[3]Sheet1!$A$2:$F$501,6,FALSE)</f>
        <v/>
      </c>
      <c r="T323" t="str">
        <f>VLOOKUP(A323,[4]Sheet1!$A$2:$E$501,2,FALSE)</f>
        <v>SHP7644</v>
      </c>
      <c r="U323" t="str">
        <f>VLOOKUP(A323,[4]Sheet1!$A$2:$E$501,3,FALSE)</f>
        <v>SiCepat</v>
      </c>
      <c r="V323">
        <f>VLOOKUP(A323,[4]Sheet1!$A$2:$E$501,4,FALSE)</f>
        <v>4</v>
      </c>
      <c r="W323" t="str">
        <f>VLOOKUP(A323,[4]Sheet1!$A$2:$E$501,5,FALSE)</f>
        <v>Returned</v>
      </c>
    </row>
    <row r="324" spans="1:23">
      <c r="A324" t="s">
        <v>360</v>
      </c>
      <c r="B324" t="str">
        <f>VLOOKUP(A324,[1]Sheet1!$A$2:$E$501,2,FALSE)</f>
        <v>Customer_323</v>
      </c>
      <c r="C324" t="str">
        <f>VLOOKUP(A324,[1]Sheet1!$A$2:$E$501,3,FALSE)</f>
        <v>Bandung</v>
      </c>
      <c r="D324" t="str">
        <f>VLOOKUP(A324,[1]Sheet1!$A$2:$E$501,4,FALSE)</f>
        <v>Gold</v>
      </c>
      <c r="E324">
        <f>VLOOKUP(A324,[1]Sheet1!$A$2:$E$501,5,FALSE)</f>
        <v>2019</v>
      </c>
      <c r="F324" t="str">
        <f>VLOOKUP(A324,[5]Sheet1!$A$2:$E$501,2,FALSE)</f>
        <v>Nike Air Max 270 - SKU1191</v>
      </c>
      <c r="G324" t="str">
        <f>VLOOKUP(A324,[5]Sheet1!$A$2:$E$501,3,FALSE)</f>
        <v>Shoee</v>
      </c>
      <c r="H324">
        <f>VLOOKUP(A324,[5]Sheet1!$A$2:$E$501,4,FALSE)</f>
        <v>250000</v>
      </c>
      <c r="I324" t="str">
        <f>VLOOKUP(A324,[5]Sheet1!$A$2:$G$501,7,FALSE)</f>
        <v>89 </v>
      </c>
      <c r="J324" t="str">
        <f>VLOOKUP(A324,[2]Sheet1!$A$2:$E$501,2,FALSE)</f>
        <v>ORD48824</v>
      </c>
      <c r="K324" s="2">
        <f>VLOOKUP(A324,[2]Sheet1!$A$2:$E$501,3,FALSE)</f>
        <v>45337</v>
      </c>
      <c r="L324" t="str">
        <f>VLOOKUP(A324,[2]Sheet1!$A$2:$E$501,4,FALSE)</f>
        <v>OVO</v>
      </c>
      <c r="M324">
        <f>VLOOKUP(A324,[2]Sheet1!$A$2:$E$501,5,FALSE)</f>
        <v>1</v>
      </c>
      <c r="N324">
        <f>VLOOKUP(A324,[2]Sheet1!$A$2:$F$501,6,FALSE)</f>
        <v>250000</v>
      </c>
      <c r="O324">
        <f>VLOOKUP(A324,[3]Sheet1!$A$2:$F$501,2,FALSE)</f>
        <v>5</v>
      </c>
      <c r="P324" t="str">
        <f>VLOOKUP(A324,[3]Sheet1!$A$2:$F$501,3,FALSE)</f>
        <v>Good</v>
      </c>
      <c r="Q324" s="2">
        <f>VLOOKUP(A324,[3]Sheet1!$A$2:$F$501,4,FALSE)</f>
        <v>45407</v>
      </c>
      <c r="R324" t="str">
        <f>VLOOKUP(A324,[3]Sheet1!$A$2:$F$501,5,FALSE)</f>
        <v>Sangat puas dengan pembelian ini</v>
      </c>
      <c r="S324" t="str">
        <f>VLOOKUP(A324,[3]Sheet1!$A$2:$F$501,6,FALSE)</f>
        <v/>
      </c>
      <c r="T324" t="str">
        <f>VLOOKUP(A324,[4]Sheet1!$A$2:$E$501,2,FALSE)</f>
        <v>SHP4395</v>
      </c>
      <c r="U324" t="str">
        <f>VLOOKUP(A324,[4]Sheet1!$A$2:$E$501,3,FALSE)</f>
        <v>J&amp;T</v>
      </c>
      <c r="V324">
        <f>VLOOKUP(A324,[4]Sheet1!$A$2:$E$501,4,FALSE)</f>
        <v>5</v>
      </c>
      <c r="W324" t="str">
        <f>VLOOKUP(A324,[4]Sheet1!$A$2:$E$501,5,FALSE)</f>
        <v>Delivered</v>
      </c>
    </row>
    <row r="325" spans="1:23">
      <c r="A325" t="s">
        <v>361</v>
      </c>
      <c r="B325" t="str">
        <f>VLOOKUP(A325,[1]Sheet1!$A$2:$E$501,2,FALSE)</f>
        <v>Customer_324</v>
      </c>
      <c r="C325" t="str">
        <f>VLOOKUP(A325,[1]Sheet1!$A$2:$E$501,3,FALSE)</f>
        <v>Surabaya</v>
      </c>
      <c r="D325" t="str">
        <f>VLOOKUP(A325,[1]Sheet1!$A$2:$E$501,4,FALSE)</f>
        <v>Platinum</v>
      </c>
      <c r="E325">
        <f>VLOOKUP(A325,[1]Sheet1!$A$2:$E$501,5,FALSE)</f>
        <v>2022</v>
      </c>
      <c r="F325" t="str">
        <f>VLOOKUP(A325,[5]Sheet1!$A$2:$E$501,2,FALSE)</f>
        <v>Xiaomi Mi Casual Backpack - SKU1331</v>
      </c>
      <c r="G325" t="str">
        <f>VLOOKUP(A325,[5]Sheet1!$A$2:$E$501,3,FALSE)</f>
        <v>Shoee</v>
      </c>
      <c r="H325">
        <f>VLOOKUP(A325,[5]Sheet1!$A$2:$E$501,4,FALSE)</f>
        <v>10000000</v>
      </c>
      <c r="I325" t="str">
        <f>VLOOKUP(A325,[5]Sheet1!$A$2:$G$501,7,FALSE)</f>
        <v>54 </v>
      </c>
      <c r="J325" t="str">
        <f>VLOOKUP(A325,[2]Sheet1!$A$2:$E$501,2,FALSE)</f>
        <v>ORD28904</v>
      </c>
      <c r="K325" s="2">
        <f>VLOOKUP(A325,[2]Sheet1!$A$2:$E$501,3,FALSE)</f>
        <v>44958</v>
      </c>
      <c r="L325" t="str">
        <f>VLOOKUP(A325,[2]Sheet1!$A$2:$E$501,4,FALSE)</f>
        <v>Debit</v>
      </c>
      <c r="M325">
        <f>VLOOKUP(A325,[2]Sheet1!$A$2:$E$501,5,FALSE)</f>
        <v>1</v>
      </c>
      <c r="N325">
        <f>VLOOKUP(A325,[2]Sheet1!$A$2:$F$501,6,FALSE)</f>
        <v>10000000</v>
      </c>
      <c r="O325">
        <f>VLOOKUP(A325,[3]Sheet1!$A$2:$F$501,2,FALSE)</f>
        <v>2</v>
      </c>
      <c r="P325" t="str">
        <f>VLOOKUP(A325,[3]Sheet1!$A$2:$F$501,3,FALSE)</f>
        <v>Poor</v>
      </c>
      <c r="Q325" s="2">
        <f>VLOOKUP(A325,[3]Sheet1!$A$2:$F$501,4,FALSE)</f>
        <v>45255</v>
      </c>
      <c r="R325" t="str">
        <f>VLOOKUP(A325,[3]Sheet1!$A$2:$F$501,5,FALSE)</f>
        <v>Produk sesuai ekspektasi</v>
      </c>
      <c r="S325" t="str">
        <f>VLOOKUP(A325,[3]Sheet1!$A$2:$F$501,6,FALSE)</f>
        <v/>
      </c>
      <c r="T325" t="str">
        <f>VLOOKUP(A325,[4]Sheet1!$A$2:$E$501,2,FALSE)</f>
        <v>SHP2631</v>
      </c>
      <c r="U325" t="str">
        <f>VLOOKUP(A325,[4]Sheet1!$A$2:$E$501,3,FALSE)</f>
        <v>J&amp;T</v>
      </c>
      <c r="V325">
        <f>VLOOKUP(A325,[4]Sheet1!$A$2:$E$501,4,FALSE)</f>
        <v>1</v>
      </c>
      <c r="W325" t="str">
        <f>VLOOKUP(A325,[4]Sheet1!$A$2:$E$501,5,FALSE)</f>
        <v>Returned</v>
      </c>
    </row>
    <row r="326" spans="1:23">
      <c r="A326" t="s">
        <v>362</v>
      </c>
      <c r="B326" t="str">
        <f>VLOOKUP(A326,[1]Sheet1!$A$2:$E$501,2,FALSE)</f>
        <v>Customer_325</v>
      </c>
      <c r="C326" t="str">
        <f>VLOOKUP(A326,[1]Sheet1!$A$2:$E$501,3,FALSE)</f>
        <v>Bandung</v>
      </c>
      <c r="D326" t="str">
        <f>VLOOKUP(A326,[1]Sheet1!$A$2:$E$501,4,FALSE)</f>
        <v>Gold</v>
      </c>
      <c r="E326">
        <f>VLOOKUP(A326,[1]Sheet1!$A$2:$E$501,5,FALSE)</f>
        <v>2019</v>
      </c>
      <c r="F326" t="str">
        <f>VLOOKUP(A326,[5]Sheet1!$A$2:$E$501,2,FALSE)</f>
        <v>ASUS TUF Gaming A15 - SKU1250</v>
      </c>
      <c r="G326" t="str">
        <f>VLOOKUP(A326,[5]Sheet1!$A$2:$E$501,3,FALSE)</f>
        <v>Shoee</v>
      </c>
      <c r="H326">
        <f>VLOOKUP(A326,[5]Sheet1!$A$2:$E$501,4,FALSE)</f>
        <v>17000000</v>
      </c>
      <c r="I326" t="str">
        <f>VLOOKUP(A326,[5]Sheet1!$A$2:$G$501,7,FALSE)</f>
        <v>57</v>
      </c>
      <c r="J326" t="str">
        <f>VLOOKUP(A326,[2]Sheet1!$A$2:$E$501,2,FALSE)</f>
        <v>ORD77970</v>
      </c>
      <c r="K326" s="2">
        <f>VLOOKUP(A326,[2]Sheet1!$A$2:$E$501,3,FALSE)</f>
        <v>45133</v>
      </c>
      <c r="L326" t="str">
        <f>VLOOKUP(A326,[2]Sheet1!$A$2:$E$501,4,FALSE)</f>
        <v>OVO</v>
      </c>
      <c r="M326">
        <f>VLOOKUP(A326,[2]Sheet1!$A$2:$E$501,5,FALSE)</f>
        <v>4</v>
      </c>
      <c r="N326">
        <f>VLOOKUP(A326,[2]Sheet1!$A$2:$F$501,6,FALSE)</f>
        <v>68000000</v>
      </c>
      <c r="O326">
        <f>VLOOKUP(A326,[3]Sheet1!$A$2:$F$501,2,FALSE)</f>
        <v>5</v>
      </c>
      <c r="P326" t="str">
        <f>VLOOKUP(A326,[3]Sheet1!$A$2:$F$501,3,FALSE)</f>
        <v>Good</v>
      </c>
      <c r="Q326" s="2">
        <f>VLOOKUP(A326,[3]Sheet1!$A$2:$F$501,4,FALSE)</f>
        <v>45228</v>
      </c>
      <c r="R326" t="str">
        <f>VLOOKUP(A326,[3]Sheet1!$A$2:$F$501,5,FALSE)</f>
        <v>Warna berbeda dari gambar</v>
      </c>
      <c r="S326" t="str">
        <f>VLOOKUP(A326,[3]Sheet1!$A$2:$F$501,6,FALSE)</f>
        <v>Anomali – review negatif di rating tinggi</v>
      </c>
      <c r="T326" t="str">
        <f>VLOOKUP(A326,[4]Sheet1!$A$2:$E$501,2,FALSE)</f>
        <v>SHP6821</v>
      </c>
      <c r="U326" t="str">
        <f>VLOOKUP(A326,[4]Sheet1!$A$2:$E$501,3,FALSE)</f>
        <v>JNE</v>
      </c>
      <c r="V326">
        <f>VLOOKUP(A326,[4]Sheet1!$A$2:$E$501,4,FALSE)</f>
        <v>4</v>
      </c>
      <c r="W326" t="str">
        <f>VLOOKUP(A326,[4]Sheet1!$A$2:$E$501,5,FALSE)</f>
        <v>Delivered</v>
      </c>
    </row>
    <row r="327" spans="1:23">
      <c r="A327" t="s">
        <v>363</v>
      </c>
      <c r="B327" t="str">
        <f>VLOOKUP(A327,[1]Sheet1!$A$2:$E$501,2,FALSE)</f>
        <v>Customer_326</v>
      </c>
      <c r="C327" t="str">
        <f>VLOOKUP(A327,[1]Sheet1!$A$2:$E$501,3,FALSE)</f>
        <v>Surabaya</v>
      </c>
      <c r="D327" t="str">
        <f>VLOOKUP(A327,[1]Sheet1!$A$2:$E$501,4,FALSE)</f>
        <v>Silver</v>
      </c>
      <c r="E327">
        <f>VLOOKUP(A327,[1]Sheet1!$A$2:$E$501,5,FALSE)</f>
        <v>2020</v>
      </c>
      <c r="F327" t="str">
        <f>VLOOKUP(A327,[5]Sheet1!$A$2:$E$501,2,FALSE)</f>
        <v>Lenovo LOQ 15IRH8 - SKU1452</v>
      </c>
      <c r="G327" t="str">
        <f>VLOOKUP(A327,[5]Sheet1!$A$2:$E$501,3,FALSE)</f>
        <v>Electronic</v>
      </c>
      <c r="H327">
        <f>VLOOKUP(A327,[5]Sheet1!$A$2:$E$501,4,FALSE)</f>
        <v>250000</v>
      </c>
      <c r="I327" t="str">
        <f>VLOOKUP(A327,[5]Sheet1!$A$2:$G$501,7,FALSE)</f>
        <v>144</v>
      </c>
      <c r="J327" t="str">
        <f>VLOOKUP(A327,[2]Sheet1!$A$2:$E$501,2,FALSE)</f>
        <v>ORD30349</v>
      </c>
      <c r="K327" s="2">
        <f>VLOOKUP(A327,[2]Sheet1!$A$2:$E$501,3,FALSE)</f>
        <v>45237</v>
      </c>
      <c r="L327" t="str">
        <f>VLOOKUP(A327,[2]Sheet1!$A$2:$E$501,4,FALSE)</f>
        <v>Gopay</v>
      </c>
      <c r="M327">
        <f>VLOOKUP(A327,[2]Sheet1!$A$2:$E$501,5,FALSE)</f>
        <v>1</v>
      </c>
      <c r="N327">
        <f>VLOOKUP(A327,[2]Sheet1!$A$2:$F$501,6,FALSE)</f>
        <v>250000</v>
      </c>
      <c r="O327">
        <f>VLOOKUP(A327,[3]Sheet1!$A$2:$F$501,2,FALSE)</f>
        <v>2</v>
      </c>
      <c r="P327" t="str">
        <f>VLOOKUP(A327,[3]Sheet1!$A$2:$F$501,3,FALSE)</f>
        <v>Poor</v>
      </c>
      <c r="Q327" s="2">
        <f>VLOOKUP(A327,[3]Sheet1!$A$2:$F$501,4,FALSE)</f>
        <v>45129</v>
      </c>
      <c r="R327" t="str">
        <f>VLOOKUP(A327,[3]Sheet1!$A$2:$F$501,5,FALSE)</f>
        <v>Produk sesuai ekspektasi</v>
      </c>
      <c r="S327" t="str">
        <f>VLOOKUP(A327,[3]Sheet1!$A$2:$F$501,6,FALSE)</f>
        <v/>
      </c>
      <c r="T327" t="str">
        <f>VLOOKUP(A327,[4]Sheet1!$A$2:$E$501,2,FALSE)</f>
        <v>SHP1721</v>
      </c>
      <c r="U327" t="str">
        <f>VLOOKUP(A327,[4]Sheet1!$A$2:$E$501,3,FALSE)</f>
        <v>AnterAja</v>
      </c>
      <c r="V327">
        <f>VLOOKUP(A327,[4]Sheet1!$A$2:$E$501,4,FALSE)</f>
        <v>2</v>
      </c>
      <c r="W327" t="str">
        <f>VLOOKUP(A327,[4]Sheet1!$A$2:$E$501,5,FALSE)</f>
        <v>Delivered</v>
      </c>
    </row>
    <row r="328" spans="1:23">
      <c r="A328" t="s">
        <v>364</v>
      </c>
      <c r="B328" t="str">
        <f>VLOOKUP(A328,[1]Sheet1!$A$2:$E$501,2,FALSE)</f>
        <v>Customer_327</v>
      </c>
      <c r="C328" t="str">
        <f>VLOOKUP(A328,[1]Sheet1!$A$2:$E$501,3,FALSE)</f>
        <v>Surabaya</v>
      </c>
      <c r="D328" t="str">
        <f>VLOOKUP(A328,[1]Sheet1!$A$2:$E$501,4,FALSE)</f>
        <v>Silver</v>
      </c>
      <c r="E328">
        <f>VLOOKUP(A328,[1]Sheet1!$A$2:$E$501,5,FALSE)</f>
        <v>2023</v>
      </c>
      <c r="F328" t="str">
        <f>VLOOKUP(A328,[5]Sheet1!$A$2:$E$501,2,FALSE)</f>
        <v>Lenovo LOQ 15IRH8 - SKU1067</v>
      </c>
      <c r="G328" t="str">
        <f>VLOOKUP(A328,[5]Sheet1!$A$2:$E$501,3,FALSE)</f>
        <v>Apparel</v>
      </c>
      <c r="H328">
        <f>VLOOKUP(A328,[5]Sheet1!$A$2:$E$501,4,FALSE)</f>
        <v>4000000</v>
      </c>
      <c r="I328" t="str">
        <f>VLOOKUP(A328,[5]Sheet1!$A$2:$G$501,7,FALSE)</f>
        <v>54 </v>
      </c>
      <c r="J328" t="str">
        <f>VLOOKUP(A328,[2]Sheet1!$A$2:$E$501,2,FALSE)</f>
        <v>ORD97422</v>
      </c>
      <c r="K328" s="2">
        <f>VLOOKUP(A328,[2]Sheet1!$A$2:$E$501,3,FALSE)</f>
        <v>45414</v>
      </c>
      <c r="L328" t="str">
        <f>VLOOKUP(A328,[2]Sheet1!$A$2:$E$501,4,FALSE)</f>
        <v>Credit</v>
      </c>
      <c r="M328">
        <f>VLOOKUP(A328,[2]Sheet1!$A$2:$E$501,5,FALSE)</f>
        <v>1</v>
      </c>
      <c r="N328">
        <f>VLOOKUP(A328,[2]Sheet1!$A$2:$F$501,6,FALSE)</f>
        <v>4000000</v>
      </c>
      <c r="O328">
        <f>VLOOKUP(A328,[3]Sheet1!$A$2:$F$501,2,FALSE)</f>
        <v>4</v>
      </c>
      <c r="P328" t="str">
        <f>VLOOKUP(A328,[3]Sheet1!$A$2:$F$501,3,FALSE)</f>
        <v>Excellent</v>
      </c>
      <c r="Q328" s="2">
        <f>VLOOKUP(A328,[3]Sheet1!$A$2:$F$501,4,FALSE)</f>
        <v>45453</v>
      </c>
      <c r="R328" t="str">
        <f>VLOOKUP(A328,[3]Sheet1!$A$2:$F$501,5,FALSE)</f>
        <v>Ukuran tidak sesuai deskripsi</v>
      </c>
      <c r="S328" t="str">
        <f>VLOOKUP(A328,[3]Sheet1!$A$2:$F$501,6,FALSE)</f>
        <v>Anomali – review negatif di rating tinggi</v>
      </c>
      <c r="T328" t="str">
        <f>VLOOKUP(A328,[4]Sheet1!$A$2:$E$501,2,FALSE)</f>
        <v>SHP8460</v>
      </c>
      <c r="U328" t="str">
        <f>VLOOKUP(A328,[4]Sheet1!$A$2:$E$501,3,FALSE)</f>
        <v>JNE</v>
      </c>
      <c r="V328">
        <f>VLOOKUP(A328,[4]Sheet1!$A$2:$E$501,4,FALSE)</f>
        <v>3</v>
      </c>
      <c r="W328" t="str">
        <f>VLOOKUP(A328,[4]Sheet1!$A$2:$E$501,5,FALSE)</f>
        <v>In Transit</v>
      </c>
    </row>
    <row r="329" spans="1:23">
      <c r="A329" t="s">
        <v>365</v>
      </c>
      <c r="B329" t="str">
        <f>VLOOKUP(A329,[1]Sheet1!$A$2:$E$501,2,FALSE)</f>
        <v>Customer_328</v>
      </c>
      <c r="C329" t="str">
        <f>VLOOKUP(A329,[1]Sheet1!$A$2:$E$501,3,FALSE)</f>
        <v>Bali</v>
      </c>
      <c r="D329" t="str">
        <f>VLOOKUP(A329,[1]Sheet1!$A$2:$E$501,4,FALSE)</f>
        <v>Gold</v>
      </c>
      <c r="E329">
        <f>VLOOKUP(A329,[1]Sheet1!$A$2:$E$501,5,FALSE)</f>
        <v>2019</v>
      </c>
      <c r="F329" t="str">
        <f>VLOOKUP(A329,[5]Sheet1!$A$2:$E$501,2,FALSE)</f>
        <v>Adidas Ultraboost 22 - SKU1426</v>
      </c>
      <c r="G329" t="str">
        <f>VLOOKUP(A329,[5]Sheet1!$A$2:$E$501,3,FALSE)</f>
        <v>Unknown</v>
      </c>
      <c r="H329">
        <f>VLOOKUP(A329,[5]Sheet1!$A$2:$E$501,4,FALSE)</f>
        <v>4000000</v>
      </c>
      <c r="I329" t="str">
        <f>VLOOKUP(A329,[5]Sheet1!$A$2:$G$501,7,FALSE)</f>
        <v>86 </v>
      </c>
      <c r="J329" t="str">
        <f>VLOOKUP(A329,[2]Sheet1!$A$2:$E$501,2,FALSE)</f>
        <v>ORD59042</v>
      </c>
      <c r="K329" s="2">
        <f>VLOOKUP(A329,[2]Sheet1!$A$2:$E$501,3,FALSE)</f>
        <v>45159</v>
      </c>
      <c r="L329" t="str">
        <f>VLOOKUP(A329,[2]Sheet1!$A$2:$E$501,4,FALSE)</f>
        <v>OVO</v>
      </c>
      <c r="M329">
        <f>VLOOKUP(A329,[2]Sheet1!$A$2:$E$501,5,FALSE)</f>
        <v>1</v>
      </c>
      <c r="N329">
        <f>VLOOKUP(A329,[2]Sheet1!$A$2:$F$501,6,FALSE)</f>
        <v>4000000</v>
      </c>
      <c r="O329">
        <f>VLOOKUP(A329,[3]Sheet1!$A$2:$F$501,2,FALSE)</f>
        <v>2</v>
      </c>
      <c r="P329" t="str">
        <f>VLOOKUP(A329,[3]Sheet1!$A$2:$F$501,3,FALSE)</f>
        <v>Poor</v>
      </c>
      <c r="Q329" s="2">
        <f>VLOOKUP(A329,[3]Sheet1!$A$2:$F$501,4,FALSE)</f>
        <v>45321</v>
      </c>
      <c r="R329" t="str">
        <f>VLOOKUP(A329,[3]Sheet1!$A$2:$F$501,5,FALSE)</f>
        <v>Pengiriman sangat cepat</v>
      </c>
      <c r="S329" t="str">
        <f>VLOOKUP(A329,[3]Sheet1!$A$2:$F$501,6,FALSE)</f>
        <v/>
      </c>
      <c r="T329" t="str">
        <f>VLOOKUP(A329,[4]Sheet1!$A$2:$E$501,2,FALSE)</f>
        <v>SHP7606</v>
      </c>
      <c r="U329" t="str">
        <f>VLOOKUP(A329,[4]Sheet1!$A$2:$E$501,3,FALSE)</f>
        <v>SiCepat</v>
      </c>
      <c r="V329">
        <f>VLOOKUP(A329,[4]Sheet1!$A$2:$E$501,4,FALSE)</f>
        <v>1</v>
      </c>
      <c r="W329" t="str">
        <f>VLOOKUP(A329,[4]Sheet1!$A$2:$E$501,5,FALSE)</f>
        <v>In Transit</v>
      </c>
    </row>
    <row r="330" spans="1:23">
      <c r="A330" t="s">
        <v>366</v>
      </c>
      <c r="B330" t="str">
        <f>VLOOKUP(A330,[1]Sheet1!$A$2:$E$501,2,FALSE)</f>
        <v>Customer_329</v>
      </c>
      <c r="C330" t="str">
        <f>VLOOKUP(A330,[1]Sheet1!$A$2:$E$501,3,FALSE)</f>
        <v>Bali</v>
      </c>
      <c r="D330" t="str">
        <f>VLOOKUP(A330,[1]Sheet1!$A$2:$E$501,4,FALSE)</f>
        <v>Platinum</v>
      </c>
      <c r="E330">
        <f>VLOOKUP(A330,[1]Sheet1!$A$2:$E$501,5,FALSE)</f>
        <v>2019</v>
      </c>
      <c r="F330" t="str">
        <f>VLOOKUP(A330,[5]Sheet1!$A$2:$E$501,2,FALSE)</f>
        <v>ASUS TUF Gaming A15 - SKU1354</v>
      </c>
      <c r="G330" t="str">
        <f>VLOOKUP(A330,[5]Sheet1!$A$2:$E$501,3,FALSE)</f>
        <v>Apparel</v>
      </c>
      <c r="H330">
        <f>VLOOKUP(A330,[5]Sheet1!$A$2:$E$501,4,FALSE)</f>
        <v>1500000</v>
      </c>
      <c r="I330" t="str">
        <f>VLOOKUP(A330,[5]Sheet1!$A$2:$G$501,7,FALSE)</f>
        <v>126</v>
      </c>
      <c r="J330" t="str">
        <f>VLOOKUP(A330,[2]Sheet1!$A$2:$E$501,2,FALSE)</f>
        <v>ORD95119</v>
      </c>
      <c r="K330" s="2">
        <f>VLOOKUP(A330,[2]Sheet1!$A$2:$E$501,3,FALSE)</f>
        <v>45349</v>
      </c>
      <c r="L330" t="str">
        <f>VLOOKUP(A330,[2]Sheet1!$A$2:$E$501,4,FALSE)</f>
        <v>Gopay</v>
      </c>
      <c r="M330">
        <f>VLOOKUP(A330,[2]Sheet1!$A$2:$E$501,5,FALSE)</f>
        <v>1</v>
      </c>
      <c r="N330">
        <f>VLOOKUP(A330,[2]Sheet1!$A$2:$F$501,6,FALSE)</f>
        <v>1500000</v>
      </c>
      <c r="O330">
        <f>VLOOKUP(A330,[3]Sheet1!$A$2:$F$501,2,FALSE)</f>
        <v>4</v>
      </c>
      <c r="P330" t="str">
        <f>VLOOKUP(A330,[3]Sheet1!$A$2:$F$501,3,FALSE)</f>
        <v>Excellent</v>
      </c>
      <c r="Q330" s="2">
        <f>VLOOKUP(A330,[3]Sheet1!$A$2:$F$501,4,FALSE)</f>
        <v>45384</v>
      </c>
      <c r="R330" t="str">
        <f>VLOOKUP(A330,[3]Sheet1!$A$2:$F$501,5,FALSE)</f>
        <v>Produk sesuai ekspektasi</v>
      </c>
      <c r="S330" t="str">
        <f>VLOOKUP(A330,[3]Sheet1!$A$2:$F$501,6,FALSE)</f>
        <v/>
      </c>
      <c r="T330" t="str">
        <f>VLOOKUP(A330,[4]Sheet1!$A$2:$E$501,2,FALSE)</f>
        <v>SHP3705</v>
      </c>
      <c r="U330" t="str">
        <f>VLOOKUP(A330,[4]Sheet1!$A$2:$E$501,3,FALSE)</f>
        <v>AnterAja</v>
      </c>
      <c r="V330">
        <f>VLOOKUP(A330,[4]Sheet1!$A$2:$E$501,4,FALSE)</f>
        <v>5</v>
      </c>
      <c r="W330" t="str">
        <f>VLOOKUP(A330,[4]Sheet1!$A$2:$E$501,5,FALSE)</f>
        <v>Delivered</v>
      </c>
    </row>
    <row r="331" spans="1:23">
      <c r="A331" t="s">
        <v>367</v>
      </c>
      <c r="B331" t="str">
        <f>VLOOKUP(A331,[1]Sheet1!$A$2:$E$501,2,FALSE)</f>
        <v>Customer_330</v>
      </c>
      <c r="C331" t="str">
        <f>VLOOKUP(A331,[1]Sheet1!$A$2:$E$501,3,FALSE)</f>
        <v>Bandung</v>
      </c>
      <c r="D331" t="str">
        <f>VLOOKUP(A331,[1]Sheet1!$A$2:$E$501,4,FALSE)</f>
        <v>Gold</v>
      </c>
      <c r="E331">
        <f>VLOOKUP(A331,[1]Sheet1!$A$2:$E$501,5,FALSE)</f>
        <v>2019</v>
      </c>
      <c r="F331" t="str">
        <f>VLOOKUP(A331,[5]Sheet1!$A$2:$E$501,2,FALSE)</f>
        <v>Nike Air Max 270 - SKU1192</v>
      </c>
      <c r="G331" t="str">
        <f>VLOOKUP(A331,[5]Sheet1!$A$2:$E$501,3,FALSE)</f>
        <v>Shoee</v>
      </c>
      <c r="H331">
        <f>VLOOKUP(A331,[5]Sheet1!$A$2:$E$501,4,FALSE)</f>
        <v>250000</v>
      </c>
      <c r="I331" t="str">
        <f>VLOOKUP(A331,[5]Sheet1!$A$2:$G$501,7,FALSE)</f>
        <v>55 </v>
      </c>
      <c r="J331" t="str">
        <f>VLOOKUP(A331,[2]Sheet1!$A$2:$E$501,2,FALSE)</f>
        <v>ORD83389</v>
      </c>
      <c r="K331" s="2">
        <f>VLOOKUP(A331,[2]Sheet1!$A$2:$E$501,3,FALSE)</f>
        <v>44990</v>
      </c>
      <c r="L331" t="str">
        <f>VLOOKUP(A331,[2]Sheet1!$A$2:$E$501,4,FALSE)</f>
        <v>OVO</v>
      </c>
      <c r="M331">
        <f>VLOOKUP(A331,[2]Sheet1!$A$2:$E$501,5,FALSE)</f>
        <v>6</v>
      </c>
      <c r="N331">
        <f>VLOOKUP(A331,[2]Sheet1!$A$2:$F$501,6,FALSE)</f>
        <v>1500000</v>
      </c>
      <c r="O331">
        <f>VLOOKUP(A331,[3]Sheet1!$A$2:$F$501,2,FALSE)</f>
        <v>2</v>
      </c>
      <c r="P331" t="str">
        <f>VLOOKUP(A331,[3]Sheet1!$A$2:$F$501,3,FALSE)</f>
        <v>Poor</v>
      </c>
      <c r="Q331" s="2">
        <f>VLOOKUP(A331,[3]Sheet1!$A$2:$F$501,4,FALSE)</f>
        <v>45095</v>
      </c>
      <c r="R331" t="str">
        <f>VLOOKUP(A331,[3]Sheet1!$A$2:$F$501,5,FALSE)</f>
        <v>Sangat puas dengan pembelian ini</v>
      </c>
      <c r="S331" t="str">
        <f>VLOOKUP(A331,[3]Sheet1!$A$2:$F$501,6,FALSE)</f>
        <v/>
      </c>
      <c r="T331" t="str">
        <f>VLOOKUP(A331,[4]Sheet1!$A$2:$E$501,2,FALSE)</f>
        <v>SHP1436</v>
      </c>
      <c r="U331" t="str">
        <f>VLOOKUP(A331,[4]Sheet1!$A$2:$E$501,3,FALSE)</f>
        <v>SiCepat</v>
      </c>
      <c r="V331">
        <f>VLOOKUP(A331,[4]Sheet1!$A$2:$E$501,4,FALSE)</f>
        <v>5</v>
      </c>
      <c r="W331" t="str">
        <f>VLOOKUP(A331,[4]Sheet1!$A$2:$E$501,5,FALSE)</f>
        <v>Returned</v>
      </c>
    </row>
    <row r="332" spans="1:23">
      <c r="A332" t="s">
        <v>368</v>
      </c>
      <c r="B332" t="str">
        <f>VLOOKUP(A332,[1]Sheet1!$A$2:$E$501,2,FALSE)</f>
        <v>Customer_331</v>
      </c>
      <c r="C332" t="str">
        <f>VLOOKUP(A332,[1]Sheet1!$A$2:$E$501,3,FALSE)</f>
        <v>Surabaya</v>
      </c>
      <c r="D332" t="str">
        <f>VLOOKUP(A332,[1]Sheet1!$A$2:$E$501,4,FALSE)</f>
        <v>Platinum</v>
      </c>
      <c r="E332">
        <f>VLOOKUP(A332,[1]Sheet1!$A$2:$E$501,5,FALSE)</f>
        <v>2022</v>
      </c>
      <c r="F332" t="str">
        <f>VLOOKUP(A332,[5]Sheet1!$A$2:$E$501,2,FALSE)</f>
        <v>Nike Air Max 270 - SKU1332</v>
      </c>
      <c r="G332" t="str">
        <f>VLOOKUP(A332,[5]Sheet1!$A$2:$E$501,3,FALSE)</f>
        <v>Unknown</v>
      </c>
      <c r="H332">
        <f>VLOOKUP(A332,[5]Sheet1!$A$2:$E$501,4,FALSE)</f>
        <v>1500000</v>
      </c>
      <c r="I332" t="str">
        <f>VLOOKUP(A332,[5]Sheet1!$A$2:$G$501,7,FALSE)</f>
        <v>131</v>
      </c>
      <c r="J332" t="str">
        <f>VLOOKUP(A332,[2]Sheet1!$A$2:$E$501,2,FALSE)</f>
        <v>ORD80728</v>
      </c>
      <c r="K332" s="2">
        <f>VLOOKUP(A332,[2]Sheet1!$A$2:$E$501,3,FALSE)</f>
        <v>45414</v>
      </c>
      <c r="L332" t="str">
        <f>VLOOKUP(A332,[2]Sheet1!$A$2:$E$501,4,FALSE)</f>
        <v>OVO</v>
      </c>
      <c r="M332">
        <f>VLOOKUP(A332,[2]Sheet1!$A$2:$E$501,5,FALSE)</f>
        <v>1</v>
      </c>
      <c r="N332">
        <f>VLOOKUP(A332,[2]Sheet1!$A$2:$F$501,6,FALSE)</f>
        <v>1500000</v>
      </c>
      <c r="O332">
        <f>VLOOKUP(A332,[3]Sheet1!$A$2:$F$501,2,FALSE)</f>
        <v>1</v>
      </c>
      <c r="P332" t="str">
        <f>VLOOKUP(A332,[3]Sheet1!$A$2:$F$501,3,FALSE)</f>
        <v>Bad</v>
      </c>
      <c r="Q332" s="2">
        <f>VLOOKUP(A332,[3]Sheet1!$A$2:$F$501,4,FALSE)</f>
        <v>45149</v>
      </c>
      <c r="R332" t="str">
        <f>VLOOKUP(A332,[3]Sheet1!$A$2:$F$501,5,FALSE)</f>
        <v>Kualitas kurang baik</v>
      </c>
      <c r="S332" t="str">
        <f>VLOOKUP(A332,[3]Sheet1!$A$2:$F$501,6,FALSE)</f>
        <v>Anomali – review negatif di rating tinggi</v>
      </c>
      <c r="T332" t="str">
        <f>VLOOKUP(A332,[4]Sheet1!$A$2:$E$501,2,FALSE)</f>
        <v>SHP3432</v>
      </c>
      <c r="U332" t="str">
        <f>VLOOKUP(A332,[4]Sheet1!$A$2:$E$501,3,FALSE)</f>
        <v>SiCepat</v>
      </c>
      <c r="V332">
        <f>VLOOKUP(A332,[4]Sheet1!$A$2:$E$501,4,FALSE)</f>
        <v>1</v>
      </c>
      <c r="W332" t="str">
        <f>VLOOKUP(A332,[4]Sheet1!$A$2:$E$501,5,FALSE)</f>
        <v>Delivered</v>
      </c>
    </row>
    <row r="333" spans="1:23">
      <c r="A333" t="s">
        <v>369</v>
      </c>
      <c r="B333" t="str">
        <f>VLOOKUP(A333,[1]Sheet1!$A$2:$E$501,2,FALSE)</f>
        <v>Customer_332</v>
      </c>
      <c r="C333" t="str">
        <f>VLOOKUP(A333,[1]Sheet1!$A$2:$E$501,3,FALSE)</f>
        <v>Bandung</v>
      </c>
      <c r="D333" t="str">
        <f>VLOOKUP(A333,[1]Sheet1!$A$2:$E$501,4,FALSE)</f>
        <v>Silver</v>
      </c>
      <c r="E333">
        <f>VLOOKUP(A333,[1]Sheet1!$A$2:$E$501,5,FALSE)</f>
        <v>2024</v>
      </c>
      <c r="F333" t="str">
        <f>VLOOKUP(A333,[5]Sheet1!$A$2:$E$501,2,FALSE)</f>
        <v>ASUS TUF Gaming A15 - SKU1018</v>
      </c>
      <c r="G333" t="str">
        <f>VLOOKUP(A333,[5]Sheet1!$A$2:$E$501,3,FALSE)</f>
        <v>Apprel</v>
      </c>
      <c r="H333">
        <f>VLOOKUP(A333,[5]Sheet1!$A$2:$E$501,4,FALSE)</f>
        <v>17000000</v>
      </c>
      <c r="I333" t="str">
        <f>VLOOKUP(A333,[5]Sheet1!$A$2:$G$501,7,FALSE)</f>
        <v>146</v>
      </c>
      <c r="J333" t="str">
        <f>VLOOKUP(A333,[2]Sheet1!$A$2:$E$501,2,FALSE)</f>
        <v>ORD23449</v>
      </c>
      <c r="K333" s="2">
        <f>VLOOKUP(A333,[2]Sheet1!$A$2:$E$501,3,FALSE)</f>
        <v>45237</v>
      </c>
      <c r="L333" t="str">
        <f>VLOOKUP(A333,[2]Sheet1!$A$2:$E$501,4,FALSE)</f>
        <v>Debit</v>
      </c>
      <c r="M333">
        <f>VLOOKUP(A333,[2]Sheet1!$A$2:$E$501,5,FALSE)</f>
        <v>1</v>
      </c>
      <c r="N333">
        <f>VLOOKUP(A333,[2]Sheet1!$A$2:$F$501,6,FALSE)</f>
        <v>17000000</v>
      </c>
      <c r="O333">
        <f>VLOOKUP(A333,[3]Sheet1!$A$2:$F$501,2,FALSE)</f>
        <v>5</v>
      </c>
      <c r="P333" t="str">
        <f>VLOOKUP(A333,[3]Sheet1!$A$2:$F$501,3,FALSE)</f>
        <v>Good</v>
      </c>
      <c r="Q333" s="2">
        <f>VLOOKUP(A333,[3]Sheet1!$A$2:$F$501,4,FALSE)</f>
        <v>45469</v>
      </c>
      <c r="R333" t="str">
        <f>VLOOKUP(A333,[3]Sheet1!$A$2:$F$501,5,FALSE)</f>
        <v>Warna berbeda dari gambar</v>
      </c>
      <c r="S333" t="str">
        <f>VLOOKUP(A333,[3]Sheet1!$A$2:$F$501,6,FALSE)</f>
        <v>Anomali – review negatif di rating tinggi</v>
      </c>
      <c r="T333" t="str">
        <f>VLOOKUP(A333,[4]Sheet1!$A$2:$E$501,2,FALSE)</f>
        <v>SHP2354</v>
      </c>
      <c r="U333" t="str">
        <f>VLOOKUP(A333,[4]Sheet1!$A$2:$E$501,3,FALSE)</f>
        <v>JNE</v>
      </c>
      <c r="V333">
        <f>VLOOKUP(A333,[4]Sheet1!$A$2:$E$501,4,FALSE)</f>
        <v>1</v>
      </c>
      <c r="W333" t="str">
        <f>VLOOKUP(A333,[4]Sheet1!$A$2:$E$501,5,FALSE)</f>
        <v>Returned</v>
      </c>
    </row>
    <row r="334" spans="1:23">
      <c r="A334" t="s">
        <v>370</v>
      </c>
      <c r="B334" t="str">
        <f>VLOOKUP(A334,[1]Sheet1!$A$2:$E$501,2,FALSE)</f>
        <v>Customer_333</v>
      </c>
      <c r="C334" t="str">
        <f>VLOOKUP(A334,[1]Sheet1!$A$2:$E$501,3,FALSE)</f>
        <v>Bandung</v>
      </c>
      <c r="D334" t="str">
        <f>VLOOKUP(A334,[1]Sheet1!$A$2:$E$501,4,FALSE)</f>
        <v>Silver</v>
      </c>
      <c r="E334">
        <f>VLOOKUP(A334,[1]Sheet1!$A$2:$E$501,5,FALSE)</f>
        <v>2023</v>
      </c>
      <c r="F334" t="str">
        <f>VLOOKUP(A334,[5]Sheet1!$A$2:$E$501,2,FALSE)</f>
        <v>Adidas Ultraboost 22 - SKU1118</v>
      </c>
      <c r="G334" t="str">
        <f>VLOOKUP(A334,[5]Sheet1!$A$2:$E$501,3,FALSE)</f>
        <v>Unknown</v>
      </c>
      <c r="H334">
        <f>VLOOKUP(A334,[5]Sheet1!$A$2:$E$501,4,FALSE)</f>
        <v>250000</v>
      </c>
      <c r="I334" t="str">
        <f>VLOOKUP(A334,[5]Sheet1!$A$2:$G$501,7,FALSE)</f>
        <v>139</v>
      </c>
      <c r="J334" t="str">
        <f>VLOOKUP(A334,[2]Sheet1!$A$2:$E$501,2,FALSE)</f>
        <v>ORD66596</v>
      </c>
      <c r="K334" s="2">
        <f>VLOOKUP(A334,[2]Sheet1!$A$2:$E$501,3,FALSE)</f>
        <v>45443</v>
      </c>
      <c r="L334" t="str">
        <f>VLOOKUP(A334,[2]Sheet1!$A$2:$E$501,4,FALSE)</f>
        <v>Debit</v>
      </c>
      <c r="M334">
        <f>VLOOKUP(A334,[2]Sheet1!$A$2:$E$501,5,FALSE)</f>
        <v>1</v>
      </c>
      <c r="N334">
        <f>VLOOKUP(A334,[2]Sheet1!$A$2:$F$501,6,FALSE)</f>
        <v>250000</v>
      </c>
      <c r="O334">
        <f>VLOOKUP(A334,[3]Sheet1!$A$2:$F$501,2,FALSE)</f>
        <v>3</v>
      </c>
      <c r="P334" t="str">
        <f>VLOOKUP(A334,[3]Sheet1!$A$2:$F$501,3,FALSE)</f>
        <v>Average</v>
      </c>
      <c r="Q334" s="2">
        <f>VLOOKUP(A334,[3]Sheet1!$A$2:$F$501,4,FALSE)</f>
        <v>45362</v>
      </c>
      <c r="R334" t="str">
        <f>VLOOKUP(A334,[3]Sheet1!$A$2:$F$501,5,FALSE)</f>
        <v>Ukuran tidak sesuai deskripsi</v>
      </c>
      <c r="S334" t="str">
        <f>VLOOKUP(A334,[3]Sheet1!$A$2:$F$501,6,FALSE)</f>
        <v>Anomali – review negatif di rating tinggi</v>
      </c>
      <c r="T334" t="str">
        <f>VLOOKUP(A334,[4]Sheet1!$A$2:$E$501,2,FALSE)</f>
        <v>SHP5249</v>
      </c>
      <c r="U334" t="str">
        <f>VLOOKUP(A334,[4]Sheet1!$A$2:$E$501,3,FALSE)</f>
        <v>SiCepat</v>
      </c>
      <c r="V334">
        <f>VLOOKUP(A334,[4]Sheet1!$A$2:$E$501,4,FALSE)</f>
        <v>5</v>
      </c>
      <c r="W334" t="str">
        <f>VLOOKUP(A334,[4]Sheet1!$A$2:$E$501,5,FALSE)</f>
        <v>Returned</v>
      </c>
    </row>
    <row r="335" spans="1:23">
      <c r="A335" t="s">
        <v>371</v>
      </c>
      <c r="B335" t="str">
        <f>VLOOKUP(A335,[1]Sheet1!$A$2:$E$501,2,FALSE)</f>
        <v>Customer_334</v>
      </c>
      <c r="C335" t="str">
        <f>VLOOKUP(A335,[1]Sheet1!$A$2:$E$501,3,FALSE)</f>
        <v>Bali</v>
      </c>
      <c r="D335" t="str">
        <f>VLOOKUP(A335,[1]Sheet1!$A$2:$E$501,4,FALSE)</f>
        <v>Silver</v>
      </c>
      <c r="E335">
        <f>VLOOKUP(A335,[1]Sheet1!$A$2:$E$501,5,FALSE)</f>
        <v>2021</v>
      </c>
      <c r="F335" t="str">
        <f>VLOOKUP(A335,[5]Sheet1!$A$2:$E$501,2,FALSE)</f>
        <v>Nike Air Max 270 - SKU1340</v>
      </c>
      <c r="G335" t="str">
        <f>VLOOKUP(A335,[5]Sheet1!$A$2:$E$501,3,FALSE)</f>
        <v>Electronic</v>
      </c>
      <c r="H335">
        <f>VLOOKUP(A335,[5]Sheet1!$A$2:$E$501,4,FALSE)</f>
        <v>250000</v>
      </c>
      <c r="I335" t="str">
        <f>VLOOKUP(A335,[5]Sheet1!$A$2:$G$501,7,FALSE)</f>
        <v>91</v>
      </c>
      <c r="J335" t="str">
        <f>VLOOKUP(A335,[2]Sheet1!$A$2:$E$501,2,FALSE)</f>
        <v>ORD86997</v>
      </c>
      <c r="K335" s="2">
        <f>VLOOKUP(A335,[2]Sheet1!$A$2:$E$501,3,FALSE)</f>
        <v>45203</v>
      </c>
      <c r="L335" t="str">
        <f>VLOOKUP(A335,[2]Sheet1!$A$2:$E$501,4,FALSE)</f>
        <v>OVO</v>
      </c>
      <c r="M335">
        <f>VLOOKUP(A335,[2]Sheet1!$A$2:$E$501,5,FALSE)</f>
        <v>1</v>
      </c>
      <c r="N335">
        <f>VLOOKUP(A335,[2]Sheet1!$A$2:$F$501,6,FALSE)</f>
        <v>250000</v>
      </c>
      <c r="O335">
        <f>VLOOKUP(A335,[3]Sheet1!$A$2:$F$501,2,FALSE)</f>
        <v>4</v>
      </c>
      <c r="P335" t="str">
        <f>VLOOKUP(A335,[3]Sheet1!$A$2:$F$501,3,FALSE)</f>
        <v>Excellent</v>
      </c>
      <c r="Q335" s="2">
        <f>VLOOKUP(A335,[3]Sheet1!$A$2:$F$501,4,FALSE)</f>
        <v>45328</v>
      </c>
      <c r="R335" t="str">
        <f>VLOOKUP(A335,[3]Sheet1!$A$2:$F$501,5,FALSE)</f>
        <v>Warna berbeda dari gambar</v>
      </c>
      <c r="S335" t="str">
        <f>VLOOKUP(A335,[3]Sheet1!$A$2:$F$501,6,FALSE)</f>
        <v>Anomali – review negatif di rating tinggi</v>
      </c>
      <c r="T335" t="str">
        <f>VLOOKUP(A335,[4]Sheet1!$A$2:$E$501,2,FALSE)</f>
        <v>SHP5067</v>
      </c>
      <c r="U335" t="str">
        <f>VLOOKUP(A335,[4]Sheet1!$A$2:$E$501,3,FALSE)</f>
        <v>J&amp;T</v>
      </c>
      <c r="V335">
        <f>VLOOKUP(A335,[4]Sheet1!$A$2:$E$501,4,FALSE)</f>
        <v>1</v>
      </c>
      <c r="W335" t="str">
        <f>VLOOKUP(A335,[4]Sheet1!$A$2:$E$501,5,FALSE)</f>
        <v>In Transit</v>
      </c>
    </row>
    <row r="336" spans="1:23">
      <c r="A336" t="s">
        <v>372</v>
      </c>
      <c r="B336" t="str">
        <f>VLOOKUP(A336,[1]Sheet1!$A$2:$E$501,2,FALSE)</f>
        <v>Customer_335</v>
      </c>
      <c r="C336" t="str">
        <f>VLOOKUP(A336,[1]Sheet1!$A$2:$E$501,3,FALSE)</f>
        <v>Jakarta</v>
      </c>
      <c r="D336" t="str">
        <f>VLOOKUP(A336,[1]Sheet1!$A$2:$E$501,4,FALSE)</f>
        <v>Gold</v>
      </c>
      <c r="E336">
        <f>VLOOKUP(A336,[1]Sheet1!$A$2:$E$501,5,FALSE)</f>
        <v>2020</v>
      </c>
      <c r="F336" t="str">
        <f>VLOOKUP(A336,[5]Sheet1!$A$2:$E$501,2,FALSE)</f>
        <v>Nike Air Max 270 - SKU1418</v>
      </c>
      <c r="G336" t="str">
        <f>VLOOKUP(A336,[5]Sheet1!$A$2:$E$501,3,FALSE)</f>
        <v>Apparel</v>
      </c>
      <c r="H336">
        <f>VLOOKUP(A336,[5]Sheet1!$A$2:$E$501,4,FALSE)</f>
        <v>4000000</v>
      </c>
      <c r="I336" t="str">
        <f>VLOOKUP(A336,[5]Sheet1!$A$2:$G$501,7,FALSE)</f>
        <v>101</v>
      </c>
      <c r="J336" t="str">
        <f>VLOOKUP(A336,[2]Sheet1!$A$2:$E$501,2,FALSE)</f>
        <v>ORD33827</v>
      </c>
      <c r="K336" s="2">
        <f>VLOOKUP(A336,[2]Sheet1!$A$2:$E$501,3,FALSE)</f>
        <v>45041</v>
      </c>
      <c r="L336" t="str">
        <f>VLOOKUP(A336,[2]Sheet1!$A$2:$E$501,4,FALSE)</f>
        <v>OVO</v>
      </c>
      <c r="M336">
        <f>VLOOKUP(A336,[2]Sheet1!$A$2:$E$501,5,FALSE)</f>
        <v>1</v>
      </c>
      <c r="N336">
        <f>VLOOKUP(A336,[2]Sheet1!$A$2:$F$501,6,FALSE)</f>
        <v>4000000</v>
      </c>
      <c r="O336">
        <f>VLOOKUP(A336,[3]Sheet1!$A$2:$F$501,2,FALSE)</f>
        <v>2</v>
      </c>
      <c r="P336" t="str">
        <f>VLOOKUP(A336,[3]Sheet1!$A$2:$F$501,3,FALSE)</f>
        <v>Poor</v>
      </c>
      <c r="Q336" s="2">
        <f>VLOOKUP(A336,[3]Sheet1!$A$2:$F$501,4,FALSE)</f>
        <v>45351</v>
      </c>
      <c r="R336" t="str">
        <f>VLOOKUP(A336,[3]Sheet1!$A$2:$F$501,5,FALSE)</f>
        <v>Barang cacat saat diterima</v>
      </c>
      <c r="S336" t="str">
        <f>VLOOKUP(A336,[3]Sheet1!$A$2:$F$501,6,FALSE)</f>
        <v>Anomali – review negatif di rating tinggi</v>
      </c>
      <c r="T336" t="str">
        <f>VLOOKUP(A336,[4]Sheet1!$A$2:$E$501,2,FALSE)</f>
        <v>SHP6246</v>
      </c>
      <c r="U336" t="str">
        <f>VLOOKUP(A336,[4]Sheet1!$A$2:$E$501,3,FALSE)</f>
        <v>SiCepat</v>
      </c>
      <c r="V336">
        <f>VLOOKUP(A336,[4]Sheet1!$A$2:$E$501,4,FALSE)</f>
        <v>4</v>
      </c>
      <c r="W336" t="str">
        <f>VLOOKUP(A336,[4]Sheet1!$A$2:$E$501,5,FALSE)</f>
        <v>Delivered</v>
      </c>
    </row>
    <row r="337" spans="1:23">
      <c r="A337" t="s">
        <v>373</v>
      </c>
      <c r="B337" t="str">
        <f>VLOOKUP(A337,[1]Sheet1!$A$2:$E$501,2,FALSE)</f>
        <v>Customer_336</v>
      </c>
      <c r="C337" t="str">
        <f>VLOOKUP(A337,[1]Sheet1!$A$2:$E$501,3,FALSE)</f>
        <v>Surabaya</v>
      </c>
      <c r="D337" t="str">
        <f>VLOOKUP(A337,[1]Sheet1!$A$2:$E$501,4,FALSE)</f>
        <v>Platinum</v>
      </c>
      <c r="E337">
        <f>VLOOKUP(A337,[1]Sheet1!$A$2:$E$501,5,FALSE)</f>
        <v>2021</v>
      </c>
      <c r="F337" t="str">
        <f>VLOOKUP(A337,[5]Sheet1!$A$2:$E$501,2,FALSE)</f>
        <v>Adidas Ultraboost 22 - SKU1457</v>
      </c>
      <c r="G337" t="str">
        <f>VLOOKUP(A337,[5]Sheet1!$A$2:$E$501,3,FALSE)</f>
        <v>Electronic</v>
      </c>
      <c r="H337">
        <f>VLOOKUP(A337,[5]Sheet1!$A$2:$E$501,4,FALSE)</f>
        <v>4000000</v>
      </c>
      <c r="I337" t="str">
        <f>VLOOKUP(A337,[5]Sheet1!$A$2:$G$501,7,FALSE)</f>
        <v>73 </v>
      </c>
      <c r="J337" t="str">
        <f>VLOOKUP(A337,[2]Sheet1!$A$2:$E$501,2,FALSE)</f>
        <v>ORD81824</v>
      </c>
      <c r="K337" s="2">
        <f>VLOOKUP(A337,[2]Sheet1!$A$2:$E$501,3,FALSE)</f>
        <v>44943</v>
      </c>
      <c r="L337" t="str">
        <f>VLOOKUP(A337,[2]Sheet1!$A$2:$E$501,4,FALSE)</f>
        <v>OVO</v>
      </c>
      <c r="M337">
        <f>VLOOKUP(A337,[2]Sheet1!$A$2:$E$501,5,FALSE)</f>
        <v>1</v>
      </c>
      <c r="N337">
        <f>VLOOKUP(A337,[2]Sheet1!$A$2:$F$501,6,FALSE)</f>
        <v>4000000</v>
      </c>
      <c r="O337">
        <f>VLOOKUP(A337,[3]Sheet1!$A$2:$F$501,2,FALSE)</f>
        <v>3</v>
      </c>
      <c r="P337" t="str">
        <f>VLOOKUP(A337,[3]Sheet1!$A$2:$F$501,3,FALSE)</f>
        <v>Average</v>
      </c>
      <c r="Q337" s="2">
        <f>VLOOKUP(A337,[3]Sheet1!$A$2:$F$501,4,FALSE)</f>
        <v>45295</v>
      </c>
      <c r="R337" t="str">
        <f>VLOOKUP(A337,[3]Sheet1!$A$2:$F$501,5,FALSE)</f>
        <v>Kualitas kurang baik</v>
      </c>
      <c r="S337" t="str">
        <f>VLOOKUP(A337,[3]Sheet1!$A$2:$F$501,6,FALSE)</f>
        <v>Anomali – review negatif di rating tinggi</v>
      </c>
      <c r="T337" t="str">
        <f>VLOOKUP(A337,[4]Sheet1!$A$2:$E$501,2,FALSE)</f>
        <v>SHP5654</v>
      </c>
      <c r="U337" t="str">
        <f>VLOOKUP(A337,[4]Sheet1!$A$2:$E$501,3,FALSE)</f>
        <v>JNE</v>
      </c>
      <c r="V337">
        <f>VLOOKUP(A337,[4]Sheet1!$A$2:$E$501,4,FALSE)</f>
        <v>4</v>
      </c>
      <c r="W337" t="str">
        <f>VLOOKUP(A337,[4]Sheet1!$A$2:$E$501,5,FALSE)</f>
        <v>In Transit</v>
      </c>
    </row>
    <row r="338" spans="1:23">
      <c r="A338" t="s">
        <v>374</v>
      </c>
      <c r="B338" t="str">
        <f>VLOOKUP(A338,[1]Sheet1!$A$2:$E$501,2,FALSE)</f>
        <v>Customer_337</v>
      </c>
      <c r="C338" t="str">
        <f>VLOOKUP(A338,[1]Sheet1!$A$2:$E$501,3,FALSE)</f>
        <v>Bali</v>
      </c>
      <c r="D338" t="str">
        <f>VLOOKUP(A338,[1]Sheet1!$A$2:$E$501,4,FALSE)</f>
        <v>Platinum</v>
      </c>
      <c r="E338">
        <f>VLOOKUP(A338,[1]Sheet1!$A$2:$E$501,5,FALSE)</f>
        <v>2024</v>
      </c>
      <c r="F338" t="str">
        <f>VLOOKUP(A338,[5]Sheet1!$A$2:$E$501,2,FALSE)</f>
        <v>Lenovo LOQ 15IRH8 - SKU1244</v>
      </c>
      <c r="G338" t="str">
        <f>VLOOKUP(A338,[5]Sheet1!$A$2:$E$501,3,FALSE)</f>
        <v>Apparel</v>
      </c>
      <c r="H338">
        <f>VLOOKUP(A338,[5]Sheet1!$A$2:$E$501,4,FALSE)</f>
        <v>1500000</v>
      </c>
      <c r="I338" t="str">
        <f>VLOOKUP(A338,[5]Sheet1!$A$2:$G$501,7,FALSE)</f>
        <v>147</v>
      </c>
      <c r="J338" t="str">
        <f>VLOOKUP(A338,[2]Sheet1!$A$2:$E$501,2,FALSE)</f>
        <v>ORD82918</v>
      </c>
      <c r="K338" s="2">
        <f>VLOOKUP(A338,[2]Sheet1!$A$2:$E$501,3,FALSE)</f>
        <v>45215</v>
      </c>
      <c r="L338" t="str">
        <f>VLOOKUP(A338,[2]Sheet1!$A$2:$E$501,4,FALSE)</f>
        <v>Gopay</v>
      </c>
      <c r="M338">
        <f>VLOOKUP(A338,[2]Sheet1!$A$2:$E$501,5,FALSE)</f>
        <v>7</v>
      </c>
      <c r="N338">
        <f>VLOOKUP(A338,[2]Sheet1!$A$2:$F$501,6,FALSE)</f>
        <v>10500000</v>
      </c>
      <c r="O338">
        <f>VLOOKUP(A338,[3]Sheet1!$A$2:$F$501,2,FALSE)</f>
        <v>5</v>
      </c>
      <c r="P338" t="str">
        <f>VLOOKUP(A338,[3]Sheet1!$A$2:$F$501,3,FALSE)</f>
        <v>Good</v>
      </c>
      <c r="Q338" s="2">
        <f>VLOOKUP(A338,[3]Sheet1!$A$2:$F$501,4,FALSE)</f>
        <v>45247</v>
      </c>
      <c r="R338" t="str">
        <f>VLOOKUP(A338,[3]Sheet1!$A$2:$F$501,5,FALSE)</f>
        <v>Kualitas kurang baik</v>
      </c>
      <c r="S338" t="str">
        <f>VLOOKUP(A338,[3]Sheet1!$A$2:$F$501,6,FALSE)</f>
        <v>Anomali – review negatif di rating tinggi</v>
      </c>
      <c r="T338" t="str">
        <f>VLOOKUP(A338,[4]Sheet1!$A$2:$E$501,2,FALSE)</f>
        <v>SHP1285</v>
      </c>
      <c r="U338" t="str">
        <f>VLOOKUP(A338,[4]Sheet1!$A$2:$E$501,3,FALSE)</f>
        <v>AnterAja</v>
      </c>
      <c r="V338">
        <f>VLOOKUP(A338,[4]Sheet1!$A$2:$E$501,4,FALSE)</f>
        <v>4</v>
      </c>
      <c r="W338" t="str">
        <f>VLOOKUP(A338,[4]Sheet1!$A$2:$E$501,5,FALSE)</f>
        <v>In Transit</v>
      </c>
    </row>
    <row r="339" spans="1:23">
      <c r="A339" t="s">
        <v>375</v>
      </c>
      <c r="B339" t="str">
        <f>VLOOKUP(A339,[1]Sheet1!$A$2:$E$501,2,FALSE)</f>
        <v>Customer_338</v>
      </c>
      <c r="C339" t="str">
        <f>VLOOKUP(A339,[1]Sheet1!$A$2:$E$501,3,FALSE)</f>
        <v>Bandung</v>
      </c>
      <c r="D339" t="str">
        <f>VLOOKUP(A339,[1]Sheet1!$A$2:$E$501,4,FALSE)</f>
        <v>Gold</v>
      </c>
      <c r="E339">
        <f>VLOOKUP(A339,[1]Sheet1!$A$2:$E$501,5,FALSE)</f>
        <v>2021</v>
      </c>
      <c r="F339" t="str">
        <f>VLOOKUP(A339,[5]Sheet1!$A$2:$E$501,2,FALSE)</f>
        <v>Xiaomi Mi Casual Backpack - SKU1206</v>
      </c>
      <c r="G339" t="str">
        <f>VLOOKUP(A339,[5]Sheet1!$A$2:$E$501,3,FALSE)</f>
        <v>Unknown</v>
      </c>
      <c r="H339">
        <f>VLOOKUP(A339,[5]Sheet1!$A$2:$E$501,4,FALSE)</f>
        <v>17000000</v>
      </c>
      <c r="I339" t="str">
        <f>VLOOKUP(A339,[5]Sheet1!$A$2:$G$501,7,FALSE)</f>
        <v>132</v>
      </c>
      <c r="J339" t="str">
        <f>VLOOKUP(A339,[2]Sheet1!$A$2:$E$501,2,FALSE)</f>
        <v>ORD54585</v>
      </c>
      <c r="K339" s="2">
        <f>VLOOKUP(A339,[2]Sheet1!$A$2:$E$501,3,FALSE)</f>
        <v>44951</v>
      </c>
      <c r="L339" t="str">
        <f>VLOOKUP(A339,[2]Sheet1!$A$2:$E$501,4,FALSE)</f>
        <v>Debit</v>
      </c>
      <c r="M339">
        <f>VLOOKUP(A339,[2]Sheet1!$A$2:$E$501,5,FALSE)</f>
        <v>17</v>
      </c>
      <c r="N339">
        <f>VLOOKUP(A339,[2]Sheet1!$A$2:$F$501,6,FALSE)</f>
        <v>289000000</v>
      </c>
      <c r="O339">
        <f>VLOOKUP(A339,[3]Sheet1!$A$2:$F$501,2,FALSE)</f>
        <v>5</v>
      </c>
      <c r="P339" t="str">
        <f>VLOOKUP(A339,[3]Sheet1!$A$2:$F$501,3,FALSE)</f>
        <v>Good</v>
      </c>
      <c r="Q339" s="2">
        <f>VLOOKUP(A339,[3]Sheet1!$A$2:$F$501,4,FALSE)</f>
        <v>45233</v>
      </c>
      <c r="R339" t="str">
        <f>VLOOKUP(A339,[3]Sheet1!$A$2:$F$501,5,FALSE)</f>
        <v>Produk sesuai ekspektasi</v>
      </c>
      <c r="S339" t="str">
        <f>VLOOKUP(A339,[3]Sheet1!$A$2:$F$501,6,FALSE)</f>
        <v/>
      </c>
      <c r="T339" t="str">
        <f>VLOOKUP(A339,[4]Sheet1!$A$2:$E$501,2,FALSE)</f>
        <v>SHP1215</v>
      </c>
      <c r="U339" t="str">
        <f>VLOOKUP(A339,[4]Sheet1!$A$2:$E$501,3,FALSE)</f>
        <v>JNE</v>
      </c>
      <c r="V339">
        <f>VLOOKUP(A339,[4]Sheet1!$A$2:$E$501,4,FALSE)</f>
        <v>1</v>
      </c>
      <c r="W339" t="str">
        <f>VLOOKUP(A339,[4]Sheet1!$A$2:$E$501,5,FALSE)</f>
        <v>Returned</v>
      </c>
    </row>
    <row r="340" spans="1:23">
      <c r="A340" t="s">
        <v>376</v>
      </c>
      <c r="B340" t="str">
        <f>VLOOKUP(A340,[1]Sheet1!$A$2:$E$501,2,FALSE)</f>
        <v>Customer_339</v>
      </c>
      <c r="C340" t="str">
        <f>VLOOKUP(A340,[1]Sheet1!$A$2:$E$501,3,FALSE)</f>
        <v>Bandung</v>
      </c>
      <c r="D340" t="str">
        <f>VLOOKUP(A340,[1]Sheet1!$A$2:$E$501,4,FALSE)</f>
        <v>Silver</v>
      </c>
      <c r="E340">
        <f>VLOOKUP(A340,[1]Sheet1!$A$2:$E$501,5,FALSE)</f>
        <v>2022</v>
      </c>
      <c r="F340" t="str">
        <f>VLOOKUP(A340,[5]Sheet1!$A$2:$E$501,2,FALSE)</f>
        <v>Xiaomi Mi Casual Backpack - SKU1498</v>
      </c>
      <c r="G340" t="str">
        <f>VLOOKUP(A340,[5]Sheet1!$A$2:$E$501,3,FALSE)</f>
        <v>Electronic</v>
      </c>
      <c r="H340">
        <f>VLOOKUP(A340,[5]Sheet1!$A$2:$E$501,4,FALSE)</f>
        <v>250000</v>
      </c>
      <c r="I340" t="str">
        <f>VLOOKUP(A340,[5]Sheet1!$A$2:$G$501,7,FALSE)</f>
        <v>139</v>
      </c>
      <c r="J340" t="str">
        <f>VLOOKUP(A340,[2]Sheet1!$A$2:$E$501,2,FALSE)</f>
        <v>ORD48398</v>
      </c>
      <c r="K340" s="2">
        <f>VLOOKUP(A340,[2]Sheet1!$A$2:$E$501,3,FALSE)</f>
        <v>45015</v>
      </c>
      <c r="L340" t="str">
        <f>VLOOKUP(A340,[2]Sheet1!$A$2:$E$501,4,FALSE)</f>
        <v>Debit</v>
      </c>
      <c r="M340">
        <f>VLOOKUP(A340,[2]Sheet1!$A$2:$E$501,5,FALSE)</f>
        <v>1</v>
      </c>
      <c r="N340">
        <f>VLOOKUP(A340,[2]Sheet1!$A$2:$F$501,6,FALSE)</f>
        <v>250000</v>
      </c>
      <c r="O340">
        <f>VLOOKUP(A340,[3]Sheet1!$A$2:$F$501,2,FALSE)</f>
        <v>5</v>
      </c>
      <c r="P340" t="str">
        <f>VLOOKUP(A340,[3]Sheet1!$A$2:$F$501,3,FALSE)</f>
        <v>Good</v>
      </c>
      <c r="Q340" s="2">
        <f>VLOOKUP(A340,[3]Sheet1!$A$2:$F$501,4,FALSE)</f>
        <v>45135</v>
      </c>
      <c r="R340" t="str">
        <f>VLOOKUP(A340,[3]Sheet1!$A$2:$F$501,5,FALSE)</f>
        <v>Kualitas kurang baik</v>
      </c>
      <c r="S340" t="str">
        <f>VLOOKUP(A340,[3]Sheet1!$A$2:$F$501,6,FALSE)</f>
        <v>Anomali – review negatif di rating tinggi</v>
      </c>
      <c r="T340" t="str">
        <f>VLOOKUP(A340,[4]Sheet1!$A$2:$E$501,2,FALSE)</f>
        <v>SHP1005</v>
      </c>
      <c r="U340" t="str">
        <f>VLOOKUP(A340,[4]Sheet1!$A$2:$E$501,3,FALSE)</f>
        <v>AnterAja</v>
      </c>
      <c r="V340">
        <f>VLOOKUP(A340,[4]Sheet1!$A$2:$E$501,4,FALSE)</f>
        <v>1</v>
      </c>
      <c r="W340" t="str">
        <f>VLOOKUP(A340,[4]Sheet1!$A$2:$E$501,5,FALSE)</f>
        <v>Delivered</v>
      </c>
    </row>
    <row r="341" spans="1:23">
      <c r="A341" t="s">
        <v>377</v>
      </c>
      <c r="B341" t="str">
        <f>VLOOKUP(A341,[1]Sheet1!$A$2:$E$501,2,FALSE)</f>
        <v>Customer_340</v>
      </c>
      <c r="C341" t="str">
        <f>VLOOKUP(A341,[1]Sheet1!$A$2:$E$501,3,FALSE)</f>
        <v>Bali</v>
      </c>
      <c r="D341" t="str">
        <f>VLOOKUP(A341,[1]Sheet1!$A$2:$E$501,4,FALSE)</f>
        <v>Platinum</v>
      </c>
      <c r="E341">
        <f>VLOOKUP(A341,[1]Sheet1!$A$2:$E$501,5,FALSE)</f>
        <v>2019</v>
      </c>
      <c r="F341" t="str">
        <f>VLOOKUP(A341,[5]Sheet1!$A$2:$E$501,2,FALSE)</f>
        <v>Nike Air Max 270 - SKU1486</v>
      </c>
      <c r="G341" t="str">
        <f>VLOOKUP(A341,[5]Sheet1!$A$2:$E$501,3,FALSE)</f>
        <v>Apparel</v>
      </c>
      <c r="H341">
        <f>VLOOKUP(A341,[5]Sheet1!$A$2:$E$501,4,FALSE)</f>
        <v>250000</v>
      </c>
      <c r="I341" t="str">
        <f>VLOOKUP(A341,[5]Sheet1!$A$2:$G$501,7,FALSE)</f>
        <v>52</v>
      </c>
      <c r="J341" t="str">
        <f>VLOOKUP(A341,[2]Sheet1!$A$2:$E$501,2,FALSE)</f>
        <v>ORD85377</v>
      </c>
      <c r="K341" s="2">
        <f>VLOOKUP(A341,[2]Sheet1!$A$2:$E$501,3,FALSE)</f>
        <v>44958</v>
      </c>
      <c r="L341" t="str">
        <f>VLOOKUP(A341,[2]Sheet1!$A$2:$E$501,4,FALSE)</f>
        <v>Gopay</v>
      </c>
      <c r="M341">
        <f>VLOOKUP(A341,[2]Sheet1!$A$2:$E$501,5,FALSE)</f>
        <v>1</v>
      </c>
      <c r="N341">
        <f>VLOOKUP(A341,[2]Sheet1!$A$2:$F$501,6,FALSE)</f>
        <v>250000</v>
      </c>
      <c r="O341">
        <f>VLOOKUP(A341,[3]Sheet1!$A$2:$F$501,2,FALSE)</f>
        <v>1</v>
      </c>
      <c r="P341" t="str">
        <f>VLOOKUP(A341,[3]Sheet1!$A$2:$F$501,3,FALSE)</f>
        <v>Bad</v>
      </c>
      <c r="Q341" s="2">
        <f>VLOOKUP(A341,[3]Sheet1!$A$2:$F$501,4,FALSE)</f>
        <v>45400</v>
      </c>
      <c r="R341" t="str">
        <f>VLOOKUP(A341,[3]Sheet1!$A$2:$F$501,5,FALSE)</f>
        <v>Sangat puas dengan pembelian ini</v>
      </c>
      <c r="S341" t="str">
        <f>VLOOKUP(A341,[3]Sheet1!$A$2:$F$501,6,FALSE)</f>
        <v/>
      </c>
      <c r="T341" t="str">
        <f>VLOOKUP(A341,[4]Sheet1!$A$2:$E$501,2,FALSE)</f>
        <v>SHP6538</v>
      </c>
      <c r="U341" t="str">
        <f>VLOOKUP(A341,[4]Sheet1!$A$2:$E$501,3,FALSE)</f>
        <v>J&amp;T</v>
      </c>
      <c r="V341">
        <f>VLOOKUP(A341,[4]Sheet1!$A$2:$E$501,4,FALSE)</f>
        <v>2</v>
      </c>
      <c r="W341" t="str">
        <f>VLOOKUP(A341,[4]Sheet1!$A$2:$E$501,5,FALSE)</f>
        <v>In Transit</v>
      </c>
    </row>
    <row r="342" spans="1:23">
      <c r="A342" t="s">
        <v>378</v>
      </c>
      <c r="B342" t="str">
        <f>VLOOKUP(A342,[1]Sheet1!$A$2:$E$501,2,FALSE)</f>
        <v>Customer_341</v>
      </c>
      <c r="C342" t="str">
        <f>VLOOKUP(A342,[1]Sheet1!$A$2:$E$501,3,FALSE)</f>
        <v>Jakarta</v>
      </c>
      <c r="D342" t="str">
        <f>VLOOKUP(A342,[1]Sheet1!$A$2:$E$501,4,FALSE)</f>
        <v>Platinum</v>
      </c>
      <c r="E342">
        <f>VLOOKUP(A342,[1]Sheet1!$A$2:$E$501,5,FALSE)</f>
        <v>2021</v>
      </c>
      <c r="F342" t="str">
        <f>VLOOKUP(A342,[5]Sheet1!$A$2:$E$501,2,FALSE)</f>
        <v>Uniqlo Dry-EX Crew Neck - SKU1027</v>
      </c>
      <c r="G342" t="str">
        <f>VLOOKUP(A342,[5]Sheet1!$A$2:$E$501,3,FALSE)</f>
        <v>Apprel</v>
      </c>
      <c r="H342">
        <f>VLOOKUP(A342,[5]Sheet1!$A$2:$E$501,4,FALSE)</f>
        <v>17000000</v>
      </c>
      <c r="I342" t="str">
        <f>VLOOKUP(A342,[5]Sheet1!$A$2:$G$501,7,FALSE)</f>
        <v>147 </v>
      </c>
      <c r="J342" t="str">
        <f>VLOOKUP(A342,[2]Sheet1!$A$2:$E$501,2,FALSE)</f>
        <v>ORD80943</v>
      </c>
      <c r="K342" s="2">
        <f>VLOOKUP(A342,[2]Sheet1!$A$2:$E$501,3,FALSE)</f>
        <v>45426</v>
      </c>
      <c r="L342" t="str">
        <f>VLOOKUP(A342,[2]Sheet1!$A$2:$E$501,4,FALSE)</f>
        <v>OVO</v>
      </c>
      <c r="M342">
        <f>VLOOKUP(A342,[2]Sheet1!$A$2:$E$501,5,FALSE)</f>
        <v>1</v>
      </c>
      <c r="N342">
        <f>VLOOKUP(A342,[2]Sheet1!$A$2:$F$501,6,FALSE)</f>
        <v>17000000</v>
      </c>
      <c r="O342">
        <f>VLOOKUP(A342,[3]Sheet1!$A$2:$F$501,2,FALSE)</f>
        <v>3</v>
      </c>
      <c r="P342" t="str">
        <f>VLOOKUP(A342,[3]Sheet1!$A$2:$F$501,3,FALSE)</f>
        <v>Average</v>
      </c>
      <c r="Q342" s="2">
        <f>VLOOKUP(A342,[3]Sheet1!$A$2:$F$501,4,FALSE)</f>
        <v>45371</v>
      </c>
      <c r="R342" t="str">
        <f>VLOOKUP(A342,[3]Sheet1!$A$2:$F$501,5,FALSE)</f>
        <v>Warna berbeda dari gambar</v>
      </c>
      <c r="S342" t="str">
        <f>VLOOKUP(A342,[3]Sheet1!$A$2:$F$501,6,FALSE)</f>
        <v>Anomali – review negatif di rating tinggi</v>
      </c>
      <c r="T342" t="str">
        <f>VLOOKUP(A342,[4]Sheet1!$A$2:$E$501,2,FALSE)</f>
        <v>SHP3486</v>
      </c>
      <c r="U342" t="str">
        <f>VLOOKUP(A342,[4]Sheet1!$A$2:$E$501,3,FALSE)</f>
        <v>J&amp;T</v>
      </c>
      <c r="V342">
        <f>VLOOKUP(A342,[4]Sheet1!$A$2:$E$501,4,FALSE)</f>
        <v>2</v>
      </c>
      <c r="W342" t="str">
        <f>VLOOKUP(A342,[4]Sheet1!$A$2:$E$501,5,FALSE)</f>
        <v>Returned</v>
      </c>
    </row>
    <row r="343" spans="1:23">
      <c r="A343" t="s">
        <v>379</v>
      </c>
      <c r="B343" t="str">
        <f>VLOOKUP(A343,[1]Sheet1!$A$2:$E$501,2,FALSE)</f>
        <v>Customer_342</v>
      </c>
      <c r="C343" t="str">
        <f>VLOOKUP(A343,[1]Sheet1!$A$2:$E$501,3,FALSE)</f>
        <v>Jakarta</v>
      </c>
      <c r="D343" t="str">
        <f>VLOOKUP(A343,[1]Sheet1!$A$2:$E$501,4,FALSE)</f>
        <v>Platinum</v>
      </c>
      <c r="E343">
        <f>VLOOKUP(A343,[1]Sheet1!$A$2:$E$501,5,FALSE)</f>
        <v>2022</v>
      </c>
      <c r="F343" t="str">
        <f>VLOOKUP(A343,[5]Sheet1!$A$2:$E$501,2,FALSE)</f>
        <v>Adidas Ultraboost 22 - SKU1463</v>
      </c>
      <c r="G343" t="str">
        <f>VLOOKUP(A343,[5]Sheet1!$A$2:$E$501,3,FALSE)</f>
        <v>Unknown</v>
      </c>
      <c r="H343">
        <f>VLOOKUP(A343,[5]Sheet1!$A$2:$E$501,4,FALSE)</f>
        <v>100000</v>
      </c>
      <c r="I343" t="str">
        <f>VLOOKUP(A343,[5]Sheet1!$A$2:$G$501,7,FALSE)</f>
        <v>116 </v>
      </c>
      <c r="J343" t="str">
        <f>VLOOKUP(A343,[2]Sheet1!$A$2:$E$501,2,FALSE)</f>
        <v>ORD18580</v>
      </c>
      <c r="K343" s="2">
        <f>VLOOKUP(A343,[2]Sheet1!$A$2:$E$501,3,FALSE)</f>
        <v>45000</v>
      </c>
      <c r="L343" t="str">
        <f>VLOOKUP(A343,[2]Sheet1!$A$2:$E$501,4,FALSE)</f>
        <v>Debit</v>
      </c>
      <c r="M343">
        <f>VLOOKUP(A343,[2]Sheet1!$A$2:$E$501,5,FALSE)</f>
        <v>1</v>
      </c>
      <c r="N343">
        <f>VLOOKUP(A343,[2]Sheet1!$A$2:$F$501,6,FALSE)</f>
        <v>100000</v>
      </c>
      <c r="O343">
        <f>VLOOKUP(A343,[3]Sheet1!$A$2:$F$501,2,FALSE)</f>
        <v>2</v>
      </c>
      <c r="P343" t="str">
        <f>VLOOKUP(A343,[3]Sheet1!$A$2:$F$501,3,FALSE)</f>
        <v>Poor</v>
      </c>
      <c r="Q343" s="2">
        <f>VLOOKUP(A343,[3]Sheet1!$A$2:$F$501,4,FALSE)</f>
        <v>45273</v>
      </c>
      <c r="R343" t="str">
        <f>VLOOKUP(A343,[3]Sheet1!$A$2:$F$501,5,FALSE)</f>
        <v>Produk sesuai ekspektasi</v>
      </c>
      <c r="S343" t="str">
        <f>VLOOKUP(A343,[3]Sheet1!$A$2:$F$501,6,FALSE)</f>
        <v/>
      </c>
      <c r="T343" t="str">
        <f>VLOOKUP(A343,[4]Sheet1!$A$2:$E$501,2,FALSE)</f>
        <v>SHP8540</v>
      </c>
      <c r="U343" t="str">
        <f>VLOOKUP(A343,[4]Sheet1!$A$2:$E$501,3,FALSE)</f>
        <v>JNE</v>
      </c>
      <c r="V343">
        <f>VLOOKUP(A343,[4]Sheet1!$A$2:$E$501,4,FALSE)</f>
        <v>2</v>
      </c>
      <c r="W343" t="str">
        <f>VLOOKUP(A343,[4]Sheet1!$A$2:$E$501,5,FALSE)</f>
        <v>In Transit</v>
      </c>
    </row>
    <row r="344" spans="1:23">
      <c r="A344" t="s">
        <v>380</v>
      </c>
      <c r="B344" t="str">
        <f>VLOOKUP(A344,[1]Sheet1!$A$2:$E$501,2,FALSE)</f>
        <v>Customer_343</v>
      </c>
      <c r="C344" t="str">
        <f>VLOOKUP(A344,[1]Sheet1!$A$2:$E$501,3,FALSE)</f>
        <v>Surabaya</v>
      </c>
      <c r="D344" t="str">
        <f>VLOOKUP(A344,[1]Sheet1!$A$2:$E$501,4,FALSE)</f>
        <v>Gold</v>
      </c>
      <c r="E344">
        <f>VLOOKUP(A344,[1]Sheet1!$A$2:$E$501,5,FALSE)</f>
        <v>2022</v>
      </c>
      <c r="F344" t="str">
        <f>VLOOKUP(A344,[5]Sheet1!$A$2:$E$501,2,FALSE)</f>
        <v>Lenovo LOQ 15IRH8 - SKU1351</v>
      </c>
      <c r="G344" t="str">
        <f>VLOOKUP(A344,[5]Sheet1!$A$2:$E$501,3,FALSE)</f>
        <v>Apprel</v>
      </c>
      <c r="H344">
        <f>VLOOKUP(A344,[5]Sheet1!$A$2:$E$501,4,FALSE)</f>
        <v>100000</v>
      </c>
      <c r="I344" t="str">
        <f>VLOOKUP(A344,[5]Sheet1!$A$2:$G$501,7,FALSE)</f>
        <v>50</v>
      </c>
      <c r="J344" t="str">
        <f>VLOOKUP(A344,[2]Sheet1!$A$2:$E$501,2,FALSE)</f>
        <v>ORD33506</v>
      </c>
      <c r="K344" s="2">
        <f>VLOOKUP(A344,[2]Sheet1!$A$2:$E$501,3,FALSE)</f>
        <v>45436</v>
      </c>
      <c r="L344" t="str">
        <f>VLOOKUP(A344,[2]Sheet1!$A$2:$E$501,4,FALSE)</f>
        <v>Credit</v>
      </c>
      <c r="M344">
        <f>VLOOKUP(A344,[2]Sheet1!$A$2:$E$501,5,FALSE)</f>
        <v>1</v>
      </c>
      <c r="N344">
        <f>VLOOKUP(A344,[2]Sheet1!$A$2:$F$501,6,FALSE)</f>
        <v>100000</v>
      </c>
      <c r="O344">
        <f>VLOOKUP(A344,[3]Sheet1!$A$2:$F$501,2,FALSE)</f>
        <v>3</v>
      </c>
      <c r="P344" t="str">
        <f>VLOOKUP(A344,[3]Sheet1!$A$2:$F$501,3,FALSE)</f>
        <v>Average</v>
      </c>
      <c r="Q344" s="2">
        <f>VLOOKUP(A344,[3]Sheet1!$A$2:$F$501,4,FALSE)</f>
        <v>45102</v>
      </c>
      <c r="R344" t="str">
        <f>VLOOKUP(A344,[3]Sheet1!$A$2:$F$501,5,FALSE)</f>
        <v>Sangat puas dengan pembelian ini</v>
      </c>
      <c r="S344" t="str">
        <f>VLOOKUP(A344,[3]Sheet1!$A$2:$F$501,6,FALSE)</f>
        <v/>
      </c>
      <c r="T344" t="str">
        <f>VLOOKUP(A344,[4]Sheet1!$A$2:$E$501,2,FALSE)</f>
        <v>SHP1240</v>
      </c>
      <c r="U344" t="str">
        <f>VLOOKUP(A344,[4]Sheet1!$A$2:$E$501,3,FALSE)</f>
        <v>J&amp;T</v>
      </c>
      <c r="V344">
        <f>VLOOKUP(A344,[4]Sheet1!$A$2:$E$501,4,FALSE)</f>
        <v>5</v>
      </c>
      <c r="W344" t="str">
        <f>VLOOKUP(A344,[4]Sheet1!$A$2:$E$501,5,FALSE)</f>
        <v>In Transit</v>
      </c>
    </row>
    <row r="345" spans="1:23">
      <c r="A345" t="s">
        <v>381</v>
      </c>
      <c r="B345" t="str">
        <f>VLOOKUP(A345,[1]Sheet1!$A$2:$E$501,2,FALSE)</f>
        <v>Customer_344</v>
      </c>
      <c r="C345" t="str">
        <f>VLOOKUP(A345,[1]Sheet1!$A$2:$E$501,3,FALSE)</f>
        <v>Bandung</v>
      </c>
      <c r="D345" t="str">
        <f>VLOOKUP(A345,[1]Sheet1!$A$2:$E$501,4,FALSE)</f>
        <v>Gold</v>
      </c>
      <c r="E345">
        <f>VLOOKUP(A345,[1]Sheet1!$A$2:$E$501,5,FALSE)</f>
        <v>2022</v>
      </c>
      <c r="F345" t="str">
        <f>VLOOKUP(A345,[5]Sheet1!$A$2:$E$501,2,FALSE)</f>
        <v>Adidas Ultraboost 22 - SKU1208</v>
      </c>
      <c r="G345" t="str">
        <f>VLOOKUP(A345,[5]Sheet1!$A$2:$E$501,3,FALSE)</f>
        <v>Electronic</v>
      </c>
      <c r="H345">
        <f>VLOOKUP(A345,[5]Sheet1!$A$2:$E$501,4,FALSE)</f>
        <v>100000</v>
      </c>
      <c r="I345" t="str">
        <f>VLOOKUP(A345,[5]Sheet1!$A$2:$G$501,7,FALSE)</f>
        <v>52</v>
      </c>
      <c r="J345" t="str">
        <f>VLOOKUP(A345,[2]Sheet1!$A$2:$E$501,2,FALSE)</f>
        <v>ORD56373</v>
      </c>
      <c r="K345" s="2">
        <f>VLOOKUP(A345,[2]Sheet1!$A$2:$E$501,3,FALSE)</f>
        <v>45157</v>
      </c>
      <c r="L345" t="str">
        <f>VLOOKUP(A345,[2]Sheet1!$A$2:$E$501,4,FALSE)</f>
        <v>OVO</v>
      </c>
      <c r="M345">
        <f>VLOOKUP(A345,[2]Sheet1!$A$2:$E$501,5,FALSE)</f>
        <v>1</v>
      </c>
      <c r="N345">
        <f>VLOOKUP(A345,[2]Sheet1!$A$2:$F$501,6,FALSE)</f>
        <v>100000</v>
      </c>
      <c r="O345">
        <f>VLOOKUP(A345,[3]Sheet1!$A$2:$F$501,2,FALSE)</f>
        <v>5</v>
      </c>
      <c r="P345" t="str">
        <f>VLOOKUP(A345,[3]Sheet1!$A$2:$F$501,3,FALSE)</f>
        <v>Good</v>
      </c>
      <c r="Q345" s="2">
        <f>VLOOKUP(A345,[3]Sheet1!$A$2:$F$501,4,FALSE)</f>
        <v>45145</v>
      </c>
      <c r="R345" t="str">
        <f>VLOOKUP(A345,[3]Sheet1!$A$2:$F$501,5,FALSE)</f>
        <v>Sangat puas dengan pembelian ini</v>
      </c>
      <c r="S345" t="str">
        <f>VLOOKUP(A345,[3]Sheet1!$A$2:$F$501,6,FALSE)</f>
        <v/>
      </c>
      <c r="T345" t="str">
        <f>VLOOKUP(A345,[4]Sheet1!$A$2:$E$501,2,FALSE)</f>
        <v>SHP2596</v>
      </c>
      <c r="U345" t="str">
        <f>VLOOKUP(A345,[4]Sheet1!$A$2:$E$501,3,FALSE)</f>
        <v>SiCepat</v>
      </c>
      <c r="V345">
        <f>VLOOKUP(A345,[4]Sheet1!$A$2:$E$501,4,FALSE)</f>
        <v>1</v>
      </c>
      <c r="W345" t="str">
        <f>VLOOKUP(A345,[4]Sheet1!$A$2:$E$501,5,FALSE)</f>
        <v>Delivered</v>
      </c>
    </row>
    <row r="346" spans="1:23">
      <c r="A346" t="s">
        <v>382</v>
      </c>
      <c r="B346" t="str">
        <f>VLOOKUP(A346,[1]Sheet1!$A$2:$E$501,2,FALSE)</f>
        <v>Customer_345</v>
      </c>
      <c r="C346" t="str">
        <f>VLOOKUP(A346,[1]Sheet1!$A$2:$E$501,3,FALSE)</f>
        <v>Bandung</v>
      </c>
      <c r="D346" t="str">
        <f>VLOOKUP(A346,[1]Sheet1!$A$2:$E$501,4,FALSE)</f>
        <v>Silver</v>
      </c>
      <c r="E346">
        <f>VLOOKUP(A346,[1]Sheet1!$A$2:$E$501,5,FALSE)</f>
        <v>2024</v>
      </c>
      <c r="F346" t="str">
        <f>VLOOKUP(A346,[5]Sheet1!$A$2:$E$501,2,FALSE)</f>
        <v>ASUS TUF Gaming A15 - SKU1450</v>
      </c>
      <c r="G346" t="str">
        <f>VLOOKUP(A346,[5]Sheet1!$A$2:$E$501,3,FALSE)</f>
        <v>Unknown</v>
      </c>
      <c r="H346">
        <f>VLOOKUP(A346,[5]Sheet1!$A$2:$E$501,4,FALSE)</f>
        <v>10000000</v>
      </c>
      <c r="I346" t="str">
        <f>VLOOKUP(A346,[5]Sheet1!$A$2:$G$501,7,FALSE)</f>
        <v>81</v>
      </c>
      <c r="J346" t="str">
        <f>VLOOKUP(A346,[2]Sheet1!$A$2:$E$501,2,FALSE)</f>
        <v>ORD35317</v>
      </c>
      <c r="K346" s="2">
        <f>VLOOKUP(A346,[2]Sheet1!$A$2:$E$501,3,FALSE)</f>
        <v>45174</v>
      </c>
      <c r="L346" t="str">
        <f>VLOOKUP(A346,[2]Sheet1!$A$2:$E$501,4,FALSE)</f>
        <v>Credit</v>
      </c>
      <c r="M346">
        <f>VLOOKUP(A346,[2]Sheet1!$A$2:$E$501,5,FALSE)</f>
        <v>6</v>
      </c>
      <c r="N346">
        <f>VLOOKUP(A346,[2]Sheet1!$A$2:$F$501,6,FALSE)</f>
        <v>60000000</v>
      </c>
      <c r="O346">
        <f>VLOOKUP(A346,[3]Sheet1!$A$2:$F$501,2,FALSE)</f>
        <v>4</v>
      </c>
      <c r="P346" t="str">
        <f>VLOOKUP(A346,[3]Sheet1!$A$2:$F$501,3,FALSE)</f>
        <v>Excellent</v>
      </c>
      <c r="Q346" s="2">
        <f>VLOOKUP(A346,[3]Sheet1!$A$2:$F$501,4,FALSE)</f>
        <v>45340</v>
      </c>
      <c r="R346" t="str">
        <f>VLOOKUP(A346,[3]Sheet1!$A$2:$F$501,5,FALSE)</f>
        <v>Sangat puas dengan pembelian ini</v>
      </c>
      <c r="S346" t="str">
        <f>VLOOKUP(A346,[3]Sheet1!$A$2:$F$501,6,FALSE)</f>
        <v/>
      </c>
      <c r="T346" t="str">
        <f>VLOOKUP(A346,[4]Sheet1!$A$2:$E$501,2,FALSE)</f>
        <v>SHP6809</v>
      </c>
      <c r="U346" t="str">
        <f>VLOOKUP(A346,[4]Sheet1!$A$2:$E$501,3,FALSE)</f>
        <v>SiCepat</v>
      </c>
      <c r="V346">
        <f>VLOOKUP(A346,[4]Sheet1!$A$2:$E$501,4,FALSE)</f>
        <v>5</v>
      </c>
      <c r="W346" t="str">
        <f>VLOOKUP(A346,[4]Sheet1!$A$2:$E$501,5,FALSE)</f>
        <v>Delivered</v>
      </c>
    </row>
    <row r="347" spans="1:23">
      <c r="A347" t="s">
        <v>383</v>
      </c>
      <c r="B347" t="str">
        <f>VLOOKUP(A347,[1]Sheet1!$A$2:$E$501,2,FALSE)</f>
        <v>Customer_346</v>
      </c>
      <c r="C347" t="str">
        <f>VLOOKUP(A347,[1]Sheet1!$A$2:$E$501,3,FALSE)</f>
        <v>Jakarta</v>
      </c>
      <c r="D347" t="str">
        <f>VLOOKUP(A347,[1]Sheet1!$A$2:$E$501,4,FALSE)</f>
        <v>Gold</v>
      </c>
      <c r="E347">
        <f>VLOOKUP(A347,[1]Sheet1!$A$2:$E$501,5,FALSE)</f>
        <v>2021</v>
      </c>
      <c r="F347" t="str">
        <f>VLOOKUP(A347,[5]Sheet1!$A$2:$E$501,2,FALSE)</f>
        <v>Xiaomi Mi Casual Backpack - SKU1057</v>
      </c>
      <c r="G347" t="str">
        <f>VLOOKUP(A347,[5]Sheet1!$A$2:$E$501,3,FALSE)</f>
        <v>Unknown</v>
      </c>
      <c r="H347">
        <f>VLOOKUP(A347,[5]Sheet1!$A$2:$E$501,4,FALSE)</f>
        <v>10000000</v>
      </c>
      <c r="I347" t="str">
        <f>VLOOKUP(A347,[5]Sheet1!$A$2:$G$501,7,FALSE)</f>
        <v>72</v>
      </c>
      <c r="J347" t="str">
        <f>VLOOKUP(A347,[2]Sheet1!$A$2:$E$501,2,FALSE)</f>
        <v>ORD17425</v>
      </c>
      <c r="K347" s="2">
        <f>VLOOKUP(A347,[2]Sheet1!$A$2:$E$501,3,FALSE)</f>
        <v>44991</v>
      </c>
      <c r="L347" t="str">
        <f>VLOOKUP(A347,[2]Sheet1!$A$2:$E$501,4,FALSE)</f>
        <v>Credit</v>
      </c>
      <c r="M347">
        <f>VLOOKUP(A347,[2]Sheet1!$A$2:$E$501,5,FALSE)</f>
        <v>1</v>
      </c>
      <c r="N347">
        <f>VLOOKUP(A347,[2]Sheet1!$A$2:$F$501,6,FALSE)</f>
        <v>10000000</v>
      </c>
      <c r="O347">
        <f>VLOOKUP(A347,[3]Sheet1!$A$2:$F$501,2,FALSE)</f>
        <v>4</v>
      </c>
      <c r="P347" t="str">
        <f>VLOOKUP(A347,[3]Sheet1!$A$2:$F$501,3,FALSE)</f>
        <v>Excellent</v>
      </c>
      <c r="Q347" s="2">
        <f>VLOOKUP(A347,[3]Sheet1!$A$2:$F$501,4,FALSE)</f>
        <v>45288</v>
      </c>
      <c r="R347" t="str">
        <f>VLOOKUP(A347,[3]Sheet1!$A$2:$F$501,5,FALSE)</f>
        <v>Pengiriman sangat cepat</v>
      </c>
      <c r="S347" t="str">
        <f>VLOOKUP(A347,[3]Sheet1!$A$2:$F$501,6,FALSE)</f>
        <v/>
      </c>
      <c r="T347" t="str">
        <f>VLOOKUP(A347,[4]Sheet1!$A$2:$E$501,2,FALSE)</f>
        <v>SHP1606</v>
      </c>
      <c r="U347" t="str">
        <f>VLOOKUP(A347,[4]Sheet1!$A$2:$E$501,3,FALSE)</f>
        <v>JNE</v>
      </c>
      <c r="V347">
        <f>VLOOKUP(A347,[4]Sheet1!$A$2:$E$501,4,FALSE)</f>
        <v>5</v>
      </c>
      <c r="W347" t="str">
        <f>VLOOKUP(A347,[4]Sheet1!$A$2:$E$501,5,FALSE)</f>
        <v>In Transit</v>
      </c>
    </row>
    <row r="348" spans="1:23">
      <c r="A348" t="s">
        <v>384</v>
      </c>
      <c r="B348" t="str">
        <f>VLOOKUP(A348,[1]Sheet1!$A$2:$E$501,2,FALSE)</f>
        <v>Customer_347</v>
      </c>
      <c r="C348" t="str">
        <f>VLOOKUP(A348,[1]Sheet1!$A$2:$E$501,3,FALSE)</f>
        <v>Bali</v>
      </c>
      <c r="D348" t="str">
        <f>VLOOKUP(A348,[1]Sheet1!$A$2:$E$501,4,FALSE)</f>
        <v>Gold</v>
      </c>
      <c r="E348">
        <f>VLOOKUP(A348,[1]Sheet1!$A$2:$E$501,5,FALSE)</f>
        <v>2023</v>
      </c>
      <c r="F348" t="str">
        <f>VLOOKUP(A348,[5]Sheet1!$A$2:$E$501,2,FALSE)</f>
        <v>Uniqlo Dry-EX Crew Neck - SKU1269</v>
      </c>
      <c r="G348" t="str">
        <f>VLOOKUP(A348,[5]Sheet1!$A$2:$E$501,3,FALSE)</f>
        <v>Electronic</v>
      </c>
      <c r="H348">
        <f>VLOOKUP(A348,[5]Sheet1!$A$2:$E$501,4,FALSE)</f>
        <v>10000000</v>
      </c>
      <c r="I348" t="str">
        <f>VLOOKUP(A348,[5]Sheet1!$A$2:$G$501,7,FALSE)</f>
        <v>128 </v>
      </c>
      <c r="J348" t="str">
        <f>VLOOKUP(A348,[2]Sheet1!$A$2:$E$501,2,FALSE)</f>
        <v>ORD42361</v>
      </c>
      <c r="K348" s="2">
        <f>VLOOKUP(A348,[2]Sheet1!$A$2:$E$501,3,FALSE)</f>
        <v>45036</v>
      </c>
      <c r="L348" t="str">
        <f>VLOOKUP(A348,[2]Sheet1!$A$2:$E$501,4,FALSE)</f>
        <v>Credit</v>
      </c>
      <c r="M348">
        <f>VLOOKUP(A348,[2]Sheet1!$A$2:$E$501,5,FALSE)</f>
        <v>1</v>
      </c>
      <c r="N348">
        <f>VLOOKUP(A348,[2]Sheet1!$A$2:$F$501,6,FALSE)</f>
        <v>10000000</v>
      </c>
      <c r="O348">
        <f>VLOOKUP(A348,[3]Sheet1!$A$2:$F$501,2,FALSE)</f>
        <v>4</v>
      </c>
      <c r="P348" t="str">
        <f>VLOOKUP(A348,[3]Sheet1!$A$2:$F$501,3,FALSE)</f>
        <v>Excellent</v>
      </c>
      <c r="Q348" s="2">
        <f>VLOOKUP(A348,[3]Sheet1!$A$2:$F$501,4,FALSE)</f>
        <v>45165</v>
      </c>
      <c r="R348" t="str">
        <f>VLOOKUP(A348,[3]Sheet1!$A$2:$F$501,5,FALSE)</f>
        <v>Kualitas kurang baik</v>
      </c>
      <c r="S348" t="str">
        <f>VLOOKUP(A348,[3]Sheet1!$A$2:$F$501,6,FALSE)</f>
        <v>Anomali – review negatif di rating tinggi</v>
      </c>
      <c r="T348" t="str">
        <f>VLOOKUP(A348,[4]Sheet1!$A$2:$E$501,2,FALSE)</f>
        <v>SHP8156</v>
      </c>
      <c r="U348" t="str">
        <f>VLOOKUP(A348,[4]Sheet1!$A$2:$E$501,3,FALSE)</f>
        <v>SiCepat</v>
      </c>
      <c r="V348">
        <f>VLOOKUP(A348,[4]Sheet1!$A$2:$E$501,4,FALSE)</f>
        <v>5</v>
      </c>
      <c r="W348" t="str">
        <f>VLOOKUP(A348,[4]Sheet1!$A$2:$E$501,5,FALSE)</f>
        <v>Delivered</v>
      </c>
    </row>
    <row r="349" spans="1:23">
      <c r="A349" t="s">
        <v>385</v>
      </c>
      <c r="B349" t="str">
        <f>VLOOKUP(A349,[1]Sheet1!$A$2:$E$501,2,FALSE)</f>
        <v>Customer_348</v>
      </c>
      <c r="C349" t="str">
        <f>VLOOKUP(A349,[1]Sheet1!$A$2:$E$501,3,FALSE)</f>
        <v>Surabaya</v>
      </c>
      <c r="D349" t="str">
        <f>VLOOKUP(A349,[1]Sheet1!$A$2:$E$501,4,FALSE)</f>
        <v>Silver</v>
      </c>
      <c r="E349">
        <f>VLOOKUP(A349,[1]Sheet1!$A$2:$E$501,5,FALSE)</f>
        <v>2023</v>
      </c>
      <c r="F349" t="str">
        <f>VLOOKUP(A349,[5]Sheet1!$A$2:$E$501,2,FALSE)</f>
        <v>Uniqlo Dry-EX Crew Neck - SKU1045</v>
      </c>
      <c r="G349" t="str">
        <f>VLOOKUP(A349,[5]Sheet1!$A$2:$E$501,3,FALSE)</f>
        <v>Apprel</v>
      </c>
      <c r="H349">
        <f>VLOOKUP(A349,[5]Sheet1!$A$2:$E$501,4,FALSE)</f>
        <v>100000</v>
      </c>
      <c r="I349" t="str">
        <f>VLOOKUP(A349,[5]Sheet1!$A$2:$G$501,7,FALSE)</f>
        <v>105</v>
      </c>
      <c r="J349" t="str">
        <f>VLOOKUP(A349,[2]Sheet1!$A$2:$E$501,2,FALSE)</f>
        <v>ORD39443</v>
      </c>
      <c r="K349" s="2">
        <f>VLOOKUP(A349,[2]Sheet1!$A$2:$E$501,3,FALSE)</f>
        <v>45273</v>
      </c>
      <c r="L349" t="str">
        <f>VLOOKUP(A349,[2]Sheet1!$A$2:$E$501,4,FALSE)</f>
        <v>Credit</v>
      </c>
      <c r="M349">
        <f>VLOOKUP(A349,[2]Sheet1!$A$2:$E$501,5,FALSE)</f>
        <v>1</v>
      </c>
      <c r="N349">
        <f>VLOOKUP(A349,[2]Sheet1!$A$2:$F$501,6,FALSE)</f>
        <v>100000</v>
      </c>
      <c r="O349">
        <f>VLOOKUP(A349,[3]Sheet1!$A$2:$F$501,2,FALSE)</f>
        <v>2</v>
      </c>
      <c r="P349" t="str">
        <f>VLOOKUP(A349,[3]Sheet1!$A$2:$F$501,3,FALSE)</f>
        <v>Poor</v>
      </c>
      <c r="Q349" s="2">
        <f>VLOOKUP(A349,[3]Sheet1!$A$2:$F$501,4,FALSE)</f>
        <v>45394</v>
      </c>
      <c r="R349" t="str">
        <f>VLOOKUP(A349,[3]Sheet1!$A$2:$F$501,5,FALSE)</f>
        <v>Kualitas kurang baik</v>
      </c>
      <c r="S349" t="str">
        <f>VLOOKUP(A349,[3]Sheet1!$A$2:$F$501,6,FALSE)</f>
        <v>Anomali – review negatif di rating tinggi</v>
      </c>
      <c r="T349" t="str">
        <f>VLOOKUP(A349,[4]Sheet1!$A$2:$E$501,2,FALSE)</f>
        <v>SHP3960</v>
      </c>
      <c r="U349" t="str">
        <f>VLOOKUP(A349,[4]Sheet1!$A$2:$E$501,3,FALSE)</f>
        <v>SiCepat</v>
      </c>
      <c r="V349">
        <f>VLOOKUP(A349,[4]Sheet1!$A$2:$E$501,4,FALSE)</f>
        <v>4</v>
      </c>
      <c r="W349" t="str">
        <f>VLOOKUP(A349,[4]Sheet1!$A$2:$E$501,5,FALSE)</f>
        <v>Returned</v>
      </c>
    </row>
    <row r="350" spans="1:23">
      <c r="A350" t="s">
        <v>386</v>
      </c>
      <c r="B350" t="str">
        <f>VLOOKUP(A350,[1]Sheet1!$A$2:$E$501,2,FALSE)</f>
        <v>Customer_349</v>
      </c>
      <c r="C350" t="str">
        <f>VLOOKUP(A350,[1]Sheet1!$A$2:$E$501,3,FALSE)</f>
        <v>Jakarta</v>
      </c>
      <c r="D350" t="str">
        <f>VLOOKUP(A350,[1]Sheet1!$A$2:$E$501,4,FALSE)</f>
        <v>Silver</v>
      </c>
      <c r="E350">
        <f>VLOOKUP(A350,[1]Sheet1!$A$2:$E$501,5,FALSE)</f>
        <v>2023</v>
      </c>
      <c r="F350" t="str">
        <f>VLOOKUP(A350,[5]Sheet1!$A$2:$E$501,2,FALSE)</f>
        <v>ASUS TUF Gaming A15 - SKU1254</v>
      </c>
      <c r="G350" t="str">
        <f>VLOOKUP(A350,[5]Sheet1!$A$2:$E$501,3,FALSE)</f>
        <v>Electronic</v>
      </c>
      <c r="H350">
        <f>VLOOKUP(A350,[5]Sheet1!$A$2:$E$501,4,FALSE)</f>
        <v>250000</v>
      </c>
      <c r="I350" t="str">
        <f>VLOOKUP(A350,[5]Sheet1!$A$2:$G$501,7,FALSE)</f>
        <v>74 </v>
      </c>
      <c r="J350" t="str">
        <f>VLOOKUP(A350,[2]Sheet1!$A$2:$E$501,2,FALSE)</f>
        <v>ORD85426</v>
      </c>
      <c r="K350" s="2">
        <f>VLOOKUP(A350,[2]Sheet1!$A$2:$E$501,3,FALSE)</f>
        <v>45261</v>
      </c>
      <c r="L350" t="str">
        <f>VLOOKUP(A350,[2]Sheet1!$A$2:$E$501,4,FALSE)</f>
        <v>Credit</v>
      </c>
      <c r="M350">
        <f>VLOOKUP(A350,[2]Sheet1!$A$2:$E$501,5,FALSE)</f>
        <v>2</v>
      </c>
      <c r="N350">
        <f>VLOOKUP(A350,[2]Sheet1!$A$2:$F$501,6,FALSE)</f>
        <v>500000</v>
      </c>
      <c r="O350">
        <f>VLOOKUP(A350,[3]Sheet1!$A$2:$F$501,2,FALSE)</f>
        <v>2</v>
      </c>
      <c r="P350" t="str">
        <f>VLOOKUP(A350,[3]Sheet1!$A$2:$F$501,3,FALSE)</f>
        <v>Poor</v>
      </c>
      <c r="Q350" s="2">
        <f>VLOOKUP(A350,[3]Sheet1!$A$2:$F$501,4,FALSE)</f>
        <v>45333</v>
      </c>
      <c r="R350" t="str">
        <f>VLOOKUP(A350,[3]Sheet1!$A$2:$F$501,5,FALSE)</f>
        <v>Pengiriman sangat cepat</v>
      </c>
      <c r="S350" t="str">
        <f>VLOOKUP(A350,[3]Sheet1!$A$2:$F$501,6,FALSE)</f>
        <v/>
      </c>
      <c r="T350" t="str">
        <f>VLOOKUP(A350,[4]Sheet1!$A$2:$E$501,2,FALSE)</f>
        <v>SHP5157</v>
      </c>
      <c r="U350" t="str">
        <f>VLOOKUP(A350,[4]Sheet1!$A$2:$E$501,3,FALSE)</f>
        <v>SiCepat</v>
      </c>
      <c r="V350">
        <f>VLOOKUP(A350,[4]Sheet1!$A$2:$E$501,4,FALSE)</f>
        <v>2</v>
      </c>
      <c r="W350" t="str">
        <f>VLOOKUP(A350,[4]Sheet1!$A$2:$E$501,5,FALSE)</f>
        <v>Delivered</v>
      </c>
    </row>
    <row r="351" spans="1:23">
      <c r="A351" t="s">
        <v>387</v>
      </c>
      <c r="B351" t="str">
        <f>VLOOKUP(A351,[1]Sheet1!$A$2:$E$501,2,FALSE)</f>
        <v>Customer_350</v>
      </c>
      <c r="C351" t="str">
        <f>VLOOKUP(A351,[1]Sheet1!$A$2:$E$501,3,FALSE)</f>
        <v>Jakarta</v>
      </c>
      <c r="D351" t="str">
        <f>VLOOKUP(A351,[1]Sheet1!$A$2:$E$501,4,FALSE)</f>
        <v>Gold</v>
      </c>
      <c r="E351">
        <f>VLOOKUP(A351,[1]Sheet1!$A$2:$E$501,5,FALSE)</f>
        <v>2017</v>
      </c>
      <c r="F351" t="str">
        <f>VLOOKUP(A351,[5]Sheet1!$A$2:$E$501,2,FALSE)</f>
        <v>Xiaomi Mi Casual Backpack - SKU1343</v>
      </c>
      <c r="G351" t="str">
        <f>VLOOKUP(A351,[5]Sheet1!$A$2:$E$501,3,FALSE)</f>
        <v>Shoee</v>
      </c>
      <c r="H351">
        <f>VLOOKUP(A351,[5]Sheet1!$A$2:$E$501,4,FALSE)</f>
        <v>100000</v>
      </c>
      <c r="I351" t="str">
        <f>VLOOKUP(A351,[5]Sheet1!$A$2:$G$501,7,FALSE)</f>
        <v>116 </v>
      </c>
      <c r="J351" t="str">
        <f>VLOOKUP(A351,[2]Sheet1!$A$2:$E$501,2,FALSE)</f>
        <v>ORD90458</v>
      </c>
      <c r="K351" s="2">
        <f>VLOOKUP(A351,[2]Sheet1!$A$2:$E$501,3,FALSE)</f>
        <v>44991</v>
      </c>
      <c r="L351" t="str">
        <f>VLOOKUP(A351,[2]Sheet1!$A$2:$E$501,4,FALSE)</f>
        <v>OVO</v>
      </c>
      <c r="M351">
        <f>VLOOKUP(A351,[2]Sheet1!$A$2:$E$501,5,FALSE)</f>
        <v>1</v>
      </c>
      <c r="N351">
        <f>VLOOKUP(A351,[2]Sheet1!$A$2:$F$501,6,FALSE)</f>
        <v>100000</v>
      </c>
      <c r="O351">
        <f>VLOOKUP(A351,[3]Sheet1!$A$2:$F$501,2,FALSE)</f>
        <v>1</v>
      </c>
      <c r="P351" t="str">
        <f>VLOOKUP(A351,[3]Sheet1!$A$2:$F$501,3,FALSE)</f>
        <v>Bad</v>
      </c>
      <c r="Q351" s="2">
        <f>VLOOKUP(A351,[3]Sheet1!$A$2:$F$501,4,FALSE)</f>
        <v>45121</v>
      </c>
      <c r="R351" t="str">
        <f>VLOOKUP(A351,[3]Sheet1!$A$2:$F$501,5,FALSE)</f>
        <v>Barang cacat saat diterima</v>
      </c>
      <c r="S351" t="str">
        <f>VLOOKUP(A351,[3]Sheet1!$A$2:$F$501,6,FALSE)</f>
        <v>Anomali – review negatif di rating tinggi</v>
      </c>
      <c r="T351" t="str">
        <f>VLOOKUP(A351,[4]Sheet1!$A$2:$E$501,2,FALSE)</f>
        <v>SHP6280</v>
      </c>
      <c r="U351" t="str">
        <f>VLOOKUP(A351,[4]Sheet1!$A$2:$E$501,3,FALSE)</f>
        <v>AnterAja</v>
      </c>
      <c r="V351">
        <f>VLOOKUP(A351,[4]Sheet1!$A$2:$E$501,4,FALSE)</f>
        <v>1</v>
      </c>
      <c r="W351" t="str">
        <f>VLOOKUP(A351,[4]Sheet1!$A$2:$E$501,5,FALSE)</f>
        <v>Delivered</v>
      </c>
    </row>
    <row r="352" spans="1:23">
      <c r="A352" t="s">
        <v>388</v>
      </c>
      <c r="B352" t="str">
        <f>VLOOKUP(A352,[1]Sheet1!$A$2:$E$501,2,FALSE)</f>
        <v>Customer_351</v>
      </c>
      <c r="C352" t="str">
        <f>VLOOKUP(A352,[1]Sheet1!$A$2:$E$501,3,FALSE)</f>
        <v>Bali</v>
      </c>
      <c r="D352" t="str">
        <f>VLOOKUP(A352,[1]Sheet1!$A$2:$E$501,4,FALSE)</f>
        <v>Gold</v>
      </c>
      <c r="E352">
        <f>VLOOKUP(A352,[1]Sheet1!$A$2:$E$501,5,FALSE)</f>
        <v>2023</v>
      </c>
      <c r="F352" t="str">
        <f>VLOOKUP(A352,[5]Sheet1!$A$2:$E$501,2,FALSE)</f>
        <v>Adidas Ultraboost 22 - SKU1095</v>
      </c>
      <c r="G352" t="str">
        <f>VLOOKUP(A352,[5]Sheet1!$A$2:$E$501,3,FALSE)</f>
        <v>Apprel</v>
      </c>
      <c r="H352">
        <f>VLOOKUP(A352,[5]Sheet1!$A$2:$E$501,4,FALSE)</f>
        <v>10000000</v>
      </c>
      <c r="I352" t="str">
        <f>VLOOKUP(A352,[5]Sheet1!$A$2:$G$501,7,FALSE)</f>
        <v>99 </v>
      </c>
      <c r="J352" t="str">
        <f>VLOOKUP(A352,[2]Sheet1!$A$2:$E$501,2,FALSE)</f>
        <v>ORD87377</v>
      </c>
      <c r="K352" s="2">
        <f>VLOOKUP(A352,[2]Sheet1!$A$2:$E$501,3,FALSE)</f>
        <v>45209</v>
      </c>
      <c r="L352" t="str">
        <f>VLOOKUP(A352,[2]Sheet1!$A$2:$E$501,4,FALSE)</f>
        <v>Credit</v>
      </c>
      <c r="M352">
        <f>VLOOKUP(A352,[2]Sheet1!$A$2:$E$501,5,FALSE)</f>
        <v>1</v>
      </c>
      <c r="N352">
        <f>VLOOKUP(A352,[2]Sheet1!$A$2:$F$501,6,FALSE)</f>
        <v>10000000</v>
      </c>
      <c r="O352">
        <f>VLOOKUP(A352,[3]Sheet1!$A$2:$F$501,2,FALSE)</f>
        <v>4</v>
      </c>
      <c r="P352" t="str">
        <f>VLOOKUP(A352,[3]Sheet1!$A$2:$F$501,3,FALSE)</f>
        <v>Excellent</v>
      </c>
      <c r="Q352" s="2">
        <f>VLOOKUP(A352,[3]Sheet1!$A$2:$F$501,4,FALSE)</f>
        <v>45312</v>
      </c>
      <c r="R352" t="str">
        <f>VLOOKUP(A352,[3]Sheet1!$A$2:$F$501,5,FALSE)</f>
        <v>Harga terlalu mahal</v>
      </c>
      <c r="S352" t="str">
        <f>VLOOKUP(A352,[3]Sheet1!$A$2:$F$501,6,FALSE)</f>
        <v/>
      </c>
      <c r="T352" t="str">
        <f>VLOOKUP(A352,[4]Sheet1!$A$2:$E$501,2,FALSE)</f>
        <v>SHP1020</v>
      </c>
      <c r="U352" t="str">
        <f>VLOOKUP(A352,[4]Sheet1!$A$2:$E$501,3,FALSE)</f>
        <v>SiCepat</v>
      </c>
      <c r="V352">
        <f>VLOOKUP(A352,[4]Sheet1!$A$2:$E$501,4,FALSE)</f>
        <v>5</v>
      </c>
      <c r="W352" t="str">
        <f>VLOOKUP(A352,[4]Sheet1!$A$2:$E$501,5,FALSE)</f>
        <v>Returned</v>
      </c>
    </row>
    <row r="353" spans="1:23">
      <c r="A353" t="s">
        <v>389</v>
      </c>
      <c r="B353" t="str">
        <f>VLOOKUP(A353,[1]Sheet1!$A$2:$E$501,2,FALSE)</f>
        <v>Customer_352</v>
      </c>
      <c r="C353" t="str">
        <f>VLOOKUP(A353,[1]Sheet1!$A$2:$E$501,3,FALSE)</f>
        <v>Bandung</v>
      </c>
      <c r="D353" t="str">
        <f>VLOOKUP(A353,[1]Sheet1!$A$2:$E$501,4,FALSE)</f>
        <v>Gold</v>
      </c>
      <c r="E353">
        <f>VLOOKUP(A353,[1]Sheet1!$A$2:$E$501,5,FALSE)</f>
        <v>2017</v>
      </c>
      <c r="F353" t="str">
        <f>VLOOKUP(A353,[5]Sheet1!$A$2:$E$501,2,FALSE)</f>
        <v>ASUS TUF Gaming A15 - SKU1307</v>
      </c>
      <c r="G353" t="str">
        <f>VLOOKUP(A353,[5]Sheet1!$A$2:$E$501,3,FALSE)</f>
        <v>Shoee</v>
      </c>
      <c r="H353">
        <f>VLOOKUP(A353,[5]Sheet1!$A$2:$E$501,4,FALSE)</f>
        <v>1500000</v>
      </c>
      <c r="I353" t="str">
        <f>VLOOKUP(A353,[5]Sheet1!$A$2:$G$501,7,FALSE)</f>
        <v>131</v>
      </c>
      <c r="J353" t="str">
        <f>VLOOKUP(A353,[2]Sheet1!$A$2:$E$501,2,FALSE)</f>
        <v>ORD99392</v>
      </c>
      <c r="K353" s="2">
        <f>VLOOKUP(A353,[2]Sheet1!$A$2:$E$501,3,FALSE)</f>
        <v>45237</v>
      </c>
      <c r="L353" t="str">
        <f>VLOOKUP(A353,[2]Sheet1!$A$2:$E$501,4,FALSE)</f>
        <v>Gopay</v>
      </c>
      <c r="M353">
        <f>VLOOKUP(A353,[2]Sheet1!$A$2:$E$501,5,FALSE)</f>
        <v>1</v>
      </c>
      <c r="N353">
        <f>VLOOKUP(A353,[2]Sheet1!$A$2:$F$501,6,FALSE)</f>
        <v>1500000</v>
      </c>
      <c r="O353">
        <f>VLOOKUP(A353,[3]Sheet1!$A$2:$F$501,2,FALSE)</f>
        <v>2</v>
      </c>
      <c r="P353" t="str">
        <f>VLOOKUP(A353,[3]Sheet1!$A$2:$F$501,3,FALSE)</f>
        <v>Poor</v>
      </c>
      <c r="Q353" s="2">
        <f>VLOOKUP(A353,[3]Sheet1!$A$2:$F$501,4,FALSE)</f>
        <v>45295</v>
      </c>
      <c r="R353" t="str">
        <f>VLOOKUP(A353,[3]Sheet1!$A$2:$F$501,5,FALSE)</f>
        <v>Barang cacat saat diterima</v>
      </c>
      <c r="S353" t="str">
        <f>VLOOKUP(A353,[3]Sheet1!$A$2:$F$501,6,FALSE)</f>
        <v>Anomali – review negatif di rating tinggi</v>
      </c>
      <c r="T353" t="str">
        <f>VLOOKUP(A353,[4]Sheet1!$A$2:$E$501,2,FALSE)</f>
        <v>SHP2077</v>
      </c>
      <c r="U353" t="str">
        <f>VLOOKUP(A353,[4]Sheet1!$A$2:$E$501,3,FALSE)</f>
        <v>SiCepat</v>
      </c>
      <c r="V353">
        <f>VLOOKUP(A353,[4]Sheet1!$A$2:$E$501,4,FALSE)</f>
        <v>1</v>
      </c>
      <c r="W353" t="str">
        <f>VLOOKUP(A353,[4]Sheet1!$A$2:$E$501,5,FALSE)</f>
        <v>In Transit</v>
      </c>
    </row>
    <row r="354" spans="1:23">
      <c r="A354" t="s">
        <v>390</v>
      </c>
      <c r="B354" t="str">
        <f>VLOOKUP(A354,[1]Sheet1!$A$2:$E$501,2,FALSE)</f>
        <v>Customer_353</v>
      </c>
      <c r="C354" t="str">
        <f>VLOOKUP(A354,[1]Sheet1!$A$2:$E$501,3,FALSE)</f>
        <v>Jakarta</v>
      </c>
      <c r="D354" t="str">
        <f>VLOOKUP(A354,[1]Sheet1!$A$2:$E$501,4,FALSE)</f>
        <v>Silver</v>
      </c>
      <c r="E354">
        <f>VLOOKUP(A354,[1]Sheet1!$A$2:$E$501,5,FALSE)</f>
        <v>2023</v>
      </c>
      <c r="F354" t="str">
        <f>VLOOKUP(A354,[5]Sheet1!$A$2:$E$501,2,FALSE)</f>
        <v>ASUS TUF Gaming A15 - SKU1255</v>
      </c>
      <c r="G354" t="str">
        <f>VLOOKUP(A354,[5]Sheet1!$A$2:$E$501,3,FALSE)</f>
        <v>Electronic</v>
      </c>
      <c r="H354">
        <f>VLOOKUP(A354,[5]Sheet1!$A$2:$E$501,4,FALSE)</f>
        <v>10000000</v>
      </c>
      <c r="I354" t="str">
        <f>VLOOKUP(A354,[5]Sheet1!$A$2:$G$501,7,FALSE)</f>
        <v>124</v>
      </c>
      <c r="J354" t="str">
        <f>VLOOKUP(A354,[2]Sheet1!$A$2:$E$501,2,FALSE)</f>
        <v>ORD60738</v>
      </c>
      <c r="K354" s="2">
        <f>VLOOKUP(A354,[2]Sheet1!$A$2:$E$501,3,FALSE)</f>
        <v>45193</v>
      </c>
      <c r="L354" t="str">
        <f>VLOOKUP(A354,[2]Sheet1!$A$2:$E$501,4,FALSE)</f>
        <v>OVO</v>
      </c>
      <c r="M354">
        <f>VLOOKUP(A354,[2]Sheet1!$A$2:$E$501,5,FALSE)</f>
        <v>17</v>
      </c>
      <c r="N354">
        <f>VLOOKUP(A354,[2]Sheet1!$A$2:$F$501,6,FALSE)</f>
        <v>170000000</v>
      </c>
      <c r="O354">
        <f>VLOOKUP(A354,[3]Sheet1!$A$2:$F$501,2,FALSE)</f>
        <v>5</v>
      </c>
      <c r="P354" t="str">
        <f>VLOOKUP(A354,[3]Sheet1!$A$2:$F$501,3,FALSE)</f>
        <v>Good</v>
      </c>
      <c r="Q354" s="2">
        <f>VLOOKUP(A354,[3]Sheet1!$A$2:$F$501,4,FALSE)</f>
        <v>45235</v>
      </c>
      <c r="R354" t="str">
        <f>VLOOKUP(A354,[3]Sheet1!$A$2:$F$501,5,FALSE)</f>
        <v>Harga terlalu mahal</v>
      </c>
      <c r="S354" t="str">
        <f>VLOOKUP(A354,[3]Sheet1!$A$2:$F$501,6,FALSE)</f>
        <v/>
      </c>
      <c r="T354" t="str">
        <f>VLOOKUP(A354,[4]Sheet1!$A$2:$E$501,2,FALSE)</f>
        <v>SHP9129</v>
      </c>
      <c r="U354" t="str">
        <f>VLOOKUP(A354,[4]Sheet1!$A$2:$E$501,3,FALSE)</f>
        <v>SiCepat</v>
      </c>
      <c r="V354">
        <f>VLOOKUP(A354,[4]Sheet1!$A$2:$E$501,4,FALSE)</f>
        <v>3</v>
      </c>
      <c r="W354" t="str">
        <f>VLOOKUP(A354,[4]Sheet1!$A$2:$E$501,5,FALSE)</f>
        <v>Returned</v>
      </c>
    </row>
    <row r="355" spans="1:23">
      <c r="A355" t="s">
        <v>391</v>
      </c>
      <c r="B355" t="str">
        <f>VLOOKUP(A355,[1]Sheet1!$A$2:$E$501,2,FALSE)</f>
        <v>Customer_354</v>
      </c>
      <c r="C355" t="str">
        <f>VLOOKUP(A355,[1]Sheet1!$A$2:$E$501,3,FALSE)</f>
        <v>Surabaya</v>
      </c>
      <c r="D355" t="str">
        <f>VLOOKUP(A355,[1]Sheet1!$A$2:$E$501,4,FALSE)</f>
        <v>Platinum</v>
      </c>
      <c r="E355">
        <f>VLOOKUP(A355,[1]Sheet1!$A$2:$E$501,5,FALSE)</f>
        <v>2022</v>
      </c>
      <c r="F355" t="str">
        <f>VLOOKUP(A355,[5]Sheet1!$A$2:$E$501,2,FALSE)</f>
        <v>Uniqlo Dry-EX Crew Neck - SKU1180</v>
      </c>
      <c r="G355" t="str">
        <f>VLOOKUP(A355,[5]Sheet1!$A$2:$E$501,3,FALSE)</f>
        <v>Unknown</v>
      </c>
      <c r="H355">
        <f>VLOOKUP(A355,[5]Sheet1!$A$2:$E$501,4,FALSE)</f>
        <v>100000</v>
      </c>
      <c r="I355" t="str">
        <f>VLOOKUP(A355,[5]Sheet1!$A$2:$G$501,7,FALSE)</f>
        <v>97 </v>
      </c>
      <c r="J355" t="str">
        <f>VLOOKUP(A355,[2]Sheet1!$A$2:$E$501,2,FALSE)</f>
        <v>ORD30868</v>
      </c>
      <c r="K355" s="2">
        <f>VLOOKUP(A355,[2]Sheet1!$A$2:$E$501,3,FALSE)</f>
        <v>45094</v>
      </c>
      <c r="L355" t="str">
        <f>VLOOKUP(A355,[2]Sheet1!$A$2:$E$501,4,FALSE)</f>
        <v>Gopay</v>
      </c>
      <c r="M355">
        <f>VLOOKUP(A355,[2]Sheet1!$A$2:$E$501,5,FALSE)</f>
        <v>12</v>
      </c>
      <c r="N355">
        <f>VLOOKUP(A355,[2]Sheet1!$A$2:$F$501,6,FALSE)</f>
        <v>1200000</v>
      </c>
      <c r="O355">
        <f>VLOOKUP(A355,[3]Sheet1!$A$2:$F$501,2,FALSE)</f>
        <v>2</v>
      </c>
      <c r="P355" t="str">
        <f>VLOOKUP(A355,[3]Sheet1!$A$2:$F$501,3,FALSE)</f>
        <v>Poor</v>
      </c>
      <c r="Q355" s="2">
        <f>VLOOKUP(A355,[3]Sheet1!$A$2:$F$501,4,FALSE)</f>
        <v>45335</v>
      </c>
      <c r="R355" t="str">
        <f>VLOOKUP(A355,[3]Sheet1!$A$2:$F$501,5,FALSE)</f>
        <v>Produk sesuai ekspektasi</v>
      </c>
      <c r="S355" t="str">
        <f>VLOOKUP(A355,[3]Sheet1!$A$2:$F$501,6,FALSE)</f>
        <v/>
      </c>
      <c r="T355" t="str">
        <f>VLOOKUP(A355,[4]Sheet1!$A$2:$E$501,2,FALSE)</f>
        <v>SHP5114</v>
      </c>
      <c r="U355" t="str">
        <f>VLOOKUP(A355,[4]Sheet1!$A$2:$E$501,3,FALSE)</f>
        <v>AnterAja</v>
      </c>
      <c r="V355">
        <f>VLOOKUP(A355,[4]Sheet1!$A$2:$E$501,4,FALSE)</f>
        <v>4</v>
      </c>
      <c r="W355" t="str">
        <f>VLOOKUP(A355,[4]Sheet1!$A$2:$E$501,5,FALSE)</f>
        <v>Delivered</v>
      </c>
    </row>
    <row r="356" spans="1:23">
      <c r="A356" t="s">
        <v>392</v>
      </c>
      <c r="B356" t="str">
        <f>VLOOKUP(A356,[1]Sheet1!$A$2:$E$501,2,FALSE)</f>
        <v>Customer_355</v>
      </c>
      <c r="C356" t="str">
        <f>VLOOKUP(A356,[1]Sheet1!$A$2:$E$501,3,FALSE)</f>
        <v>Bandung</v>
      </c>
      <c r="D356" t="str">
        <f>VLOOKUP(A356,[1]Sheet1!$A$2:$E$501,4,FALSE)</f>
        <v>Platinum</v>
      </c>
      <c r="E356">
        <f>VLOOKUP(A356,[1]Sheet1!$A$2:$E$501,5,FALSE)</f>
        <v>2019</v>
      </c>
      <c r="F356" t="str">
        <f>VLOOKUP(A356,[5]Sheet1!$A$2:$E$501,2,FALSE)</f>
        <v>Lenovo LOQ 15IRH8 - SKU1013</v>
      </c>
      <c r="G356" t="str">
        <f>VLOOKUP(A356,[5]Sheet1!$A$2:$E$501,3,FALSE)</f>
        <v>Shoee</v>
      </c>
      <c r="H356">
        <f>VLOOKUP(A356,[5]Sheet1!$A$2:$E$501,4,FALSE)</f>
        <v>100000</v>
      </c>
      <c r="I356" t="str">
        <f>VLOOKUP(A356,[5]Sheet1!$A$2:$G$501,7,FALSE)</f>
        <v>150 </v>
      </c>
      <c r="J356" t="str">
        <f>VLOOKUP(A356,[2]Sheet1!$A$2:$E$501,2,FALSE)</f>
        <v>ORD93460</v>
      </c>
      <c r="K356" s="2">
        <f>VLOOKUP(A356,[2]Sheet1!$A$2:$E$501,3,FALSE)</f>
        <v>45129</v>
      </c>
      <c r="L356" t="str">
        <f>VLOOKUP(A356,[2]Sheet1!$A$2:$E$501,4,FALSE)</f>
        <v>Gopay</v>
      </c>
      <c r="M356">
        <f>VLOOKUP(A356,[2]Sheet1!$A$2:$E$501,5,FALSE)</f>
        <v>1</v>
      </c>
      <c r="N356">
        <f>VLOOKUP(A356,[2]Sheet1!$A$2:$F$501,6,FALSE)</f>
        <v>100000</v>
      </c>
      <c r="O356">
        <f>VLOOKUP(A356,[3]Sheet1!$A$2:$F$501,2,FALSE)</f>
        <v>4</v>
      </c>
      <c r="P356" t="str">
        <f>VLOOKUP(A356,[3]Sheet1!$A$2:$F$501,3,FALSE)</f>
        <v>Excellent</v>
      </c>
      <c r="Q356" s="2">
        <f>VLOOKUP(A356,[3]Sheet1!$A$2:$F$501,4,FALSE)</f>
        <v>45305</v>
      </c>
      <c r="R356" t="str">
        <f>VLOOKUP(A356,[3]Sheet1!$A$2:$F$501,5,FALSE)</f>
        <v>Sangat puas dengan pembelian ini</v>
      </c>
      <c r="S356" t="str">
        <f>VLOOKUP(A356,[3]Sheet1!$A$2:$F$501,6,FALSE)</f>
        <v/>
      </c>
      <c r="T356" t="str">
        <f>VLOOKUP(A356,[4]Sheet1!$A$2:$E$501,2,FALSE)</f>
        <v>SHP1928</v>
      </c>
      <c r="U356" t="str">
        <f>VLOOKUP(A356,[4]Sheet1!$A$2:$E$501,3,FALSE)</f>
        <v>AnterAja</v>
      </c>
      <c r="V356">
        <f>VLOOKUP(A356,[4]Sheet1!$A$2:$E$501,4,FALSE)</f>
        <v>4</v>
      </c>
      <c r="W356" t="str">
        <f>VLOOKUP(A356,[4]Sheet1!$A$2:$E$501,5,FALSE)</f>
        <v>In Transit</v>
      </c>
    </row>
    <row r="357" spans="1:23">
      <c r="A357" t="s">
        <v>393</v>
      </c>
      <c r="B357" t="str">
        <f>VLOOKUP(A357,[1]Sheet1!$A$2:$E$501,2,FALSE)</f>
        <v>Customer_356</v>
      </c>
      <c r="C357" t="str">
        <f>VLOOKUP(A357,[1]Sheet1!$A$2:$E$501,3,FALSE)</f>
        <v>Surabaya</v>
      </c>
      <c r="D357" t="str">
        <f>VLOOKUP(A357,[1]Sheet1!$A$2:$E$501,4,FALSE)</f>
        <v>Gold</v>
      </c>
      <c r="E357">
        <f>VLOOKUP(A357,[1]Sheet1!$A$2:$E$501,5,FALSE)</f>
        <v>2024</v>
      </c>
      <c r="F357" t="str">
        <f>VLOOKUP(A357,[5]Sheet1!$A$2:$E$501,2,FALSE)</f>
        <v>Xiaomi Mi Casual Backpack - SKU1339</v>
      </c>
      <c r="G357" t="str">
        <f>VLOOKUP(A357,[5]Sheet1!$A$2:$E$501,3,FALSE)</f>
        <v>Apparel</v>
      </c>
      <c r="H357">
        <f>VLOOKUP(A357,[5]Sheet1!$A$2:$E$501,4,FALSE)</f>
        <v>1500000</v>
      </c>
      <c r="I357" t="str">
        <f>VLOOKUP(A357,[5]Sheet1!$A$2:$G$501,7,FALSE)</f>
        <v>88 </v>
      </c>
      <c r="J357" t="str">
        <f>VLOOKUP(A357,[2]Sheet1!$A$2:$E$501,2,FALSE)</f>
        <v>ORD56969</v>
      </c>
      <c r="K357" s="2">
        <f>VLOOKUP(A357,[2]Sheet1!$A$2:$E$501,3,FALSE)</f>
        <v>45206</v>
      </c>
      <c r="L357" t="str">
        <f>VLOOKUP(A357,[2]Sheet1!$A$2:$E$501,4,FALSE)</f>
        <v>Debit</v>
      </c>
      <c r="M357">
        <f>VLOOKUP(A357,[2]Sheet1!$A$2:$E$501,5,FALSE)</f>
        <v>1</v>
      </c>
      <c r="N357">
        <f>VLOOKUP(A357,[2]Sheet1!$A$2:$F$501,6,FALSE)</f>
        <v>1500000</v>
      </c>
      <c r="O357">
        <f>VLOOKUP(A357,[3]Sheet1!$A$2:$F$501,2,FALSE)</f>
        <v>3</v>
      </c>
      <c r="P357" t="str">
        <f>VLOOKUP(A357,[3]Sheet1!$A$2:$F$501,3,FALSE)</f>
        <v>Average</v>
      </c>
      <c r="Q357" s="2">
        <f>VLOOKUP(A357,[3]Sheet1!$A$2:$F$501,4,FALSE)</f>
        <v>45245</v>
      </c>
      <c r="R357" t="str">
        <f>VLOOKUP(A357,[3]Sheet1!$A$2:$F$501,5,FALSE)</f>
        <v>Sangat puas dengan pembelian ini</v>
      </c>
      <c r="S357" t="str">
        <f>VLOOKUP(A357,[3]Sheet1!$A$2:$F$501,6,FALSE)</f>
        <v/>
      </c>
      <c r="T357" t="str">
        <f>VLOOKUP(A357,[4]Sheet1!$A$2:$E$501,2,FALSE)</f>
        <v>SHP5360</v>
      </c>
      <c r="U357" t="str">
        <f>VLOOKUP(A357,[4]Sheet1!$A$2:$E$501,3,FALSE)</f>
        <v>JNE</v>
      </c>
      <c r="V357">
        <f>VLOOKUP(A357,[4]Sheet1!$A$2:$E$501,4,FALSE)</f>
        <v>1</v>
      </c>
      <c r="W357" t="str">
        <f>VLOOKUP(A357,[4]Sheet1!$A$2:$E$501,5,FALSE)</f>
        <v>Returned</v>
      </c>
    </row>
    <row r="358" spans="1:23">
      <c r="A358" t="s">
        <v>394</v>
      </c>
      <c r="B358" t="str">
        <f>VLOOKUP(A358,[1]Sheet1!$A$2:$E$501,2,FALSE)</f>
        <v>Customer_357</v>
      </c>
      <c r="C358" t="str">
        <f>VLOOKUP(A358,[1]Sheet1!$A$2:$E$501,3,FALSE)</f>
        <v>Jakarta</v>
      </c>
      <c r="D358" t="str">
        <f>VLOOKUP(A358,[1]Sheet1!$A$2:$E$501,4,FALSE)</f>
        <v>Gold</v>
      </c>
      <c r="E358">
        <f>VLOOKUP(A358,[1]Sheet1!$A$2:$E$501,5,FALSE)</f>
        <v>2021</v>
      </c>
      <c r="F358" t="str">
        <f>VLOOKUP(A358,[5]Sheet1!$A$2:$E$501,2,FALSE)</f>
        <v>Nike Air Max 270 - SKU1305</v>
      </c>
      <c r="G358" t="str">
        <f>VLOOKUP(A358,[5]Sheet1!$A$2:$E$501,3,FALSE)</f>
        <v>Apparel</v>
      </c>
      <c r="H358">
        <f>VLOOKUP(A358,[5]Sheet1!$A$2:$E$501,4,FALSE)</f>
        <v>4000000</v>
      </c>
      <c r="I358" t="str">
        <f>VLOOKUP(A358,[5]Sheet1!$A$2:$G$501,7,FALSE)</f>
        <v>110 </v>
      </c>
      <c r="J358" t="str">
        <f>VLOOKUP(A358,[2]Sheet1!$A$2:$E$501,2,FALSE)</f>
        <v>ORD29382</v>
      </c>
      <c r="K358" s="2">
        <f>VLOOKUP(A358,[2]Sheet1!$A$2:$E$501,3,FALSE)</f>
        <v>45207</v>
      </c>
      <c r="L358" t="str">
        <f>VLOOKUP(A358,[2]Sheet1!$A$2:$E$501,4,FALSE)</f>
        <v>Debit</v>
      </c>
      <c r="M358">
        <f>VLOOKUP(A358,[2]Sheet1!$A$2:$E$501,5,FALSE)</f>
        <v>6</v>
      </c>
      <c r="N358">
        <f>VLOOKUP(A358,[2]Sheet1!$A$2:$F$501,6,FALSE)</f>
        <v>24000000</v>
      </c>
      <c r="O358">
        <f>VLOOKUP(A358,[3]Sheet1!$A$2:$F$501,2,FALSE)</f>
        <v>1</v>
      </c>
      <c r="P358" t="str">
        <f>VLOOKUP(A358,[3]Sheet1!$A$2:$F$501,3,FALSE)</f>
        <v>Bad</v>
      </c>
      <c r="Q358" s="2">
        <f>VLOOKUP(A358,[3]Sheet1!$A$2:$F$501,4,FALSE)</f>
        <v>45331</v>
      </c>
      <c r="R358" t="str">
        <f>VLOOKUP(A358,[3]Sheet1!$A$2:$F$501,5,FALSE)</f>
        <v>Akan beli lagi di toko ini</v>
      </c>
      <c r="S358" t="str">
        <f>VLOOKUP(A358,[3]Sheet1!$A$2:$F$501,6,FALSE)</f>
        <v/>
      </c>
      <c r="T358" t="str">
        <f>VLOOKUP(A358,[4]Sheet1!$A$2:$E$501,2,FALSE)</f>
        <v>SHP6161</v>
      </c>
      <c r="U358" t="str">
        <f>VLOOKUP(A358,[4]Sheet1!$A$2:$E$501,3,FALSE)</f>
        <v>J&amp;T</v>
      </c>
      <c r="V358">
        <f>VLOOKUP(A358,[4]Sheet1!$A$2:$E$501,4,FALSE)</f>
        <v>1</v>
      </c>
      <c r="W358" t="str">
        <f>VLOOKUP(A358,[4]Sheet1!$A$2:$E$501,5,FALSE)</f>
        <v>Delivered</v>
      </c>
    </row>
    <row r="359" spans="1:23">
      <c r="A359" t="s">
        <v>395</v>
      </c>
      <c r="B359" t="str">
        <f>VLOOKUP(A359,[1]Sheet1!$A$2:$E$501,2,FALSE)</f>
        <v>Customer_358</v>
      </c>
      <c r="C359" t="str">
        <f>VLOOKUP(A359,[1]Sheet1!$A$2:$E$501,3,FALSE)</f>
        <v>Bandung</v>
      </c>
      <c r="D359" t="str">
        <f>VLOOKUP(A359,[1]Sheet1!$A$2:$E$501,4,FALSE)</f>
        <v>Gold</v>
      </c>
      <c r="E359">
        <f>VLOOKUP(A359,[1]Sheet1!$A$2:$E$501,5,FALSE)</f>
        <v>2017</v>
      </c>
      <c r="F359" t="str">
        <f>VLOOKUP(A359,[5]Sheet1!$A$2:$E$501,2,FALSE)</f>
        <v>Uniqlo Dry-EX Crew Neck - SKU1152</v>
      </c>
      <c r="G359" t="str">
        <f>VLOOKUP(A359,[5]Sheet1!$A$2:$E$501,3,FALSE)</f>
        <v>Apprel</v>
      </c>
      <c r="H359">
        <f>VLOOKUP(A359,[5]Sheet1!$A$2:$E$501,4,FALSE)</f>
        <v>4000000</v>
      </c>
      <c r="I359" t="str">
        <f>VLOOKUP(A359,[5]Sheet1!$A$2:$G$501,7,FALSE)</f>
        <v>100 </v>
      </c>
      <c r="J359" t="str">
        <f>VLOOKUP(A359,[2]Sheet1!$A$2:$E$501,2,FALSE)</f>
        <v>ORD55683</v>
      </c>
      <c r="K359" s="2">
        <f>VLOOKUP(A359,[2]Sheet1!$A$2:$E$501,3,FALSE)</f>
        <v>45053</v>
      </c>
      <c r="L359" t="str">
        <f>VLOOKUP(A359,[2]Sheet1!$A$2:$E$501,4,FALSE)</f>
        <v>Debit</v>
      </c>
      <c r="M359">
        <f>VLOOKUP(A359,[2]Sheet1!$A$2:$E$501,5,FALSE)</f>
        <v>5</v>
      </c>
      <c r="N359">
        <f>VLOOKUP(A359,[2]Sheet1!$A$2:$F$501,6,FALSE)</f>
        <v>20000000</v>
      </c>
      <c r="O359">
        <f>VLOOKUP(A359,[3]Sheet1!$A$2:$F$501,2,FALSE)</f>
        <v>1</v>
      </c>
      <c r="P359" t="str">
        <f>VLOOKUP(A359,[3]Sheet1!$A$2:$F$501,3,FALSE)</f>
        <v>Bad</v>
      </c>
      <c r="Q359" s="2">
        <f>VLOOKUP(A359,[3]Sheet1!$A$2:$F$501,4,FALSE)</f>
        <v>45277</v>
      </c>
      <c r="R359" t="str">
        <f>VLOOKUP(A359,[3]Sheet1!$A$2:$F$501,5,FALSE)</f>
        <v>Pengiriman sangat cepat</v>
      </c>
      <c r="S359" t="str">
        <f>VLOOKUP(A359,[3]Sheet1!$A$2:$F$501,6,FALSE)</f>
        <v/>
      </c>
      <c r="T359" t="str">
        <f>VLOOKUP(A359,[4]Sheet1!$A$2:$E$501,2,FALSE)</f>
        <v>SHP1124</v>
      </c>
      <c r="U359" t="str">
        <f>VLOOKUP(A359,[4]Sheet1!$A$2:$E$501,3,FALSE)</f>
        <v>SiCepat</v>
      </c>
      <c r="V359">
        <f>VLOOKUP(A359,[4]Sheet1!$A$2:$E$501,4,FALSE)</f>
        <v>3</v>
      </c>
      <c r="W359" t="str">
        <f>VLOOKUP(A359,[4]Sheet1!$A$2:$E$501,5,FALSE)</f>
        <v>Delivered</v>
      </c>
    </row>
    <row r="360" spans="1:23">
      <c r="A360" t="s">
        <v>396</v>
      </c>
      <c r="B360" t="str">
        <f>VLOOKUP(A360,[1]Sheet1!$A$2:$E$501,2,FALSE)</f>
        <v>Customer_359</v>
      </c>
      <c r="C360" t="str">
        <f>VLOOKUP(A360,[1]Sheet1!$A$2:$E$501,3,FALSE)</f>
        <v>Surabaya</v>
      </c>
      <c r="D360" t="str">
        <f>VLOOKUP(A360,[1]Sheet1!$A$2:$E$501,4,FALSE)</f>
        <v>Gold</v>
      </c>
      <c r="E360">
        <f>VLOOKUP(A360,[1]Sheet1!$A$2:$E$501,5,FALSE)</f>
        <v>2020</v>
      </c>
      <c r="F360" t="str">
        <f>VLOOKUP(A360,[5]Sheet1!$A$2:$E$501,2,FALSE)</f>
        <v>Adidas Ultraboost 22 - SKU1130</v>
      </c>
      <c r="G360" t="str">
        <f>VLOOKUP(A360,[5]Sheet1!$A$2:$E$501,3,FALSE)</f>
        <v>Electronic</v>
      </c>
      <c r="H360">
        <f>VLOOKUP(A360,[5]Sheet1!$A$2:$E$501,4,FALSE)</f>
        <v>100000</v>
      </c>
      <c r="I360" t="str">
        <f>VLOOKUP(A360,[5]Sheet1!$A$2:$G$501,7,FALSE)</f>
        <v>82</v>
      </c>
      <c r="J360" t="str">
        <f>VLOOKUP(A360,[2]Sheet1!$A$2:$E$501,2,FALSE)</f>
        <v>ORD13719</v>
      </c>
      <c r="K360" s="2">
        <f>VLOOKUP(A360,[2]Sheet1!$A$2:$E$501,3,FALSE)</f>
        <v>44956</v>
      </c>
      <c r="L360" t="str">
        <f>VLOOKUP(A360,[2]Sheet1!$A$2:$E$501,4,FALSE)</f>
        <v>Debit</v>
      </c>
      <c r="M360">
        <f>VLOOKUP(A360,[2]Sheet1!$A$2:$E$501,5,FALSE)</f>
        <v>1</v>
      </c>
      <c r="N360">
        <f>VLOOKUP(A360,[2]Sheet1!$A$2:$F$501,6,FALSE)</f>
        <v>100000</v>
      </c>
      <c r="O360">
        <f>VLOOKUP(A360,[3]Sheet1!$A$2:$F$501,2,FALSE)</f>
        <v>4</v>
      </c>
      <c r="P360" t="str">
        <f>VLOOKUP(A360,[3]Sheet1!$A$2:$F$501,3,FALSE)</f>
        <v>Excellent</v>
      </c>
      <c r="Q360" s="2">
        <f>VLOOKUP(A360,[3]Sheet1!$A$2:$F$501,4,FALSE)</f>
        <v>45382</v>
      </c>
      <c r="R360" t="str">
        <f>VLOOKUP(A360,[3]Sheet1!$A$2:$F$501,5,FALSE)</f>
        <v>Harga terlalu mahal</v>
      </c>
      <c r="S360" t="str">
        <f>VLOOKUP(A360,[3]Sheet1!$A$2:$F$501,6,FALSE)</f>
        <v/>
      </c>
      <c r="T360" t="str">
        <f>VLOOKUP(A360,[4]Sheet1!$A$2:$E$501,2,FALSE)</f>
        <v>SHP4781</v>
      </c>
      <c r="U360" t="str">
        <f>VLOOKUP(A360,[4]Sheet1!$A$2:$E$501,3,FALSE)</f>
        <v>JNE</v>
      </c>
      <c r="V360">
        <f>VLOOKUP(A360,[4]Sheet1!$A$2:$E$501,4,FALSE)</f>
        <v>2</v>
      </c>
      <c r="W360" t="str">
        <f>VLOOKUP(A360,[4]Sheet1!$A$2:$E$501,5,FALSE)</f>
        <v>Returned</v>
      </c>
    </row>
    <row r="361" spans="1:23">
      <c r="A361" t="s">
        <v>397</v>
      </c>
      <c r="B361" t="str">
        <f>VLOOKUP(A361,[1]Sheet1!$A$2:$E$501,2,FALSE)</f>
        <v>Customer_360</v>
      </c>
      <c r="C361" t="str">
        <f>VLOOKUP(A361,[1]Sheet1!$A$2:$E$501,3,FALSE)</f>
        <v>Surabaya</v>
      </c>
      <c r="D361" t="str">
        <f>VLOOKUP(A361,[1]Sheet1!$A$2:$E$501,4,FALSE)</f>
        <v>Platinum</v>
      </c>
      <c r="E361">
        <f>VLOOKUP(A361,[1]Sheet1!$A$2:$E$501,5,FALSE)</f>
        <v>2020</v>
      </c>
      <c r="F361" t="str">
        <f>VLOOKUP(A361,[5]Sheet1!$A$2:$E$501,2,FALSE)</f>
        <v>Xiaomi Mi Casual Backpack - SKU1226</v>
      </c>
      <c r="G361" t="str">
        <f>VLOOKUP(A361,[5]Sheet1!$A$2:$E$501,3,FALSE)</f>
        <v>Apprel</v>
      </c>
      <c r="H361">
        <f>VLOOKUP(A361,[5]Sheet1!$A$2:$E$501,4,FALSE)</f>
        <v>1500000</v>
      </c>
      <c r="I361" t="str">
        <f>VLOOKUP(A361,[5]Sheet1!$A$2:$G$501,7,FALSE)</f>
        <v>110</v>
      </c>
      <c r="J361" t="str">
        <f>VLOOKUP(A361,[2]Sheet1!$A$2:$E$501,2,FALSE)</f>
        <v>ORD13454</v>
      </c>
      <c r="K361" s="2">
        <f>VLOOKUP(A361,[2]Sheet1!$A$2:$E$501,3,FALSE)</f>
        <v>45351</v>
      </c>
      <c r="L361" t="str">
        <f>VLOOKUP(A361,[2]Sheet1!$A$2:$E$501,4,FALSE)</f>
        <v>Debit</v>
      </c>
      <c r="M361">
        <f>VLOOKUP(A361,[2]Sheet1!$A$2:$E$501,5,FALSE)</f>
        <v>5</v>
      </c>
      <c r="N361">
        <f>VLOOKUP(A361,[2]Sheet1!$A$2:$F$501,6,FALSE)</f>
        <v>7500000</v>
      </c>
      <c r="O361">
        <f>VLOOKUP(A361,[3]Sheet1!$A$2:$F$501,2,FALSE)</f>
        <v>4</v>
      </c>
      <c r="P361" t="str">
        <f>VLOOKUP(A361,[3]Sheet1!$A$2:$F$501,3,FALSE)</f>
        <v>Excellent</v>
      </c>
      <c r="Q361" s="2">
        <f>VLOOKUP(A361,[3]Sheet1!$A$2:$F$501,4,FALSE)</f>
        <v>45142</v>
      </c>
      <c r="R361" t="str">
        <f>VLOOKUP(A361,[3]Sheet1!$A$2:$F$501,5,FALSE)</f>
        <v>Harga terlalu mahal</v>
      </c>
      <c r="S361" t="str">
        <f>VLOOKUP(A361,[3]Sheet1!$A$2:$F$501,6,FALSE)</f>
        <v/>
      </c>
      <c r="T361" t="str">
        <f>VLOOKUP(A361,[4]Sheet1!$A$2:$E$501,2,FALSE)</f>
        <v>SHP1882</v>
      </c>
      <c r="U361" t="str">
        <f>VLOOKUP(A361,[4]Sheet1!$A$2:$E$501,3,FALSE)</f>
        <v>SiCepat</v>
      </c>
      <c r="V361">
        <f>VLOOKUP(A361,[4]Sheet1!$A$2:$E$501,4,FALSE)</f>
        <v>5</v>
      </c>
      <c r="W361" t="str">
        <f>VLOOKUP(A361,[4]Sheet1!$A$2:$E$501,5,FALSE)</f>
        <v>Delivered</v>
      </c>
    </row>
    <row r="362" spans="1:23">
      <c r="A362" t="s">
        <v>398</v>
      </c>
      <c r="B362" t="str">
        <f>VLOOKUP(A362,[1]Sheet1!$A$2:$E$501,2,FALSE)</f>
        <v>Customer_361</v>
      </c>
      <c r="C362" t="str">
        <f>VLOOKUP(A362,[1]Sheet1!$A$2:$E$501,3,FALSE)</f>
        <v>Bali</v>
      </c>
      <c r="D362" t="str">
        <f>VLOOKUP(A362,[1]Sheet1!$A$2:$E$501,4,FALSE)</f>
        <v>Gold</v>
      </c>
      <c r="E362">
        <f>VLOOKUP(A362,[1]Sheet1!$A$2:$E$501,5,FALSE)</f>
        <v>2021</v>
      </c>
      <c r="F362" t="str">
        <f>VLOOKUP(A362,[5]Sheet1!$A$2:$E$501,2,FALSE)</f>
        <v>Xiaomi Mi Casual Backpack - SKU1464</v>
      </c>
      <c r="G362" t="str">
        <f>VLOOKUP(A362,[5]Sheet1!$A$2:$E$501,3,FALSE)</f>
        <v>Unknown</v>
      </c>
      <c r="H362">
        <f>VLOOKUP(A362,[5]Sheet1!$A$2:$E$501,4,FALSE)</f>
        <v>1500000</v>
      </c>
      <c r="I362" t="str">
        <f>VLOOKUP(A362,[5]Sheet1!$A$2:$G$501,7,FALSE)</f>
        <v>127</v>
      </c>
      <c r="J362" t="str">
        <f>VLOOKUP(A362,[2]Sheet1!$A$2:$E$501,2,FALSE)</f>
        <v>ORD54347</v>
      </c>
      <c r="K362" s="2">
        <f>VLOOKUP(A362,[2]Sheet1!$A$2:$E$501,3,FALSE)</f>
        <v>44995</v>
      </c>
      <c r="L362" t="str">
        <f>VLOOKUP(A362,[2]Sheet1!$A$2:$E$501,4,FALSE)</f>
        <v>Credit</v>
      </c>
      <c r="M362">
        <f>VLOOKUP(A362,[2]Sheet1!$A$2:$E$501,5,FALSE)</f>
        <v>11</v>
      </c>
      <c r="N362">
        <f>VLOOKUP(A362,[2]Sheet1!$A$2:$F$501,6,FALSE)</f>
        <v>16500000</v>
      </c>
      <c r="O362">
        <f>VLOOKUP(A362,[3]Sheet1!$A$2:$F$501,2,FALSE)</f>
        <v>1</v>
      </c>
      <c r="P362" t="str">
        <f>VLOOKUP(A362,[3]Sheet1!$A$2:$F$501,3,FALSE)</f>
        <v>Bad</v>
      </c>
      <c r="Q362" s="2">
        <f>VLOOKUP(A362,[3]Sheet1!$A$2:$F$501,4,FALSE)</f>
        <v>45332</v>
      </c>
      <c r="R362" t="str">
        <f>VLOOKUP(A362,[3]Sheet1!$A$2:$F$501,5,FALSE)</f>
        <v>Pelayanan memuaskan</v>
      </c>
      <c r="S362" t="str">
        <f>VLOOKUP(A362,[3]Sheet1!$A$2:$F$501,6,FALSE)</f>
        <v/>
      </c>
      <c r="T362" t="str">
        <f>VLOOKUP(A362,[4]Sheet1!$A$2:$E$501,2,FALSE)</f>
        <v>SHP7523</v>
      </c>
      <c r="U362" t="str">
        <f>VLOOKUP(A362,[4]Sheet1!$A$2:$E$501,3,FALSE)</f>
        <v>JNE</v>
      </c>
      <c r="V362">
        <f>VLOOKUP(A362,[4]Sheet1!$A$2:$E$501,4,FALSE)</f>
        <v>2</v>
      </c>
      <c r="W362" t="str">
        <f>VLOOKUP(A362,[4]Sheet1!$A$2:$E$501,5,FALSE)</f>
        <v>Delivered</v>
      </c>
    </row>
    <row r="363" spans="1:23">
      <c r="A363" t="s">
        <v>399</v>
      </c>
      <c r="B363" t="str">
        <f>VLOOKUP(A363,[1]Sheet1!$A$2:$E$501,2,FALSE)</f>
        <v>Customer_362</v>
      </c>
      <c r="C363" t="str">
        <f>VLOOKUP(A363,[1]Sheet1!$A$2:$E$501,3,FALSE)</f>
        <v>Surabaya</v>
      </c>
      <c r="D363" t="str">
        <f>VLOOKUP(A363,[1]Sheet1!$A$2:$E$501,4,FALSE)</f>
        <v>Silver</v>
      </c>
      <c r="E363">
        <f>VLOOKUP(A363,[1]Sheet1!$A$2:$E$501,5,FALSE)</f>
        <v>2021</v>
      </c>
      <c r="F363" t="str">
        <f>VLOOKUP(A363,[5]Sheet1!$A$2:$E$501,2,FALSE)</f>
        <v>Lenovo LOQ 15IRH8 - SKU1246</v>
      </c>
      <c r="G363" t="str">
        <f>VLOOKUP(A363,[5]Sheet1!$A$2:$E$501,3,FALSE)</f>
        <v>Shoee</v>
      </c>
      <c r="H363">
        <f>VLOOKUP(A363,[5]Sheet1!$A$2:$E$501,4,FALSE)</f>
        <v>1500000</v>
      </c>
      <c r="I363" t="str">
        <f>VLOOKUP(A363,[5]Sheet1!$A$2:$G$501,7,FALSE)</f>
        <v>137 </v>
      </c>
      <c r="J363" t="str">
        <f>VLOOKUP(A363,[2]Sheet1!$A$2:$E$501,2,FALSE)</f>
        <v>ORD84460</v>
      </c>
      <c r="K363" s="2">
        <f>VLOOKUP(A363,[2]Sheet1!$A$2:$E$501,3,FALSE)</f>
        <v>45310</v>
      </c>
      <c r="L363" t="str">
        <f>VLOOKUP(A363,[2]Sheet1!$A$2:$E$501,4,FALSE)</f>
        <v>Credit</v>
      </c>
      <c r="M363">
        <f>VLOOKUP(A363,[2]Sheet1!$A$2:$E$501,5,FALSE)</f>
        <v>1</v>
      </c>
      <c r="N363">
        <f>VLOOKUP(A363,[2]Sheet1!$A$2:$F$501,6,FALSE)</f>
        <v>1500000</v>
      </c>
      <c r="O363">
        <f>VLOOKUP(A363,[3]Sheet1!$A$2:$F$501,2,FALSE)</f>
        <v>2</v>
      </c>
      <c r="P363" t="str">
        <f>VLOOKUP(A363,[3]Sheet1!$A$2:$F$501,3,FALSE)</f>
        <v>Poor</v>
      </c>
      <c r="Q363" s="2">
        <f>VLOOKUP(A363,[3]Sheet1!$A$2:$F$501,4,FALSE)</f>
        <v>45188</v>
      </c>
      <c r="R363" t="str">
        <f>VLOOKUP(A363,[3]Sheet1!$A$2:$F$501,5,FALSE)</f>
        <v>Pengiriman sangat cepat</v>
      </c>
      <c r="S363" t="str">
        <f>VLOOKUP(A363,[3]Sheet1!$A$2:$F$501,6,FALSE)</f>
        <v/>
      </c>
      <c r="T363" t="str">
        <f>VLOOKUP(A363,[4]Sheet1!$A$2:$E$501,2,FALSE)</f>
        <v>SHP3977</v>
      </c>
      <c r="U363" t="str">
        <f>VLOOKUP(A363,[4]Sheet1!$A$2:$E$501,3,FALSE)</f>
        <v>J&amp;T</v>
      </c>
      <c r="V363">
        <f>VLOOKUP(A363,[4]Sheet1!$A$2:$E$501,4,FALSE)</f>
        <v>5</v>
      </c>
      <c r="W363" t="str">
        <f>VLOOKUP(A363,[4]Sheet1!$A$2:$E$501,5,FALSE)</f>
        <v>Returned</v>
      </c>
    </row>
    <row r="364" spans="1:23">
      <c r="A364" t="s">
        <v>400</v>
      </c>
      <c r="B364" t="str">
        <f>VLOOKUP(A364,[1]Sheet1!$A$2:$E$501,2,FALSE)</f>
        <v>Customer_363</v>
      </c>
      <c r="C364" t="str">
        <f>VLOOKUP(A364,[1]Sheet1!$A$2:$E$501,3,FALSE)</f>
        <v>Surabaya</v>
      </c>
      <c r="D364" t="str">
        <f>VLOOKUP(A364,[1]Sheet1!$A$2:$E$501,4,FALSE)</f>
        <v>Platinum</v>
      </c>
      <c r="E364">
        <f>VLOOKUP(A364,[1]Sheet1!$A$2:$E$501,5,FALSE)</f>
        <v>2022</v>
      </c>
      <c r="F364" t="str">
        <f>VLOOKUP(A364,[5]Sheet1!$A$2:$E$501,2,FALSE)</f>
        <v>Lenovo LOQ 15IRH8 - SKU1075</v>
      </c>
      <c r="G364" t="str">
        <f>VLOOKUP(A364,[5]Sheet1!$A$2:$E$501,3,FALSE)</f>
        <v>Electronic</v>
      </c>
      <c r="H364">
        <f>VLOOKUP(A364,[5]Sheet1!$A$2:$E$501,4,FALSE)</f>
        <v>10000000</v>
      </c>
      <c r="I364" t="str">
        <f>VLOOKUP(A364,[5]Sheet1!$A$2:$G$501,7,FALSE)</f>
        <v>140 </v>
      </c>
      <c r="J364" t="str">
        <f>VLOOKUP(A364,[2]Sheet1!$A$2:$E$501,2,FALSE)</f>
        <v>ORD86779</v>
      </c>
      <c r="K364" s="2">
        <f>VLOOKUP(A364,[2]Sheet1!$A$2:$E$501,3,FALSE)</f>
        <v>45169</v>
      </c>
      <c r="L364" t="str">
        <f>VLOOKUP(A364,[2]Sheet1!$A$2:$E$501,4,FALSE)</f>
        <v>Gopay</v>
      </c>
      <c r="M364">
        <f>VLOOKUP(A364,[2]Sheet1!$A$2:$E$501,5,FALSE)</f>
        <v>1</v>
      </c>
      <c r="N364">
        <f>VLOOKUP(A364,[2]Sheet1!$A$2:$F$501,6,FALSE)</f>
        <v>10000000</v>
      </c>
      <c r="O364">
        <f>VLOOKUP(A364,[3]Sheet1!$A$2:$F$501,2,FALSE)</f>
        <v>4</v>
      </c>
      <c r="P364" t="str">
        <f>VLOOKUP(A364,[3]Sheet1!$A$2:$F$501,3,FALSE)</f>
        <v>Excellent</v>
      </c>
      <c r="Q364" s="2">
        <f>VLOOKUP(A364,[3]Sheet1!$A$2:$F$501,4,FALSE)</f>
        <v>45351</v>
      </c>
      <c r="R364" t="str">
        <f>VLOOKUP(A364,[3]Sheet1!$A$2:$F$501,5,FALSE)</f>
        <v>Harga terlalu mahal</v>
      </c>
      <c r="S364" t="str">
        <f>VLOOKUP(A364,[3]Sheet1!$A$2:$F$501,6,FALSE)</f>
        <v/>
      </c>
      <c r="T364" t="str">
        <f>VLOOKUP(A364,[4]Sheet1!$A$2:$E$501,2,FALSE)</f>
        <v>SHP2476</v>
      </c>
      <c r="U364" t="str">
        <f>VLOOKUP(A364,[4]Sheet1!$A$2:$E$501,3,FALSE)</f>
        <v>SiCepat</v>
      </c>
      <c r="V364">
        <f>VLOOKUP(A364,[4]Sheet1!$A$2:$E$501,4,FALSE)</f>
        <v>5</v>
      </c>
      <c r="W364" t="str">
        <f>VLOOKUP(A364,[4]Sheet1!$A$2:$E$501,5,FALSE)</f>
        <v>In Transit</v>
      </c>
    </row>
    <row r="365" spans="1:23">
      <c r="A365" t="s">
        <v>401</v>
      </c>
      <c r="B365" t="str">
        <f>VLOOKUP(A365,[1]Sheet1!$A$2:$E$501,2,FALSE)</f>
        <v>Customer_364</v>
      </c>
      <c r="C365" t="str">
        <f>VLOOKUP(A365,[1]Sheet1!$A$2:$E$501,3,FALSE)</f>
        <v>Bali</v>
      </c>
      <c r="D365" t="str">
        <f>VLOOKUP(A365,[1]Sheet1!$A$2:$E$501,4,FALSE)</f>
        <v>Gold</v>
      </c>
      <c r="E365">
        <f>VLOOKUP(A365,[1]Sheet1!$A$2:$E$501,5,FALSE)</f>
        <v>2017</v>
      </c>
      <c r="F365" t="str">
        <f>VLOOKUP(A365,[5]Sheet1!$A$2:$E$501,2,FALSE)</f>
        <v>Adidas Ultraboost 22 - SKU1162</v>
      </c>
      <c r="G365" t="str">
        <f>VLOOKUP(A365,[5]Sheet1!$A$2:$E$501,3,FALSE)</f>
        <v>Apparel</v>
      </c>
      <c r="H365">
        <f>VLOOKUP(A365,[5]Sheet1!$A$2:$E$501,4,FALSE)</f>
        <v>100000</v>
      </c>
      <c r="I365" t="str">
        <f>VLOOKUP(A365,[5]Sheet1!$A$2:$G$501,7,FALSE)</f>
        <v>112 </v>
      </c>
      <c r="J365" t="str">
        <f>VLOOKUP(A365,[2]Sheet1!$A$2:$E$501,2,FALSE)</f>
        <v>ORD50086</v>
      </c>
      <c r="K365" s="2">
        <f>VLOOKUP(A365,[2]Sheet1!$A$2:$E$501,3,FALSE)</f>
        <v>45258</v>
      </c>
      <c r="L365" t="str">
        <f>VLOOKUP(A365,[2]Sheet1!$A$2:$E$501,4,FALSE)</f>
        <v>Gopay</v>
      </c>
      <c r="M365">
        <f>VLOOKUP(A365,[2]Sheet1!$A$2:$E$501,5,FALSE)</f>
        <v>6</v>
      </c>
      <c r="N365">
        <f>VLOOKUP(A365,[2]Sheet1!$A$2:$F$501,6,FALSE)</f>
        <v>600000</v>
      </c>
      <c r="O365">
        <f>VLOOKUP(A365,[3]Sheet1!$A$2:$F$501,2,FALSE)</f>
        <v>5</v>
      </c>
      <c r="P365" t="str">
        <f>VLOOKUP(A365,[3]Sheet1!$A$2:$F$501,3,FALSE)</f>
        <v>Good</v>
      </c>
      <c r="Q365" s="2">
        <f>VLOOKUP(A365,[3]Sheet1!$A$2:$F$501,4,FALSE)</f>
        <v>45086</v>
      </c>
      <c r="R365" t="str">
        <f>VLOOKUP(A365,[3]Sheet1!$A$2:$F$501,5,FALSE)</f>
        <v>Pengiriman sangat cepat</v>
      </c>
      <c r="S365" t="str">
        <f>VLOOKUP(A365,[3]Sheet1!$A$2:$F$501,6,FALSE)</f>
        <v/>
      </c>
      <c r="T365" t="str">
        <f>VLOOKUP(A365,[4]Sheet1!$A$2:$E$501,2,FALSE)</f>
        <v>SHP9132</v>
      </c>
      <c r="U365" t="str">
        <f>VLOOKUP(A365,[4]Sheet1!$A$2:$E$501,3,FALSE)</f>
        <v>SiCepat</v>
      </c>
      <c r="V365">
        <f>VLOOKUP(A365,[4]Sheet1!$A$2:$E$501,4,FALSE)</f>
        <v>1</v>
      </c>
      <c r="W365" t="str">
        <f>VLOOKUP(A365,[4]Sheet1!$A$2:$E$501,5,FALSE)</f>
        <v>In Transit</v>
      </c>
    </row>
    <row r="366" spans="1:23">
      <c r="A366" t="s">
        <v>402</v>
      </c>
      <c r="B366" t="str">
        <f>VLOOKUP(A366,[1]Sheet1!$A$2:$E$501,2,FALSE)</f>
        <v>Customer_365</v>
      </c>
      <c r="C366" t="str">
        <f>VLOOKUP(A366,[1]Sheet1!$A$2:$E$501,3,FALSE)</f>
        <v>Surabaya</v>
      </c>
      <c r="D366" t="str">
        <f>VLOOKUP(A366,[1]Sheet1!$A$2:$E$501,4,FALSE)</f>
        <v>Silver</v>
      </c>
      <c r="E366">
        <f>VLOOKUP(A366,[1]Sheet1!$A$2:$E$501,5,FALSE)</f>
        <v>2022</v>
      </c>
      <c r="F366" t="str">
        <f>VLOOKUP(A366,[5]Sheet1!$A$2:$E$501,2,FALSE)</f>
        <v>Lenovo LOQ 15IRH8 - SKU1308</v>
      </c>
      <c r="G366" t="str">
        <f>VLOOKUP(A366,[5]Sheet1!$A$2:$E$501,3,FALSE)</f>
        <v>Unknown</v>
      </c>
      <c r="H366">
        <f>VLOOKUP(A366,[5]Sheet1!$A$2:$E$501,4,FALSE)</f>
        <v>250000</v>
      </c>
      <c r="I366" t="str">
        <f>VLOOKUP(A366,[5]Sheet1!$A$2:$G$501,7,FALSE)</f>
        <v>132 </v>
      </c>
      <c r="J366" t="str">
        <f>VLOOKUP(A366,[2]Sheet1!$A$2:$E$501,2,FALSE)</f>
        <v>ORD56453</v>
      </c>
      <c r="K366" s="2">
        <f>VLOOKUP(A366,[2]Sheet1!$A$2:$E$501,3,FALSE)</f>
        <v>45382</v>
      </c>
      <c r="L366" t="str">
        <f>VLOOKUP(A366,[2]Sheet1!$A$2:$E$501,4,FALSE)</f>
        <v>Gopay</v>
      </c>
      <c r="M366">
        <f>VLOOKUP(A366,[2]Sheet1!$A$2:$E$501,5,FALSE)</f>
        <v>1</v>
      </c>
      <c r="N366">
        <f>VLOOKUP(A366,[2]Sheet1!$A$2:$F$501,6,FALSE)</f>
        <v>250000</v>
      </c>
      <c r="O366">
        <f>VLOOKUP(A366,[3]Sheet1!$A$2:$F$501,2,FALSE)</f>
        <v>3</v>
      </c>
      <c r="P366" t="str">
        <f>VLOOKUP(A366,[3]Sheet1!$A$2:$F$501,3,FALSE)</f>
        <v>Average</v>
      </c>
      <c r="Q366" s="2">
        <f>VLOOKUP(A366,[3]Sheet1!$A$2:$F$501,4,FALSE)</f>
        <v>45473</v>
      </c>
      <c r="R366" t="str">
        <f>VLOOKUP(A366,[3]Sheet1!$A$2:$F$501,5,FALSE)</f>
        <v>Harga terlalu mahal</v>
      </c>
      <c r="S366" t="str">
        <f>VLOOKUP(A366,[3]Sheet1!$A$2:$F$501,6,FALSE)</f>
        <v/>
      </c>
      <c r="T366" t="str">
        <f>VLOOKUP(A366,[4]Sheet1!$A$2:$E$501,2,FALSE)</f>
        <v>SHP6188</v>
      </c>
      <c r="U366" t="str">
        <f>VLOOKUP(A366,[4]Sheet1!$A$2:$E$501,3,FALSE)</f>
        <v>SiCepat</v>
      </c>
      <c r="V366">
        <f>VLOOKUP(A366,[4]Sheet1!$A$2:$E$501,4,FALSE)</f>
        <v>4</v>
      </c>
      <c r="W366" t="str">
        <f>VLOOKUP(A366,[4]Sheet1!$A$2:$E$501,5,FALSE)</f>
        <v>Delivered</v>
      </c>
    </row>
    <row r="367" spans="1:23">
      <c r="A367" t="s">
        <v>403</v>
      </c>
      <c r="B367" t="str">
        <f>VLOOKUP(A367,[1]Sheet1!$A$2:$E$501,2,FALSE)</f>
        <v>Customer_366</v>
      </c>
      <c r="C367" t="str">
        <f>VLOOKUP(A367,[1]Sheet1!$A$2:$E$501,3,FALSE)</f>
        <v>Bandung</v>
      </c>
      <c r="D367" t="str">
        <f>VLOOKUP(A367,[1]Sheet1!$A$2:$E$501,4,FALSE)</f>
        <v>Gold</v>
      </c>
      <c r="E367">
        <f>VLOOKUP(A367,[1]Sheet1!$A$2:$E$501,5,FALSE)</f>
        <v>2023</v>
      </c>
      <c r="F367" t="str">
        <f>VLOOKUP(A367,[5]Sheet1!$A$2:$E$501,2,FALSE)</f>
        <v>Xiaomi Mi Casual Backpack - SKU1148</v>
      </c>
      <c r="G367" t="str">
        <f>VLOOKUP(A367,[5]Sheet1!$A$2:$E$501,3,FALSE)</f>
        <v>Electronic</v>
      </c>
      <c r="H367">
        <f>VLOOKUP(A367,[5]Sheet1!$A$2:$E$501,4,FALSE)</f>
        <v>17000000</v>
      </c>
      <c r="I367" t="str">
        <f>VLOOKUP(A367,[5]Sheet1!$A$2:$G$501,7,FALSE)</f>
        <v>93 </v>
      </c>
      <c r="J367" t="str">
        <f>VLOOKUP(A367,[2]Sheet1!$A$2:$E$501,2,FALSE)</f>
        <v>ORD81732</v>
      </c>
      <c r="K367" s="2">
        <f>VLOOKUP(A367,[2]Sheet1!$A$2:$E$501,3,FALSE)</f>
        <v>45093</v>
      </c>
      <c r="L367" t="str">
        <f>VLOOKUP(A367,[2]Sheet1!$A$2:$E$501,4,FALSE)</f>
        <v>OVO</v>
      </c>
      <c r="M367">
        <f>VLOOKUP(A367,[2]Sheet1!$A$2:$E$501,5,FALSE)</f>
        <v>1</v>
      </c>
      <c r="N367">
        <f>VLOOKUP(A367,[2]Sheet1!$A$2:$F$501,6,FALSE)</f>
        <v>17000000</v>
      </c>
      <c r="O367">
        <f>VLOOKUP(A367,[3]Sheet1!$A$2:$F$501,2,FALSE)</f>
        <v>4</v>
      </c>
      <c r="P367" t="str">
        <f>VLOOKUP(A367,[3]Sheet1!$A$2:$F$501,3,FALSE)</f>
        <v>Excellent</v>
      </c>
      <c r="Q367" s="2">
        <f>VLOOKUP(A367,[3]Sheet1!$A$2:$F$501,4,FALSE)</f>
        <v>45101</v>
      </c>
      <c r="R367" t="str">
        <f>VLOOKUP(A367,[3]Sheet1!$A$2:$F$501,5,FALSE)</f>
        <v>Barang cacat saat diterima</v>
      </c>
      <c r="S367" t="str">
        <f>VLOOKUP(A367,[3]Sheet1!$A$2:$F$501,6,FALSE)</f>
        <v>Anomali – review negatif di rating tinggi</v>
      </c>
      <c r="T367" t="str">
        <f>VLOOKUP(A367,[4]Sheet1!$A$2:$E$501,2,FALSE)</f>
        <v>SHP6609</v>
      </c>
      <c r="U367" t="str">
        <f>VLOOKUP(A367,[4]Sheet1!$A$2:$E$501,3,FALSE)</f>
        <v>AnterAja</v>
      </c>
      <c r="V367">
        <f>VLOOKUP(A367,[4]Sheet1!$A$2:$E$501,4,FALSE)</f>
        <v>1</v>
      </c>
      <c r="W367" t="str">
        <f>VLOOKUP(A367,[4]Sheet1!$A$2:$E$501,5,FALSE)</f>
        <v>Returned</v>
      </c>
    </row>
    <row r="368" spans="1:23">
      <c r="A368" t="s">
        <v>404</v>
      </c>
      <c r="B368" t="str">
        <f>VLOOKUP(A368,[1]Sheet1!$A$2:$E$501,2,FALSE)</f>
        <v>Customer_367</v>
      </c>
      <c r="C368" t="str">
        <f>VLOOKUP(A368,[1]Sheet1!$A$2:$E$501,3,FALSE)</f>
        <v>Jakarta</v>
      </c>
      <c r="D368" t="str">
        <f>VLOOKUP(A368,[1]Sheet1!$A$2:$E$501,4,FALSE)</f>
        <v>Gold</v>
      </c>
      <c r="E368">
        <f>VLOOKUP(A368,[1]Sheet1!$A$2:$E$501,5,FALSE)</f>
        <v>2023</v>
      </c>
      <c r="F368" t="str">
        <f>VLOOKUP(A368,[5]Sheet1!$A$2:$E$501,2,FALSE)</f>
        <v>Nike Air Max 270 - SKU1091</v>
      </c>
      <c r="G368" t="str">
        <f>VLOOKUP(A368,[5]Sheet1!$A$2:$E$501,3,FALSE)</f>
        <v>Unknown</v>
      </c>
      <c r="H368">
        <f>VLOOKUP(A368,[5]Sheet1!$A$2:$E$501,4,FALSE)</f>
        <v>17000000</v>
      </c>
      <c r="I368" t="str">
        <f>VLOOKUP(A368,[5]Sheet1!$A$2:$G$501,7,FALSE)</f>
        <v>141</v>
      </c>
      <c r="J368" t="str">
        <f>VLOOKUP(A368,[2]Sheet1!$A$2:$E$501,2,FALSE)</f>
        <v>ORD60146</v>
      </c>
      <c r="K368" s="2">
        <f>VLOOKUP(A368,[2]Sheet1!$A$2:$E$501,3,FALSE)</f>
        <v>44995</v>
      </c>
      <c r="L368" t="str">
        <f>VLOOKUP(A368,[2]Sheet1!$A$2:$E$501,4,FALSE)</f>
        <v>Gopay</v>
      </c>
      <c r="M368">
        <f>VLOOKUP(A368,[2]Sheet1!$A$2:$E$501,5,FALSE)</f>
        <v>1</v>
      </c>
      <c r="N368">
        <f>VLOOKUP(A368,[2]Sheet1!$A$2:$F$501,6,FALSE)</f>
        <v>17000000</v>
      </c>
      <c r="O368">
        <f>VLOOKUP(A368,[3]Sheet1!$A$2:$F$501,2,FALSE)</f>
        <v>2</v>
      </c>
      <c r="P368" t="str">
        <f>VLOOKUP(A368,[3]Sheet1!$A$2:$F$501,3,FALSE)</f>
        <v>Poor</v>
      </c>
      <c r="Q368" s="2">
        <f>VLOOKUP(A368,[3]Sheet1!$A$2:$F$501,4,FALSE)</f>
        <v>45094</v>
      </c>
      <c r="R368" t="str">
        <f>VLOOKUP(A368,[3]Sheet1!$A$2:$F$501,5,FALSE)</f>
        <v>Harga terlalu mahal</v>
      </c>
      <c r="S368" t="str">
        <f>VLOOKUP(A368,[3]Sheet1!$A$2:$F$501,6,FALSE)</f>
        <v/>
      </c>
      <c r="T368" t="str">
        <f>VLOOKUP(A368,[4]Sheet1!$A$2:$E$501,2,FALSE)</f>
        <v>SHP7008</v>
      </c>
      <c r="U368" t="str">
        <f>VLOOKUP(A368,[4]Sheet1!$A$2:$E$501,3,FALSE)</f>
        <v>JNE</v>
      </c>
      <c r="V368">
        <f>VLOOKUP(A368,[4]Sheet1!$A$2:$E$501,4,FALSE)</f>
        <v>4</v>
      </c>
      <c r="W368" t="str">
        <f>VLOOKUP(A368,[4]Sheet1!$A$2:$E$501,5,FALSE)</f>
        <v>Returned</v>
      </c>
    </row>
    <row r="369" spans="1:23">
      <c r="A369" t="s">
        <v>405</v>
      </c>
      <c r="B369" t="str">
        <f>VLOOKUP(A369,[1]Sheet1!$A$2:$E$501,2,FALSE)</f>
        <v>Customer_368</v>
      </c>
      <c r="C369" t="str">
        <f>VLOOKUP(A369,[1]Sheet1!$A$2:$E$501,3,FALSE)</f>
        <v>Bandung</v>
      </c>
      <c r="D369" t="str">
        <f>VLOOKUP(A369,[1]Sheet1!$A$2:$E$501,4,FALSE)</f>
        <v>Gold</v>
      </c>
      <c r="E369">
        <f>VLOOKUP(A369,[1]Sheet1!$A$2:$E$501,5,FALSE)</f>
        <v>2022</v>
      </c>
      <c r="F369" t="str">
        <f>VLOOKUP(A369,[5]Sheet1!$A$2:$E$501,2,FALSE)</f>
        <v>Lenovo LOQ 15IRH8 - SKU1467</v>
      </c>
      <c r="G369" t="str">
        <f>VLOOKUP(A369,[5]Sheet1!$A$2:$E$501,3,FALSE)</f>
        <v>Apprel</v>
      </c>
      <c r="H369">
        <f>VLOOKUP(A369,[5]Sheet1!$A$2:$E$501,4,FALSE)</f>
        <v>4000000</v>
      </c>
      <c r="I369" t="str">
        <f>VLOOKUP(A369,[5]Sheet1!$A$2:$G$501,7,FALSE)</f>
        <v>117 </v>
      </c>
      <c r="J369" t="str">
        <f>VLOOKUP(A369,[2]Sheet1!$A$2:$E$501,2,FALSE)</f>
        <v>ORD28531</v>
      </c>
      <c r="K369" s="2">
        <f>VLOOKUP(A369,[2]Sheet1!$A$2:$E$501,3,FALSE)</f>
        <v>45048</v>
      </c>
      <c r="L369" t="str">
        <f>VLOOKUP(A369,[2]Sheet1!$A$2:$E$501,4,FALSE)</f>
        <v>OVO</v>
      </c>
      <c r="M369">
        <f>VLOOKUP(A369,[2]Sheet1!$A$2:$E$501,5,FALSE)</f>
        <v>2</v>
      </c>
      <c r="N369">
        <f>VLOOKUP(A369,[2]Sheet1!$A$2:$F$501,6,FALSE)</f>
        <v>8000000</v>
      </c>
      <c r="O369">
        <f>VLOOKUP(A369,[3]Sheet1!$A$2:$F$501,2,FALSE)</f>
        <v>2</v>
      </c>
      <c r="P369" t="str">
        <f>VLOOKUP(A369,[3]Sheet1!$A$2:$F$501,3,FALSE)</f>
        <v>Poor</v>
      </c>
      <c r="Q369" s="2">
        <f>VLOOKUP(A369,[3]Sheet1!$A$2:$F$501,4,FALSE)</f>
        <v>45323</v>
      </c>
      <c r="R369" t="str">
        <f>VLOOKUP(A369,[3]Sheet1!$A$2:$F$501,5,FALSE)</f>
        <v>Sangat puas dengan pembelian ini</v>
      </c>
      <c r="S369" t="str">
        <f>VLOOKUP(A369,[3]Sheet1!$A$2:$F$501,6,FALSE)</f>
        <v/>
      </c>
      <c r="T369" t="str">
        <f>VLOOKUP(A369,[4]Sheet1!$A$2:$E$501,2,FALSE)</f>
        <v>SHP1740</v>
      </c>
      <c r="U369" t="str">
        <f>VLOOKUP(A369,[4]Sheet1!$A$2:$E$501,3,FALSE)</f>
        <v>SiCepat</v>
      </c>
      <c r="V369">
        <f>VLOOKUP(A369,[4]Sheet1!$A$2:$E$501,4,FALSE)</f>
        <v>1</v>
      </c>
      <c r="W369" t="str">
        <f>VLOOKUP(A369,[4]Sheet1!$A$2:$E$501,5,FALSE)</f>
        <v>In Transit</v>
      </c>
    </row>
    <row r="370" spans="1:23">
      <c r="A370" t="s">
        <v>406</v>
      </c>
      <c r="B370" t="str">
        <f>VLOOKUP(A370,[1]Sheet1!$A$2:$E$501,2,FALSE)</f>
        <v>Customer_369</v>
      </c>
      <c r="C370" t="str">
        <f>VLOOKUP(A370,[1]Sheet1!$A$2:$E$501,3,FALSE)</f>
        <v>Jakarta</v>
      </c>
      <c r="D370" t="str">
        <f>VLOOKUP(A370,[1]Sheet1!$A$2:$E$501,4,FALSE)</f>
        <v>Silver</v>
      </c>
      <c r="E370">
        <f>VLOOKUP(A370,[1]Sheet1!$A$2:$E$501,5,FALSE)</f>
        <v>2020</v>
      </c>
      <c r="F370" t="str">
        <f>VLOOKUP(A370,[5]Sheet1!$A$2:$E$501,2,FALSE)</f>
        <v>Uniqlo Dry-EX Crew Neck - SKU1212</v>
      </c>
      <c r="G370" t="str">
        <f>VLOOKUP(A370,[5]Sheet1!$A$2:$E$501,3,FALSE)</f>
        <v>Shoee</v>
      </c>
      <c r="H370">
        <f>VLOOKUP(A370,[5]Sheet1!$A$2:$E$501,4,FALSE)</f>
        <v>17000000</v>
      </c>
      <c r="I370" t="str">
        <f>VLOOKUP(A370,[5]Sheet1!$A$2:$G$501,7,FALSE)</f>
        <v>144</v>
      </c>
      <c r="J370" t="str">
        <f>VLOOKUP(A370,[2]Sheet1!$A$2:$E$501,2,FALSE)</f>
        <v>ORD23582</v>
      </c>
      <c r="K370" s="2">
        <f>VLOOKUP(A370,[2]Sheet1!$A$2:$E$501,3,FALSE)</f>
        <v>45151</v>
      </c>
      <c r="L370" t="str">
        <f>VLOOKUP(A370,[2]Sheet1!$A$2:$E$501,4,FALSE)</f>
        <v>Credit</v>
      </c>
      <c r="M370">
        <f>VLOOKUP(A370,[2]Sheet1!$A$2:$E$501,5,FALSE)</f>
        <v>1</v>
      </c>
      <c r="N370">
        <f>VLOOKUP(A370,[2]Sheet1!$A$2:$F$501,6,FALSE)</f>
        <v>17000000</v>
      </c>
      <c r="O370">
        <f>VLOOKUP(A370,[3]Sheet1!$A$2:$F$501,2,FALSE)</f>
        <v>4</v>
      </c>
      <c r="P370" t="str">
        <f>VLOOKUP(A370,[3]Sheet1!$A$2:$F$501,3,FALSE)</f>
        <v>Excellent</v>
      </c>
      <c r="Q370" s="2">
        <f>VLOOKUP(A370,[3]Sheet1!$A$2:$F$501,4,FALSE)</f>
        <v>45279</v>
      </c>
      <c r="R370" t="str">
        <f>VLOOKUP(A370,[3]Sheet1!$A$2:$F$501,5,FALSE)</f>
        <v>Barang cacat saat diterima</v>
      </c>
      <c r="S370" t="str">
        <f>VLOOKUP(A370,[3]Sheet1!$A$2:$F$501,6,FALSE)</f>
        <v>Anomali – review negatif di rating tinggi</v>
      </c>
      <c r="T370" t="str">
        <f>VLOOKUP(A370,[4]Sheet1!$A$2:$E$501,2,FALSE)</f>
        <v>SHP3426</v>
      </c>
      <c r="U370" t="str">
        <f>VLOOKUP(A370,[4]Sheet1!$A$2:$E$501,3,FALSE)</f>
        <v>SiCepat</v>
      </c>
      <c r="V370">
        <f>VLOOKUP(A370,[4]Sheet1!$A$2:$E$501,4,FALSE)</f>
        <v>4</v>
      </c>
      <c r="W370" t="str">
        <f>VLOOKUP(A370,[4]Sheet1!$A$2:$E$501,5,FALSE)</f>
        <v>Returned</v>
      </c>
    </row>
    <row r="371" spans="1:23">
      <c r="A371" t="s">
        <v>407</v>
      </c>
      <c r="B371" t="str">
        <f>VLOOKUP(A371,[1]Sheet1!$A$2:$E$501,2,FALSE)</f>
        <v>Customer_370</v>
      </c>
      <c r="C371" t="str">
        <f>VLOOKUP(A371,[1]Sheet1!$A$2:$E$501,3,FALSE)</f>
        <v>Bandung</v>
      </c>
      <c r="D371" t="str">
        <f>VLOOKUP(A371,[1]Sheet1!$A$2:$E$501,4,FALSE)</f>
        <v>Gold</v>
      </c>
      <c r="E371">
        <f>VLOOKUP(A371,[1]Sheet1!$A$2:$E$501,5,FALSE)</f>
        <v>2020</v>
      </c>
      <c r="F371" t="str">
        <f>VLOOKUP(A371,[5]Sheet1!$A$2:$E$501,2,FALSE)</f>
        <v>ASUS TUF Gaming A15 - SKU1143</v>
      </c>
      <c r="G371" t="str">
        <f>VLOOKUP(A371,[5]Sheet1!$A$2:$E$501,3,FALSE)</f>
        <v>Apparel</v>
      </c>
      <c r="H371">
        <f>VLOOKUP(A371,[5]Sheet1!$A$2:$E$501,4,FALSE)</f>
        <v>10000000</v>
      </c>
      <c r="I371" t="str">
        <f>VLOOKUP(A371,[5]Sheet1!$A$2:$G$501,7,FALSE)</f>
        <v>140 </v>
      </c>
      <c r="J371" t="str">
        <f>VLOOKUP(A371,[2]Sheet1!$A$2:$E$501,2,FALSE)</f>
        <v>ORD93205</v>
      </c>
      <c r="K371" s="2">
        <f>VLOOKUP(A371,[2]Sheet1!$A$2:$E$501,3,FALSE)</f>
        <v>45393</v>
      </c>
      <c r="L371" t="str">
        <f>VLOOKUP(A371,[2]Sheet1!$A$2:$E$501,4,FALSE)</f>
        <v>Credit</v>
      </c>
      <c r="M371">
        <f>VLOOKUP(A371,[2]Sheet1!$A$2:$E$501,5,FALSE)</f>
        <v>18</v>
      </c>
      <c r="N371">
        <f>VLOOKUP(A371,[2]Sheet1!$A$2:$F$501,6,FALSE)</f>
        <v>180000000</v>
      </c>
      <c r="O371">
        <f>VLOOKUP(A371,[3]Sheet1!$A$2:$F$501,2,FALSE)</f>
        <v>1</v>
      </c>
      <c r="P371" t="str">
        <f>VLOOKUP(A371,[3]Sheet1!$A$2:$F$501,3,FALSE)</f>
        <v>Bad</v>
      </c>
      <c r="Q371" s="2">
        <f>VLOOKUP(A371,[3]Sheet1!$A$2:$F$501,4,FALSE)</f>
        <v>45267</v>
      </c>
      <c r="R371" t="str">
        <f>VLOOKUP(A371,[3]Sheet1!$A$2:$F$501,5,FALSE)</f>
        <v>Pengiriman sangat cepat</v>
      </c>
      <c r="S371" t="str">
        <f>VLOOKUP(A371,[3]Sheet1!$A$2:$F$501,6,FALSE)</f>
        <v/>
      </c>
      <c r="T371" t="str">
        <f>VLOOKUP(A371,[4]Sheet1!$A$2:$E$501,2,FALSE)</f>
        <v>SHP3129</v>
      </c>
      <c r="U371" t="str">
        <f>VLOOKUP(A371,[4]Sheet1!$A$2:$E$501,3,FALSE)</f>
        <v>AnterAja</v>
      </c>
      <c r="V371">
        <f>VLOOKUP(A371,[4]Sheet1!$A$2:$E$501,4,FALSE)</f>
        <v>4</v>
      </c>
      <c r="W371" t="str">
        <f>VLOOKUP(A371,[4]Sheet1!$A$2:$E$501,5,FALSE)</f>
        <v>Returned</v>
      </c>
    </row>
    <row r="372" spans="1:23">
      <c r="A372" t="s">
        <v>408</v>
      </c>
      <c r="B372" t="str">
        <f>VLOOKUP(A372,[1]Sheet1!$A$2:$E$501,2,FALSE)</f>
        <v>Customer_371</v>
      </c>
      <c r="C372" t="str">
        <f>VLOOKUP(A372,[1]Sheet1!$A$2:$E$501,3,FALSE)</f>
        <v>Surabaya</v>
      </c>
      <c r="D372" t="str">
        <f>VLOOKUP(A372,[1]Sheet1!$A$2:$E$501,4,FALSE)</f>
        <v>Gold</v>
      </c>
      <c r="E372">
        <f>VLOOKUP(A372,[1]Sheet1!$A$2:$E$501,5,FALSE)</f>
        <v>2024</v>
      </c>
      <c r="F372" t="str">
        <f>VLOOKUP(A372,[5]Sheet1!$A$2:$E$501,2,FALSE)</f>
        <v>Lenovo LOQ 15IRH8 - SKU1323</v>
      </c>
      <c r="G372" t="str">
        <f>VLOOKUP(A372,[5]Sheet1!$A$2:$E$501,3,FALSE)</f>
        <v>Unknown</v>
      </c>
      <c r="H372">
        <f>VLOOKUP(A372,[5]Sheet1!$A$2:$E$501,4,FALSE)</f>
        <v>10000000</v>
      </c>
      <c r="I372" t="str">
        <f>VLOOKUP(A372,[5]Sheet1!$A$2:$G$501,7,FALSE)</f>
        <v>64</v>
      </c>
      <c r="J372" t="str">
        <f>VLOOKUP(A372,[2]Sheet1!$A$2:$E$501,2,FALSE)</f>
        <v>ORD80568</v>
      </c>
      <c r="K372" s="2">
        <f>VLOOKUP(A372,[2]Sheet1!$A$2:$E$501,3,FALSE)</f>
        <v>44962</v>
      </c>
      <c r="L372" t="str">
        <f>VLOOKUP(A372,[2]Sheet1!$A$2:$E$501,4,FALSE)</f>
        <v>Gopay</v>
      </c>
      <c r="M372">
        <f>VLOOKUP(A372,[2]Sheet1!$A$2:$E$501,5,FALSE)</f>
        <v>1</v>
      </c>
      <c r="N372">
        <f>VLOOKUP(A372,[2]Sheet1!$A$2:$F$501,6,FALSE)</f>
        <v>10000000</v>
      </c>
      <c r="O372">
        <f>VLOOKUP(A372,[3]Sheet1!$A$2:$F$501,2,FALSE)</f>
        <v>3</v>
      </c>
      <c r="P372" t="str">
        <f>VLOOKUP(A372,[3]Sheet1!$A$2:$F$501,3,FALSE)</f>
        <v>Average</v>
      </c>
      <c r="Q372" s="2">
        <f>VLOOKUP(A372,[3]Sheet1!$A$2:$F$501,4,FALSE)</f>
        <v>45244</v>
      </c>
      <c r="R372" t="str">
        <f>VLOOKUP(A372,[3]Sheet1!$A$2:$F$501,5,FALSE)</f>
        <v>Barang cacat saat diterima</v>
      </c>
      <c r="S372" t="str">
        <f>VLOOKUP(A372,[3]Sheet1!$A$2:$F$501,6,FALSE)</f>
        <v>Anomali – review negatif di rating tinggi</v>
      </c>
      <c r="T372" t="str">
        <f>VLOOKUP(A372,[4]Sheet1!$A$2:$E$501,2,FALSE)</f>
        <v>SHP8192</v>
      </c>
      <c r="U372" t="str">
        <f>VLOOKUP(A372,[4]Sheet1!$A$2:$E$501,3,FALSE)</f>
        <v>JNE</v>
      </c>
      <c r="V372">
        <f>VLOOKUP(A372,[4]Sheet1!$A$2:$E$501,4,FALSE)</f>
        <v>4</v>
      </c>
      <c r="W372" t="str">
        <f>VLOOKUP(A372,[4]Sheet1!$A$2:$E$501,5,FALSE)</f>
        <v>In Transit</v>
      </c>
    </row>
    <row r="373" spans="1:23">
      <c r="A373" t="s">
        <v>409</v>
      </c>
      <c r="B373" t="str">
        <f>VLOOKUP(A373,[1]Sheet1!$A$2:$E$501,2,FALSE)</f>
        <v>Customer_372</v>
      </c>
      <c r="C373" t="str">
        <f>VLOOKUP(A373,[1]Sheet1!$A$2:$E$501,3,FALSE)</f>
        <v>Bandung</v>
      </c>
      <c r="D373" t="str">
        <f>VLOOKUP(A373,[1]Sheet1!$A$2:$E$501,4,FALSE)</f>
        <v>Gold</v>
      </c>
      <c r="E373">
        <f>VLOOKUP(A373,[1]Sheet1!$A$2:$E$501,5,FALSE)</f>
        <v>2021</v>
      </c>
      <c r="F373" t="str">
        <f>VLOOKUP(A373,[5]Sheet1!$A$2:$E$501,2,FALSE)</f>
        <v>Nike Air Max 270 - SKU1278</v>
      </c>
      <c r="G373" t="str">
        <f>VLOOKUP(A373,[5]Sheet1!$A$2:$E$501,3,FALSE)</f>
        <v>Unknown</v>
      </c>
      <c r="H373">
        <f>VLOOKUP(A373,[5]Sheet1!$A$2:$E$501,4,FALSE)</f>
        <v>100000</v>
      </c>
      <c r="I373" t="str">
        <f>VLOOKUP(A373,[5]Sheet1!$A$2:$G$501,7,FALSE)</f>
        <v>148</v>
      </c>
      <c r="J373" t="str">
        <f>VLOOKUP(A373,[2]Sheet1!$A$2:$E$501,2,FALSE)</f>
        <v>ORD23737</v>
      </c>
      <c r="K373" s="2">
        <f>VLOOKUP(A373,[2]Sheet1!$A$2:$E$501,3,FALSE)</f>
        <v>45162</v>
      </c>
      <c r="L373" t="str">
        <f>VLOOKUP(A373,[2]Sheet1!$A$2:$E$501,4,FALSE)</f>
        <v>OVO</v>
      </c>
      <c r="M373">
        <f>VLOOKUP(A373,[2]Sheet1!$A$2:$E$501,5,FALSE)</f>
        <v>1</v>
      </c>
      <c r="N373">
        <f>VLOOKUP(A373,[2]Sheet1!$A$2:$F$501,6,FALSE)</f>
        <v>100000</v>
      </c>
      <c r="O373">
        <f>VLOOKUP(A373,[3]Sheet1!$A$2:$F$501,2,FALSE)</f>
        <v>3</v>
      </c>
      <c r="P373" t="str">
        <f>VLOOKUP(A373,[3]Sheet1!$A$2:$F$501,3,FALSE)</f>
        <v>Average</v>
      </c>
      <c r="Q373" s="2">
        <f>VLOOKUP(A373,[3]Sheet1!$A$2:$F$501,4,FALSE)</f>
        <v>45148</v>
      </c>
      <c r="R373" t="str">
        <f>VLOOKUP(A373,[3]Sheet1!$A$2:$F$501,5,FALSE)</f>
        <v>Pelayanan memuaskan</v>
      </c>
      <c r="S373" t="str">
        <f>VLOOKUP(A373,[3]Sheet1!$A$2:$F$501,6,FALSE)</f>
        <v/>
      </c>
      <c r="T373" t="str">
        <f>VLOOKUP(A373,[4]Sheet1!$A$2:$E$501,2,FALSE)</f>
        <v>SHP1310</v>
      </c>
      <c r="U373" t="str">
        <f>VLOOKUP(A373,[4]Sheet1!$A$2:$E$501,3,FALSE)</f>
        <v>J&amp;T</v>
      </c>
      <c r="V373">
        <f>VLOOKUP(A373,[4]Sheet1!$A$2:$E$501,4,FALSE)</f>
        <v>4</v>
      </c>
      <c r="W373" t="str">
        <f>VLOOKUP(A373,[4]Sheet1!$A$2:$E$501,5,FALSE)</f>
        <v>Returned</v>
      </c>
    </row>
    <row r="374" spans="1:23">
      <c r="A374" t="s">
        <v>410</v>
      </c>
      <c r="B374" t="str">
        <f>VLOOKUP(A374,[1]Sheet1!$A$2:$E$501,2,FALSE)</f>
        <v>Customer_373</v>
      </c>
      <c r="C374" t="str">
        <f>VLOOKUP(A374,[1]Sheet1!$A$2:$E$501,3,FALSE)</f>
        <v>Surabaya</v>
      </c>
      <c r="D374" t="str">
        <f>VLOOKUP(A374,[1]Sheet1!$A$2:$E$501,4,FALSE)</f>
        <v>Platinum</v>
      </c>
      <c r="E374">
        <f>VLOOKUP(A374,[1]Sheet1!$A$2:$E$501,5,FALSE)</f>
        <v>2018</v>
      </c>
      <c r="F374" t="str">
        <f>VLOOKUP(A374,[5]Sheet1!$A$2:$E$501,2,FALSE)</f>
        <v>ASUS TUF Gaming A15 - SKU1054</v>
      </c>
      <c r="G374" t="str">
        <f>VLOOKUP(A374,[5]Sheet1!$A$2:$E$501,3,FALSE)</f>
        <v>Unknown</v>
      </c>
      <c r="H374">
        <f>VLOOKUP(A374,[5]Sheet1!$A$2:$E$501,4,FALSE)</f>
        <v>4000000</v>
      </c>
      <c r="I374" t="str">
        <f>VLOOKUP(A374,[5]Sheet1!$A$2:$G$501,7,FALSE)</f>
        <v>81 </v>
      </c>
      <c r="J374" t="str">
        <f>VLOOKUP(A374,[2]Sheet1!$A$2:$E$501,2,FALSE)</f>
        <v>ORD74819</v>
      </c>
      <c r="K374" s="2">
        <f>VLOOKUP(A374,[2]Sheet1!$A$2:$E$501,3,FALSE)</f>
        <v>45058</v>
      </c>
      <c r="L374" t="str">
        <f>VLOOKUP(A374,[2]Sheet1!$A$2:$E$501,4,FALSE)</f>
        <v>Gopay</v>
      </c>
      <c r="M374">
        <f>VLOOKUP(A374,[2]Sheet1!$A$2:$E$501,5,FALSE)</f>
        <v>1</v>
      </c>
      <c r="N374">
        <f>VLOOKUP(A374,[2]Sheet1!$A$2:$F$501,6,FALSE)</f>
        <v>4000000</v>
      </c>
      <c r="O374">
        <f>VLOOKUP(A374,[3]Sheet1!$A$2:$F$501,2,FALSE)</f>
        <v>4</v>
      </c>
      <c r="P374" t="str">
        <f>VLOOKUP(A374,[3]Sheet1!$A$2:$F$501,3,FALSE)</f>
        <v>Excellent</v>
      </c>
      <c r="Q374" s="2">
        <f>VLOOKUP(A374,[3]Sheet1!$A$2:$F$501,4,FALSE)</f>
        <v>45336</v>
      </c>
      <c r="R374" t="str">
        <f>VLOOKUP(A374,[3]Sheet1!$A$2:$F$501,5,FALSE)</f>
        <v>Kualitas kurang baik</v>
      </c>
      <c r="S374" t="str">
        <f>VLOOKUP(A374,[3]Sheet1!$A$2:$F$501,6,FALSE)</f>
        <v>Anomali – review negatif di rating tinggi</v>
      </c>
      <c r="T374" t="str">
        <f>VLOOKUP(A374,[4]Sheet1!$A$2:$E$501,2,FALSE)</f>
        <v>SHP5074</v>
      </c>
      <c r="U374" t="str">
        <f>VLOOKUP(A374,[4]Sheet1!$A$2:$E$501,3,FALSE)</f>
        <v>J&amp;T</v>
      </c>
      <c r="V374">
        <f>VLOOKUP(A374,[4]Sheet1!$A$2:$E$501,4,FALSE)</f>
        <v>2</v>
      </c>
      <c r="W374" t="str">
        <f>VLOOKUP(A374,[4]Sheet1!$A$2:$E$501,5,FALSE)</f>
        <v>Delivered</v>
      </c>
    </row>
    <row r="375" spans="1:23">
      <c r="A375" t="s">
        <v>411</v>
      </c>
      <c r="B375" t="str">
        <f>VLOOKUP(A375,[1]Sheet1!$A$2:$E$501,2,FALSE)</f>
        <v>Customer_374</v>
      </c>
      <c r="C375" t="str">
        <f>VLOOKUP(A375,[1]Sheet1!$A$2:$E$501,3,FALSE)</f>
        <v>Jakarta</v>
      </c>
      <c r="D375" t="str">
        <f>VLOOKUP(A375,[1]Sheet1!$A$2:$E$501,4,FALSE)</f>
        <v>Silver</v>
      </c>
      <c r="E375">
        <f>VLOOKUP(A375,[1]Sheet1!$A$2:$E$501,5,FALSE)</f>
        <v>2018</v>
      </c>
      <c r="F375" t="str">
        <f>VLOOKUP(A375,[5]Sheet1!$A$2:$E$501,2,FALSE)</f>
        <v>Uniqlo Dry-EX Crew Neck - SKU1490</v>
      </c>
      <c r="G375" t="str">
        <f>VLOOKUP(A375,[5]Sheet1!$A$2:$E$501,3,FALSE)</f>
        <v>Apprel</v>
      </c>
      <c r="H375">
        <f>VLOOKUP(A375,[5]Sheet1!$A$2:$E$501,4,FALSE)</f>
        <v>100000</v>
      </c>
      <c r="I375" t="str">
        <f>VLOOKUP(A375,[5]Sheet1!$A$2:$G$501,7,FALSE)</f>
        <v>119</v>
      </c>
      <c r="J375" t="str">
        <f>VLOOKUP(A375,[2]Sheet1!$A$2:$E$501,2,FALSE)</f>
        <v>ORD81615</v>
      </c>
      <c r="K375" s="2">
        <f>VLOOKUP(A375,[2]Sheet1!$A$2:$E$501,3,FALSE)</f>
        <v>45027</v>
      </c>
      <c r="L375" t="str">
        <f>VLOOKUP(A375,[2]Sheet1!$A$2:$E$501,4,FALSE)</f>
        <v>Debit</v>
      </c>
      <c r="M375">
        <f>VLOOKUP(A375,[2]Sheet1!$A$2:$E$501,5,FALSE)</f>
        <v>1</v>
      </c>
      <c r="N375">
        <f>VLOOKUP(A375,[2]Sheet1!$A$2:$F$501,6,FALSE)</f>
        <v>100000</v>
      </c>
      <c r="O375">
        <f>VLOOKUP(A375,[3]Sheet1!$A$2:$F$501,2,FALSE)</f>
        <v>2</v>
      </c>
      <c r="P375" t="str">
        <f>VLOOKUP(A375,[3]Sheet1!$A$2:$F$501,3,FALSE)</f>
        <v>Poor</v>
      </c>
      <c r="Q375" s="2">
        <f>VLOOKUP(A375,[3]Sheet1!$A$2:$F$501,4,FALSE)</f>
        <v>45104</v>
      </c>
      <c r="R375" t="str">
        <f>VLOOKUP(A375,[3]Sheet1!$A$2:$F$501,5,FALSE)</f>
        <v>Sangat puas dengan pembelian ini</v>
      </c>
      <c r="S375" t="str">
        <f>VLOOKUP(A375,[3]Sheet1!$A$2:$F$501,6,FALSE)</f>
        <v/>
      </c>
      <c r="T375" t="str">
        <f>VLOOKUP(A375,[4]Sheet1!$A$2:$E$501,2,FALSE)</f>
        <v>SHP3618</v>
      </c>
      <c r="U375" t="str">
        <f>VLOOKUP(A375,[4]Sheet1!$A$2:$E$501,3,FALSE)</f>
        <v>AnterAja</v>
      </c>
      <c r="V375">
        <f>VLOOKUP(A375,[4]Sheet1!$A$2:$E$501,4,FALSE)</f>
        <v>3</v>
      </c>
      <c r="W375" t="str">
        <f>VLOOKUP(A375,[4]Sheet1!$A$2:$E$501,5,FALSE)</f>
        <v>In Transit</v>
      </c>
    </row>
    <row r="376" spans="1:23">
      <c r="A376" t="s">
        <v>412</v>
      </c>
      <c r="B376" t="str">
        <f>VLOOKUP(A376,[1]Sheet1!$A$2:$E$501,2,FALSE)</f>
        <v>Customer_375</v>
      </c>
      <c r="C376" t="str">
        <f>VLOOKUP(A376,[1]Sheet1!$A$2:$E$501,3,FALSE)</f>
        <v>Bandung</v>
      </c>
      <c r="D376" t="str">
        <f>VLOOKUP(A376,[1]Sheet1!$A$2:$E$501,4,FALSE)</f>
        <v>Platinum</v>
      </c>
      <c r="E376">
        <f>VLOOKUP(A376,[1]Sheet1!$A$2:$E$501,5,FALSE)</f>
        <v>2020</v>
      </c>
      <c r="F376" t="str">
        <f>VLOOKUP(A376,[5]Sheet1!$A$2:$E$501,2,FALSE)</f>
        <v>Lenovo LOQ 15IRH8 - SKU1368</v>
      </c>
      <c r="G376" t="str">
        <f>VLOOKUP(A376,[5]Sheet1!$A$2:$E$501,3,FALSE)</f>
        <v>Shoee</v>
      </c>
      <c r="H376">
        <f>VLOOKUP(A376,[5]Sheet1!$A$2:$E$501,4,FALSE)</f>
        <v>100000</v>
      </c>
      <c r="I376" t="str">
        <f>VLOOKUP(A376,[5]Sheet1!$A$2:$G$501,7,FALSE)</f>
        <v>77 </v>
      </c>
      <c r="J376" t="str">
        <f>VLOOKUP(A376,[2]Sheet1!$A$2:$E$501,2,FALSE)</f>
        <v>ORD54996</v>
      </c>
      <c r="K376" s="2">
        <f>VLOOKUP(A376,[2]Sheet1!$A$2:$E$501,3,FALSE)</f>
        <v>45385</v>
      </c>
      <c r="L376" t="str">
        <f>VLOOKUP(A376,[2]Sheet1!$A$2:$E$501,4,FALSE)</f>
        <v>OVO</v>
      </c>
      <c r="M376">
        <f>VLOOKUP(A376,[2]Sheet1!$A$2:$E$501,5,FALSE)</f>
        <v>1</v>
      </c>
      <c r="N376">
        <f>VLOOKUP(A376,[2]Sheet1!$A$2:$F$501,6,FALSE)</f>
        <v>100000</v>
      </c>
      <c r="O376">
        <f>VLOOKUP(A376,[3]Sheet1!$A$2:$F$501,2,FALSE)</f>
        <v>1</v>
      </c>
      <c r="P376" t="str">
        <f>VLOOKUP(A376,[3]Sheet1!$A$2:$F$501,3,FALSE)</f>
        <v>Bad</v>
      </c>
      <c r="Q376" s="2">
        <f>VLOOKUP(A376,[3]Sheet1!$A$2:$F$501,4,FALSE)</f>
        <v>45473</v>
      </c>
      <c r="R376" t="str">
        <f>VLOOKUP(A376,[3]Sheet1!$A$2:$F$501,5,FALSE)</f>
        <v>Produk sesuai ekspektasi</v>
      </c>
      <c r="S376" t="str">
        <f>VLOOKUP(A376,[3]Sheet1!$A$2:$F$501,6,FALSE)</f>
        <v/>
      </c>
      <c r="T376" t="str">
        <f>VLOOKUP(A376,[4]Sheet1!$A$2:$E$501,2,FALSE)</f>
        <v>SHP1899</v>
      </c>
      <c r="U376" t="str">
        <f>VLOOKUP(A376,[4]Sheet1!$A$2:$E$501,3,FALSE)</f>
        <v>AnterAja</v>
      </c>
      <c r="V376">
        <f>VLOOKUP(A376,[4]Sheet1!$A$2:$E$501,4,FALSE)</f>
        <v>1</v>
      </c>
      <c r="W376" t="str">
        <f>VLOOKUP(A376,[4]Sheet1!$A$2:$E$501,5,FALSE)</f>
        <v>Returned</v>
      </c>
    </row>
    <row r="377" spans="1:23">
      <c r="A377" t="s">
        <v>413</v>
      </c>
      <c r="B377" t="str">
        <f>VLOOKUP(A377,[1]Sheet1!$A$2:$E$501,2,FALSE)</f>
        <v>Customer_376</v>
      </c>
      <c r="C377" t="str">
        <f>VLOOKUP(A377,[1]Sheet1!$A$2:$E$501,3,FALSE)</f>
        <v>Bali</v>
      </c>
      <c r="D377" t="str">
        <f>VLOOKUP(A377,[1]Sheet1!$A$2:$E$501,4,FALSE)</f>
        <v>Silver</v>
      </c>
      <c r="E377">
        <f>VLOOKUP(A377,[1]Sheet1!$A$2:$E$501,5,FALSE)</f>
        <v>2019</v>
      </c>
      <c r="F377" t="str">
        <f>VLOOKUP(A377,[5]Sheet1!$A$2:$E$501,2,FALSE)</f>
        <v>Lenovo LOQ 15IRH8 - SKU1243</v>
      </c>
      <c r="G377" t="str">
        <f>VLOOKUP(A377,[5]Sheet1!$A$2:$E$501,3,FALSE)</f>
        <v>Shoee</v>
      </c>
      <c r="H377">
        <f>VLOOKUP(A377,[5]Sheet1!$A$2:$E$501,4,FALSE)</f>
        <v>10000000</v>
      </c>
      <c r="I377" t="str">
        <f>VLOOKUP(A377,[5]Sheet1!$A$2:$G$501,7,FALSE)</f>
        <v>104 </v>
      </c>
      <c r="J377" t="str">
        <f>VLOOKUP(A377,[2]Sheet1!$A$2:$E$501,2,FALSE)</f>
        <v>ORD64332</v>
      </c>
      <c r="K377" s="2">
        <f>VLOOKUP(A377,[2]Sheet1!$A$2:$E$501,3,FALSE)</f>
        <v>44934</v>
      </c>
      <c r="L377" t="str">
        <f>VLOOKUP(A377,[2]Sheet1!$A$2:$E$501,4,FALSE)</f>
        <v>Credit</v>
      </c>
      <c r="M377">
        <f>VLOOKUP(A377,[2]Sheet1!$A$2:$E$501,5,FALSE)</f>
        <v>1</v>
      </c>
      <c r="N377">
        <f>VLOOKUP(A377,[2]Sheet1!$A$2:$F$501,6,FALSE)</f>
        <v>10000000</v>
      </c>
      <c r="O377">
        <f>VLOOKUP(A377,[3]Sheet1!$A$2:$F$501,2,FALSE)</f>
        <v>1</v>
      </c>
      <c r="P377" t="str">
        <f>VLOOKUP(A377,[3]Sheet1!$A$2:$F$501,3,FALSE)</f>
        <v>Bad</v>
      </c>
      <c r="Q377" s="2">
        <f>VLOOKUP(A377,[3]Sheet1!$A$2:$F$501,4,FALSE)</f>
        <v>45082</v>
      </c>
      <c r="R377" t="str">
        <f>VLOOKUP(A377,[3]Sheet1!$A$2:$F$501,5,FALSE)</f>
        <v>Akan beli lagi di toko ini</v>
      </c>
      <c r="S377" t="str">
        <f>VLOOKUP(A377,[3]Sheet1!$A$2:$F$501,6,FALSE)</f>
        <v/>
      </c>
      <c r="T377" t="str">
        <f>VLOOKUP(A377,[4]Sheet1!$A$2:$E$501,2,FALSE)</f>
        <v>SHP1406</v>
      </c>
      <c r="U377" t="str">
        <f>VLOOKUP(A377,[4]Sheet1!$A$2:$E$501,3,FALSE)</f>
        <v>J&amp;T</v>
      </c>
      <c r="V377">
        <f>VLOOKUP(A377,[4]Sheet1!$A$2:$E$501,4,FALSE)</f>
        <v>1</v>
      </c>
      <c r="W377" t="str">
        <f>VLOOKUP(A377,[4]Sheet1!$A$2:$E$501,5,FALSE)</f>
        <v>In Transit</v>
      </c>
    </row>
    <row r="378" spans="1:23">
      <c r="A378" t="s">
        <v>414</v>
      </c>
      <c r="B378" t="str">
        <f>VLOOKUP(A378,[1]Sheet1!$A$2:$E$501,2,FALSE)</f>
        <v>Customer_377</v>
      </c>
      <c r="C378" t="str">
        <f>VLOOKUP(A378,[1]Sheet1!$A$2:$E$501,3,FALSE)</f>
        <v>Surabaya</v>
      </c>
      <c r="D378" t="str">
        <f>VLOOKUP(A378,[1]Sheet1!$A$2:$E$501,4,FALSE)</f>
        <v>Gold</v>
      </c>
      <c r="E378">
        <f>VLOOKUP(A378,[1]Sheet1!$A$2:$E$501,5,FALSE)</f>
        <v>2022</v>
      </c>
      <c r="F378" t="str">
        <f>VLOOKUP(A378,[5]Sheet1!$A$2:$E$501,2,FALSE)</f>
        <v>ASUS TUF Gaming A15 - SKU1210</v>
      </c>
      <c r="G378" t="str">
        <f>VLOOKUP(A378,[5]Sheet1!$A$2:$E$501,3,FALSE)</f>
        <v>Electronic</v>
      </c>
      <c r="H378">
        <f>VLOOKUP(A378,[5]Sheet1!$A$2:$E$501,4,FALSE)</f>
        <v>4000000</v>
      </c>
      <c r="I378" t="str">
        <f>VLOOKUP(A378,[5]Sheet1!$A$2:$G$501,7,FALSE)</f>
        <v>65 </v>
      </c>
      <c r="J378" t="str">
        <f>VLOOKUP(A378,[2]Sheet1!$A$2:$E$501,2,FALSE)</f>
        <v>ORD27436</v>
      </c>
      <c r="K378" s="2">
        <f>VLOOKUP(A378,[2]Sheet1!$A$2:$E$501,3,FALSE)</f>
        <v>44970</v>
      </c>
      <c r="L378" t="str">
        <f>VLOOKUP(A378,[2]Sheet1!$A$2:$E$501,4,FALSE)</f>
        <v>Gopay</v>
      </c>
      <c r="M378">
        <f>VLOOKUP(A378,[2]Sheet1!$A$2:$E$501,5,FALSE)</f>
        <v>1</v>
      </c>
      <c r="N378">
        <f>VLOOKUP(A378,[2]Sheet1!$A$2:$F$501,6,FALSE)</f>
        <v>4000000</v>
      </c>
      <c r="O378">
        <f>VLOOKUP(A378,[3]Sheet1!$A$2:$F$501,2,FALSE)</f>
        <v>3</v>
      </c>
      <c r="P378" t="str">
        <f>VLOOKUP(A378,[3]Sheet1!$A$2:$F$501,3,FALSE)</f>
        <v>Average</v>
      </c>
      <c r="Q378" s="2">
        <f>VLOOKUP(A378,[3]Sheet1!$A$2:$F$501,4,FALSE)</f>
        <v>45382</v>
      </c>
      <c r="R378" t="str">
        <f>VLOOKUP(A378,[3]Sheet1!$A$2:$F$501,5,FALSE)</f>
        <v>Kualitas kurang baik</v>
      </c>
      <c r="S378" t="str">
        <f>VLOOKUP(A378,[3]Sheet1!$A$2:$F$501,6,FALSE)</f>
        <v>Anomali – review negatif di rating tinggi</v>
      </c>
      <c r="T378" t="str">
        <f>VLOOKUP(A378,[4]Sheet1!$A$2:$E$501,2,FALSE)</f>
        <v>SHP8336</v>
      </c>
      <c r="U378" t="str">
        <f>VLOOKUP(A378,[4]Sheet1!$A$2:$E$501,3,FALSE)</f>
        <v>JNE</v>
      </c>
      <c r="V378">
        <f>VLOOKUP(A378,[4]Sheet1!$A$2:$E$501,4,FALSE)</f>
        <v>5</v>
      </c>
      <c r="W378" t="str">
        <f>VLOOKUP(A378,[4]Sheet1!$A$2:$E$501,5,FALSE)</f>
        <v>Delivered</v>
      </c>
    </row>
    <row r="379" spans="1:23">
      <c r="A379" t="s">
        <v>415</v>
      </c>
      <c r="B379" t="str">
        <f>VLOOKUP(A379,[1]Sheet1!$A$2:$E$501,2,FALSE)</f>
        <v>Customer_378</v>
      </c>
      <c r="C379" t="str">
        <f>VLOOKUP(A379,[1]Sheet1!$A$2:$E$501,3,FALSE)</f>
        <v>Surabaya</v>
      </c>
      <c r="D379" t="str">
        <f>VLOOKUP(A379,[1]Sheet1!$A$2:$E$501,4,FALSE)</f>
        <v>Platinum</v>
      </c>
      <c r="E379">
        <f>VLOOKUP(A379,[1]Sheet1!$A$2:$E$501,5,FALSE)</f>
        <v>2024</v>
      </c>
      <c r="F379" t="str">
        <f>VLOOKUP(A379,[5]Sheet1!$A$2:$E$501,2,FALSE)</f>
        <v>ASUS TUF Gaming A15 - SKU1293</v>
      </c>
      <c r="G379" t="str">
        <f>VLOOKUP(A379,[5]Sheet1!$A$2:$E$501,3,FALSE)</f>
        <v>Apparel</v>
      </c>
      <c r="H379">
        <f>VLOOKUP(A379,[5]Sheet1!$A$2:$E$501,4,FALSE)</f>
        <v>10000000</v>
      </c>
      <c r="I379" t="str">
        <f>VLOOKUP(A379,[5]Sheet1!$A$2:$G$501,7,FALSE)</f>
        <v>127 </v>
      </c>
      <c r="J379" t="str">
        <f>VLOOKUP(A379,[2]Sheet1!$A$2:$E$501,2,FALSE)</f>
        <v>ORD87471</v>
      </c>
      <c r="K379" s="2">
        <f>VLOOKUP(A379,[2]Sheet1!$A$2:$E$501,3,FALSE)</f>
        <v>45327</v>
      </c>
      <c r="L379" t="str">
        <f>VLOOKUP(A379,[2]Sheet1!$A$2:$E$501,4,FALSE)</f>
        <v>Credit</v>
      </c>
      <c r="M379">
        <f>VLOOKUP(A379,[2]Sheet1!$A$2:$E$501,5,FALSE)</f>
        <v>1</v>
      </c>
      <c r="N379">
        <f>VLOOKUP(A379,[2]Sheet1!$A$2:$F$501,6,FALSE)</f>
        <v>10000000</v>
      </c>
      <c r="O379">
        <f>VLOOKUP(A379,[3]Sheet1!$A$2:$F$501,2,FALSE)</f>
        <v>1</v>
      </c>
      <c r="P379" t="str">
        <f>VLOOKUP(A379,[3]Sheet1!$A$2:$F$501,3,FALSE)</f>
        <v>Bad</v>
      </c>
      <c r="Q379" s="2">
        <f>VLOOKUP(A379,[3]Sheet1!$A$2:$F$501,4,FALSE)</f>
        <v>45143</v>
      </c>
      <c r="R379" t="str">
        <f>VLOOKUP(A379,[3]Sheet1!$A$2:$F$501,5,FALSE)</f>
        <v>Pelayanan memuaskan</v>
      </c>
      <c r="S379" t="str">
        <f>VLOOKUP(A379,[3]Sheet1!$A$2:$F$501,6,FALSE)</f>
        <v/>
      </c>
      <c r="T379" t="str">
        <f>VLOOKUP(A379,[4]Sheet1!$A$2:$E$501,2,FALSE)</f>
        <v>SHP8956</v>
      </c>
      <c r="U379" t="str">
        <f>VLOOKUP(A379,[4]Sheet1!$A$2:$E$501,3,FALSE)</f>
        <v>J&amp;T</v>
      </c>
      <c r="V379">
        <f>VLOOKUP(A379,[4]Sheet1!$A$2:$E$501,4,FALSE)</f>
        <v>1</v>
      </c>
      <c r="W379" t="str">
        <f>VLOOKUP(A379,[4]Sheet1!$A$2:$E$501,5,FALSE)</f>
        <v>Delivered</v>
      </c>
    </row>
    <row r="380" spans="1:23">
      <c r="A380" t="s">
        <v>416</v>
      </c>
      <c r="B380" t="str">
        <f>VLOOKUP(A380,[1]Sheet1!$A$2:$E$501,2,FALSE)</f>
        <v>Customer_379</v>
      </c>
      <c r="C380" t="str">
        <f>VLOOKUP(A380,[1]Sheet1!$A$2:$E$501,3,FALSE)</f>
        <v>Bali</v>
      </c>
      <c r="D380" t="str">
        <f>VLOOKUP(A380,[1]Sheet1!$A$2:$E$501,4,FALSE)</f>
        <v>Silver</v>
      </c>
      <c r="E380">
        <f>VLOOKUP(A380,[1]Sheet1!$A$2:$E$501,5,FALSE)</f>
        <v>2024</v>
      </c>
      <c r="F380" t="str">
        <f>VLOOKUP(A380,[5]Sheet1!$A$2:$E$501,2,FALSE)</f>
        <v>Lenovo LOQ 15IRH8 - SKU1035</v>
      </c>
      <c r="G380" t="str">
        <f>VLOOKUP(A380,[5]Sheet1!$A$2:$E$501,3,FALSE)</f>
        <v>Apparel</v>
      </c>
      <c r="H380">
        <f>VLOOKUP(A380,[5]Sheet1!$A$2:$E$501,4,FALSE)</f>
        <v>100000</v>
      </c>
      <c r="I380" t="str">
        <f>VLOOKUP(A380,[5]Sheet1!$A$2:$G$501,7,FALSE)</f>
        <v>51</v>
      </c>
      <c r="J380" t="str">
        <f>VLOOKUP(A380,[2]Sheet1!$A$2:$E$501,2,FALSE)</f>
        <v>ORD60004</v>
      </c>
      <c r="K380" s="2">
        <f>VLOOKUP(A380,[2]Sheet1!$A$2:$E$501,3,FALSE)</f>
        <v>45071</v>
      </c>
      <c r="L380" t="str">
        <f>VLOOKUP(A380,[2]Sheet1!$A$2:$E$501,4,FALSE)</f>
        <v>OVO</v>
      </c>
      <c r="M380">
        <f>VLOOKUP(A380,[2]Sheet1!$A$2:$E$501,5,FALSE)</f>
        <v>1</v>
      </c>
      <c r="N380">
        <f>VLOOKUP(A380,[2]Sheet1!$A$2:$F$501,6,FALSE)</f>
        <v>100000</v>
      </c>
      <c r="O380">
        <f>VLOOKUP(A380,[3]Sheet1!$A$2:$F$501,2,FALSE)</f>
        <v>2</v>
      </c>
      <c r="P380" t="str">
        <f>VLOOKUP(A380,[3]Sheet1!$A$2:$F$501,3,FALSE)</f>
        <v>Poor</v>
      </c>
      <c r="Q380" s="2">
        <f>VLOOKUP(A380,[3]Sheet1!$A$2:$F$501,4,FALSE)</f>
        <v>45382</v>
      </c>
      <c r="R380" t="str">
        <f>VLOOKUP(A380,[3]Sheet1!$A$2:$F$501,5,FALSE)</f>
        <v>Ukuran tidak sesuai deskripsi</v>
      </c>
      <c r="S380" t="str">
        <f>VLOOKUP(A380,[3]Sheet1!$A$2:$F$501,6,FALSE)</f>
        <v>Anomali – review negatif di rating tinggi</v>
      </c>
      <c r="T380" t="str">
        <f>VLOOKUP(A380,[4]Sheet1!$A$2:$E$501,2,FALSE)</f>
        <v>SHP3287</v>
      </c>
      <c r="U380" t="str">
        <f>VLOOKUP(A380,[4]Sheet1!$A$2:$E$501,3,FALSE)</f>
        <v>JNE</v>
      </c>
      <c r="V380">
        <f>VLOOKUP(A380,[4]Sheet1!$A$2:$E$501,4,FALSE)</f>
        <v>3</v>
      </c>
      <c r="W380" t="str">
        <f>VLOOKUP(A380,[4]Sheet1!$A$2:$E$501,5,FALSE)</f>
        <v>Returned</v>
      </c>
    </row>
    <row r="381" spans="1:23">
      <c r="A381" t="s">
        <v>417</v>
      </c>
      <c r="B381" t="str">
        <f>VLOOKUP(A381,[1]Sheet1!$A$2:$E$501,2,FALSE)</f>
        <v>Customer_380</v>
      </c>
      <c r="C381" t="str">
        <f>VLOOKUP(A381,[1]Sheet1!$A$2:$E$501,3,FALSE)</f>
        <v>Bandung</v>
      </c>
      <c r="D381" t="str">
        <f>VLOOKUP(A381,[1]Sheet1!$A$2:$E$501,4,FALSE)</f>
        <v>Platinum</v>
      </c>
      <c r="E381">
        <f>VLOOKUP(A381,[1]Sheet1!$A$2:$E$501,5,FALSE)</f>
        <v>2017</v>
      </c>
      <c r="F381" t="str">
        <f>VLOOKUP(A381,[5]Sheet1!$A$2:$E$501,2,FALSE)</f>
        <v>Nike Air Max 270 - SKU1174</v>
      </c>
      <c r="G381" t="str">
        <f>VLOOKUP(A381,[5]Sheet1!$A$2:$E$501,3,FALSE)</f>
        <v>Apparel</v>
      </c>
      <c r="H381">
        <f>VLOOKUP(A381,[5]Sheet1!$A$2:$E$501,4,FALSE)</f>
        <v>17000000</v>
      </c>
      <c r="I381" t="str">
        <f>VLOOKUP(A381,[5]Sheet1!$A$2:$G$501,7,FALSE)</f>
        <v>103 </v>
      </c>
      <c r="J381" t="str">
        <f>VLOOKUP(A381,[2]Sheet1!$A$2:$E$501,2,FALSE)</f>
        <v>ORD44692</v>
      </c>
      <c r="K381" s="2">
        <f>VLOOKUP(A381,[2]Sheet1!$A$2:$E$501,3,FALSE)</f>
        <v>44992</v>
      </c>
      <c r="L381" t="str">
        <f>VLOOKUP(A381,[2]Sheet1!$A$2:$E$501,4,FALSE)</f>
        <v>OVO</v>
      </c>
      <c r="M381">
        <f>VLOOKUP(A381,[2]Sheet1!$A$2:$E$501,5,FALSE)</f>
        <v>7</v>
      </c>
      <c r="N381">
        <f>VLOOKUP(A381,[2]Sheet1!$A$2:$F$501,6,FALSE)</f>
        <v>119000000</v>
      </c>
      <c r="O381">
        <f>VLOOKUP(A381,[3]Sheet1!$A$2:$F$501,2,FALSE)</f>
        <v>3</v>
      </c>
      <c r="P381" t="str">
        <f>VLOOKUP(A381,[3]Sheet1!$A$2:$F$501,3,FALSE)</f>
        <v>Average</v>
      </c>
      <c r="Q381" s="2">
        <f>VLOOKUP(A381,[3]Sheet1!$A$2:$F$501,4,FALSE)</f>
        <v>45418</v>
      </c>
      <c r="R381" t="str">
        <f>VLOOKUP(A381,[3]Sheet1!$A$2:$F$501,5,FALSE)</f>
        <v>Pelayanan memuaskan</v>
      </c>
      <c r="S381" t="str">
        <f>VLOOKUP(A381,[3]Sheet1!$A$2:$F$501,6,FALSE)</f>
        <v/>
      </c>
      <c r="T381" t="str">
        <f>VLOOKUP(A381,[4]Sheet1!$A$2:$E$501,2,FALSE)</f>
        <v>SHP3825</v>
      </c>
      <c r="U381" t="str">
        <f>VLOOKUP(A381,[4]Sheet1!$A$2:$E$501,3,FALSE)</f>
        <v>J&amp;T</v>
      </c>
      <c r="V381">
        <f>VLOOKUP(A381,[4]Sheet1!$A$2:$E$501,4,FALSE)</f>
        <v>1</v>
      </c>
      <c r="W381" t="str">
        <f>VLOOKUP(A381,[4]Sheet1!$A$2:$E$501,5,FALSE)</f>
        <v>In Transit</v>
      </c>
    </row>
    <row r="382" spans="1:23">
      <c r="A382" t="s">
        <v>418</v>
      </c>
      <c r="B382" t="str">
        <f>VLOOKUP(A382,[1]Sheet1!$A$2:$E$501,2,FALSE)</f>
        <v>Customer_381</v>
      </c>
      <c r="C382" t="str">
        <f>VLOOKUP(A382,[1]Sheet1!$A$2:$E$501,3,FALSE)</f>
        <v>Bandung</v>
      </c>
      <c r="D382" t="str">
        <f>VLOOKUP(A382,[1]Sheet1!$A$2:$E$501,4,FALSE)</f>
        <v>Platinum</v>
      </c>
      <c r="E382">
        <f>VLOOKUP(A382,[1]Sheet1!$A$2:$E$501,5,FALSE)</f>
        <v>2023</v>
      </c>
      <c r="F382" t="str">
        <f>VLOOKUP(A382,[5]Sheet1!$A$2:$E$501,2,FALSE)</f>
        <v>Nike Air Max 270 - SKU1150</v>
      </c>
      <c r="G382" t="str">
        <f>VLOOKUP(A382,[5]Sheet1!$A$2:$E$501,3,FALSE)</f>
        <v>Electronic</v>
      </c>
      <c r="H382">
        <f>VLOOKUP(A382,[5]Sheet1!$A$2:$E$501,4,FALSE)</f>
        <v>10000000</v>
      </c>
      <c r="I382" t="str">
        <f>VLOOKUP(A382,[5]Sheet1!$A$2:$G$501,7,FALSE)</f>
        <v>144 </v>
      </c>
      <c r="J382" t="str">
        <f>VLOOKUP(A382,[2]Sheet1!$A$2:$E$501,2,FALSE)</f>
        <v>ORD52189</v>
      </c>
      <c r="K382" s="2">
        <f>VLOOKUP(A382,[2]Sheet1!$A$2:$E$501,3,FALSE)</f>
        <v>45257</v>
      </c>
      <c r="L382" t="str">
        <f>VLOOKUP(A382,[2]Sheet1!$A$2:$E$501,4,FALSE)</f>
        <v>Gopay</v>
      </c>
      <c r="M382">
        <f>VLOOKUP(A382,[2]Sheet1!$A$2:$E$501,5,FALSE)</f>
        <v>1</v>
      </c>
      <c r="N382">
        <f>VLOOKUP(A382,[2]Sheet1!$A$2:$F$501,6,FALSE)</f>
        <v>10000000</v>
      </c>
      <c r="O382">
        <f>VLOOKUP(A382,[3]Sheet1!$A$2:$F$501,2,FALSE)</f>
        <v>3</v>
      </c>
      <c r="P382" t="str">
        <f>VLOOKUP(A382,[3]Sheet1!$A$2:$F$501,3,FALSE)</f>
        <v>Average</v>
      </c>
      <c r="Q382" s="2">
        <f>VLOOKUP(A382,[3]Sheet1!$A$2:$F$501,4,FALSE)</f>
        <v>45254</v>
      </c>
      <c r="R382" t="str">
        <f>VLOOKUP(A382,[3]Sheet1!$A$2:$F$501,5,FALSE)</f>
        <v>Warna berbeda dari gambar</v>
      </c>
      <c r="S382" t="str">
        <f>VLOOKUP(A382,[3]Sheet1!$A$2:$F$501,6,FALSE)</f>
        <v>Anomali – review negatif di rating tinggi</v>
      </c>
      <c r="T382" t="str">
        <f>VLOOKUP(A382,[4]Sheet1!$A$2:$E$501,2,FALSE)</f>
        <v>SHP5277</v>
      </c>
      <c r="U382" t="str">
        <f>VLOOKUP(A382,[4]Sheet1!$A$2:$E$501,3,FALSE)</f>
        <v>J&amp;T</v>
      </c>
      <c r="V382">
        <f>VLOOKUP(A382,[4]Sheet1!$A$2:$E$501,4,FALSE)</f>
        <v>1</v>
      </c>
      <c r="W382" t="str">
        <f>VLOOKUP(A382,[4]Sheet1!$A$2:$E$501,5,FALSE)</f>
        <v>Returned</v>
      </c>
    </row>
    <row r="383" spans="1:23">
      <c r="A383" t="s">
        <v>419</v>
      </c>
      <c r="B383" t="str">
        <f>VLOOKUP(A383,[1]Sheet1!$A$2:$E$501,2,FALSE)</f>
        <v>Customer_382</v>
      </c>
      <c r="C383" t="str">
        <f>VLOOKUP(A383,[1]Sheet1!$A$2:$E$501,3,FALSE)</f>
        <v>Jakarta</v>
      </c>
      <c r="D383" t="str">
        <f>VLOOKUP(A383,[1]Sheet1!$A$2:$E$501,4,FALSE)</f>
        <v>Gold</v>
      </c>
      <c r="E383">
        <f>VLOOKUP(A383,[1]Sheet1!$A$2:$E$501,5,FALSE)</f>
        <v>2024</v>
      </c>
      <c r="F383" t="str">
        <f>VLOOKUP(A383,[5]Sheet1!$A$2:$E$501,2,FALSE)</f>
        <v>Adidas Ultraboost 22 - SKU1131</v>
      </c>
      <c r="G383" t="str">
        <f>VLOOKUP(A383,[5]Sheet1!$A$2:$E$501,3,FALSE)</f>
        <v>Electronic</v>
      </c>
      <c r="H383">
        <f>VLOOKUP(A383,[5]Sheet1!$A$2:$E$501,4,FALSE)</f>
        <v>17000000</v>
      </c>
      <c r="I383" t="str">
        <f>VLOOKUP(A383,[5]Sheet1!$A$2:$G$501,7,FALSE)</f>
        <v>122</v>
      </c>
      <c r="J383" t="str">
        <f>VLOOKUP(A383,[2]Sheet1!$A$2:$E$501,2,FALSE)</f>
        <v>ORD69850</v>
      </c>
      <c r="K383" s="2">
        <f>VLOOKUP(A383,[2]Sheet1!$A$2:$E$501,3,FALSE)</f>
        <v>45358</v>
      </c>
      <c r="L383" t="str">
        <f>VLOOKUP(A383,[2]Sheet1!$A$2:$E$501,4,FALSE)</f>
        <v>Credit</v>
      </c>
      <c r="M383">
        <f>VLOOKUP(A383,[2]Sheet1!$A$2:$E$501,5,FALSE)</f>
        <v>1</v>
      </c>
      <c r="N383">
        <f>VLOOKUP(A383,[2]Sheet1!$A$2:$F$501,6,FALSE)</f>
        <v>17000000</v>
      </c>
      <c r="O383">
        <f>VLOOKUP(A383,[3]Sheet1!$A$2:$F$501,2,FALSE)</f>
        <v>3</v>
      </c>
      <c r="P383" t="str">
        <f>VLOOKUP(A383,[3]Sheet1!$A$2:$F$501,3,FALSE)</f>
        <v>Average</v>
      </c>
      <c r="Q383" s="2">
        <f>VLOOKUP(A383,[3]Sheet1!$A$2:$F$501,4,FALSE)</f>
        <v>45455</v>
      </c>
      <c r="R383" t="str">
        <f>VLOOKUP(A383,[3]Sheet1!$A$2:$F$501,5,FALSE)</f>
        <v>Kualitas kurang baik</v>
      </c>
      <c r="S383" t="str">
        <f>VLOOKUP(A383,[3]Sheet1!$A$2:$F$501,6,FALSE)</f>
        <v>Anomali – review negatif di rating tinggi</v>
      </c>
      <c r="T383" t="str">
        <f>VLOOKUP(A383,[4]Sheet1!$A$2:$E$501,2,FALSE)</f>
        <v>SHP9107</v>
      </c>
      <c r="U383" t="str">
        <f>VLOOKUP(A383,[4]Sheet1!$A$2:$E$501,3,FALSE)</f>
        <v>JNE</v>
      </c>
      <c r="V383">
        <f>VLOOKUP(A383,[4]Sheet1!$A$2:$E$501,4,FALSE)</f>
        <v>2</v>
      </c>
      <c r="W383" t="str">
        <f>VLOOKUP(A383,[4]Sheet1!$A$2:$E$501,5,FALSE)</f>
        <v>Returned</v>
      </c>
    </row>
    <row r="384" spans="1:23">
      <c r="A384" t="s">
        <v>420</v>
      </c>
      <c r="B384" t="str">
        <f>VLOOKUP(A384,[1]Sheet1!$A$2:$E$501,2,FALSE)</f>
        <v>Customer_383</v>
      </c>
      <c r="C384" t="str">
        <f>VLOOKUP(A384,[1]Sheet1!$A$2:$E$501,3,FALSE)</f>
        <v>Bandung</v>
      </c>
      <c r="D384" t="str">
        <f>VLOOKUP(A384,[1]Sheet1!$A$2:$E$501,4,FALSE)</f>
        <v>Silver</v>
      </c>
      <c r="E384">
        <f>VLOOKUP(A384,[1]Sheet1!$A$2:$E$501,5,FALSE)</f>
        <v>2020</v>
      </c>
      <c r="F384" t="str">
        <f>VLOOKUP(A384,[5]Sheet1!$A$2:$E$501,2,FALSE)</f>
        <v>Adidas Ultraboost 22 - SKU1050</v>
      </c>
      <c r="G384" t="str">
        <f>VLOOKUP(A384,[5]Sheet1!$A$2:$E$501,3,FALSE)</f>
        <v>Apparel</v>
      </c>
      <c r="H384">
        <f>VLOOKUP(A384,[5]Sheet1!$A$2:$E$501,4,FALSE)</f>
        <v>17000000</v>
      </c>
      <c r="I384" t="str">
        <f>VLOOKUP(A384,[5]Sheet1!$A$2:$G$501,7,FALSE)</f>
        <v>79 </v>
      </c>
      <c r="J384" t="str">
        <f>VLOOKUP(A384,[2]Sheet1!$A$2:$E$501,2,FALSE)</f>
        <v>ORD88518</v>
      </c>
      <c r="K384" s="2">
        <f>VLOOKUP(A384,[2]Sheet1!$A$2:$E$501,3,FALSE)</f>
        <v>45469</v>
      </c>
      <c r="L384" t="str">
        <f>VLOOKUP(A384,[2]Sheet1!$A$2:$E$501,4,FALSE)</f>
        <v>OVO</v>
      </c>
      <c r="M384">
        <f>VLOOKUP(A384,[2]Sheet1!$A$2:$E$501,5,FALSE)</f>
        <v>1</v>
      </c>
      <c r="N384">
        <f>VLOOKUP(A384,[2]Sheet1!$A$2:$F$501,6,FALSE)</f>
        <v>17000000</v>
      </c>
      <c r="O384">
        <f>VLOOKUP(A384,[3]Sheet1!$A$2:$F$501,2,FALSE)</f>
        <v>2</v>
      </c>
      <c r="P384" t="str">
        <f>VLOOKUP(A384,[3]Sheet1!$A$2:$F$501,3,FALSE)</f>
        <v>Poor</v>
      </c>
      <c r="Q384" s="2">
        <f>VLOOKUP(A384,[3]Sheet1!$A$2:$F$501,4,FALSE)</f>
        <v>45116</v>
      </c>
      <c r="R384" t="str">
        <f>VLOOKUP(A384,[3]Sheet1!$A$2:$F$501,5,FALSE)</f>
        <v>Pelayanan memuaskan</v>
      </c>
      <c r="S384" t="str">
        <f>VLOOKUP(A384,[3]Sheet1!$A$2:$F$501,6,FALSE)</f>
        <v/>
      </c>
      <c r="T384" t="str">
        <f>VLOOKUP(A384,[4]Sheet1!$A$2:$E$501,2,FALSE)</f>
        <v>SHP3228</v>
      </c>
      <c r="U384" t="str">
        <f>VLOOKUP(A384,[4]Sheet1!$A$2:$E$501,3,FALSE)</f>
        <v>JNE</v>
      </c>
      <c r="V384">
        <f>VLOOKUP(A384,[4]Sheet1!$A$2:$E$501,4,FALSE)</f>
        <v>4</v>
      </c>
      <c r="W384" t="str">
        <f>VLOOKUP(A384,[4]Sheet1!$A$2:$E$501,5,FALSE)</f>
        <v>In Transit</v>
      </c>
    </row>
    <row r="385" spans="1:23">
      <c r="A385" t="s">
        <v>421</v>
      </c>
      <c r="B385" t="str">
        <f>VLOOKUP(A385,[1]Sheet1!$A$2:$E$501,2,FALSE)</f>
        <v>Customer_384</v>
      </c>
      <c r="C385" t="str">
        <f>VLOOKUP(A385,[1]Sheet1!$A$2:$E$501,3,FALSE)</f>
        <v>Bandung</v>
      </c>
      <c r="D385" t="str">
        <f>VLOOKUP(A385,[1]Sheet1!$A$2:$E$501,4,FALSE)</f>
        <v>Silver</v>
      </c>
      <c r="E385">
        <f>VLOOKUP(A385,[1]Sheet1!$A$2:$E$501,5,FALSE)</f>
        <v>2021</v>
      </c>
      <c r="F385" t="str">
        <f>VLOOKUP(A385,[5]Sheet1!$A$2:$E$501,2,FALSE)</f>
        <v>Lenovo LOQ 15IRH8 - SKU1077</v>
      </c>
      <c r="G385" t="str">
        <f>VLOOKUP(A385,[5]Sheet1!$A$2:$E$501,3,FALSE)</f>
        <v>Apparel</v>
      </c>
      <c r="H385">
        <f>VLOOKUP(A385,[5]Sheet1!$A$2:$E$501,4,FALSE)</f>
        <v>17000000</v>
      </c>
      <c r="I385" t="str">
        <f>VLOOKUP(A385,[5]Sheet1!$A$2:$G$501,7,FALSE)</f>
        <v>51</v>
      </c>
      <c r="J385" t="str">
        <f>VLOOKUP(A385,[2]Sheet1!$A$2:$E$501,2,FALSE)</f>
        <v>ORD39017</v>
      </c>
      <c r="K385" s="2">
        <f>VLOOKUP(A385,[2]Sheet1!$A$2:$E$501,3,FALSE)</f>
        <v>45427</v>
      </c>
      <c r="L385" t="str">
        <f>VLOOKUP(A385,[2]Sheet1!$A$2:$E$501,4,FALSE)</f>
        <v>Credit</v>
      </c>
      <c r="M385">
        <f>VLOOKUP(A385,[2]Sheet1!$A$2:$E$501,5,FALSE)</f>
        <v>12</v>
      </c>
      <c r="N385">
        <f>VLOOKUP(A385,[2]Sheet1!$A$2:$F$501,6,FALSE)</f>
        <v>204000000</v>
      </c>
      <c r="O385">
        <f>VLOOKUP(A385,[3]Sheet1!$A$2:$F$501,2,FALSE)</f>
        <v>4</v>
      </c>
      <c r="P385" t="str">
        <f>VLOOKUP(A385,[3]Sheet1!$A$2:$F$501,3,FALSE)</f>
        <v>Excellent</v>
      </c>
      <c r="Q385" s="2">
        <f>VLOOKUP(A385,[3]Sheet1!$A$2:$F$501,4,FALSE)</f>
        <v>45213</v>
      </c>
      <c r="R385" t="str">
        <f>VLOOKUP(A385,[3]Sheet1!$A$2:$F$501,5,FALSE)</f>
        <v>Pengiriman sangat cepat</v>
      </c>
      <c r="S385" t="str">
        <f>VLOOKUP(A385,[3]Sheet1!$A$2:$F$501,6,FALSE)</f>
        <v/>
      </c>
      <c r="T385" t="str">
        <f>VLOOKUP(A385,[4]Sheet1!$A$2:$E$501,2,FALSE)</f>
        <v>SHP1372</v>
      </c>
      <c r="U385" t="str">
        <f>VLOOKUP(A385,[4]Sheet1!$A$2:$E$501,3,FALSE)</f>
        <v>JNE</v>
      </c>
      <c r="V385">
        <f>VLOOKUP(A385,[4]Sheet1!$A$2:$E$501,4,FALSE)</f>
        <v>4</v>
      </c>
      <c r="W385" t="str">
        <f>VLOOKUP(A385,[4]Sheet1!$A$2:$E$501,5,FALSE)</f>
        <v>Delivered</v>
      </c>
    </row>
    <row r="386" spans="1:23">
      <c r="A386" t="s">
        <v>422</v>
      </c>
      <c r="B386" t="str">
        <f>VLOOKUP(A386,[1]Sheet1!$A$2:$E$501,2,FALSE)</f>
        <v>Customer_385</v>
      </c>
      <c r="C386" t="str">
        <f>VLOOKUP(A386,[1]Sheet1!$A$2:$E$501,3,FALSE)</f>
        <v>Jakarta</v>
      </c>
      <c r="D386" t="str">
        <f>VLOOKUP(A386,[1]Sheet1!$A$2:$E$501,4,FALSE)</f>
        <v>Silver</v>
      </c>
      <c r="E386">
        <f>VLOOKUP(A386,[1]Sheet1!$A$2:$E$501,5,FALSE)</f>
        <v>2023</v>
      </c>
      <c r="F386" t="str">
        <f>VLOOKUP(A386,[5]Sheet1!$A$2:$E$501,2,FALSE)</f>
        <v>ASUS TUF Gaming A15 - SKU1218</v>
      </c>
      <c r="G386" t="str">
        <f>VLOOKUP(A386,[5]Sheet1!$A$2:$E$501,3,FALSE)</f>
        <v>Electronic</v>
      </c>
      <c r="H386">
        <f>VLOOKUP(A386,[5]Sheet1!$A$2:$E$501,4,FALSE)</f>
        <v>100000</v>
      </c>
      <c r="I386" t="str">
        <f>VLOOKUP(A386,[5]Sheet1!$A$2:$G$501,7,FALSE)</f>
        <v>148 </v>
      </c>
      <c r="J386" t="str">
        <f>VLOOKUP(A386,[2]Sheet1!$A$2:$E$501,2,FALSE)</f>
        <v>ORD39468</v>
      </c>
      <c r="K386" s="2">
        <f>VLOOKUP(A386,[2]Sheet1!$A$2:$E$501,3,FALSE)</f>
        <v>45257</v>
      </c>
      <c r="L386" t="str">
        <f>VLOOKUP(A386,[2]Sheet1!$A$2:$E$501,4,FALSE)</f>
        <v>Gopay</v>
      </c>
      <c r="M386">
        <f>VLOOKUP(A386,[2]Sheet1!$A$2:$E$501,5,FALSE)</f>
        <v>1</v>
      </c>
      <c r="N386">
        <f>VLOOKUP(A386,[2]Sheet1!$A$2:$F$501,6,FALSE)</f>
        <v>100000</v>
      </c>
      <c r="O386">
        <f>VLOOKUP(A386,[3]Sheet1!$A$2:$F$501,2,FALSE)</f>
        <v>3</v>
      </c>
      <c r="P386" t="str">
        <f>VLOOKUP(A386,[3]Sheet1!$A$2:$F$501,3,FALSE)</f>
        <v>Average</v>
      </c>
      <c r="Q386" s="2">
        <f>VLOOKUP(A386,[3]Sheet1!$A$2:$F$501,4,FALSE)</f>
        <v>45364</v>
      </c>
      <c r="R386" t="str">
        <f>VLOOKUP(A386,[3]Sheet1!$A$2:$F$501,5,FALSE)</f>
        <v>Harga terlalu mahal</v>
      </c>
      <c r="S386" t="str">
        <f>VLOOKUP(A386,[3]Sheet1!$A$2:$F$501,6,FALSE)</f>
        <v/>
      </c>
      <c r="T386" t="str">
        <f>VLOOKUP(A386,[4]Sheet1!$A$2:$E$501,2,FALSE)</f>
        <v>SHP2383</v>
      </c>
      <c r="U386" t="str">
        <f>VLOOKUP(A386,[4]Sheet1!$A$2:$E$501,3,FALSE)</f>
        <v>AnterAja</v>
      </c>
      <c r="V386">
        <f>VLOOKUP(A386,[4]Sheet1!$A$2:$E$501,4,FALSE)</f>
        <v>1</v>
      </c>
      <c r="W386" t="str">
        <f>VLOOKUP(A386,[4]Sheet1!$A$2:$E$501,5,FALSE)</f>
        <v>Delivered</v>
      </c>
    </row>
    <row r="387" spans="1:23">
      <c r="A387" t="s">
        <v>423</v>
      </c>
      <c r="B387" t="str">
        <f>VLOOKUP(A387,[1]Sheet1!$A$2:$E$501,2,FALSE)</f>
        <v>Customer_386</v>
      </c>
      <c r="C387" t="str">
        <f>VLOOKUP(A387,[1]Sheet1!$A$2:$E$501,3,FALSE)</f>
        <v>Bandung</v>
      </c>
      <c r="D387" t="str">
        <f>VLOOKUP(A387,[1]Sheet1!$A$2:$E$501,4,FALSE)</f>
        <v>Platinum</v>
      </c>
      <c r="E387">
        <f>VLOOKUP(A387,[1]Sheet1!$A$2:$E$501,5,FALSE)</f>
        <v>2017</v>
      </c>
      <c r="F387" t="str">
        <f>VLOOKUP(A387,[5]Sheet1!$A$2:$E$501,2,FALSE)</f>
        <v>Uniqlo Dry-EX Crew Neck - SKU1399</v>
      </c>
      <c r="G387" t="str">
        <f>VLOOKUP(A387,[5]Sheet1!$A$2:$E$501,3,FALSE)</f>
        <v>Apprel</v>
      </c>
      <c r="H387">
        <f>VLOOKUP(A387,[5]Sheet1!$A$2:$E$501,4,FALSE)</f>
        <v>1500000</v>
      </c>
      <c r="I387" t="str">
        <f>VLOOKUP(A387,[5]Sheet1!$A$2:$G$501,7,FALSE)</f>
        <v>89</v>
      </c>
      <c r="J387" t="str">
        <f>VLOOKUP(A387,[2]Sheet1!$A$2:$E$501,2,FALSE)</f>
        <v>ORD22516</v>
      </c>
      <c r="K387" s="2">
        <f>VLOOKUP(A387,[2]Sheet1!$A$2:$E$501,3,FALSE)</f>
        <v>45015</v>
      </c>
      <c r="L387" t="str">
        <f>VLOOKUP(A387,[2]Sheet1!$A$2:$E$501,4,FALSE)</f>
        <v>Credit</v>
      </c>
      <c r="M387">
        <f>VLOOKUP(A387,[2]Sheet1!$A$2:$E$501,5,FALSE)</f>
        <v>1</v>
      </c>
      <c r="N387">
        <f>VLOOKUP(A387,[2]Sheet1!$A$2:$F$501,6,FALSE)</f>
        <v>1500000</v>
      </c>
      <c r="O387">
        <f>VLOOKUP(A387,[3]Sheet1!$A$2:$F$501,2,FALSE)</f>
        <v>3</v>
      </c>
      <c r="P387" t="str">
        <f>VLOOKUP(A387,[3]Sheet1!$A$2:$F$501,3,FALSE)</f>
        <v>Average</v>
      </c>
      <c r="Q387" s="2">
        <f>VLOOKUP(A387,[3]Sheet1!$A$2:$F$501,4,FALSE)</f>
        <v>45177</v>
      </c>
      <c r="R387" t="str">
        <f>VLOOKUP(A387,[3]Sheet1!$A$2:$F$501,5,FALSE)</f>
        <v>Sangat puas dengan pembelian ini</v>
      </c>
      <c r="S387" t="str">
        <f>VLOOKUP(A387,[3]Sheet1!$A$2:$F$501,6,FALSE)</f>
        <v/>
      </c>
      <c r="T387" t="str">
        <f>VLOOKUP(A387,[4]Sheet1!$A$2:$E$501,2,FALSE)</f>
        <v>SHP8393</v>
      </c>
      <c r="U387" t="str">
        <f>VLOOKUP(A387,[4]Sheet1!$A$2:$E$501,3,FALSE)</f>
        <v>JNE</v>
      </c>
      <c r="V387">
        <f>VLOOKUP(A387,[4]Sheet1!$A$2:$E$501,4,FALSE)</f>
        <v>5</v>
      </c>
      <c r="W387" t="str">
        <f>VLOOKUP(A387,[4]Sheet1!$A$2:$E$501,5,FALSE)</f>
        <v>In Transit</v>
      </c>
    </row>
    <row r="388" spans="1:23">
      <c r="A388" t="s">
        <v>424</v>
      </c>
      <c r="B388" t="str">
        <f>VLOOKUP(A388,[1]Sheet1!$A$2:$E$501,2,FALSE)</f>
        <v>Customer_387</v>
      </c>
      <c r="C388" t="str">
        <f>VLOOKUP(A388,[1]Sheet1!$A$2:$E$501,3,FALSE)</f>
        <v>Bandung</v>
      </c>
      <c r="D388" t="str">
        <f>VLOOKUP(A388,[1]Sheet1!$A$2:$E$501,4,FALSE)</f>
        <v>Silver</v>
      </c>
      <c r="E388">
        <f>VLOOKUP(A388,[1]Sheet1!$A$2:$E$501,5,FALSE)</f>
        <v>2018</v>
      </c>
      <c r="F388" t="str">
        <f>VLOOKUP(A388,[5]Sheet1!$A$2:$E$501,2,FALSE)</f>
        <v>ASUS TUF Gaming A15 - SKU1042</v>
      </c>
      <c r="G388" t="str">
        <f>VLOOKUP(A388,[5]Sheet1!$A$2:$E$501,3,FALSE)</f>
        <v>Apprel</v>
      </c>
      <c r="H388">
        <f>VLOOKUP(A388,[5]Sheet1!$A$2:$E$501,4,FALSE)</f>
        <v>17000000</v>
      </c>
      <c r="I388" t="str">
        <f>VLOOKUP(A388,[5]Sheet1!$A$2:$G$501,7,FALSE)</f>
        <v>50 </v>
      </c>
      <c r="J388" t="str">
        <f>VLOOKUP(A388,[2]Sheet1!$A$2:$E$501,2,FALSE)</f>
        <v>ORD32079</v>
      </c>
      <c r="K388" s="2">
        <f>VLOOKUP(A388,[2]Sheet1!$A$2:$E$501,3,FALSE)</f>
        <v>44940</v>
      </c>
      <c r="L388" t="str">
        <f>VLOOKUP(A388,[2]Sheet1!$A$2:$E$501,4,FALSE)</f>
        <v>Gopay</v>
      </c>
      <c r="M388">
        <f>VLOOKUP(A388,[2]Sheet1!$A$2:$E$501,5,FALSE)</f>
        <v>1</v>
      </c>
      <c r="N388">
        <f>VLOOKUP(A388,[2]Sheet1!$A$2:$F$501,6,FALSE)</f>
        <v>17000000</v>
      </c>
      <c r="O388">
        <f>VLOOKUP(A388,[3]Sheet1!$A$2:$F$501,2,FALSE)</f>
        <v>1</v>
      </c>
      <c r="P388" t="str">
        <f>VLOOKUP(A388,[3]Sheet1!$A$2:$F$501,3,FALSE)</f>
        <v>Bad</v>
      </c>
      <c r="Q388" s="2">
        <f>VLOOKUP(A388,[3]Sheet1!$A$2:$F$501,4,FALSE)</f>
        <v>45364</v>
      </c>
      <c r="R388" t="str">
        <f>VLOOKUP(A388,[3]Sheet1!$A$2:$F$501,5,FALSE)</f>
        <v>Akan beli lagi di toko ini</v>
      </c>
      <c r="S388" t="str">
        <f>VLOOKUP(A388,[3]Sheet1!$A$2:$F$501,6,FALSE)</f>
        <v/>
      </c>
      <c r="T388" t="str">
        <f>VLOOKUP(A388,[4]Sheet1!$A$2:$E$501,2,FALSE)</f>
        <v>SHP7597</v>
      </c>
      <c r="U388" t="str">
        <f>VLOOKUP(A388,[4]Sheet1!$A$2:$E$501,3,FALSE)</f>
        <v>J&amp;T</v>
      </c>
      <c r="V388">
        <f>VLOOKUP(A388,[4]Sheet1!$A$2:$E$501,4,FALSE)</f>
        <v>3</v>
      </c>
      <c r="W388" t="str">
        <f>VLOOKUP(A388,[4]Sheet1!$A$2:$E$501,5,FALSE)</f>
        <v>Delivered</v>
      </c>
    </row>
    <row r="389" spans="1:23">
      <c r="A389" t="s">
        <v>425</v>
      </c>
      <c r="B389" t="str">
        <f>VLOOKUP(A389,[1]Sheet1!$A$2:$E$501,2,FALSE)</f>
        <v>Customer_388</v>
      </c>
      <c r="C389" t="str">
        <f>VLOOKUP(A389,[1]Sheet1!$A$2:$E$501,3,FALSE)</f>
        <v>Bandung</v>
      </c>
      <c r="D389" t="str">
        <f>VLOOKUP(A389,[1]Sheet1!$A$2:$E$501,4,FALSE)</f>
        <v>Silver</v>
      </c>
      <c r="E389">
        <f>VLOOKUP(A389,[1]Sheet1!$A$2:$E$501,5,FALSE)</f>
        <v>2017</v>
      </c>
      <c r="F389" t="str">
        <f>VLOOKUP(A389,[5]Sheet1!$A$2:$E$501,2,FALSE)</f>
        <v>Nike Air Max 270 - SKU1306</v>
      </c>
      <c r="G389" t="str">
        <f>VLOOKUP(A389,[5]Sheet1!$A$2:$E$501,3,FALSE)</f>
        <v>Apprel</v>
      </c>
      <c r="H389">
        <f>VLOOKUP(A389,[5]Sheet1!$A$2:$E$501,4,FALSE)</f>
        <v>4000000</v>
      </c>
      <c r="I389" t="str">
        <f>VLOOKUP(A389,[5]Sheet1!$A$2:$G$501,7,FALSE)</f>
        <v>50</v>
      </c>
      <c r="J389" t="str">
        <f>VLOOKUP(A389,[2]Sheet1!$A$2:$E$501,2,FALSE)</f>
        <v>ORD18359</v>
      </c>
      <c r="K389" s="2">
        <f>VLOOKUP(A389,[2]Sheet1!$A$2:$E$501,3,FALSE)</f>
        <v>44927</v>
      </c>
      <c r="L389" t="str">
        <f>VLOOKUP(A389,[2]Sheet1!$A$2:$E$501,4,FALSE)</f>
        <v>OVO</v>
      </c>
      <c r="M389">
        <f>VLOOKUP(A389,[2]Sheet1!$A$2:$E$501,5,FALSE)</f>
        <v>1</v>
      </c>
      <c r="N389">
        <f>VLOOKUP(A389,[2]Sheet1!$A$2:$F$501,6,FALSE)</f>
        <v>4000000</v>
      </c>
      <c r="O389">
        <f>VLOOKUP(A389,[3]Sheet1!$A$2:$F$501,2,FALSE)</f>
        <v>1</v>
      </c>
      <c r="P389" t="str">
        <f>VLOOKUP(A389,[3]Sheet1!$A$2:$F$501,3,FALSE)</f>
        <v>Bad</v>
      </c>
      <c r="Q389" s="2">
        <f>VLOOKUP(A389,[3]Sheet1!$A$2:$F$501,4,FALSE)</f>
        <v>45158</v>
      </c>
      <c r="R389" t="str">
        <f>VLOOKUP(A389,[3]Sheet1!$A$2:$F$501,5,FALSE)</f>
        <v>Akan beli lagi di toko ini</v>
      </c>
      <c r="S389" t="str">
        <f>VLOOKUP(A389,[3]Sheet1!$A$2:$F$501,6,FALSE)</f>
        <v/>
      </c>
      <c r="T389" t="str">
        <f>VLOOKUP(A389,[4]Sheet1!$A$2:$E$501,2,FALSE)</f>
        <v>SHP5084</v>
      </c>
      <c r="U389" t="str">
        <f>VLOOKUP(A389,[4]Sheet1!$A$2:$E$501,3,FALSE)</f>
        <v>JNE</v>
      </c>
      <c r="V389">
        <f>VLOOKUP(A389,[4]Sheet1!$A$2:$E$501,4,FALSE)</f>
        <v>1</v>
      </c>
      <c r="W389" t="str">
        <f>VLOOKUP(A389,[4]Sheet1!$A$2:$E$501,5,FALSE)</f>
        <v>Returned</v>
      </c>
    </row>
    <row r="390" spans="1:23">
      <c r="A390" t="s">
        <v>426</v>
      </c>
      <c r="B390" t="str">
        <f>VLOOKUP(A390,[1]Sheet1!$A$2:$E$501,2,FALSE)</f>
        <v>Customer_389</v>
      </c>
      <c r="C390" t="str">
        <f>VLOOKUP(A390,[1]Sheet1!$A$2:$E$501,3,FALSE)</f>
        <v>Bali</v>
      </c>
      <c r="D390" t="str">
        <f>VLOOKUP(A390,[1]Sheet1!$A$2:$E$501,4,FALSE)</f>
        <v>Platinum</v>
      </c>
      <c r="E390">
        <f>VLOOKUP(A390,[1]Sheet1!$A$2:$E$501,5,FALSE)</f>
        <v>2022</v>
      </c>
      <c r="F390" t="str">
        <f>VLOOKUP(A390,[5]Sheet1!$A$2:$E$501,2,FALSE)</f>
        <v>Adidas Ultraboost 22 - SKU1324</v>
      </c>
      <c r="G390" t="str">
        <f>VLOOKUP(A390,[5]Sheet1!$A$2:$E$501,3,FALSE)</f>
        <v>Electronic</v>
      </c>
      <c r="H390">
        <f>VLOOKUP(A390,[5]Sheet1!$A$2:$E$501,4,FALSE)</f>
        <v>100000</v>
      </c>
      <c r="I390" t="str">
        <f>VLOOKUP(A390,[5]Sheet1!$A$2:$G$501,7,FALSE)</f>
        <v>56 </v>
      </c>
      <c r="J390" t="str">
        <f>VLOOKUP(A390,[2]Sheet1!$A$2:$E$501,2,FALSE)</f>
        <v>ORD98430</v>
      </c>
      <c r="K390" s="2">
        <f>VLOOKUP(A390,[2]Sheet1!$A$2:$E$501,3,FALSE)</f>
        <v>45049</v>
      </c>
      <c r="L390" t="str">
        <f>VLOOKUP(A390,[2]Sheet1!$A$2:$E$501,4,FALSE)</f>
        <v>Gopay</v>
      </c>
      <c r="M390">
        <f>VLOOKUP(A390,[2]Sheet1!$A$2:$E$501,5,FALSE)</f>
        <v>1</v>
      </c>
      <c r="N390">
        <f>VLOOKUP(A390,[2]Sheet1!$A$2:$F$501,6,FALSE)</f>
        <v>100000</v>
      </c>
      <c r="O390">
        <f>VLOOKUP(A390,[3]Sheet1!$A$2:$F$501,2,FALSE)</f>
        <v>4</v>
      </c>
      <c r="P390" t="str">
        <f>VLOOKUP(A390,[3]Sheet1!$A$2:$F$501,3,FALSE)</f>
        <v>Excellent</v>
      </c>
      <c r="Q390" s="2">
        <f>VLOOKUP(A390,[3]Sheet1!$A$2:$F$501,4,FALSE)</f>
        <v>45165</v>
      </c>
      <c r="R390" t="str">
        <f>VLOOKUP(A390,[3]Sheet1!$A$2:$F$501,5,FALSE)</f>
        <v>Harga terlalu mahal</v>
      </c>
      <c r="S390" t="str">
        <f>VLOOKUP(A390,[3]Sheet1!$A$2:$F$501,6,FALSE)</f>
        <v/>
      </c>
      <c r="T390" t="str">
        <f>VLOOKUP(A390,[4]Sheet1!$A$2:$E$501,2,FALSE)</f>
        <v>SHP2970</v>
      </c>
      <c r="U390" t="str">
        <f>VLOOKUP(A390,[4]Sheet1!$A$2:$E$501,3,FALSE)</f>
        <v>AnterAja</v>
      </c>
      <c r="V390">
        <f>VLOOKUP(A390,[4]Sheet1!$A$2:$E$501,4,FALSE)</f>
        <v>5</v>
      </c>
      <c r="W390" t="str">
        <f>VLOOKUP(A390,[4]Sheet1!$A$2:$E$501,5,FALSE)</f>
        <v>In Transit</v>
      </c>
    </row>
    <row r="391" spans="1:23">
      <c r="A391" t="s">
        <v>427</v>
      </c>
      <c r="B391" t="str">
        <f>VLOOKUP(A391,[1]Sheet1!$A$2:$E$501,2,FALSE)</f>
        <v>Customer_390</v>
      </c>
      <c r="C391" t="str">
        <f>VLOOKUP(A391,[1]Sheet1!$A$2:$E$501,3,FALSE)</f>
        <v>Jakarta</v>
      </c>
      <c r="D391" t="str">
        <f>VLOOKUP(A391,[1]Sheet1!$A$2:$E$501,4,FALSE)</f>
        <v>Silver</v>
      </c>
      <c r="E391">
        <f>VLOOKUP(A391,[1]Sheet1!$A$2:$E$501,5,FALSE)</f>
        <v>2021</v>
      </c>
      <c r="F391" t="str">
        <f>VLOOKUP(A391,[5]Sheet1!$A$2:$E$501,2,FALSE)</f>
        <v>Lenovo LOQ 15IRH8 - SKU1163</v>
      </c>
      <c r="G391" t="str">
        <f>VLOOKUP(A391,[5]Sheet1!$A$2:$E$501,3,FALSE)</f>
        <v>Shoee</v>
      </c>
      <c r="H391">
        <f>VLOOKUP(A391,[5]Sheet1!$A$2:$E$501,4,FALSE)</f>
        <v>4000000</v>
      </c>
      <c r="I391" t="str">
        <f>VLOOKUP(A391,[5]Sheet1!$A$2:$G$501,7,FALSE)</f>
        <v>131</v>
      </c>
      <c r="J391" t="str">
        <f>VLOOKUP(A391,[2]Sheet1!$A$2:$E$501,2,FALSE)</f>
        <v>ORD23277</v>
      </c>
      <c r="K391" s="2">
        <f>VLOOKUP(A391,[2]Sheet1!$A$2:$E$501,3,FALSE)</f>
        <v>45332</v>
      </c>
      <c r="L391" t="str">
        <f>VLOOKUP(A391,[2]Sheet1!$A$2:$E$501,4,FALSE)</f>
        <v>Credit</v>
      </c>
      <c r="M391">
        <f>VLOOKUP(A391,[2]Sheet1!$A$2:$E$501,5,FALSE)</f>
        <v>1</v>
      </c>
      <c r="N391">
        <f>VLOOKUP(A391,[2]Sheet1!$A$2:$F$501,6,FALSE)</f>
        <v>4000000</v>
      </c>
      <c r="O391">
        <f>VLOOKUP(A391,[3]Sheet1!$A$2:$F$501,2,FALSE)</f>
        <v>4</v>
      </c>
      <c r="P391" t="str">
        <f>VLOOKUP(A391,[3]Sheet1!$A$2:$F$501,3,FALSE)</f>
        <v>Excellent</v>
      </c>
      <c r="Q391" s="2">
        <f>VLOOKUP(A391,[3]Sheet1!$A$2:$F$501,4,FALSE)</f>
        <v>45261</v>
      </c>
      <c r="R391" t="str">
        <f>VLOOKUP(A391,[3]Sheet1!$A$2:$F$501,5,FALSE)</f>
        <v>Sangat puas dengan pembelian ini</v>
      </c>
      <c r="S391" t="str">
        <f>VLOOKUP(A391,[3]Sheet1!$A$2:$F$501,6,FALSE)</f>
        <v/>
      </c>
      <c r="T391" t="str">
        <f>VLOOKUP(A391,[4]Sheet1!$A$2:$E$501,2,FALSE)</f>
        <v>SHP8396</v>
      </c>
      <c r="U391" t="str">
        <f>VLOOKUP(A391,[4]Sheet1!$A$2:$E$501,3,FALSE)</f>
        <v>J&amp;T</v>
      </c>
      <c r="V391">
        <f>VLOOKUP(A391,[4]Sheet1!$A$2:$E$501,4,FALSE)</f>
        <v>1</v>
      </c>
      <c r="W391" t="str">
        <f>VLOOKUP(A391,[4]Sheet1!$A$2:$E$501,5,FALSE)</f>
        <v>Returned</v>
      </c>
    </row>
    <row r="392" spans="1:23">
      <c r="A392" t="s">
        <v>428</v>
      </c>
      <c r="B392" t="str">
        <f>VLOOKUP(A392,[1]Sheet1!$A$2:$E$501,2,FALSE)</f>
        <v>Customer_391</v>
      </c>
      <c r="C392" t="str">
        <f>VLOOKUP(A392,[1]Sheet1!$A$2:$E$501,3,FALSE)</f>
        <v>Surabaya</v>
      </c>
      <c r="D392" t="str">
        <f>VLOOKUP(A392,[1]Sheet1!$A$2:$E$501,4,FALSE)</f>
        <v>Platinum</v>
      </c>
      <c r="E392">
        <f>VLOOKUP(A392,[1]Sheet1!$A$2:$E$501,5,FALSE)</f>
        <v>2022</v>
      </c>
      <c r="F392" t="str">
        <f>VLOOKUP(A392,[5]Sheet1!$A$2:$E$501,2,FALSE)</f>
        <v>Xiaomi Mi Casual Backpack - SKU1391</v>
      </c>
      <c r="G392" t="str">
        <f>VLOOKUP(A392,[5]Sheet1!$A$2:$E$501,3,FALSE)</f>
        <v>Unknown</v>
      </c>
      <c r="H392">
        <f>VLOOKUP(A392,[5]Sheet1!$A$2:$E$501,4,FALSE)</f>
        <v>1500000</v>
      </c>
      <c r="I392" t="str">
        <f>VLOOKUP(A392,[5]Sheet1!$A$2:$G$501,7,FALSE)</f>
        <v>57</v>
      </c>
      <c r="J392" t="str">
        <f>VLOOKUP(A392,[2]Sheet1!$A$2:$E$501,2,FALSE)</f>
        <v>ORD43786</v>
      </c>
      <c r="K392" s="2">
        <f>VLOOKUP(A392,[2]Sheet1!$A$2:$E$501,3,FALSE)</f>
        <v>45405</v>
      </c>
      <c r="L392" t="str">
        <f>VLOOKUP(A392,[2]Sheet1!$A$2:$E$501,4,FALSE)</f>
        <v>Debit</v>
      </c>
      <c r="M392">
        <f>VLOOKUP(A392,[2]Sheet1!$A$2:$E$501,5,FALSE)</f>
        <v>1</v>
      </c>
      <c r="N392">
        <f>VLOOKUP(A392,[2]Sheet1!$A$2:$F$501,6,FALSE)</f>
        <v>1500000</v>
      </c>
      <c r="O392">
        <f>VLOOKUP(A392,[3]Sheet1!$A$2:$F$501,2,FALSE)</f>
        <v>3</v>
      </c>
      <c r="P392" t="str">
        <f>VLOOKUP(A392,[3]Sheet1!$A$2:$F$501,3,FALSE)</f>
        <v>Average</v>
      </c>
      <c r="Q392" s="2">
        <f>VLOOKUP(A392,[3]Sheet1!$A$2:$F$501,4,FALSE)</f>
        <v>45096</v>
      </c>
      <c r="R392" t="str">
        <f>VLOOKUP(A392,[3]Sheet1!$A$2:$F$501,5,FALSE)</f>
        <v>Pengiriman sangat cepat</v>
      </c>
      <c r="S392" t="str">
        <f>VLOOKUP(A392,[3]Sheet1!$A$2:$F$501,6,FALSE)</f>
        <v/>
      </c>
      <c r="T392" t="str">
        <f>VLOOKUP(A392,[4]Sheet1!$A$2:$E$501,2,FALSE)</f>
        <v>SHP9955</v>
      </c>
      <c r="U392" t="str">
        <f>VLOOKUP(A392,[4]Sheet1!$A$2:$E$501,3,FALSE)</f>
        <v>J&amp;T</v>
      </c>
      <c r="V392">
        <f>VLOOKUP(A392,[4]Sheet1!$A$2:$E$501,4,FALSE)</f>
        <v>2</v>
      </c>
      <c r="W392" t="str">
        <f>VLOOKUP(A392,[4]Sheet1!$A$2:$E$501,5,FALSE)</f>
        <v>Returned</v>
      </c>
    </row>
    <row r="393" spans="1:23">
      <c r="A393" t="s">
        <v>429</v>
      </c>
      <c r="B393" t="str">
        <f>VLOOKUP(A393,[1]Sheet1!$A$2:$E$501,2,FALSE)</f>
        <v>Customer_392</v>
      </c>
      <c r="C393" t="str">
        <f>VLOOKUP(A393,[1]Sheet1!$A$2:$E$501,3,FALSE)</f>
        <v>Jakarta</v>
      </c>
      <c r="D393" t="str">
        <f>VLOOKUP(A393,[1]Sheet1!$A$2:$E$501,4,FALSE)</f>
        <v>Gold</v>
      </c>
      <c r="E393">
        <f>VLOOKUP(A393,[1]Sheet1!$A$2:$E$501,5,FALSE)</f>
        <v>2024</v>
      </c>
      <c r="F393" t="str">
        <f>VLOOKUP(A393,[5]Sheet1!$A$2:$E$501,2,FALSE)</f>
        <v>Lenovo LOQ 15IRH8 - SKU1411</v>
      </c>
      <c r="G393" t="str">
        <f>VLOOKUP(A393,[5]Sheet1!$A$2:$E$501,3,FALSE)</f>
        <v>Unknown</v>
      </c>
      <c r="H393">
        <f>VLOOKUP(A393,[5]Sheet1!$A$2:$E$501,4,FALSE)</f>
        <v>1500000</v>
      </c>
      <c r="I393" t="str">
        <f>VLOOKUP(A393,[5]Sheet1!$A$2:$G$501,7,FALSE)</f>
        <v>115 </v>
      </c>
      <c r="J393" t="str">
        <f>VLOOKUP(A393,[2]Sheet1!$A$2:$E$501,2,FALSE)</f>
        <v>ORD59130</v>
      </c>
      <c r="K393" s="2">
        <f>VLOOKUP(A393,[2]Sheet1!$A$2:$E$501,3,FALSE)</f>
        <v>45276</v>
      </c>
      <c r="L393" t="str">
        <f>VLOOKUP(A393,[2]Sheet1!$A$2:$E$501,4,FALSE)</f>
        <v>Credit</v>
      </c>
      <c r="M393">
        <f>VLOOKUP(A393,[2]Sheet1!$A$2:$E$501,5,FALSE)</f>
        <v>1</v>
      </c>
      <c r="N393">
        <f>VLOOKUP(A393,[2]Sheet1!$A$2:$F$501,6,FALSE)</f>
        <v>1500000</v>
      </c>
      <c r="O393">
        <f>VLOOKUP(A393,[3]Sheet1!$A$2:$F$501,2,FALSE)</f>
        <v>4</v>
      </c>
      <c r="P393" t="str">
        <f>VLOOKUP(A393,[3]Sheet1!$A$2:$F$501,3,FALSE)</f>
        <v>Excellent</v>
      </c>
      <c r="Q393" s="2">
        <f>VLOOKUP(A393,[3]Sheet1!$A$2:$F$501,4,FALSE)</f>
        <v>45385</v>
      </c>
      <c r="R393" t="str">
        <f>VLOOKUP(A393,[3]Sheet1!$A$2:$F$501,5,FALSE)</f>
        <v>Produk sesuai ekspektasi</v>
      </c>
      <c r="S393" t="str">
        <f>VLOOKUP(A393,[3]Sheet1!$A$2:$F$501,6,FALSE)</f>
        <v/>
      </c>
      <c r="T393" t="str">
        <f>VLOOKUP(A393,[4]Sheet1!$A$2:$E$501,2,FALSE)</f>
        <v>SHP2011</v>
      </c>
      <c r="U393" t="str">
        <f>VLOOKUP(A393,[4]Sheet1!$A$2:$E$501,3,FALSE)</f>
        <v>JNE</v>
      </c>
      <c r="V393">
        <f>VLOOKUP(A393,[4]Sheet1!$A$2:$E$501,4,FALSE)</f>
        <v>2</v>
      </c>
      <c r="W393" t="str">
        <f>VLOOKUP(A393,[4]Sheet1!$A$2:$E$501,5,FALSE)</f>
        <v>Delivered</v>
      </c>
    </row>
    <row r="394" spans="1:23">
      <c r="A394" t="s">
        <v>430</v>
      </c>
      <c r="B394" t="str">
        <f>VLOOKUP(A394,[1]Sheet1!$A$2:$E$501,2,FALSE)</f>
        <v>Customer_393</v>
      </c>
      <c r="C394" t="str">
        <f>VLOOKUP(A394,[1]Sheet1!$A$2:$E$501,3,FALSE)</f>
        <v>Jakarta</v>
      </c>
      <c r="D394" t="str">
        <f>VLOOKUP(A394,[1]Sheet1!$A$2:$E$501,4,FALSE)</f>
        <v>Gold</v>
      </c>
      <c r="E394">
        <f>VLOOKUP(A394,[1]Sheet1!$A$2:$E$501,5,FALSE)</f>
        <v>2021</v>
      </c>
      <c r="F394" t="str">
        <f>VLOOKUP(A394,[5]Sheet1!$A$2:$E$501,2,FALSE)</f>
        <v>ASUS TUF Gaming A15 - SKU1079</v>
      </c>
      <c r="G394" t="str">
        <f>VLOOKUP(A394,[5]Sheet1!$A$2:$E$501,3,FALSE)</f>
        <v>Electronic</v>
      </c>
      <c r="H394">
        <f>VLOOKUP(A394,[5]Sheet1!$A$2:$E$501,4,FALSE)</f>
        <v>4000000</v>
      </c>
      <c r="I394" t="str">
        <f>VLOOKUP(A394,[5]Sheet1!$A$2:$G$501,7,FALSE)</f>
        <v>79</v>
      </c>
      <c r="J394" t="str">
        <f>VLOOKUP(A394,[2]Sheet1!$A$2:$E$501,2,FALSE)</f>
        <v>ORD66854</v>
      </c>
      <c r="K394" s="2">
        <f>VLOOKUP(A394,[2]Sheet1!$A$2:$E$501,3,FALSE)</f>
        <v>44946</v>
      </c>
      <c r="L394" t="str">
        <f>VLOOKUP(A394,[2]Sheet1!$A$2:$E$501,4,FALSE)</f>
        <v>OVO</v>
      </c>
      <c r="M394">
        <f>VLOOKUP(A394,[2]Sheet1!$A$2:$E$501,5,FALSE)</f>
        <v>1</v>
      </c>
      <c r="N394">
        <f>VLOOKUP(A394,[2]Sheet1!$A$2:$F$501,6,FALSE)</f>
        <v>4000000</v>
      </c>
      <c r="O394">
        <f>VLOOKUP(A394,[3]Sheet1!$A$2:$F$501,2,FALSE)</f>
        <v>5</v>
      </c>
      <c r="P394" t="str">
        <f>VLOOKUP(A394,[3]Sheet1!$A$2:$F$501,3,FALSE)</f>
        <v>Good</v>
      </c>
      <c r="Q394" s="2">
        <f>VLOOKUP(A394,[3]Sheet1!$A$2:$F$501,4,FALSE)</f>
        <v>45239</v>
      </c>
      <c r="R394" t="str">
        <f>VLOOKUP(A394,[3]Sheet1!$A$2:$F$501,5,FALSE)</f>
        <v>Kualitas kurang baik</v>
      </c>
      <c r="S394" t="str">
        <f>VLOOKUP(A394,[3]Sheet1!$A$2:$F$501,6,FALSE)</f>
        <v>Anomali – review negatif di rating tinggi</v>
      </c>
      <c r="T394" t="str">
        <f>VLOOKUP(A394,[4]Sheet1!$A$2:$E$501,2,FALSE)</f>
        <v>SHP9598</v>
      </c>
      <c r="U394" t="str">
        <f>VLOOKUP(A394,[4]Sheet1!$A$2:$E$501,3,FALSE)</f>
        <v>SiCepat</v>
      </c>
      <c r="V394">
        <f>VLOOKUP(A394,[4]Sheet1!$A$2:$E$501,4,FALSE)</f>
        <v>3</v>
      </c>
      <c r="W394" t="str">
        <f>VLOOKUP(A394,[4]Sheet1!$A$2:$E$501,5,FALSE)</f>
        <v>Returned</v>
      </c>
    </row>
    <row r="395" spans="1:23">
      <c r="A395" t="s">
        <v>431</v>
      </c>
      <c r="B395" t="str">
        <f>VLOOKUP(A395,[1]Sheet1!$A$2:$E$501,2,FALSE)</f>
        <v>Customer_394</v>
      </c>
      <c r="C395" t="str">
        <f>VLOOKUP(A395,[1]Sheet1!$A$2:$E$501,3,FALSE)</f>
        <v>Bandung</v>
      </c>
      <c r="D395" t="str">
        <f>VLOOKUP(A395,[1]Sheet1!$A$2:$E$501,4,FALSE)</f>
        <v>Gold</v>
      </c>
      <c r="E395">
        <f>VLOOKUP(A395,[1]Sheet1!$A$2:$E$501,5,FALSE)</f>
        <v>2018</v>
      </c>
      <c r="F395" t="str">
        <f>VLOOKUP(A395,[5]Sheet1!$A$2:$E$501,2,FALSE)</f>
        <v>Xiaomi Mi Casual Backpack - SKU1065</v>
      </c>
      <c r="G395" t="str">
        <f>VLOOKUP(A395,[5]Sheet1!$A$2:$E$501,3,FALSE)</f>
        <v>Shoee</v>
      </c>
      <c r="H395">
        <f>VLOOKUP(A395,[5]Sheet1!$A$2:$E$501,4,FALSE)</f>
        <v>250000</v>
      </c>
      <c r="I395" t="str">
        <f>VLOOKUP(A395,[5]Sheet1!$A$2:$G$501,7,FALSE)</f>
        <v>68</v>
      </c>
      <c r="J395" t="str">
        <f>VLOOKUP(A395,[2]Sheet1!$A$2:$E$501,2,FALSE)</f>
        <v>ORD53100</v>
      </c>
      <c r="K395" s="2">
        <f>VLOOKUP(A395,[2]Sheet1!$A$2:$E$501,3,FALSE)</f>
        <v>45166</v>
      </c>
      <c r="L395" t="str">
        <f>VLOOKUP(A395,[2]Sheet1!$A$2:$E$501,4,FALSE)</f>
        <v>OVO</v>
      </c>
      <c r="M395">
        <f>VLOOKUP(A395,[2]Sheet1!$A$2:$E$501,5,FALSE)</f>
        <v>19</v>
      </c>
      <c r="N395">
        <f>VLOOKUP(A395,[2]Sheet1!$A$2:$F$501,6,FALSE)</f>
        <v>4750000</v>
      </c>
      <c r="O395">
        <f>VLOOKUP(A395,[3]Sheet1!$A$2:$F$501,2,FALSE)</f>
        <v>2</v>
      </c>
      <c r="P395" t="str">
        <f>VLOOKUP(A395,[3]Sheet1!$A$2:$F$501,3,FALSE)</f>
        <v>Poor</v>
      </c>
      <c r="Q395" s="2">
        <f>VLOOKUP(A395,[3]Sheet1!$A$2:$F$501,4,FALSE)</f>
        <v>45183</v>
      </c>
      <c r="R395" t="str">
        <f>VLOOKUP(A395,[3]Sheet1!$A$2:$F$501,5,FALSE)</f>
        <v>Produk sesuai ekspektasi</v>
      </c>
      <c r="S395" t="str">
        <f>VLOOKUP(A395,[3]Sheet1!$A$2:$F$501,6,FALSE)</f>
        <v/>
      </c>
      <c r="T395" t="str">
        <f>VLOOKUP(A395,[4]Sheet1!$A$2:$E$501,2,FALSE)</f>
        <v>SHP1219</v>
      </c>
      <c r="U395" t="str">
        <f>VLOOKUP(A395,[4]Sheet1!$A$2:$E$501,3,FALSE)</f>
        <v>SiCepat</v>
      </c>
      <c r="V395">
        <f>VLOOKUP(A395,[4]Sheet1!$A$2:$E$501,4,FALSE)</f>
        <v>2</v>
      </c>
      <c r="W395" t="str">
        <f>VLOOKUP(A395,[4]Sheet1!$A$2:$E$501,5,FALSE)</f>
        <v>Delivered</v>
      </c>
    </row>
    <row r="396" spans="1:23">
      <c r="A396" t="s">
        <v>432</v>
      </c>
      <c r="B396" t="str">
        <f>VLOOKUP(A396,[1]Sheet1!$A$2:$E$501,2,FALSE)</f>
        <v>Customer_395</v>
      </c>
      <c r="C396" t="str">
        <f>VLOOKUP(A396,[1]Sheet1!$A$2:$E$501,3,FALSE)</f>
        <v>Bali</v>
      </c>
      <c r="D396" t="str">
        <f>VLOOKUP(A396,[1]Sheet1!$A$2:$E$501,4,FALSE)</f>
        <v>Gold</v>
      </c>
      <c r="E396">
        <f>VLOOKUP(A396,[1]Sheet1!$A$2:$E$501,5,FALSE)</f>
        <v>2024</v>
      </c>
      <c r="F396" t="str">
        <f>VLOOKUP(A396,[5]Sheet1!$A$2:$E$501,2,FALSE)</f>
        <v>ASUS TUF Gaming A15 - SKU1385</v>
      </c>
      <c r="G396" t="str">
        <f>VLOOKUP(A396,[5]Sheet1!$A$2:$E$501,3,FALSE)</f>
        <v>Apparel</v>
      </c>
      <c r="H396">
        <f>VLOOKUP(A396,[5]Sheet1!$A$2:$E$501,4,FALSE)</f>
        <v>17000000</v>
      </c>
      <c r="I396" t="str">
        <f>VLOOKUP(A396,[5]Sheet1!$A$2:$G$501,7,FALSE)</f>
        <v>78</v>
      </c>
      <c r="J396" t="str">
        <f>VLOOKUP(A396,[2]Sheet1!$A$2:$E$501,2,FALSE)</f>
        <v>ORD92969</v>
      </c>
      <c r="K396" s="2">
        <f>VLOOKUP(A396,[2]Sheet1!$A$2:$E$501,3,FALSE)</f>
        <v>45255</v>
      </c>
      <c r="L396" t="str">
        <f>VLOOKUP(A396,[2]Sheet1!$A$2:$E$501,4,FALSE)</f>
        <v>OVO</v>
      </c>
      <c r="M396">
        <f>VLOOKUP(A396,[2]Sheet1!$A$2:$E$501,5,FALSE)</f>
        <v>1</v>
      </c>
      <c r="N396">
        <f>VLOOKUP(A396,[2]Sheet1!$A$2:$F$501,6,FALSE)</f>
        <v>17000000</v>
      </c>
      <c r="O396">
        <f>VLOOKUP(A396,[3]Sheet1!$A$2:$F$501,2,FALSE)</f>
        <v>5</v>
      </c>
      <c r="P396" t="str">
        <f>VLOOKUP(A396,[3]Sheet1!$A$2:$F$501,3,FALSE)</f>
        <v>Good</v>
      </c>
      <c r="Q396" s="2">
        <f>VLOOKUP(A396,[3]Sheet1!$A$2:$F$501,4,FALSE)</f>
        <v>45313</v>
      </c>
      <c r="R396" t="str">
        <f>VLOOKUP(A396,[3]Sheet1!$A$2:$F$501,5,FALSE)</f>
        <v>Barang cacat saat diterima</v>
      </c>
      <c r="S396" t="str">
        <f>VLOOKUP(A396,[3]Sheet1!$A$2:$F$501,6,FALSE)</f>
        <v>Anomali – review negatif di rating tinggi</v>
      </c>
      <c r="T396" t="str">
        <f>VLOOKUP(A396,[4]Sheet1!$A$2:$E$501,2,FALSE)</f>
        <v>SHP9806</v>
      </c>
      <c r="U396" t="str">
        <f>VLOOKUP(A396,[4]Sheet1!$A$2:$E$501,3,FALSE)</f>
        <v>JNE</v>
      </c>
      <c r="V396">
        <f>VLOOKUP(A396,[4]Sheet1!$A$2:$E$501,4,FALSE)</f>
        <v>1</v>
      </c>
      <c r="W396" t="str">
        <f>VLOOKUP(A396,[4]Sheet1!$A$2:$E$501,5,FALSE)</f>
        <v>Delivered</v>
      </c>
    </row>
    <row r="397" spans="1:23">
      <c r="A397" t="s">
        <v>433</v>
      </c>
      <c r="B397" t="str">
        <f>VLOOKUP(A397,[1]Sheet1!$A$2:$E$501,2,FALSE)</f>
        <v>Customer_396</v>
      </c>
      <c r="C397" t="str">
        <f>VLOOKUP(A397,[1]Sheet1!$A$2:$E$501,3,FALSE)</f>
        <v>Bali</v>
      </c>
      <c r="D397" t="str">
        <f>VLOOKUP(A397,[1]Sheet1!$A$2:$E$501,4,FALSE)</f>
        <v>Gold</v>
      </c>
      <c r="E397">
        <f>VLOOKUP(A397,[1]Sheet1!$A$2:$E$501,5,FALSE)</f>
        <v>2019</v>
      </c>
      <c r="F397" t="str">
        <f>VLOOKUP(A397,[5]Sheet1!$A$2:$E$501,2,FALSE)</f>
        <v>Xiaomi Mi Casual Backpack - SKU1495</v>
      </c>
      <c r="G397" t="str">
        <f>VLOOKUP(A397,[5]Sheet1!$A$2:$E$501,3,FALSE)</f>
        <v>Apparel</v>
      </c>
      <c r="H397">
        <f>VLOOKUP(A397,[5]Sheet1!$A$2:$E$501,4,FALSE)</f>
        <v>1500000</v>
      </c>
      <c r="I397" t="str">
        <f>VLOOKUP(A397,[5]Sheet1!$A$2:$G$501,7,FALSE)</f>
        <v>135</v>
      </c>
      <c r="J397" t="str">
        <f>VLOOKUP(A397,[2]Sheet1!$A$2:$E$501,2,FALSE)</f>
        <v>ORD27757</v>
      </c>
      <c r="K397" s="2">
        <f>VLOOKUP(A397,[2]Sheet1!$A$2:$E$501,3,FALSE)</f>
        <v>45316</v>
      </c>
      <c r="L397" t="str">
        <f>VLOOKUP(A397,[2]Sheet1!$A$2:$E$501,4,FALSE)</f>
        <v>Gopay</v>
      </c>
      <c r="M397">
        <f>VLOOKUP(A397,[2]Sheet1!$A$2:$E$501,5,FALSE)</f>
        <v>1</v>
      </c>
      <c r="N397">
        <f>VLOOKUP(A397,[2]Sheet1!$A$2:$F$501,6,FALSE)</f>
        <v>1500000</v>
      </c>
      <c r="O397">
        <f>VLOOKUP(A397,[3]Sheet1!$A$2:$F$501,2,FALSE)</f>
        <v>4</v>
      </c>
      <c r="P397" t="str">
        <f>VLOOKUP(A397,[3]Sheet1!$A$2:$F$501,3,FALSE)</f>
        <v>Excellent</v>
      </c>
      <c r="Q397" s="2">
        <f>VLOOKUP(A397,[3]Sheet1!$A$2:$F$501,4,FALSE)</f>
        <v>45092</v>
      </c>
      <c r="R397" t="str">
        <f>VLOOKUP(A397,[3]Sheet1!$A$2:$F$501,5,FALSE)</f>
        <v>Akan beli lagi di toko ini</v>
      </c>
      <c r="S397" t="str">
        <f>VLOOKUP(A397,[3]Sheet1!$A$2:$F$501,6,FALSE)</f>
        <v/>
      </c>
      <c r="T397" t="str">
        <f>VLOOKUP(A397,[4]Sheet1!$A$2:$E$501,2,FALSE)</f>
        <v>SHP9890</v>
      </c>
      <c r="U397" t="str">
        <f>VLOOKUP(A397,[4]Sheet1!$A$2:$E$501,3,FALSE)</f>
        <v>J&amp;T</v>
      </c>
      <c r="V397">
        <f>VLOOKUP(A397,[4]Sheet1!$A$2:$E$501,4,FALSE)</f>
        <v>5</v>
      </c>
      <c r="W397" t="str">
        <f>VLOOKUP(A397,[4]Sheet1!$A$2:$E$501,5,FALSE)</f>
        <v>In Transit</v>
      </c>
    </row>
    <row r="398" spans="1:23">
      <c r="A398" t="s">
        <v>434</v>
      </c>
      <c r="B398" t="str">
        <f>VLOOKUP(A398,[1]Sheet1!$A$2:$E$501,2,FALSE)</f>
        <v>Customer_397</v>
      </c>
      <c r="C398" t="str">
        <f>VLOOKUP(A398,[1]Sheet1!$A$2:$E$501,3,FALSE)</f>
        <v>Bali</v>
      </c>
      <c r="D398" t="str">
        <f>VLOOKUP(A398,[1]Sheet1!$A$2:$E$501,4,FALSE)</f>
        <v>Platinum</v>
      </c>
      <c r="E398">
        <f>VLOOKUP(A398,[1]Sheet1!$A$2:$E$501,5,FALSE)</f>
        <v>2018</v>
      </c>
      <c r="F398" t="str">
        <f>VLOOKUP(A398,[5]Sheet1!$A$2:$E$501,2,FALSE)</f>
        <v>Adidas Ultraboost 22 - SKU1183</v>
      </c>
      <c r="G398" t="str">
        <f>VLOOKUP(A398,[5]Sheet1!$A$2:$E$501,3,FALSE)</f>
        <v>Shoee</v>
      </c>
      <c r="H398">
        <f>VLOOKUP(A398,[5]Sheet1!$A$2:$E$501,4,FALSE)</f>
        <v>17000000</v>
      </c>
      <c r="I398" t="str">
        <f>VLOOKUP(A398,[5]Sheet1!$A$2:$G$501,7,FALSE)</f>
        <v>97 </v>
      </c>
      <c r="J398" t="str">
        <f>VLOOKUP(A398,[2]Sheet1!$A$2:$E$501,2,FALSE)</f>
        <v>ORD12087</v>
      </c>
      <c r="K398" s="2">
        <f>VLOOKUP(A398,[2]Sheet1!$A$2:$E$501,3,FALSE)</f>
        <v>45295</v>
      </c>
      <c r="L398" t="str">
        <f>VLOOKUP(A398,[2]Sheet1!$A$2:$E$501,4,FALSE)</f>
        <v>Gopay</v>
      </c>
      <c r="M398">
        <f>VLOOKUP(A398,[2]Sheet1!$A$2:$E$501,5,FALSE)</f>
        <v>1</v>
      </c>
      <c r="N398">
        <f>VLOOKUP(A398,[2]Sheet1!$A$2:$F$501,6,FALSE)</f>
        <v>17000000</v>
      </c>
      <c r="O398">
        <f>VLOOKUP(A398,[3]Sheet1!$A$2:$F$501,2,FALSE)</f>
        <v>5</v>
      </c>
      <c r="P398" t="str">
        <f>VLOOKUP(A398,[3]Sheet1!$A$2:$F$501,3,FALSE)</f>
        <v>Good</v>
      </c>
      <c r="Q398" s="2">
        <f>VLOOKUP(A398,[3]Sheet1!$A$2:$F$501,4,FALSE)</f>
        <v>45447</v>
      </c>
      <c r="R398" t="str">
        <f>VLOOKUP(A398,[3]Sheet1!$A$2:$F$501,5,FALSE)</f>
        <v>Warna berbeda dari gambar</v>
      </c>
      <c r="S398" t="str">
        <f>VLOOKUP(A398,[3]Sheet1!$A$2:$F$501,6,FALSE)</f>
        <v>Anomali – review negatif di rating tinggi</v>
      </c>
      <c r="T398" t="str">
        <f>VLOOKUP(A398,[4]Sheet1!$A$2:$E$501,2,FALSE)</f>
        <v>SHP1044</v>
      </c>
      <c r="U398" t="str">
        <f>VLOOKUP(A398,[4]Sheet1!$A$2:$E$501,3,FALSE)</f>
        <v>J&amp;T</v>
      </c>
      <c r="V398">
        <f>VLOOKUP(A398,[4]Sheet1!$A$2:$E$501,4,FALSE)</f>
        <v>5</v>
      </c>
      <c r="W398" t="str">
        <f>VLOOKUP(A398,[4]Sheet1!$A$2:$E$501,5,FALSE)</f>
        <v>Returned</v>
      </c>
    </row>
    <row r="399" spans="1:23">
      <c r="A399" t="s">
        <v>435</v>
      </c>
      <c r="B399" t="str">
        <f>VLOOKUP(A399,[1]Sheet1!$A$2:$E$501,2,FALSE)</f>
        <v>Customer_398</v>
      </c>
      <c r="C399" t="str">
        <f>VLOOKUP(A399,[1]Sheet1!$A$2:$E$501,3,FALSE)</f>
        <v>Surabaya</v>
      </c>
      <c r="D399" t="str">
        <f>VLOOKUP(A399,[1]Sheet1!$A$2:$E$501,4,FALSE)</f>
        <v>Platinum</v>
      </c>
      <c r="E399">
        <f>VLOOKUP(A399,[1]Sheet1!$A$2:$E$501,5,FALSE)</f>
        <v>2022</v>
      </c>
      <c r="F399" t="str">
        <f>VLOOKUP(A399,[5]Sheet1!$A$2:$E$501,2,FALSE)</f>
        <v>Nike Air Max 270 - SKU1010</v>
      </c>
      <c r="G399" t="str">
        <f>VLOOKUP(A399,[5]Sheet1!$A$2:$E$501,3,FALSE)</f>
        <v>Unknown</v>
      </c>
      <c r="H399">
        <f>VLOOKUP(A399,[5]Sheet1!$A$2:$E$501,4,FALSE)</f>
        <v>100000</v>
      </c>
      <c r="I399" t="str">
        <f>VLOOKUP(A399,[5]Sheet1!$A$2:$G$501,7,FALSE)</f>
        <v>77 </v>
      </c>
      <c r="J399" t="str">
        <f>VLOOKUP(A399,[2]Sheet1!$A$2:$E$501,2,FALSE)</f>
        <v>ORD46106</v>
      </c>
      <c r="K399" s="2">
        <f>VLOOKUP(A399,[2]Sheet1!$A$2:$E$501,3,FALSE)</f>
        <v>45080</v>
      </c>
      <c r="L399" t="str">
        <f>VLOOKUP(A399,[2]Sheet1!$A$2:$E$501,4,FALSE)</f>
        <v>Credit</v>
      </c>
      <c r="M399">
        <f>VLOOKUP(A399,[2]Sheet1!$A$2:$E$501,5,FALSE)</f>
        <v>1</v>
      </c>
      <c r="N399">
        <f>VLOOKUP(A399,[2]Sheet1!$A$2:$F$501,6,FALSE)</f>
        <v>100000</v>
      </c>
      <c r="O399">
        <f>VLOOKUP(A399,[3]Sheet1!$A$2:$F$501,2,FALSE)</f>
        <v>5</v>
      </c>
      <c r="P399" t="str">
        <f>VLOOKUP(A399,[3]Sheet1!$A$2:$F$501,3,FALSE)</f>
        <v>Good</v>
      </c>
      <c r="Q399" s="2">
        <f>VLOOKUP(A399,[3]Sheet1!$A$2:$F$501,4,FALSE)</f>
        <v>45374</v>
      </c>
      <c r="R399" t="str">
        <f>VLOOKUP(A399,[3]Sheet1!$A$2:$F$501,5,FALSE)</f>
        <v>Akan beli lagi di toko ini</v>
      </c>
      <c r="S399" t="str">
        <f>VLOOKUP(A399,[3]Sheet1!$A$2:$F$501,6,FALSE)</f>
        <v/>
      </c>
      <c r="T399" t="str">
        <f>VLOOKUP(A399,[4]Sheet1!$A$2:$E$501,2,FALSE)</f>
        <v>SHP5541</v>
      </c>
      <c r="U399" t="str">
        <f>VLOOKUP(A399,[4]Sheet1!$A$2:$E$501,3,FALSE)</f>
        <v>J&amp;T</v>
      </c>
      <c r="V399">
        <f>VLOOKUP(A399,[4]Sheet1!$A$2:$E$501,4,FALSE)</f>
        <v>1</v>
      </c>
      <c r="W399" t="str">
        <f>VLOOKUP(A399,[4]Sheet1!$A$2:$E$501,5,FALSE)</f>
        <v>Delivered</v>
      </c>
    </row>
    <row r="400" spans="1:23">
      <c r="A400" t="s">
        <v>436</v>
      </c>
      <c r="B400" t="str">
        <f>VLOOKUP(A400,[1]Sheet1!$A$2:$E$501,2,FALSE)</f>
        <v>Customer_399</v>
      </c>
      <c r="C400" t="str">
        <f>VLOOKUP(A400,[1]Sheet1!$A$2:$E$501,3,FALSE)</f>
        <v>Surabaya</v>
      </c>
      <c r="D400" t="str">
        <f>VLOOKUP(A400,[1]Sheet1!$A$2:$E$501,4,FALSE)</f>
        <v>Silver</v>
      </c>
      <c r="E400">
        <f>VLOOKUP(A400,[1]Sheet1!$A$2:$E$501,5,FALSE)</f>
        <v>2023</v>
      </c>
      <c r="F400" t="str">
        <f>VLOOKUP(A400,[5]Sheet1!$A$2:$E$501,2,FALSE)</f>
        <v>Uniqlo Dry-EX Crew Neck - SKU1081</v>
      </c>
      <c r="G400" t="str">
        <f>VLOOKUP(A400,[5]Sheet1!$A$2:$E$501,3,FALSE)</f>
        <v>Shoee</v>
      </c>
      <c r="H400">
        <f>VLOOKUP(A400,[5]Sheet1!$A$2:$E$501,4,FALSE)</f>
        <v>17000000</v>
      </c>
      <c r="I400" t="str">
        <f>VLOOKUP(A400,[5]Sheet1!$A$2:$G$501,7,FALSE)</f>
        <v>84</v>
      </c>
      <c r="J400" t="str">
        <f>VLOOKUP(A400,[2]Sheet1!$A$2:$E$501,2,FALSE)</f>
        <v>ORD44832</v>
      </c>
      <c r="K400" s="2">
        <f>VLOOKUP(A400,[2]Sheet1!$A$2:$E$501,3,FALSE)</f>
        <v>45450</v>
      </c>
      <c r="L400" t="str">
        <f>VLOOKUP(A400,[2]Sheet1!$A$2:$E$501,4,FALSE)</f>
        <v>Gopay</v>
      </c>
      <c r="M400">
        <f>VLOOKUP(A400,[2]Sheet1!$A$2:$E$501,5,FALSE)</f>
        <v>18</v>
      </c>
      <c r="N400">
        <f>VLOOKUP(A400,[2]Sheet1!$A$2:$F$501,6,FALSE)</f>
        <v>306000000</v>
      </c>
      <c r="O400">
        <f>VLOOKUP(A400,[3]Sheet1!$A$2:$F$501,2,FALSE)</f>
        <v>5</v>
      </c>
      <c r="P400" t="str">
        <f>VLOOKUP(A400,[3]Sheet1!$A$2:$F$501,3,FALSE)</f>
        <v>Good</v>
      </c>
      <c r="Q400" s="2">
        <f>VLOOKUP(A400,[3]Sheet1!$A$2:$F$501,4,FALSE)</f>
        <v>45387</v>
      </c>
      <c r="R400" t="str">
        <f>VLOOKUP(A400,[3]Sheet1!$A$2:$F$501,5,FALSE)</f>
        <v>Kualitas kurang baik</v>
      </c>
      <c r="S400" t="str">
        <f>VLOOKUP(A400,[3]Sheet1!$A$2:$F$501,6,FALSE)</f>
        <v>Anomali – review negatif di rating tinggi</v>
      </c>
      <c r="T400" t="str">
        <f>VLOOKUP(A400,[4]Sheet1!$A$2:$E$501,2,FALSE)</f>
        <v>SHP6523</v>
      </c>
      <c r="U400" t="str">
        <f>VLOOKUP(A400,[4]Sheet1!$A$2:$E$501,3,FALSE)</f>
        <v>AnterAja</v>
      </c>
      <c r="V400">
        <f>VLOOKUP(A400,[4]Sheet1!$A$2:$E$501,4,FALSE)</f>
        <v>3</v>
      </c>
      <c r="W400" t="str">
        <f>VLOOKUP(A400,[4]Sheet1!$A$2:$E$501,5,FALSE)</f>
        <v>Returned</v>
      </c>
    </row>
    <row r="401" spans="1:23">
      <c r="A401" t="s">
        <v>437</v>
      </c>
      <c r="B401" t="str">
        <f>VLOOKUP(A401,[1]Sheet1!$A$2:$E$501,2,FALSE)</f>
        <v>Customer_400</v>
      </c>
      <c r="C401" t="str">
        <f>VLOOKUP(A401,[1]Sheet1!$A$2:$E$501,3,FALSE)</f>
        <v>Jakarta</v>
      </c>
      <c r="D401" t="str">
        <f>VLOOKUP(A401,[1]Sheet1!$A$2:$E$501,4,FALSE)</f>
        <v>Platinum</v>
      </c>
      <c r="E401">
        <f>VLOOKUP(A401,[1]Sheet1!$A$2:$E$501,5,FALSE)</f>
        <v>2019</v>
      </c>
      <c r="F401" t="str">
        <f>VLOOKUP(A401,[5]Sheet1!$A$2:$E$501,2,FALSE)</f>
        <v>Lenovo LOQ 15IRH8 - SKU1127</v>
      </c>
      <c r="G401" t="str">
        <f>VLOOKUP(A401,[5]Sheet1!$A$2:$E$501,3,FALSE)</f>
        <v>Unknown</v>
      </c>
      <c r="H401">
        <f>VLOOKUP(A401,[5]Sheet1!$A$2:$E$501,4,FALSE)</f>
        <v>250000</v>
      </c>
      <c r="I401" t="str">
        <f>VLOOKUP(A401,[5]Sheet1!$A$2:$G$501,7,FALSE)</f>
        <v>104 </v>
      </c>
      <c r="J401" t="str">
        <f>VLOOKUP(A401,[2]Sheet1!$A$2:$E$501,2,FALSE)</f>
        <v>ORD22950</v>
      </c>
      <c r="K401" s="2">
        <f>VLOOKUP(A401,[2]Sheet1!$A$2:$E$501,3,FALSE)</f>
        <v>45074</v>
      </c>
      <c r="L401" t="str">
        <f>VLOOKUP(A401,[2]Sheet1!$A$2:$E$501,4,FALSE)</f>
        <v>Credit</v>
      </c>
      <c r="M401">
        <f>VLOOKUP(A401,[2]Sheet1!$A$2:$E$501,5,FALSE)</f>
        <v>1</v>
      </c>
      <c r="N401">
        <f>VLOOKUP(A401,[2]Sheet1!$A$2:$F$501,6,FALSE)</f>
        <v>250000</v>
      </c>
      <c r="O401">
        <f>VLOOKUP(A401,[3]Sheet1!$A$2:$F$501,2,FALSE)</f>
        <v>4</v>
      </c>
      <c r="P401" t="str">
        <f>VLOOKUP(A401,[3]Sheet1!$A$2:$F$501,3,FALSE)</f>
        <v>Excellent</v>
      </c>
      <c r="Q401" s="2">
        <f>VLOOKUP(A401,[3]Sheet1!$A$2:$F$501,4,FALSE)</f>
        <v>45360</v>
      </c>
      <c r="R401" t="str">
        <f>VLOOKUP(A401,[3]Sheet1!$A$2:$F$501,5,FALSE)</f>
        <v>Barang cacat saat diterima</v>
      </c>
      <c r="S401" t="str">
        <f>VLOOKUP(A401,[3]Sheet1!$A$2:$F$501,6,FALSE)</f>
        <v>Anomali – review negatif di rating tinggi</v>
      </c>
      <c r="T401" t="str">
        <f>VLOOKUP(A401,[4]Sheet1!$A$2:$E$501,2,FALSE)</f>
        <v>SHP6928</v>
      </c>
      <c r="U401" t="str">
        <f>VLOOKUP(A401,[4]Sheet1!$A$2:$E$501,3,FALSE)</f>
        <v>AnterAja</v>
      </c>
      <c r="V401">
        <f>VLOOKUP(A401,[4]Sheet1!$A$2:$E$501,4,FALSE)</f>
        <v>4</v>
      </c>
      <c r="W401" t="str">
        <f>VLOOKUP(A401,[4]Sheet1!$A$2:$E$501,5,FALSE)</f>
        <v>In Transit</v>
      </c>
    </row>
    <row r="402" spans="1:23">
      <c r="A402" t="s">
        <v>438</v>
      </c>
      <c r="B402" t="str">
        <f>VLOOKUP(A402,[1]Sheet1!$A$2:$E$501,2,FALSE)</f>
        <v>Customer_401</v>
      </c>
      <c r="C402" t="str">
        <f>VLOOKUP(A402,[1]Sheet1!$A$2:$E$501,3,FALSE)</f>
        <v>Bandung</v>
      </c>
      <c r="D402" t="str">
        <f>VLOOKUP(A402,[1]Sheet1!$A$2:$E$501,4,FALSE)</f>
        <v>Platinum</v>
      </c>
      <c r="E402">
        <f>VLOOKUP(A402,[1]Sheet1!$A$2:$E$501,5,FALSE)</f>
        <v>2019</v>
      </c>
      <c r="F402" t="str">
        <f>VLOOKUP(A402,[5]Sheet1!$A$2:$E$501,2,FALSE)</f>
        <v>Xiaomi Mi Casual Backpack - SKU1234</v>
      </c>
      <c r="G402" t="str">
        <f>VLOOKUP(A402,[5]Sheet1!$A$2:$E$501,3,FALSE)</f>
        <v>Shoee</v>
      </c>
      <c r="H402">
        <f>VLOOKUP(A402,[5]Sheet1!$A$2:$E$501,4,FALSE)</f>
        <v>100000</v>
      </c>
      <c r="I402" t="str">
        <f>VLOOKUP(A402,[5]Sheet1!$A$2:$G$501,7,FALSE)</f>
        <v>144 </v>
      </c>
      <c r="J402" t="str">
        <f>VLOOKUP(A402,[2]Sheet1!$A$2:$E$501,2,FALSE)</f>
        <v>ORD38307</v>
      </c>
      <c r="K402" s="2">
        <f>VLOOKUP(A402,[2]Sheet1!$A$2:$E$501,3,FALSE)</f>
        <v>44934</v>
      </c>
      <c r="L402" t="str">
        <f>VLOOKUP(A402,[2]Sheet1!$A$2:$E$501,4,FALSE)</f>
        <v>Credit</v>
      </c>
      <c r="M402">
        <f>VLOOKUP(A402,[2]Sheet1!$A$2:$E$501,5,FALSE)</f>
        <v>1</v>
      </c>
      <c r="N402">
        <f>VLOOKUP(A402,[2]Sheet1!$A$2:$F$501,6,FALSE)</f>
        <v>100000</v>
      </c>
      <c r="O402">
        <f>VLOOKUP(A402,[3]Sheet1!$A$2:$F$501,2,FALSE)</f>
        <v>3</v>
      </c>
      <c r="P402" t="str">
        <f>VLOOKUP(A402,[3]Sheet1!$A$2:$F$501,3,FALSE)</f>
        <v>Average</v>
      </c>
      <c r="Q402" s="2">
        <f>VLOOKUP(A402,[3]Sheet1!$A$2:$F$501,4,FALSE)</f>
        <v>45148</v>
      </c>
      <c r="R402" t="str">
        <f>VLOOKUP(A402,[3]Sheet1!$A$2:$F$501,5,FALSE)</f>
        <v>Produk sesuai ekspektasi</v>
      </c>
      <c r="S402" t="str">
        <f>VLOOKUP(A402,[3]Sheet1!$A$2:$F$501,6,FALSE)</f>
        <v/>
      </c>
      <c r="T402" t="str">
        <f>VLOOKUP(A402,[4]Sheet1!$A$2:$E$501,2,FALSE)</f>
        <v>SHP9694</v>
      </c>
      <c r="U402" t="str">
        <f>VLOOKUP(A402,[4]Sheet1!$A$2:$E$501,3,FALSE)</f>
        <v>J&amp;T</v>
      </c>
      <c r="V402">
        <f>VLOOKUP(A402,[4]Sheet1!$A$2:$E$501,4,FALSE)</f>
        <v>3</v>
      </c>
      <c r="W402" t="str">
        <f>VLOOKUP(A402,[4]Sheet1!$A$2:$E$501,5,FALSE)</f>
        <v>Delivered</v>
      </c>
    </row>
    <row r="403" spans="1:23">
      <c r="A403" t="s">
        <v>439</v>
      </c>
      <c r="B403" t="str">
        <f>VLOOKUP(A403,[1]Sheet1!$A$2:$E$501,2,FALSE)</f>
        <v>Customer_402</v>
      </c>
      <c r="C403" t="str">
        <f>VLOOKUP(A403,[1]Sheet1!$A$2:$E$501,3,FALSE)</f>
        <v>Bali</v>
      </c>
      <c r="D403" t="str">
        <f>VLOOKUP(A403,[1]Sheet1!$A$2:$E$501,4,FALSE)</f>
        <v>Platinum</v>
      </c>
      <c r="E403">
        <f>VLOOKUP(A403,[1]Sheet1!$A$2:$E$501,5,FALSE)</f>
        <v>2021</v>
      </c>
      <c r="F403" t="str">
        <f>VLOOKUP(A403,[5]Sheet1!$A$2:$E$501,2,FALSE)</f>
        <v>Nike Air Max 270 - SKU1312</v>
      </c>
      <c r="G403" t="str">
        <f>VLOOKUP(A403,[5]Sheet1!$A$2:$E$501,3,FALSE)</f>
        <v>Unknown</v>
      </c>
      <c r="H403">
        <f>VLOOKUP(A403,[5]Sheet1!$A$2:$E$501,4,FALSE)</f>
        <v>4000000</v>
      </c>
      <c r="I403" t="str">
        <f>VLOOKUP(A403,[5]Sheet1!$A$2:$G$501,7,FALSE)</f>
        <v>117 </v>
      </c>
      <c r="J403" t="str">
        <f>VLOOKUP(A403,[2]Sheet1!$A$2:$E$501,2,FALSE)</f>
        <v>ORD43031</v>
      </c>
      <c r="K403" s="2">
        <f>VLOOKUP(A403,[2]Sheet1!$A$2:$E$501,3,FALSE)</f>
        <v>44981</v>
      </c>
      <c r="L403" t="str">
        <f>VLOOKUP(A403,[2]Sheet1!$A$2:$E$501,4,FALSE)</f>
        <v>Credit</v>
      </c>
      <c r="M403">
        <f>VLOOKUP(A403,[2]Sheet1!$A$2:$E$501,5,FALSE)</f>
        <v>1</v>
      </c>
      <c r="N403">
        <f>VLOOKUP(A403,[2]Sheet1!$A$2:$F$501,6,FALSE)</f>
        <v>4000000</v>
      </c>
      <c r="O403">
        <f>VLOOKUP(A403,[3]Sheet1!$A$2:$F$501,2,FALSE)</f>
        <v>2</v>
      </c>
      <c r="P403" t="str">
        <f>VLOOKUP(A403,[3]Sheet1!$A$2:$F$501,3,FALSE)</f>
        <v>Poor</v>
      </c>
      <c r="Q403" s="2">
        <f>VLOOKUP(A403,[3]Sheet1!$A$2:$F$501,4,FALSE)</f>
        <v>45357</v>
      </c>
      <c r="R403" t="str">
        <f>VLOOKUP(A403,[3]Sheet1!$A$2:$F$501,5,FALSE)</f>
        <v>Ukuran tidak sesuai deskripsi</v>
      </c>
      <c r="S403" t="str">
        <f>VLOOKUP(A403,[3]Sheet1!$A$2:$F$501,6,FALSE)</f>
        <v>Anomali – review negatif di rating tinggi</v>
      </c>
      <c r="T403" t="str">
        <f>VLOOKUP(A403,[4]Sheet1!$A$2:$E$501,2,FALSE)</f>
        <v>SHP9222</v>
      </c>
      <c r="U403" t="str">
        <f>VLOOKUP(A403,[4]Sheet1!$A$2:$E$501,3,FALSE)</f>
        <v>J&amp;T</v>
      </c>
      <c r="V403">
        <f>VLOOKUP(A403,[4]Sheet1!$A$2:$E$501,4,FALSE)</f>
        <v>5</v>
      </c>
      <c r="W403" t="str">
        <f>VLOOKUP(A403,[4]Sheet1!$A$2:$E$501,5,FALSE)</f>
        <v>In Transit</v>
      </c>
    </row>
    <row r="404" spans="1:23">
      <c r="A404" t="s">
        <v>440</v>
      </c>
      <c r="B404" t="str">
        <f>VLOOKUP(A404,[1]Sheet1!$A$2:$E$501,2,FALSE)</f>
        <v>Customer_403</v>
      </c>
      <c r="C404" t="str">
        <f>VLOOKUP(A404,[1]Sheet1!$A$2:$E$501,3,FALSE)</f>
        <v>Bali</v>
      </c>
      <c r="D404" t="str">
        <f>VLOOKUP(A404,[1]Sheet1!$A$2:$E$501,4,FALSE)</f>
        <v>Gold</v>
      </c>
      <c r="E404">
        <f>VLOOKUP(A404,[1]Sheet1!$A$2:$E$501,5,FALSE)</f>
        <v>2020</v>
      </c>
      <c r="F404" t="str">
        <f>VLOOKUP(A404,[5]Sheet1!$A$2:$E$501,2,FALSE)</f>
        <v>Xiaomi Mi Casual Backpack - SKU1066</v>
      </c>
      <c r="G404" t="str">
        <f>VLOOKUP(A404,[5]Sheet1!$A$2:$E$501,3,FALSE)</f>
        <v>Apprel</v>
      </c>
      <c r="H404">
        <f>VLOOKUP(A404,[5]Sheet1!$A$2:$E$501,4,FALSE)</f>
        <v>1500000</v>
      </c>
      <c r="I404" t="str">
        <f>VLOOKUP(A404,[5]Sheet1!$A$2:$G$501,7,FALSE)</f>
        <v>112 </v>
      </c>
      <c r="J404" t="str">
        <f>VLOOKUP(A404,[2]Sheet1!$A$2:$E$501,2,FALSE)</f>
        <v>ORD65003</v>
      </c>
      <c r="K404" s="2">
        <f>VLOOKUP(A404,[2]Sheet1!$A$2:$E$501,3,FALSE)</f>
        <v>45247</v>
      </c>
      <c r="L404" t="str">
        <f>VLOOKUP(A404,[2]Sheet1!$A$2:$E$501,4,FALSE)</f>
        <v>Gopay</v>
      </c>
      <c r="M404">
        <f>VLOOKUP(A404,[2]Sheet1!$A$2:$E$501,5,FALSE)</f>
        <v>1</v>
      </c>
      <c r="N404">
        <f>VLOOKUP(A404,[2]Sheet1!$A$2:$F$501,6,FALSE)</f>
        <v>1500000</v>
      </c>
      <c r="O404">
        <f>VLOOKUP(A404,[3]Sheet1!$A$2:$F$501,2,FALSE)</f>
        <v>4</v>
      </c>
      <c r="P404" t="str">
        <f>VLOOKUP(A404,[3]Sheet1!$A$2:$F$501,3,FALSE)</f>
        <v>Excellent</v>
      </c>
      <c r="Q404" s="2">
        <f>VLOOKUP(A404,[3]Sheet1!$A$2:$F$501,4,FALSE)</f>
        <v>45282</v>
      </c>
      <c r="R404" t="str">
        <f>VLOOKUP(A404,[3]Sheet1!$A$2:$F$501,5,FALSE)</f>
        <v>Ukuran tidak sesuai deskripsi</v>
      </c>
      <c r="S404" t="str">
        <f>VLOOKUP(A404,[3]Sheet1!$A$2:$F$501,6,FALSE)</f>
        <v>Anomali – review negatif di rating tinggi</v>
      </c>
      <c r="T404" t="str">
        <f>VLOOKUP(A404,[4]Sheet1!$A$2:$E$501,2,FALSE)</f>
        <v>SHP3930</v>
      </c>
      <c r="U404" t="str">
        <f>VLOOKUP(A404,[4]Sheet1!$A$2:$E$501,3,FALSE)</f>
        <v>JNE</v>
      </c>
      <c r="V404">
        <f>VLOOKUP(A404,[4]Sheet1!$A$2:$E$501,4,FALSE)</f>
        <v>4</v>
      </c>
      <c r="W404" t="str">
        <f>VLOOKUP(A404,[4]Sheet1!$A$2:$E$501,5,FALSE)</f>
        <v>Delivered</v>
      </c>
    </row>
    <row r="405" spans="1:23">
      <c r="A405" t="s">
        <v>441</v>
      </c>
      <c r="B405" t="str">
        <f>VLOOKUP(A405,[1]Sheet1!$A$2:$E$501,2,FALSE)</f>
        <v>Customer_404</v>
      </c>
      <c r="C405" t="str">
        <f>VLOOKUP(A405,[1]Sheet1!$A$2:$E$501,3,FALSE)</f>
        <v>Bali</v>
      </c>
      <c r="D405" t="str">
        <f>VLOOKUP(A405,[1]Sheet1!$A$2:$E$501,4,FALSE)</f>
        <v>Silver</v>
      </c>
      <c r="E405">
        <f>VLOOKUP(A405,[1]Sheet1!$A$2:$E$501,5,FALSE)</f>
        <v>2018</v>
      </c>
      <c r="F405" t="str">
        <f>VLOOKUP(A405,[5]Sheet1!$A$2:$E$501,2,FALSE)</f>
        <v>Nike Air Max 270 - SKU1429</v>
      </c>
      <c r="G405" t="str">
        <f>VLOOKUP(A405,[5]Sheet1!$A$2:$E$501,3,FALSE)</f>
        <v>Unknown</v>
      </c>
      <c r="H405">
        <f>VLOOKUP(A405,[5]Sheet1!$A$2:$E$501,4,FALSE)</f>
        <v>100000</v>
      </c>
      <c r="I405" t="str">
        <f>VLOOKUP(A405,[5]Sheet1!$A$2:$G$501,7,FALSE)</f>
        <v>89 </v>
      </c>
      <c r="J405" t="str">
        <f>VLOOKUP(A405,[2]Sheet1!$A$2:$E$501,2,FALSE)</f>
        <v>ORD67763</v>
      </c>
      <c r="K405" s="2">
        <f>VLOOKUP(A405,[2]Sheet1!$A$2:$E$501,3,FALSE)</f>
        <v>45046</v>
      </c>
      <c r="L405" t="str">
        <f>VLOOKUP(A405,[2]Sheet1!$A$2:$E$501,4,FALSE)</f>
        <v>Gopay</v>
      </c>
      <c r="M405">
        <f>VLOOKUP(A405,[2]Sheet1!$A$2:$E$501,5,FALSE)</f>
        <v>1</v>
      </c>
      <c r="N405">
        <f>VLOOKUP(A405,[2]Sheet1!$A$2:$F$501,6,FALSE)</f>
        <v>100000</v>
      </c>
      <c r="O405">
        <f>VLOOKUP(A405,[3]Sheet1!$A$2:$F$501,2,FALSE)</f>
        <v>3</v>
      </c>
      <c r="P405" t="str">
        <f>VLOOKUP(A405,[3]Sheet1!$A$2:$F$501,3,FALSE)</f>
        <v>Average</v>
      </c>
      <c r="Q405" s="2">
        <f>VLOOKUP(A405,[3]Sheet1!$A$2:$F$501,4,FALSE)</f>
        <v>45224</v>
      </c>
      <c r="R405" t="str">
        <f>VLOOKUP(A405,[3]Sheet1!$A$2:$F$501,5,FALSE)</f>
        <v>Sangat puas dengan pembelian ini</v>
      </c>
      <c r="S405" t="str">
        <f>VLOOKUP(A405,[3]Sheet1!$A$2:$F$501,6,FALSE)</f>
        <v/>
      </c>
      <c r="T405" t="str">
        <f>VLOOKUP(A405,[4]Sheet1!$A$2:$E$501,2,FALSE)</f>
        <v>SHP3585</v>
      </c>
      <c r="U405" t="str">
        <f>VLOOKUP(A405,[4]Sheet1!$A$2:$E$501,3,FALSE)</f>
        <v>JNE</v>
      </c>
      <c r="V405">
        <f>VLOOKUP(A405,[4]Sheet1!$A$2:$E$501,4,FALSE)</f>
        <v>5</v>
      </c>
      <c r="W405" t="str">
        <f>VLOOKUP(A405,[4]Sheet1!$A$2:$E$501,5,FALSE)</f>
        <v>Returned</v>
      </c>
    </row>
    <row r="406" spans="1:23">
      <c r="A406" t="s">
        <v>442</v>
      </c>
      <c r="B406" t="str">
        <f>VLOOKUP(A406,[1]Sheet1!$A$2:$E$501,2,FALSE)</f>
        <v>Customer_405</v>
      </c>
      <c r="C406" t="str">
        <f>VLOOKUP(A406,[1]Sheet1!$A$2:$E$501,3,FALSE)</f>
        <v>Bali</v>
      </c>
      <c r="D406" t="str">
        <f>VLOOKUP(A406,[1]Sheet1!$A$2:$E$501,4,FALSE)</f>
        <v>Silver</v>
      </c>
      <c r="E406">
        <f>VLOOKUP(A406,[1]Sheet1!$A$2:$E$501,5,FALSE)</f>
        <v>2024</v>
      </c>
      <c r="F406" t="str">
        <f>VLOOKUP(A406,[5]Sheet1!$A$2:$E$501,2,FALSE)</f>
        <v>Uniqlo Dry-EX Crew Neck - SKU1089</v>
      </c>
      <c r="G406" t="str">
        <f>VLOOKUP(A406,[5]Sheet1!$A$2:$E$501,3,FALSE)</f>
        <v>Shoee</v>
      </c>
      <c r="H406">
        <f>VLOOKUP(A406,[5]Sheet1!$A$2:$E$501,4,FALSE)</f>
        <v>10000000</v>
      </c>
      <c r="I406" t="str">
        <f>VLOOKUP(A406,[5]Sheet1!$A$2:$G$501,7,FALSE)</f>
        <v>132 </v>
      </c>
      <c r="J406" t="str">
        <f>VLOOKUP(A406,[2]Sheet1!$A$2:$E$501,2,FALSE)</f>
        <v>ORD78022</v>
      </c>
      <c r="K406" s="2">
        <f>VLOOKUP(A406,[2]Sheet1!$A$2:$E$501,3,FALSE)</f>
        <v>45400</v>
      </c>
      <c r="L406" t="str">
        <f>VLOOKUP(A406,[2]Sheet1!$A$2:$E$501,4,FALSE)</f>
        <v>Debit</v>
      </c>
      <c r="M406">
        <f>VLOOKUP(A406,[2]Sheet1!$A$2:$E$501,5,FALSE)</f>
        <v>1</v>
      </c>
      <c r="N406">
        <f>VLOOKUP(A406,[2]Sheet1!$A$2:$F$501,6,FALSE)</f>
        <v>10000000</v>
      </c>
      <c r="O406">
        <f>VLOOKUP(A406,[3]Sheet1!$A$2:$F$501,2,FALSE)</f>
        <v>5</v>
      </c>
      <c r="P406" t="str">
        <f>VLOOKUP(A406,[3]Sheet1!$A$2:$F$501,3,FALSE)</f>
        <v>Good</v>
      </c>
      <c r="Q406" s="2">
        <f>VLOOKUP(A406,[3]Sheet1!$A$2:$F$501,4,FALSE)</f>
        <v>45165</v>
      </c>
      <c r="R406" t="str">
        <f>VLOOKUP(A406,[3]Sheet1!$A$2:$F$501,5,FALSE)</f>
        <v>Warna berbeda dari gambar</v>
      </c>
      <c r="S406" t="str">
        <f>VLOOKUP(A406,[3]Sheet1!$A$2:$F$501,6,FALSE)</f>
        <v>Anomali – review negatif di rating tinggi</v>
      </c>
      <c r="T406" t="str">
        <f>VLOOKUP(A406,[4]Sheet1!$A$2:$E$501,2,FALSE)</f>
        <v>SHP1280</v>
      </c>
      <c r="U406" t="str">
        <f>VLOOKUP(A406,[4]Sheet1!$A$2:$E$501,3,FALSE)</f>
        <v>AnterAja</v>
      </c>
      <c r="V406">
        <f>VLOOKUP(A406,[4]Sheet1!$A$2:$E$501,4,FALSE)</f>
        <v>1</v>
      </c>
      <c r="W406" t="str">
        <f>VLOOKUP(A406,[4]Sheet1!$A$2:$E$501,5,FALSE)</f>
        <v>Returned</v>
      </c>
    </row>
    <row r="407" spans="1:23">
      <c r="A407" t="s">
        <v>443</v>
      </c>
      <c r="B407" t="str">
        <f>VLOOKUP(A407,[1]Sheet1!$A$2:$E$501,2,FALSE)</f>
        <v>Customer_406</v>
      </c>
      <c r="C407" t="str">
        <f>VLOOKUP(A407,[1]Sheet1!$A$2:$E$501,3,FALSE)</f>
        <v>Surabaya</v>
      </c>
      <c r="D407" t="str">
        <f>VLOOKUP(A407,[1]Sheet1!$A$2:$E$501,4,FALSE)</f>
        <v>Gold</v>
      </c>
      <c r="E407">
        <f>VLOOKUP(A407,[1]Sheet1!$A$2:$E$501,5,FALSE)</f>
        <v>2020</v>
      </c>
      <c r="F407" t="str">
        <f>VLOOKUP(A407,[5]Sheet1!$A$2:$E$501,2,FALSE)</f>
        <v>Xiaomi Mi Casual Backpack - SKU1020</v>
      </c>
      <c r="G407" t="str">
        <f>VLOOKUP(A407,[5]Sheet1!$A$2:$E$501,3,FALSE)</f>
        <v>Shoee</v>
      </c>
      <c r="H407">
        <f>VLOOKUP(A407,[5]Sheet1!$A$2:$E$501,4,FALSE)</f>
        <v>1500000</v>
      </c>
      <c r="I407" t="str">
        <f>VLOOKUP(A407,[5]Sheet1!$A$2:$G$501,7,FALSE)</f>
        <v>95 </v>
      </c>
      <c r="J407" t="str">
        <f>VLOOKUP(A407,[2]Sheet1!$A$2:$E$501,2,FALSE)</f>
        <v>ORD88439</v>
      </c>
      <c r="K407" s="2">
        <f>VLOOKUP(A407,[2]Sheet1!$A$2:$E$501,3,FALSE)</f>
        <v>45160</v>
      </c>
      <c r="L407" t="str">
        <f>VLOOKUP(A407,[2]Sheet1!$A$2:$E$501,4,FALSE)</f>
        <v>Gopay</v>
      </c>
      <c r="M407">
        <f>VLOOKUP(A407,[2]Sheet1!$A$2:$E$501,5,FALSE)</f>
        <v>18</v>
      </c>
      <c r="N407">
        <f>VLOOKUP(A407,[2]Sheet1!$A$2:$F$501,6,FALSE)</f>
        <v>27000000</v>
      </c>
      <c r="O407">
        <f>VLOOKUP(A407,[3]Sheet1!$A$2:$F$501,2,FALSE)</f>
        <v>5</v>
      </c>
      <c r="P407" t="str">
        <f>VLOOKUP(A407,[3]Sheet1!$A$2:$F$501,3,FALSE)</f>
        <v>Good</v>
      </c>
      <c r="Q407" s="2">
        <f>VLOOKUP(A407,[3]Sheet1!$A$2:$F$501,4,FALSE)</f>
        <v>45288</v>
      </c>
      <c r="R407" t="str">
        <f>VLOOKUP(A407,[3]Sheet1!$A$2:$F$501,5,FALSE)</f>
        <v>Sangat puas dengan pembelian ini</v>
      </c>
      <c r="S407" t="str">
        <f>VLOOKUP(A407,[3]Sheet1!$A$2:$F$501,6,FALSE)</f>
        <v/>
      </c>
      <c r="T407" t="str">
        <f>VLOOKUP(A407,[4]Sheet1!$A$2:$E$501,2,FALSE)</f>
        <v>SHP9189</v>
      </c>
      <c r="U407" t="str">
        <f>VLOOKUP(A407,[4]Sheet1!$A$2:$E$501,3,FALSE)</f>
        <v>JNE</v>
      </c>
      <c r="V407">
        <f>VLOOKUP(A407,[4]Sheet1!$A$2:$E$501,4,FALSE)</f>
        <v>2</v>
      </c>
      <c r="W407" t="str">
        <f>VLOOKUP(A407,[4]Sheet1!$A$2:$E$501,5,FALSE)</f>
        <v>In Transit</v>
      </c>
    </row>
    <row r="408" spans="1:23">
      <c r="A408" t="s">
        <v>444</v>
      </c>
      <c r="B408" t="str">
        <f>VLOOKUP(A408,[1]Sheet1!$A$2:$E$501,2,FALSE)</f>
        <v>Customer_407</v>
      </c>
      <c r="C408" t="str">
        <f>VLOOKUP(A408,[1]Sheet1!$A$2:$E$501,3,FALSE)</f>
        <v>Surabaya</v>
      </c>
      <c r="D408" t="str">
        <f>VLOOKUP(A408,[1]Sheet1!$A$2:$E$501,4,FALSE)</f>
        <v>Gold</v>
      </c>
      <c r="E408">
        <f>VLOOKUP(A408,[1]Sheet1!$A$2:$E$501,5,FALSE)</f>
        <v>2022</v>
      </c>
      <c r="F408" t="str">
        <f>VLOOKUP(A408,[5]Sheet1!$A$2:$E$501,2,FALSE)</f>
        <v>Xiaomi Mi Casual Backpack - SKU1476</v>
      </c>
      <c r="G408" t="str">
        <f>VLOOKUP(A408,[5]Sheet1!$A$2:$E$501,3,FALSE)</f>
        <v>Unknown</v>
      </c>
      <c r="H408">
        <f>VLOOKUP(A408,[5]Sheet1!$A$2:$E$501,4,FALSE)</f>
        <v>250000</v>
      </c>
      <c r="I408" t="str">
        <f>VLOOKUP(A408,[5]Sheet1!$A$2:$G$501,7,FALSE)</f>
        <v>109</v>
      </c>
      <c r="J408" t="str">
        <f>VLOOKUP(A408,[2]Sheet1!$A$2:$E$501,2,FALSE)</f>
        <v>ORD96462</v>
      </c>
      <c r="K408" s="2">
        <f>VLOOKUP(A408,[2]Sheet1!$A$2:$E$501,3,FALSE)</f>
        <v>45140</v>
      </c>
      <c r="L408" t="str">
        <f>VLOOKUP(A408,[2]Sheet1!$A$2:$E$501,4,FALSE)</f>
        <v>OVO</v>
      </c>
      <c r="M408">
        <f>VLOOKUP(A408,[2]Sheet1!$A$2:$E$501,5,FALSE)</f>
        <v>1</v>
      </c>
      <c r="N408">
        <f>VLOOKUP(A408,[2]Sheet1!$A$2:$F$501,6,FALSE)</f>
        <v>250000</v>
      </c>
      <c r="O408">
        <f>VLOOKUP(A408,[3]Sheet1!$A$2:$F$501,2,FALSE)</f>
        <v>3</v>
      </c>
      <c r="P408" t="str">
        <f>VLOOKUP(A408,[3]Sheet1!$A$2:$F$501,3,FALSE)</f>
        <v>Average</v>
      </c>
      <c r="Q408" s="2">
        <f>VLOOKUP(A408,[3]Sheet1!$A$2:$F$501,4,FALSE)</f>
        <v>45236</v>
      </c>
      <c r="R408" t="str">
        <f>VLOOKUP(A408,[3]Sheet1!$A$2:$F$501,5,FALSE)</f>
        <v>Barang cacat saat diterima</v>
      </c>
      <c r="S408" t="str">
        <f>VLOOKUP(A408,[3]Sheet1!$A$2:$F$501,6,FALSE)</f>
        <v>Anomali – review negatif di rating tinggi</v>
      </c>
      <c r="T408" t="str">
        <f>VLOOKUP(A408,[4]Sheet1!$A$2:$E$501,2,FALSE)</f>
        <v>SHP1419</v>
      </c>
      <c r="U408" t="str">
        <f>VLOOKUP(A408,[4]Sheet1!$A$2:$E$501,3,FALSE)</f>
        <v>JNE</v>
      </c>
      <c r="V408">
        <f>VLOOKUP(A408,[4]Sheet1!$A$2:$E$501,4,FALSE)</f>
        <v>3</v>
      </c>
      <c r="W408" t="str">
        <f>VLOOKUP(A408,[4]Sheet1!$A$2:$E$501,5,FALSE)</f>
        <v>Returned</v>
      </c>
    </row>
    <row r="409" spans="1:23">
      <c r="A409" t="s">
        <v>445</v>
      </c>
      <c r="B409" t="str">
        <f>VLOOKUP(A409,[1]Sheet1!$A$2:$E$501,2,FALSE)</f>
        <v>Customer_408</v>
      </c>
      <c r="C409" t="str">
        <f>VLOOKUP(A409,[1]Sheet1!$A$2:$E$501,3,FALSE)</f>
        <v>Surabaya</v>
      </c>
      <c r="D409" t="str">
        <f>VLOOKUP(A409,[1]Sheet1!$A$2:$E$501,4,FALSE)</f>
        <v>Silver</v>
      </c>
      <c r="E409">
        <f>VLOOKUP(A409,[1]Sheet1!$A$2:$E$501,5,FALSE)</f>
        <v>2021</v>
      </c>
      <c r="F409" t="str">
        <f>VLOOKUP(A409,[5]Sheet1!$A$2:$E$501,2,FALSE)</f>
        <v>Adidas Ultraboost 22 - SKU1211</v>
      </c>
      <c r="G409" t="str">
        <f>VLOOKUP(A409,[5]Sheet1!$A$2:$E$501,3,FALSE)</f>
        <v>Apprel</v>
      </c>
      <c r="H409">
        <f>VLOOKUP(A409,[5]Sheet1!$A$2:$E$501,4,FALSE)</f>
        <v>17000000</v>
      </c>
      <c r="I409" t="str">
        <f>VLOOKUP(A409,[5]Sheet1!$A$2:$G$501,7,FALSE)</f>
        <v>67</v>
      </c>
      <c r="J409" t="str">
        <f>VLOOKUP(A409,[2]Sheet1!$A$2:$E$501,2,FALSE)</f>
        <v>ORD60494</v>
      </c>
      <c r="K409" s="2">
        <f>VLOOKUP(A409,[2]Sheet1!$A$2:$E$501,3,FALSE)</f>
        <v>44970</v>
      </c>
      <c r="L409" t="str">
        <f>VLOOKUP(A409,[2]Sheet1!$A$2:$E$501,4,FALSE)</f>
        <v>Debit</v>
      </c>
      <c r="M409">
        <f>VLOOKUP(A409,[2]Sheet1!$A$2:$E$501,5,FALSE)</f>
        <v>1</v>
      </c>
      <c r="N409">
        <f>VLOOKUP(A409,[2]Sheet1!$A$2:$F$501,6,FALSE)</f>
        <v>17000000</v>
      </c>
      <c r="O409">
        <f>VLOOKUP(A409,[3]Sheet1!$A$2:$F$501,2,FALSE)</f>
        <v>3</v>
      </c>
      <c r="P409" t="str">
        <f>VLOOKUP(A409,[3]Sheet1!$A$2:$F$501,3,FALSE)</f>
        <v>Average</v>
      </c>
      <c r="Q409" s="2">
        <f>VLOOKUP(A409,[3]Sheet1!$A$2:$F$501,4,FALSE)</f>
        <v>45100</v>
      </c>
      <c r="R409" t="str">
        <f>VLOOKUP(A409,[3]Sheet1!$A$2:$F$501,5,FALSE)</f>
        <v>Akan beli lagi di toko ini</v>
      </c>
      <c r="S409" t="str">
        <f>VLOOKUP(A409,[3]Sheet1!$A$2:$F$501,6,FALSE)</f>
        <v/>
      </c>
      <c r="T409" t="str">
        <f>VLOOKUP(A409,[4]Sheet1!$A$2:$E$501,2,FALSE)</f>
        <v>SHP2759</v>
      </c>
      <c r="U409" t="str">
        <f>VLOOKUP(A409,[4]Sheet1!$A$2:$E$501,3,FALSE)</f>
        <v>SiCepat</v>
      </c>
      <c r="V409">
        <f>VLOOKUP(A409,[4]Sheet1!$A$2:$E$501,4,FALSE)</f>
        <v>2</v>
      </c>
      <c r="W409" t="str">
        <f>VLOOKUP(A409,[4]Sheet1!$A$2:$E$501,5,FALSE)</f>
        <v>Delivered</v>
      </c>
    </row>
    <row r="410" spans="1:23">
      <c r="A410" t="s">
        <v>446</v>
      </c>
      <c r="B410" t="str">
        <f>VLOOKUP(A410,[1]Sheet1!$A$2:$E$501,2,FALSE)</f>
        <v>Customer_409</v>
      </c>
      <c r="C410" t="str">
        <f>VLOOKUP(A410,[1]Sheet1!$A$2:$E$501,3,FALSE)</f>
        <v>Jakarta</v>
      </c>
      <c r="D410" t="str">
        <f>VLOOKUP(A410,[1]Sheet1!$A$2:$E$501,4,FALSE)</f>
        <v>Silver</v>
      </c>
      <c r="E410">
        <f>VLOOKUP(A410,[1]Sheet1!$A$2:$E$501,5,FALSE)</f>
        <v>2021</v>
      </c>
      <c r="F410" t="str">
        <f>VLOOKUP(A410,[5]Sheet1!$A$2:$E$501,2,FALSE)</f>
        <v>Nike Air Max 270 - SKU1447</v>
      </c>
      <c r="G410" t="str">
        <f>VLOOKUP(A410,[5]Sheet1!$A$2:$E$501,3,FALSE)</f>
        <v>Electronic</v>
      </c>
      <c r="H410">
        <f>VLOOKUP(A410,[5]Sheet1!$A$2:$E$501,4,FALSE)</f>
        <v>17000000</v>
      </c>
      <c r="I410" t="str">
        <f>VLOOKUP(A410,[5]Sheet1!$A$2:$G$501,7,FALSE)</f>
        <v>69 </v>
      </c>
      <c r="J410" t="str">
        <f>VLOOKUP(A410,[2]Sheet1!$A$2:$E$501,2,FALSE)</f>
        <v>ORD31939</v>
      </c>
      <c r="K410" s="2">
        <f>VLOOKUP(A410,[2]Sheet1!$A$2:$E$501,3,FALSE)</f>
        <v>45074</v>
      </c>
      <c r="L410" t="str">
        <f>VLOOKUP(A410,[2]Sheet1!$A$2:$E$501,4,FALSE)</f>
        <v>Credit</v>
      </c>
      <c r="M410">
        <f>VLOOKUP(A410,[2]Sheet1!$A$2:$E$501,5,FALSE)</f>
        <v>1</v>
      </c>
      <c r="N410">
        <f>VLOOKUP(A410,[2]Sheet1!$A$2:$F$501,6,FALSE)</f>
        <v>17000000</v>
      </c>
      <c r="O410">
        <f>VLOOKUP(A410,[3]Sheet1!$A$2:$F$501,2,FALSE)</f>
        <v>4</v>
      </c>
      <c r="P410" t="str">
        <f>VLOOKUP(A410,[3]Sheet1!$A$2:$F$501,3,FALSE)</f>
        <v>Excellent</v>
      </c>
      <c r="Q410" s="2">
        <f>VLOOKUP(A410,[3]Sheet1!$A$2:$F$501,4,FALSE)</f>
        <v>45451</v>
      </c>
      <c r="R410" t="str">
        <f>VLOOKUP(A410,[3]Sheet1!$A$2:$F$501,5,FALSE)</f>
        <v>Ukuran tidak sesuai deskripsi</v>
      </c>
      <c r="S410" t="str">
        <f>VLOOKUP(A410,[3]Sheet1!$A$2:$F$501,6,FALSE)</f>
        <v>Anomali – review negatif di rating tinggi</v>
      </c>
      <c r="T410" t="str">
        <f>VLOOKUP(A410,[4]Sheet1!$A$2:$E$501,2,FALSE)</f>
        <v>SHP2448</v>
      </c>
      <c r="U410" t="str">
        <f>VLOOKUP(A410,[4]Sheet1!$A$2:$E$501,3,FALSE)</f>
        <v>J&amp;T</v>
      </c>
      <c r="V410">
        <f>VLOOKUP(A410,[4]Sheet1!$A$2:$E$501,4,FALSE)</f>
        <v>5</v>
      </c>
      <c r="W410" t="str">
        <f>VLOOKUP(A410,[4]Sheet1!$A$2:$E$501,5,FALSE)</f>
        <v>Returned</v>
      </c>
    </row>
    <row r="411" spans="1:23">
      <c r="A411" t="s">
        <v>447</v>
      </c>
      <c r="B411" t="str">
        <f>VLOOKUP(A411,[1]Sheet1!$A$2:$E$501,2,FALSE)</f>
        <v>Customer_410</v>
      </c>
      <c r="C411" t="str">
        <f>VLOOKUP(A411,[1]Sheet1!$A$2:$E$501,3,FALSE)</f>
        <v>Bandung</v>
      </c>
      <c r="D411" t="str">
        <f>VLOOKUP(A411,[1]Sheet1!$A$2:$E$501,4,FALSE)</f>
        <v>Platinum</v>
      </c>
      <c r="E411">
        <f>VLOOKUP(A411,[1]Sheet1!$A$2:$E$501,5,FALSE)</f>
        <v>2017</v>
      </c>
      <c r="F411" t="str">
        <f>VLOOKUP(A411,[5]Sheet1!$A$2:$E$501,2,FALSE)</f>
        <v>Uniqlo Dry-EX Crew Neck - SKU1139</v>
      </c>
      <c r="G411" t="str">
        <f>VLOOKUP(A411,[5]Sheet1!$A$2:$E$501,3,FALSE)</f>
        <v>Apprel</v>
      </c>
      <c r="H411">
        <f>VLOOKUP(A411,[5]Sheet1!$A$2:$E$501,4,FALSE)</f>
        <v>10000000</v>
      </c>
      <c r="I411" t="str">
        <f>VLOOKUP(A411,[5]Sheet1!$A$2:$G$501,7,FALSE)</f>
        <v>85 </v>
      </c>
      <c r="J411" t="str">
        <f>VLOOKUP(A411,[2]Sheet1!$A$2:$E$501,2,FALSE)</f>
        <v>ORD68459</v>
      </c>
      <c r="K411" s="2">
        <f>VLOOKUP(A411,[2]Sheet1!$A$2:$E$501,3,FALSE)</f>
        <v>45381</v>
      </c>
      <c r="L411" t="str">
        <f>VLOOKUP(A411,[2]Sheet1!$A$2:$E$501,4,FALSE)</f>
        <v>OVO</v>
      </c>
      <c r="M411">
        <f>VLOOKUP(A411,[2]Sheet1!$A$2:$E$501,5,FALSE)</f>
        <v>1</v>
      </c>
      <c r="N411">
        <f>VLOOKUP(A411,[2]Sheet1!$A$2:$F$501,6,FALSE)</f>
        <v>10000000</v>
      </c>
      <c r="O411">
        <f>VLOOKUP(A411,[3]Sheet1!$A$2:$F$501,2,FALSE)</f>
        <v>4</v>
      </c>
      <c r="P411" t="str">
        <f>VLOOKUP(A411,[3]Sheet1!$A$2:$F$501,3,FALSE)</f>
        <v>Excellent</v>
      </c>
      <c r="Q411" s="2">
        <f>VLOOKUP(A411,[3]Sheet1!$A$2:$F$501,4,FALSE)</f>
        <v>45199</v>
      </c>
      <c r="R411" t="str">
        <f>VLOOKUP(A411,[3]Sheet1!$A$2:$F$501,5,FALSE)</f>
        <v>Harga terlalu mahal</v>
      </c>
      <c r="S411" t="str">
        <f>VLOOKUP(A411,[3]Sheet1!$A$2:$F$501,6,FALSE)</f>
        <v/>
      </c>
      <c r="T411" t="str">
        <f>VLOOKUP(A411,[4]Sheet1!$A$2:$E$501,2,FALSE)</f>
        <v>SHP7982</v>
      </c>
      <c r="U411" t="str">
        <f>VLOOKUP(A411,[4]Sheet1!$A$2:$E$501,3,FALSE)</f>
        <v>AnterAja</v>
      </c>
      <c r="V411">
        <f>VLOOKUP(A411,[4]Sheet1!$A$2:$E$501,4,FALSE)</f>
        <v>4</v>
      </c>
      <c r="W411" t="str">
        <f>VLOOKUP(A411,[4]Sheet1!$A$2:$E$501,5,FALSE)</f>
        <v>Returned</v>
      </c>
    </row>
    <row r="412" spans="1:23">
      <c r="A412" t="s">
        <v>448</v>
      </c>
      <c r="B412" t="str">
        <f>VLOOKUP(A412,[1]Sheet1!$A$2:$E$501,2,FALSE)</f>
        <v>Customer_411</v>
      </c>
      <c r="C412" t="str">
        <f>VLOOKUP(A412,[1]Sheet1!$A$2:$E$501,3,FALSE)</f>
        <v>Bandung</v>
      </c>
      <c r="D412" t="str">
        <f>VLOOKUP(A412,[1]Sheet1!$A$2:$E$501,4,FALSE)</f>
        <v>Platinum</v>
      </c>
      <c r="E412">
        <f>VLOOKUP(A412,[1]Sheet1!$A$2:$E$501,5,FALSE)</f>
        <v>2019</v>
      </c>
      <c r="F412" t="str">
        <f>VLOOKUP(A412,[5]Sheet1!$A$2:$E$501,2,FALSE)</f>
        <v>ASUS TUF Gaming A15 - SKU1384</v>
      </c>
      <c r="G412" t="str">
        <f>VLOOKUP(A412,[5]Sheet1!$A$2:$E$501,3,FALSE)</f>
        <v>Unknown</v>
      </c>
      <c r="H412">
        <f>VLOOKUP(A412,[5]Sheet1!$A$2:$E$501,4,FALSE)</f>
        <v>17000000</v>
      </c>
      <c r="I412" t="str">
        <f>VLOOKUP(A412,[5]Sheet1!$A$2:$G$501,7,FALSE)</f>
        <v>61</v>
      </c>
      <c r="J412" t="str">
        <f>VLOOKUP(A412,[2]Sheet1!$A$2:$E$501,2,FALSE)</f>
        <v>ORD94833</v>
      </c>
      <c r="K412" s="2">
        <f>VLOOKUP(A412,[2]Sheet1!$A$2:$E$501,3,FALSE)</f>
        <v>45076</v>
      </c>
      <c r="L412" t="str">
        <f>VLOOKUP(A412,[2]Sheet1!$A$2:$E$501,4,FALSE)</f>
        <v>Credit</v>
      </c>
      <c r="M412">
        <f>VLOOKUP(A412,[2]Sheet1!$A$2:$E$501,5,FALSE)</f>
        <v>1</v>
      </c>
      <c r="N412">
        <f>VLOOKUP(A412,[2]Sheet1!$A$2:$F$501,6,FALSE)</f>
        <v>17000000</v>
      </c>
      <c r="O412">
        <f>VLOOKUP(A412,[3]Sheet1!$A$2:$F$501,2,FALSE)</f>
        <v>4</v>
      </c>
      <c r="P412" t="str">
        <f>VLOOKUP(A412,[3]Sheet1!$A$2:$F$501,3,FALSE)</f>
        <v>Excellent</v>
      </c>
      <c r="Q412" s="2">
        <f>VLOOKUP(A412,[3]Sheet1!$A$2:$F$501,4,FALSE)</f>
        <v>45370</v>
      </c>
      <c r="R412" t="str">
        <f>VLOOKUP(A412,[3]Sheet1!$A$2:$F$501,5,FALSE)</f>
        <v>Ukuran tidak sesuai deskripsi</v>
      </c>
      <c r="S412" t="str">
        <f>VLOOKUP(A412,[3]Sheet1!$A$2:$F$501,6,FALSE)</f>
        <v>Anomali – review negatif di rating tinggi</v>
      </c>
      <c r="T412" t="str">
        <f>VLOOKUP(A412,[4]Sheet1!$A$2:$E$501,2,FALSE)</f>
        <v>SHP1367</v>
      </c>
      <c r="U412" t="str">
        <f>VLOOKUP(A412,[4]Sheet1!$A$2:$E$501,3,FALSE)</f>
        <v>J&amp;T</v>
      </c>
      <c r="V412">
        <f>VLOOKUP(A412,[4]Sheet1!$A$2:$E$501,4,FALSE)</f>
        <v>5</v>
      </c>
      <c r="W412" t="str">
        <f>VLOOKUP(A412,[4]Sheet1!$A$2:$E$501,5,FALSE)</f>
        <v>Returned</v>
      </c>
    </row>
    <row r="413" spans="1:23">
      <c r="A413" t="s">
        <v>449</v>
      </c>
      <c r="B413" t="str">
        <f>VLOOKUP(A413,[1]Sheet1!$A$2:$E$501,2,FALSE)</f>
        <v>Customer_412</v>
      </c>
      <c r="C413" t="str">
        <f>VLOOKUP(A413,[1]Sheet1!$A$2:$E$501,3,FALSE)</f>
        <v>Surabaya</v>
      </c>
      <c r="D413" t="str">
        <f>VLOOKUP(A413,[1]Sheet1!$A$2:$E$501,4,FALSE)</f>
        <v>Platinum</v>
      </c>
      <c r="E413">
        <f>VLOOKUP(A413,[1]Sheet1!$A$2:$E$501,5,FALSE)</f>
        <v>2018</v>
      </c>
      <c r="F413" t="str">
        <f>VLOOKUP(A413,[5]Sheet1!$A$2:$E$501,2,FALSE)</f>
        <v>ASUS TUF Gaming A15 - SKU1348</v>
      </c>
      <c r="G413" t="str">
        <f>VLOOKUP(A413,[5]Sheet1!$A$2:$E$501,3,FALSE)</f>
        <v>Apprel</v>
      </c>
      <c r="H413">
        <f>VLOOKUP(A413,[5]Sheet1!$A$2:$E$501,4,FALSE)</f>
        <v>250000</v>
      </c>
      <c r="I413" t="str">
        <f>VLOOKUP(A413,[5]Sheet1!$A$2:$G$501,7,FALSE)</f>
        <v>130 </v>
      </c>
      <c r="J413" t="str">
        <f>VLOOKUP(A413,[2]Sheet1!$A$2:$E$501,2,FALSE)</f>
        <v>ORD35509</v>
      </c>
      <c r="K413" s="2">
        <f>VLOOKUP(A413,[2]Sheet1!$A$2:$E$501,3,FALSE)</f>
        <v>45313</v>
      </c>
      <c r="L413" t="str">
        <f>VLOOKUP(A413,[2]Sheet1!$A$2:$E$501,4,FALSE)</f>
        <v>Gopay</v>
      </c>
      <c r="M413">
        <f>VLOOKUP(A413,[2]Sheet1!$A$2:$E$501,5,FALSE)</f>
        <v>1</v>
      </c>
      <c r="N413">
        <f>VLOOKUP(A413,[2]Sheet1!$A$2:$F$501,6,FALSE)</f>
        <v>250000</v>
      </c>
      <c r="O413">
        <f>VLOOKUP(A413,[3]Sheet1!$A$2:$F$501,2,FALSE)</f>
        <v>3</v>
      </c>
      <c r="P413" t="str">
        <f>VLOOKUP(A413,[3]Sheet1!$A$2:$F$501,3,FALSE)</f>
        <v>Average</v>
      </c>
      <c r="Q413" s="2">
        <f>VLOOKUP(A413,[3]Sheet1!$A$2:$F$501,4,FALSE)</f>
        <v>45104</v>
      </c>
      <c r="R413" t="str">
        <f>VLOOKUP(A413,[3]Sheet1!$A$2:$F$501,5,FALSE)</f>
        <v>Sangat puas dengan pembelian ini</v>
      </c>
      <c r="S413" t="str">
        <f>VLOOKUP(A413,[3]Sheet1!$A$2:$F$501,6,FALSE)</f>
        <v/>
      </c>
      <c r="T413" t="str">
        <f>VLOOKUP(A413,[4]Sheet1!$A$2:$E$501,2,FALSE)</f>
        <v>SHP5736</v>
      </c>
      <c r="U413" t="str">
        <f>VLOOKUP(A413,[4]Sheet1!$A$2:$E$501,3,FALSE)</f>
        <v>SiCepat</v>
      </c>
      <c r="V413">
        <f>VLOOKUP(A413,[4]Sheet1!$A$2:$E$501,4,FALSE)</f>
        <v>2</v>
      </c>
      <c r="W413" t="str">
        <f>VLOOKUP(A413,[4]Sheet1!$A$2:$E$501,5,FALSE)</f>
        <v>In Transit</v>
      </c>
    </row>
    <row r="414" spans="1:23">
      <c r="A414" t="s">
        <v>450</v>
      </c>
      <c r="B414" t="str">
        <f>VLOOKUP(A414,[1]Sheet1!$A$2:$E$501,2,FALSE)</f>
        <v>Customer_413</v>
      </c>
      <c r="C414" t="str">
        <f>VLOOKUP(A414,[1]Sheet1!$A$2:$E$501,3,FALSE)</f>
        <v>Bandung</v>
      </c>
      <c r="D414" t="str">
        <f>VLOOKUP(A414,[1]Sheet1!$A$2:$E$501,4,FALSE)</f>
        <v>Silver</v>
      </c>
      <c r="E414">
        <f>VLOOKUP(A414,[1]Sheet1!$A$2:$E$501,5,FALSE)</f>
        <v>2022</v>
      </c>
      <c r="F414" t="str">
        <f>VLOOKUP(A414,[5]Sheet1!$A$2:$E$501,2,FALSE)</f>
        <v>Uniqlo Dry-EX Crew Neck - SKU1147</v>
      </c>
      <c r="G414" t="str">
        <f>VLOOKUP(A414,[5]Sheet1!$A$2:$E$501,3,FALSE)</f>
        <v>Electronic</v>
      </c>
      <c r="H414">
        <f>VLOOKUP(A414,[5]Sheet1!$A$2:$E$501,4,FALSE)</f>
        <v>250000</v>
      </c>
      <c r="I414" t="str">
        <f>VLOOKUP(A414,[5]Sheet1!$A$2:$G$501,7,FALSE)</f>
        <v>79 </v>
      </c>
      <c r="J414" t="str">
        <f>VLOOKUP(A414,[2]Sheet1!$A$2:$E$501,2,FALSE)</f>
        <v>ORD83200</v>
      </c>
      <c r="K414" s="2">
        <f>VLOOKUP(A414,[2]Sheet1!$A$2:$E$501,3,FALSE)</f>
        <v>45218</v>
      </c>
      <c r="L414" t="str">
        <f>VLOOKUP(A414,[2]Sheet1!$A$2:$E$501,4,FALSE)</f>
        <v>Debit</v>
      </c>
      <c r="M414">
        <f>VLOOKUP(A414,[2]Sheet1!$A$2:$E$501,5,FALSE)</f>
        <v>15</v>
      </c>
      <c r="N414">
        <f>VLOOKUP(A414,[2]Sheet1!$A$2:$F$501,6,FALSE)</f>
        <v>3750000</v>
      </c>
      <c r="O414">
        <f>VLOOKUP(A414,[3]Sheet1!$A$2:$F$501,2,FALSE)</f>
        <v>3</v>
      </c>
      <c r="P414" t="str">
        <f>VLOOKUP(A414,[3]Sheet1!$A$2:$F$501,3,FALSE)</f>
        <v>Average</v>
      </c>
      <c r="Q414" s="2">
        <f>VLOOKUP(A414,[3]Sheet1!$A$2:$F$501,4,FALSE)</f>
        <v>45186</v>
      </c>
      <c r="R414" t="str">
        <f>VLOOKUP(A414,[3]Sheet1!$A$2:$F$501,5,FALSE)</f>
        <v>Produk sesuai ekspektasi</v>
      </c>
      <c r="S414" t="str">
        <f>VLOOKUP(A414,[3]Sheet1!$A$2:$F$501,6,FALSE)</f>
        <v/>
      </c>
      <c r="T414" t="str">
        <f>VLOOKUP(A414,[4]Sheet1!$A$2:$E$501,2,FALSE)</f>
        <v>SHP2753</v>
      </c>
      <c r="U414" t="str">
        <f>VLOOKUP(A414,[4]Sheet1!$A$2:$E$501,3,FALSE)</f>
        <v>SiCepat</v>
      </c>
      <c r="V414">
        <f>VLOOKUP(A414,[4]Sheet1!$A$2:$E$501,4,FALSE)</f>
        <v>5</v>
      </c>
      <c r="W414" t="str">
        <f>VLOOKUP(A414,[4]Sheet1!$A$2:$E$501,5,FALSE)</f>
        <v>Delivered</v>
      </c>
    </row>
    <row r="415" spans="1:23">
      <c r="A415" t="s">
        <v>451</v>
      </c>
      <c r="B415" t="str">
        <f>VLOOKUP(A415,[1]Sheet1!$A$2:$E$501,2,FALSE)</f>
        <v>Customer_414</v>
      </c>
      <c r="C415" t="str">
        <f>VLOOKUP(A415,[1]Sheet1!$A$2:$E$501,3,FALSE)</f>
        <v>Bali</v>
      </c>
      <c r="D415" t="str">
        <f>VLOOKUP(A415,[1]Sheet1!$A$2:$E$501,4,FALSE)</f>
        <v>Gold</v>
      </c>
      <c r="E415">
        <f>VLOOKUP(A415,[1]Sheet1!$A$2:$E$501,5,FALSE)</f>
        <v>2022</v>
      </c>
      <c r="F415" t="str">
        <f>VLOOKUP(A415,[5]Sheet1!$A$2:$E$501,2,FALSE)</f>
        <v>Xiaomi Mi Casual Backpack - SKU1275</v>
      </c>
      <c r="G415" t="str">
        <f>VLOOKUP(A415,[5]Sheet1!$A$2:$E$501,3,FALSE)</f>
        <v>Unknown</v>
      </c>
      <c r="H415">
        <f>VLOOKUP(A415,[5]Sheet1!$A$2:$E$501,4,FALSE)</f>
        <v>250000</v>
      </c>
      <c r="I415" t="str">
        <f>VLOOKUP(A415,[5]Sheet1!$A$2:$G$501,7,FALSE)</f>
        <v>118 </v>
      </c>
      <c r="J415" t="str">
        <f>VLOOKUP(A415,[2]Sheet1!$A$2:$E$501,2,FALSE)</f>
        <v>ORD72355</v>
      </c>
      <c r="K415" s="2">
        <f>VLOOKUP(A415,[2]Sheet1!$A$2:$E$501,3,FALSE)</f>
        <v>45296</v>
      </c>
      <c r="L415" t="str">
        <f>VLOOKUP(A415,[2]Sheet1!$A$2:$E$501,4,FALSE)</f>
        <v>Debit</v>
      </c>
      <c r="M415">
        <f>VLOOKUP(A415,[2]Sheet1!$A$2:$E$501,5,FALSE)</f>
        <v>16</v>
      </c>
      <c r="N415">
        <f>VLOOKUP(A415,[2]Sheet1!$A$2:$F$501,6,FALSE)</f>
        <v>4000000</v>
      </c>
      <c r="O415">
        <f>VLOOKUP(A415,[3]Sheet1!$A$2:$F$501,2,FALSE)</f>
        <v>1</v>
      </c>
      <c r="P415" t="str">
        <f>VLOOKUP(A415,[3]Sheet1!$A$2:$F$501,3,FALSE)</f>
        <v>Bad</v>
      </c>
      <c r="Q415" s="2">
        <f>VLOOKUP(A415,[3]Sheet1!$A$2:$F$501,4,FALSE)</f>
        <v>45081</v>
      </c>
      <c r="R415" t="str">
        <f>VLOOKUP(A415,[3]Sheet1!$A$2:$F$501,5,FALSE)</f>
        <v>Akan beli lagi di toko ini</v>
      </c>
      <c r="S415" t="str">
        <f>VLOOKUP(A415,[3]Sheet1!$A$2:$F$501,6,FALSE)</f>
        <v/>
      </c>
      <c r="T415" t="str">
        <f>VLOOKUP(A415,[4]Sheet1!$A$2:$E$501,2,FALSE)</f>
        <v>SHP4941</v>
      </c>
      <c r="U415" t="str">
        <f>VLOOKUP(A415,[4]Sheet1!$A$2:$E$501,3,FALSE)</f>
        <v>J&amp;T</v>
      </c>
      <c r="V415">
        <f>VLOOKUP(A415,[4]Sheet1!$A$2:$E$501,4,FALSE)</f>
        <v>4</v>
      </c>
      <c r="W415" t="str">
        <f>VLOOKUP(A415,[4]Sheet1!$A$2:$E$501,5,FALSE)</f>
        <v>Delivered</v>
      </c>
    </row>
    <row r="416" spans="1:23">
      <c r="A416" t="s">
        <v>452</v>
      </c>
      <c r="B416" t="str">
        <f>VLOOKUP(A416,[1]Sheet1!$A$2:$E$501,2,FALSE)</f>
        <v>Customer_415</v>
      </c>
      <c r="C416" t="str">
        <f>VLOOKUP(A416,[1]Sheet1!$A$2:$E$501,3,FALSE)</f>
        <v>Bali</v>
      </c>
      <c r="D416" t="str">
        <f>VLOOKUP(A416,[1]Sheet1!$A$2:$E$501,4,FALSE)</f>
        <v>Platinum</v>
      </c>
      <c r="E416">
        <f>VLOOKUP(A416,[1]Sheet1!$A$2:$E$501,5,FALSE)</f>
        <v>2024</v>
      </c>
      <c r="F416" t="str">
        <f>VLOOKUP(A416,[5]Sheet1!$A$2:$E$501,2,FALSE)</f>
        <v>Xiaomi Mi Casual Backpack - SKU1133</v>
      </c>
      <c r="G416" t="str">
        <f>VLOOKUP(A416,[5]Sheet1!$A$2:$E$501,3,FALSE)</f>
        <v>Electronic</v>
      </c>
      <c r="H416">
        <f>VLOOKUP(A416,[5]Sheet1!$A$2:$E$501,4,FALSE)</f>
        <v>4000000</v>
      </c>
      <c r="I416" t="str">
        <f>VLOOKUP(A416,[5]Sheet1!$A$2:$G$501,7,FALSE)</f>
        <v>87 </v>
      </c>
      <c r="J416" t="str">
        <f>VLOOKUP(A416,[2]Sheet1!$A$2:$E$501,2,FALSE)</f>
        <v>ORD57000</v>
      </c>
      <c r="K416" s="2">
        <f>VLOOKUP(A416,[2]Sheet1!$A$2:$E$501,3,FALSE)</f>
        <v>45304</v>
      </c>
      <c r="L416" t="str">
        <f>VLOOKUP(A416,[2]Sheet1!$A$2:$E$501,4,FALSE)</f>
        <v>Credit</v>
      </c>
      <c r="M416">
        <f>VLOOKUP(A416,[2]Sheet1!$A$2:$E$501,5,FALSE)</f>
        <v>1</v>
      </c>
      <c r="N416">
        <f>VLOOKUP(A416,[2]Sheet1!$A$2:$F$501,6,FALSE)</f>
        <v>4000000</v>
      </c>
      <c r="O416">
        <f>VLOOKUP(A416,[3]Sheet1!$A$2:$F$501,2,FALSE)</f>
        <v>5</v>
      </c>
      <c r="P416" t="str">
        <f>VLOOKUP(A416,[3]Sheet1!$A$2:$F$501,3,FALSE)</f>
        <v>Good</v>
      </c>
      <c r="Q416" s="2">
        <f>VLOOKUP(A416,[3]Sheet1!$A$2:$F$501,4,FALSE)</f>
        <v>45212</v>
      </c>
      <c r="R416" t="str">
        <f>VLOOKUP(A416,[3]Sheet1!$A$2:$F$501,5,FALSE)</f>
        <v>Akan beli lagi di toko ini</v>
      </c>
      <c r="S416" t="str">
        <f>VLOOKUP(A416,[3]Sheet1!$A$2:$F$501,6,FALSE)</f>
        <v/>
      </c>
      <c r="T416" t="str">
        <f>VLOOKUP(A416,[4]Sheet1!$A$2:$E$501,2,FALSE)</f>
        <v>SHP1988</v>
      </c>
      <c r="U416" t="str">
        <f>VLOOKUP(A416,[4]Sheet1!$A$2:$E$501,3,FALSE)</f>
        <v>J&amp;T</v>
      </c>
      <c r="V416">
        <f>VLOOKUP(A416,[4]Sheet1!$A$2:$E$501,4,FALSE)</f>
        <v>4</v>
      </c>
      <c r="W416" t="str">
        <f>VLOOKUP(A416,[4]Sheet1!$A$2:$E$501,5,FALSE)</f>
        <v>Delivered</v>
      </c>
    </row>
    <row r="417" spans="1:23">
      <c r="A417" t="s">
        <v>453</v>
      </c>
      <c r="B417" t="str">
        <f>VLOOKUP(A417,[1]Sheet1!$A$2:$E$501,2,FALSE)</f>
        <v>Customer_416</v>
      </c>
      <c r="C417" t="str">
        <f>VLOOKUP(A417,[1]Sheet1!$A$2:$E$501,3,FALSE)</f>
        <v>Bali</v>
      </c>
      <c r="D417" t="str">
        <f>VLOOKUP(A417,[1]Sheet1!$A$2:$E$501,4,FALSE)</f>
        <v>Platinum</v>
      </c>
      <c r="E417">
        <f>VLOOKUP(A417,[1]Sheet1!$A$2:$E$501,5,FALSE)</f>
        <v>2020</v>
      </c>
      <c r="F417" t="str">
        <f>VLOOKUP(A417,[5]Sheet1!$A$2:$E$501,2,FALSE)</f>
        <v>Nike Air Max 270 - SKU1112</v>
      </c>
      <c r="G417" t="str">
        <f>VLOOKUP(A417,[5]Sheet1!$A$2:$E$501,3,FALSE)</f>
        <v>Shoee</v>
      </c>
      <c r="H417">
        <f>VLOOKUP(A417,[5]Sheet1!$A$2:$E$501,4,FALSE)</f>
        <v>10000000</v>
      </c>
      <c r="I417" t="str">
        <f>VLOOKUP(A417,[5]Sheet1!$A$2:$G$501,7,FALSE)</f>
        <v>115 </v>
      </c>
      <c r="J417" t="str">
        <f>VLOOKUP(A417,[2]Sheet1!$A$2:$E$501,2,FALSE)</f>
        <v>ORD70390</v>
      </c>
      <c r="K417" s="2">
        <f>VLOOKUP(A417,[2]Sheet1!$A$2:$E$501,3,FALSE)</f>
        <v>45119</v>
      </c>
      <c r="L417" t="str">
        <f>VLOOKUP(A417,[2]Sheet1!$A$2:$E$501,4,FALSE)</f>
        <v>Credit</v>
      </c>
      <c r="M417">
        <f>VLOOKUP(A417,[2]Sheet1!$A$2:$E$501,5,FALSE)</f>
        <v>2</v>
      </c>
      <c r="N417">
        <f>VLOOKUP(A417,[2]Sheet1!$A$2:$F$501,6,FALSE)</f>
        <v>20000000</v>
      </c>
      <c r="O417">
        <f>VLOOKUP(A417,[3]Sheet1!$A$2:$F$501,2,FALSE)</f>
        <v>3</v>
      </c>
      <c r="P417" t="str">
        <f>VLOOKUP(A417,[3]Sheet1!$A$2:$F$501,3,FALSE)</f>
        <v>Average</v>
      </c>
      <c r="Q417" s="2">
        <f>VLOOKUP(A417,[3]Sheet1!$A$2:$F$501,4,FALSE)</f>
        <v>45472</v>
      </c>
      <c r="R417" t="str">
        <f>VLOOKUP(A417,[3]Sheet1!$A$2:$F$501,5,FALSE)</f>
        <v>Sangat puas dengan pembelian ini</v>
      </c>
      <c r="S417" t="str">
        <f>VLOOKUP(A417,[3]Sheet1!$A$2:$F$501,6,FALSE)</f>
        <v/>
      </c>
      <c r="T417" t="str">
        <f>VLOOKUP(A417,[4]Sheet1!$A$2:$E$501,2,FALSE)</f>
        <v>SHP7007</v>
      </c>
      <c r="U417" t="str">
        <f>VLOOKUP(A417,[4]Sheet1!$A$2:$E$501,3,FALSE)</f>
        <v>AnterAja</v>
      </c>
      <c r="V417">
        <f>VLOOKUP(A417,[4]Sheet1!$A$2:$E$501,4,FALSE)</f>
        <v>2</v>
      </c>
      <c r="W417" t="str">
        <f>VLOOKUP(A417,[4]Sheet1!$A$2:$E$501,5,FALSE)</f>
        <v>Returned</v>
      </c>
    </row>
    <row r="418" spans="1:23">
      <c r="A418" t="s">
        <v>454</v>
      </c>
      <c r="B418" t="str">
        <f>VLOOKUP(A418,[1]Sheet1!$A$2:$E$501,2,FALSE)</f>
        <v>Customer_417</v>
      </c>
      <c r="C418" t="str">
        <f>VLOOKUP(A418,[1]Sheet1!$A$2:$E$501,3,FALSE)</f>
        <v>Surabaya</v>
      </c>
      <c r="D418" t="str">
        <f>VLOOKUP(A418,[1]Sheet1!$A$2:$E$501,4,FALSE)</f>
        <v>Silver</v>
      </c>
      <c r="E418">
        <f>VLOOKUP(A418,[1]Sheet1!$A$2:$E$501,5,FALSE)</f>
        <v>2019</v>
      </c>
      <c r="F418" t="str">
        <f>VLOOKUP(A418,[5]Sheet1!$A$2:$E$501,2,FALSE)</f>
        <v>Lenovo LOQ 15IRH8 - SKU1356</v>
      </c>
      <c r="G418" t="str">
        <f>VLOOKUP(A418,[5]Sheet1!$A$2:$E$501,3,FALSE)</f>
        <v>Apparel</v>
      </c>
      <c r="H418">
        <f>VLOOKUP(A418,[5]Sheet1!$A$2:$E$501,4,FALSE)</f>
        <v>17000000</v>
      </c>
      <c r="I418" t="str">
        <f>VLOOKUP(A418,[5]Sheet1!$A$2:$G$501,7,FALSE)</f>
        <v>110</v>
      </c>
      <c r="J418" t="str">
        <f>VLOOKUP(A418,[2]Sheet1!$A$2:$E$501,2,FALSE)</f>
        <v>ORD25663</v>
      </c>
      <c r="K418" s="2">
        <f>VLOOKUP(A418,[2]Sheet1!$A$2:$E$501,3,FALSE)</f>
        <v>44940</v>
      </c>
      <c r="L418" t="str">
        <f>VLOOKUP(A418,[2]Sheet1!$A$2:$E$501,4,FALSE)</f>
        <v>OVO</v>
      </c>
      <c r="M418">
        <f>VLOOKUP(A418,[2]Sheet1!$A$2:$E$501,5,FALSE)</f>
        <v>1</v>
      </c>
      <c r="N418">
        <f>VLOOKUP(A418,[2]Sheet1!$A$2:$F$501,6,FALSE)</f>
        <v>17000000</v>
      </c>
      <c r="O418">
        <f>VLOOKUP(A418,[3]Sheet1!$A$2:$F$501,2,FALSE)</f>
        <v>2</v>
      </c>
      <c r="P418" t="str">
        <f>VLOOKUP(A418,[3]Sheet1!$A$2:$F$501,3,FALSE)</f>
        <v>Poor</v>
      </c>
      <c r="Q418" s="2">
        <f>VLOOKUP(A418,[3]Sheet1!$A$2:$F$501,4,FALSE)</f>
        <v>45210</v>
      </c>
      <c r="R418" t="str">
        <f>VLOOKUP(A418,[3]Sheet1!$A$2:$F$501,5,FALSE)</f>
        <v>Warna berbeda dari gambar</v>
      </c>
      <c r="S418" t="str">
        <f>VLOOKUP(A418,[3]Sheet1!$A$2:$F$501,6,FALSE)</f>
        <v>Anomali – review negatif di rating tinggi</v>
      </c>
      <c r="T418" t="str">
        <f>VLOOKUP(A418,[4]Sheet1!$A$2:$E$501,2,FALSE)</f>
        <v>SHP3286</v>
      </c>
      <c r="U418" t="str">
        <f>VLOOKUP(A418,[4]Sheet1!$A$2:$E$501,3,FALSE)</f>
        <v>J&amp;T</v>
      </c>
      <c r="V418">
        <f>VLOOKUP(A418,[4]Sheet1!$A$2:$E$501,4,FALSE)</f>
        <v>1</v>
      </c>
      <c r="W418" t="str">
        <f>VLOOKUP(A418,[4]Sheet1!$A$2:$E$501,5,FALSE)</f>
        <v>Returned</v>
      </c>
    </row>
    <row r="419" spans="1:23">
      <c r="A419" t="s">
        <v>455</v>
      </c>
      <c r="B419" t="str">
        <f>VLOOKUP(A419,[1]Sheet1!$A$2:$E$501,2,FALSE)</f>
        <v>Customer_418</v>
      </c>
      <c r="C419" t="str">
        <f>VLOOKUP(A419,[1]Sheet1!$A$2:$E$501,3,FALSE)</f>
        <v>Jakarta</v>
      </c>
      <c r="D419" t="str">
        <f>VLOOKUP(A419,[1]Sheet1!$A$2:$E$501,4,FALSE)</f>
        <v>Gold</v>
      </c>
      <c r="E419">
        <f>VLOOKUP(A419,[1]Sheet1!$A$2:$E$501,5,FALSE)</f>
        <v>2022</v>
      </c>
      <c r="F419" t="str">
        <f>VLOOKUP(A419,[5]Sheet1!$A$2:$E$501,2,FALSE)</f>
        <v>Lenovo LOQ 15IRH8 - SKU1398</v>
      </c>
      <c r="G419" t="str">
        <f>VLOOKUP(A419,[5]Sheet1!$A$2:$E$501,3,FALSE)</f>
        <v>Apparel</v>
      </c>
      <c r="H419">
        <f>VLOOKUP(A419,[5]Sheet1!$A$2:$E$501,4,FALSE)</f>
        <v>100000</v>
      </c>
      <c r="I419" t="str">
        <f>VLOOKUP(A419,[5]Sheet1!$A$2:$G$501,7,FALSE)</f>
        <v>147 </v>
      </c>
      <c r="J419" t="str">
        <f>VLOOKUP(A419,[2]Sheet1!$A$2:$E$501,2,FALSE)</f>
        <v>ORD58909</v>
      </c>
      <c r="K419" s="2">
        <f>VLOOKUP(A419,[2]Sheet1!$A$2:$E$501,3,FALSE)</f>
        <v>45369</v>
      </c>
      <c r="L419" t="str">
        <f>VLOOKUP(A419,[2]Sheet1!$A$2:$E$501,4,FALSE)</f>
        <v>Debit</v>
      </c>
      <c r="M419">
        <f>VLOOKUP(A419,[2]Sheet1!$A$2:$E$501,5,FALSE)</f>
        <v>1</v>
      </c>
      <c r="N419">
        <f>VLOOKUP(A419,[2]Sheet1!$A$2:$F$501,6,FALSE)</f>
        <v>100000</v>
      </c>
      <c r="O419">
        <f>VLOOKUP(A419,[3]Sheet1!$A$2:$F$501,2,FALSE)</f>
        <v>2</v>
      </c>
      <c r="P419" t="str">
        <f>VLOOKUP(A419,[3]Sheet1!$A$2:$F$501,3,FALSE)</f>
        <v>Poor</v>
      </c>
      <c r="Q419" s="2">
        <f>VLOOKUP(A419,[3]Sheet1!$A$2:$F$501,4,FALSE)</f>
        <v>45191</v>
      </c>
      <c r="R419" t="str">
        <f>VLOOKUP(A419,[3]Sheet1!$A$2:$F$501,5,FALSE)</f>
        <v>Warna berbeda dari gambar</v>
      </c>
      <c r="S419" t="str">
        <f>VLOOKUP(A419,[3]Sheet1!$A$2:$F$501,6,FALSE)</f>
        <v>Anomali – review negatif di rating tinggi</v>
      </c>
      <c r="T419" t="str">
        <f>VLOOKUP(A419,[4]Sheet1!$A$2:$E$501,2,FALSE)</f>
        <v>SHP2970</v>
      </c>
      <c r="U419" t="str">
        <f>VLOOKUP(A419,[4]Sheet1!$A$2:$E$501,3,FALSE)</f>
        <v>JNE</v>
      </c>
      <c r="V419">
        <f>VLOOKUP(A419,[4]Sheet1!$A$2:$E$501,4,FALSE)</f>
        <v>1</v>
      </c>
      <c r="W419" t="str">
        <f>VLOOKUP(A419,[4]Sheet1!$A$2:$E$501,5,FALSE)</f>
        <v>Returned</v>
      </c>
    </row>
    <row r="420" spans="1:23">
      <c r="A420" t="s">
        <v>456</v>
      </c>
      <c r="B420" t="str">
        <f>VLOOKUP(A420,[1]Sheet1!$A$2:$E$501,2,FALSE)</f>
        <v>Customer_419</v>
      </c>
      <c r="C420" t="str">
        <f>VLOOKUP(A420,[1]Sheet1!$A$2:$E$501,3,FALSE)</f>
        <v>Bali</v>
      </c>
      <c r="D420" t="str">
        <f>VLOOKUP(A420,[1]Sheet1!$A$2:$E$501,4,FALSE)</f>
        <v>Platinum</v>
      </c>
      <c r="E420">
        <f>VLOOKUP(A420,[1]Sheet1!$A$2:$E$501,5,FALSE)</f>
        <v>2024</v>
      </c>
      <c r="F420" t="str">
        <f>VLOOKUP(A420,[5]Sheet1!$A$2:$E$501,2,FALSE)</f>
        <v>Lenovo LOQ 15IRH8 - SKU1124</v>
      </c>
      <c r="G420" t="str">
        <f>VLOOKUP(A420,[5]Sheet1!$A$2:$E$501,3,FALSE)</f>
        <v>Electronic</v>
      </c>
      <c r="H420">
        <f>VLOOKUP(A420,[5]Sheet1!$A$2:$E$501,4,FALSE)</f>
        <v>17000000</v>
      </c>
      <c r="I420" t="str">
        <f>VLOOKUP(A420,[5]Sheet1!$A$2:$G$501,7,FALSE)</f>
        <v>59</v>
      </c>
      <c r="J420" t="str">
        <f>VLOOKUP(A420,[2]Sheet1!$A$2:$E$501,2,FALSE)</f>
        <v>ORD13164</v>
      </c>
      <c r="K420" s="2">
        <f>VLOOKUP(A420,[2]Sheet1!$A$2:$E$501,3,FALSE)</f>
        <v>45232</v>
      </c>
      <c r="L420" t="str">
        <f>VLOOKUP(A420,[2]Sheet1!$A$2:$E$501,4,FALSE)</f>
        <v>Credit</v>
      </c>
      <c r="M420">
        <f>VLOOKUP(A420,[2]Sheet1!$A$2:$E$501,5,FALSE)</f>
        <v>2</v>
      </c>
      <c r="N420">
        <f>VLOOKUP(A420,[2]Sheet1!$A$2:$F$501,6,FALSE)</f>
        <v>34000000</v>
      </c>
      <c r="O420">
        <f>VLOOKUP(A420,[3]Sheet1!$A$2:$F$501,2,FALSE)</f>
        <v>1</v>
      </c>
      <c r="P420" t="str">
        <f>VLOOKUP(A420,[3]Sheet1!$A$2:$F$501,3,FALSE)</f>
        <v>Bad</v>
      </c>
      <c r="Q420" s="2">
        <f>VLOOKUP(A420,[3]Sheet1!$A$2:$F$501,4,FALSE)</f>
        <v>45234</v>
      </c>
      <c r="R420" t="str">
        <f>VLOOKUP(A420,[3]Sheet1!$A$2:$F$501,5,FALSE)</f>
        <v>Ukuran tidak sesuai deskripsi</v>
      </c>
      <c r="S420" t="str">
        <f>VLOOKUP(A420,[3]Sheet1!$A$2:$F$501,6,FALSE)</f>
        <v>Anomali – review negatif di rating tinggi</v>
      </c>
      <c r="T420" t="str">
        <f>VLOOKUP(A420,[4]Sheet1!$A$2:$E$501,2,FALSE)</f>
        <v>SHP1881</v>
      </c>
      <c r="U420" t="str">
        <f>VLOOKUP(A420,[4]Sheet1!$A$2:$E$501,3,FALSE)</f>
        <v>SiCepat</v>
      </c>
      <c r="V420">
        <f>VLOOKUP(A420,[4]Sheet1!$A$2:$E$501,4,FALSE)</f>
        <v>1</v>
      </c>
      <c r="W420" t="str">
        <f>VLOOKUP(A420,[4]Sheet1!$A$2:$E$501,5,FALSE)</f>
        <v>Delivered</v>
      </c>
    </row>
    <row r="421" spans="1:23">
      <c r="A421" t="s">
        <v>457</v>
      </c>
      <c r="B421" t="str">
        <f>VLOOKUP(A421,[1]Sheet1!$A$2:$E$501,2,FALSE)</f>
        <v>Customer_420</v>
      </c>
      <c r="C421" t="str">
        <f>VLOOKUP(A421,[1]Sheet1!$A$2:$E$501,3,FALSE)</f>
        <v>Surabaya</v>
      </c>
      <c r="D421" t="str">
        <f>VLOOKUP(A421,[1]Sheet1!$A$2:$E$501,4,FALSE)</f>
        <v>Platinum</v>
      </c>
      <c r="E421">
        <f>VLOOKUP(A421,[1]Sheet1!$A$2:$E$501,5,FALSE)</f>
        <v>2020</v>
      </c>
      <c r="F421" t="str">
        <f>VLOOKUP(A421,[5]Sheet1!$A$2:$E$501,2,FALSE)</f>
        <v>Xiaomi Mi Casual Backpack - SKU1387</v>
      </c>
      <c r="G421" t="str">
        <f>VLOOKUP(A421,[5]Sheet1!$A$2:$E$501,3,FALSE)</f>
        <v>Electronic</v>
      </c>
      <c r="H421">
        <f>VLOOKUP(A421,[5]Sheet1!$A$2:$E$501,4,FALSE)</f>
        <v>250000</v>
      </c>
      <c r="I421" t="str">
        <f>VLOOKUP(A421,[5]Sheet1!$A$2:$G$501,7,FALSE)</f>
        <v>51</v>
      </c>
      <c r="J421" t="str">
        <f>VLOOKUP(A421,[2]Sheet1!$A$2:$E$501,2,FALSE)</f>
        <v>ORD54527</v>
      </c>
      <c r="K421" s="2">
        <f>VLOOKUP(A421,[2]Sheet1!$A$2:$E$501,3,FALSE)</f>
        <v>45343</v>
      </c>
      <c r="L421" t="str">
        <f>VLOOKUP(A421,[2]Sheet1!$A$2:$E$501,4,FALSE)</f>
        <v>OVO</v>
      </c>
      <c r="M421">
        <f>VLOOKUP(A421,[2]Sheet1!$A$2:$E$501,5,FALSE)</f>
        <v>9</v>
      </c>
      <c r="N421">
        <f>VLOOKUP(A421,[2]Sheet1!$A$2:$F$501,6,FALSE)</f>
        <v>2250000</v>
      </c>
      <c r="O421">
        <f>VLOOKUP(A421,[3]Sheet1!$A$2:$F$501,2,FALSE)</f>
        <v>2</v>
      </c>
      <c r="P421" t="str">
        <f>VLOOKUP(A421,[3]Sheet1!$A$2:$F$501,3,FALSE)</f>
        <v>Poor</v>
      </c>
      <c r="Q421" s="2">
        <f>VLOOKUP(A421,[3]Sheet1!$A$2:$F$501,4,FALSE)</f>
        <v>45211</v>
      </c>
      <c r="R421" t="str">
        <f>VLOOKUP(A421,[3]Sheet1!$A$2:$F$501,5,FALSE)</f>
        <v>Ukuran tidak sesuai deskripsi</v>
      </c>
      <c r="S421" t="str">
        <f>VLOOKUP(A421,[3]Sheet1!$A$2:$F$501,6,FALSE)</f>
        <v>Anomali – review negatif di rating tinggi</v>
      </c>
      <c r="T421" t="str">
        <f>VLOOKUP(A421,[4]Sheet1!$A$2:$E$501,2,FALSE)</f>
        <v>SHP5747</v>
      </c>
      <c r="U421" t="str">
        <f>VLOOKUP(A421,[4]Sheet1!$A$2:$E$501,3,FALSE)</f>
        <v>JNE</v>
      </c>
      <c r="V421">
        <f>VLOOKUP(A421,[4]Sheet1!$A$2:$E$501,4,FALSE)</f>
        <v>3</v>
      </c>
      <c r="W421" t="str">
        <f>VLOOKUP(A421,[4]Sheet1!$A$2:$E$501,5,FALSE)</f>
        <v>In Transit</v>
      </c>
    </row>
    <row r="422" spans="1:23">
      <c r="A422" t="s">
        <v>458</v>
      </c>
      <c r="B422" t="str">
        <f>VLOOKUP(A422,[1]Sheet1!$A$2:$E$501,2,FALSE)</f>
        <v>Customer_421</v>
      </c>
      <c r="C422" t="str">
        <f>VLOOKUP(A422,[1]Sheet1!$A$2:$E$501,3,FALSE)</f>
        <v>Bandung</v>
      </c>
      <c r="D422" t="str">
        <f>VLOOKUP(A422,[1]Sheet1!$A$2:$E$501,4,FALSE)</f>
        <v>Gold</v>
      </c>
      <c r="E422">
        <f>VLOOKUP(A422,[1]Sheet1!$A$2:$E$501,5,FALSE)</f>
        <v>2024</v>
      </c>
      <c r="F422" t="str">
        <f>VLOOKUP(A422,[5]Sheet1!$A$2:$E$501,2,FALSE)</f>
        <v>ASUS TUF Gaming A15 - SKU1414</v>
      </c>
      <c r="G422" t="str">
        <f>VLOOKUP(A422,[5]Sheet1!$A$2:$E$501,3,FALSE)</f>
        <v>Electronic</v>
      </c>
      <c r="H422">
        <f>VLOOKUP(A422,[5]Sheet1!$A$2:$E$501,4,FALSE)</f>
        <v>17000000</v>
      </c>
      <c r="I422" t="str">
        <f>VLOOKUP(A422,[5]Sheet1!$A$2:$G$501,7,FALSE)</f>
        <v>122</v>
      </c>
      <c r="J422" t="str">
        <f>VLOOKUP(A422,[2]Sheet1!$A$2:$E$501,2,FALSE)</f>
        <v>ORD34704</v>
      </c>
      <c r="K422" s="2">
        <f>VLOOKUP(A422,[2]Sheet1!$A$2:$E$501,3,FALSE)</f>
        <v>45137</v>
      </c>
      <c r="L422" t="str">
        <f>VLOOKUP(A422,[2]Sheet1!$A$2:$E$501,4,FALSE)</f>
        <v>OVO</v>
      </c>
      <c r="M422">
        <f>VLOOKUP(A422,[2]Sheet1!$A$2:$E$501,5,FALSE)</f>
        <v>6</v>
      </c>
      <c r="N422">
        <f>VLOOKUP(A422,[2]Sheet1!$A$2:$F$501,6,FALSE)</f>
        <v>102000000</v>
      </c>
      <c r="O422">
        <f>VLOOKUP(A422,[3]Sheet1!$A$2:$F$501,2,FALSE)</f>
        <v>2</v>
      </c>
      <c r="P422" t="str">
        <f>VLOOKUP(A422,[3]Sheet1!$A$2:$F$501,3,FALSE)</f>
        <v>Poor</v>
      </c>
      <c r="Q422" s="2">
        <f>VLOOKUP(A422,[3]Sheet1!$A$2:$F$501,4,FALSE)</f>
        <v>45097</v>
      </c>
      <c r="R422" t="str">
        <f>VLOOKUP(A422,[3]Sheet1!$A$2:$F$501,5,FALSE)</f>
        <v>Warna berbeda dari gambar</v>
      </c>
      <c r="S422" t="str">
        <f>VLOOKUP(A422,[3]Sheet1!$A$2:$F$501,6,FALSE)</f>
        <v>Anomali – review negatif di rating tinggi</v>
      </c>
      <c r="T422" t="str">
        <f>VLOOKUP(A422,[4]Sheet1!$A$2:$E$501,2,FALSE)</f>
        <v>SHP9848</v>
      </c>
      <c r="U422" t="str">
        <f>VLOOKUP(A422,[4]Sheet1!$A$2:$E$501,3,FALSE)</f>
        <v>AnterAja</v>
      </c>
      <c r="V422">
        <f>VLOOKUP(A422,[4]Sheet1!$A$2:$E$501,4,FALSE)</f>
        <v>3</v>
      </c>
      <c r="W422" t="str">
        <f>VLOOKUP(A422,[4]Sheet1!$A$2:$E$501,5,FALSE)</f>
        <v>In Transit</v>
      </c>
    </row>
    <row r="423" spans="1:23">
      <c r="A423" t="s">
        <v>459</v>
      </c>
      <c r="B423" t="str">
        <f>VLOOKUP(A423,[1]Sheet1!$A$2:$E$501,2,FALSE)</f>
        <v>Customer_422</v>
      </c>
      <c r="C423" t="str">
        <f>VLOOKUP(A423,[1]Sheet1!$A$2:$E$501,3,FALSE)</f>
        <v>Jakarta</v>
      </c>
      <c r="D423" t="str">
        <f>VLOOKUP(A423,[1]Sheet1!$A$2:$E$501,4,FALSE)</f>
        <v>Gold</v>
      </c>
      <c r="E423">
        <f>VLOOKUP(A423,[1]Sheet1!$A$2:$E$501,5,FALSE)</f>
        <v>2022</v>
      </c>
      <c r="F423" t="str">
        <f>VLOOKUP(A423,[5]Sheet1!$A$2:$E$501,2,FALSE)</f>
        <v>ASUS TUF Gaming A15 - SKU1220</v>
      </c>
      <c r="G423" t="str">
        <f>VLOOKUP(A423,[5]Sheet1!$A$2:$E$501,3,FALSE)</f>
        <v>Electronic</v>
      </c>
      <c r="H423">
        <f>VLOOKUP(A423,[5]Sheet1!$A$2:$E$501,4,FALSE)</f>
        <v>10000000</v>
      </c>
      <c r="I423" t="str">
        <f>VLOOKUP(A423,[5]Sheet1!$A$2:$G$501,7,FALSE)</f>
        <v>132 </v>
      </c>
      <c r="J423" t="str">
        <f>VLOOKUP(A423,[2]Sheet1!$A$2:$E$501,2,FALSE)</f>
        <v>ORD15344</v>
      </c>
      <c r="K423" s="2">
        <f>VLOOKUP(A423,[2]Sheet1!$A$2:$E$501,3,FALSE)</f>
        <v>45332</v>
      </c>
      <c r="L423" t="str">
        <f>VLOOKUP(A423,[2]Sheet1!$A$2:$E$501,4,FALSE)</f>
        <v>Debit</v>
      </c>
      <c r="M423">
        <f>VLOOKUP(A423,[2]Sheet1!$A$2:$E$501,5,FALSE)</f>
        <v>1</v>
      </c>
      <c r="N423">
        <f>VLOOKUP(A423,[2]Sheet1!$A$2:$F$501,6,FALSE)</f>
        <v>10000000</v>
      </c>
      <c r="O423">
        <f>VLOOKUP(A423,[3]Sheet1!$A$2:$F$501,2,FALSE)</f>
        <v>3</v>
      </c>
      <c r="P423" t="str">
        <f>VLOOKUP(A423,[3]Sheet1!$A$2:$F$501,3,FALSE)</f>
        <v>Average</v>
      </c>
      <c r="Q423" s="2">
        <f>VLOOKUP(A423,[3]Sheet1!$A$2:$F$501,4,FALSE)</f>
        <v>45269</v>
      </c>
      <c r="R423" t="str">
        <f>VLOOKUP(A423,[3]Sheet1!$A$2:$F$501,5,FALSE)</f>
        <v>Harga terlalu mahal</v>
      </c>
      <c r="S423" t="str">
        <f>VLOOKUP(A423,[3]Sheet1!$A$2:$F$501,6,FALSE)</f>
        <v/>
      </c>
      <c r="T423" t="str">
        <f>VLOOKUP(A423,[4]Sheet1!$A$2:$E$501,2,FALSE)</f>
        <v>SHP9329</v>
      </c>
      <c r="U423" t="str">
        <f>VLOOKUP(A423,[4]Sheet1!$A$2:$E$501,3,FALSE)</f>
        <v>AnterAja</v>
      </c>
      <c r="V423">
        <f>VLOOKUP(A423,[4]Sheet1!$A$2:$E$501,4,FALSE)</f>
        <v>3</v>
      </c>
      <c r="W423" t="str">
        <f>VLOOKUP(A423,[4]Sheet1!$A$2:$E$501,5,FALSE)</f>
        <v>In Transit</v>
      </c>
    </row>
    <row r="424" spans="1:23">
      <c r="A424" t="s">
        <v>460</v>
      </c>
      <c r="B424" t="str">
        <f>VLOOKUP(A424,[1]Sheet1!$A$2:$E$501,2,FALSE)</f>
        <v>Customer_423</v>
      </c>
      <c r="C424" t="str">
        <f>VLOOKUP(A424,[1]Sheet1!$A$2:$E$501,3,FALSE)</f>
        <v>Surabaya</v>
      </c>
      <c r="D424" t="str">
        <f>VLOOKUP(A424,[1]Sheet1!$A$2:$E$501,4,FALSE)</f>
        <v>Gold</v>
      </c>
      <c r="E424">
        <f>VLOOKUP(A424,[1]Sheet1!$A$2:$E$501,5,FALSE)</f>
        <v>2022</v>
      </c>
      <c r="F424" t="str">
        <f>VLOOKUP(A424,[5]Sheet1!$A$2:$E$501,2,FALSE)</f>
        <v>Uniqlo Dry-EX Crew Neck - SKU1270</v>
      </c>
      <c r="G424" t="str">
        <f>VLOOKUP(A424,[5]Sheet1!$A$2:$E$501,3,FALSE)</f>
        <v>Shoee</v>
      </c>
      <c r="H424">
        <f>VLOOKUP(A424,[5]Sheet1!$A$2:$E$501,4,FALSE)</f>
        <v>100000</v>
      </c>
      <c r="I424" t="str">
        <f>VLOOKUP(A424,[5]Sheet1!$A$2:$G$501,7,FALSE)</f>
        <v>71</v>
      </c>
      <c r="J424" t="str">
        <f>VLOOKUP(A424,[2]Sheet1!$A$2:$E$501,2,FALSE)</f>
        <v>ORD80552</v>
      </c>
      <c r="K424" s="2">
        <f>VLOOKUP(A424,[2]Sheet1!$A$2:$E$501,3,FALSE)</f>
        <v>45137</v>
      </c>
      <c r="L424" t="str">
        <f>VLOOKUP(A424,[2]Sheet1!$A$2:$E$501,4,FALSE)</f>
        <v>OVO</v>
      </c>
      <c r="M424">
        <f>VLOOKUP(A424,[2]Sheet1!$A$2:$E$501,5,FALSE)</f>
        <v>1</v>
      </c>
      <c r="N424">
        <f>VLOOKUP(A424,[2]Sheet1!$A$2:$F$501,6,FALSE)</f>
        <v>100000</v>
      </c>
      <c r="O424">
        <f>VLOOKUP(A424,[3]Sheet1!$A$2:$F$501,2,FALSE)</f>
        <v>2</v>
      </c>
      <c r="P424" t="str">
        <f>VLOOKUP(A424,[3]Sheet1!$A$2:$F$501,3,FALSE)</f>
        <v>Poor</v>
      </c>
      <c r="Q424" s="2">
        <f>VLOOKUP(A424,[3]Sheet1!$A$2:$F$501,4,FALSE)</f>
        <v>45127</v>
      </c>
      <c r="R424" t="str">
        <f>VLOOKUP(A424,[3]Sheet1!$A$2:$F$501,5,FALSE)</f>
        <v>Sangat puas dengan pembelian ini</v>
      </c>
      <c r="S424" t="str">
        <f>VLOOKUP(A424,[3]Sheet1!$A$2:$F$501,6,FALSE)</f>
        <v/>
      </c>
      <c r="T424" t="str">
        <f>VLOOKUP(A424,[4]Sheet1!$A$2:$E$501,2,FALSE)</f>
        <v>SHP3439</v>
      </c>
      <c r="U424" t="str">
        <f>VLOOKUP(A424,[4]Sheet1!$A$2:$E$501,3,FALSE)</f>
        <v>SiCepat</v>
      </c>
      <c r="V424">
        <f>VLOOKUP(A424,[4]Sheet1!$A$2:$E$501,4,FALSE)</f>
        <v>1</v>
      </c>
      <c r="W424" t="str">
        <f>VLOOKUP(A424,[4]Sheet1!$A$2:$E$501,5,FALSE)</f>
        <v>Returned</v>
      </c>
    </row>
    <row r="425" spans="1:23">
      <c r="A425" t="s">
        <v>461</v>
      </c>
      <c r="B425" t="str">
        <f>VLOOKUP(A425,[1]Sheet1!$A$2:$E$501,2,FALSE)</f>
        <v>Customer_424</v>
      </c>
      <c r="C425" t="str">
        <f>VLOOKUP(A425,[1]Sheet1!$A$2:$E$501,3,FALSE)</f>
        <v>Bali</v>
      </c>
      <c r="D425" t="str">
        <f>VLOOKUP(A425,[1]Sheet1!$A$2:$E$501,4,FALSE)</f>
        <v>Silver</v>
      </c>
      <c r="E425">
        <f>VLOOKUP(A425,[1]Sheet1!$A$2:$E$501,5,FALSE)</f>
        <v>2020</v>
      </c>
      <c r="F425" t="str">
        <f>VLOOKUP(A425,[5]Sheet1!$A$2:$E$501,2,FALSE)</f>
        <v>Xiaomi Mi Casual Backpack - SKU1471</v>
      </c>
      <c r="G425" t="str">
        <f>VLOOKUP(A425,[5]Sheet1!$A$2:$E$501,3,FALSE)</f>
        <v>Electronic</v>
      </c>
      <c r="H425">
        <f>VLOOKUP(A425,[5]Sheet1!$A$2:$E$501,4,FALSE)</f>
        <v>250000</v>
      </c>
      <c r="I425" t="str">
        <f>VLOOKUP(A425,[5]Sheet1!$A$2:$G$501,7,FALSE)</f>
        <v>51</v>
      </c>
      <c r="J425" t="str">
        <f>VLOOKUP(A425,[2]Sheet1!$A$2:$E$501,2,FALSE)</f>
        <v>ORD62990</v>
      </c>
      <c r="K425" s="2">
        <f>VLOOKUP(A425,[2]Sheet1!$A$2:$E$501,3,FALSE)</f>
        <v>44937</v>
      </c>
      <c r="L425" t="str">
        <f>VLOOKUP(A425,[2]Sheet1!$A$2:$E$501,4,FALSE)</f>
        <v>Gopay</v>
      </c>
      <c r="M425">
        <f>VLOOKUP(A425,[2]Sheet1!$A$2:$E$501,5,FALSE)</f>
        <v>1</v>
      </c>
      <c r="N425">
        <f>VLOOKUP(A425,[2]Sheet1!$A$2:$F$501,6,FALSE)</f>
        <v>250000</v>
      </c>
      <c r="O425">
        <f>VLOOKUP(A425,[3]Sheet1!$A$2:$F$501,2,FALSE)</f>
        <v>4</v>
      </c>
      <c r="P425" t="str">
        <f>VLOOKUP(A425,[3]Sheet1!$A$2:$F$501,3,FALSE)</f>
        <v>Excellent</v>
      </c>
      <c r="Q425" s="2">
        <f>VLOOKUP(A425,[3]Sheet1!$A$2:$F$501,4,FALSE)</f>
        <v>45161</v>
      </c>
      <c r="R425" t="str">
        <f>VLOOKUP(A425,[3]Sheet1!$A$2:$F$501,5,FALSE)</f>
        <v>Harga terlalu mahal</v>
      </c>
      <c r="S425" t="str">
        <f>VLOOKUP(A425,[3]Sheet1!$A$2:$F$501,6,FALSE)</f>
        <v/>
      </c>
      <c r="T425" t="str">
        <f>VLOOKUP(A425,[4]Sheet1!$A$2:$E$501,2,FALSE)</f>
        <v>SHP7287</v>
      </c>
      <c r="U425" t="str">
        <f>VLOOKUP(A425,[4]Sheet1!$A$2:$E$501,3,FALSE)</f>
        <v>J&amp;T</v>
      </c>
      <c r="V425">
        <f>VLOOKUP(A425,[4]Sheet1!$A$2:$E$501,4,FALSE)</f>
        <v>3</v>
      </c>
      <c r="W425" t="str">
        <f>VLOOKUP(A425,[4]Sheet1!$A$2:$E$501,5,FALSE)</f>
        <v>In Transit</v>
      </c>
    </row>
    <row r="426" spans="1:23">
      <c r="A426" t="s">
        <v>462</v>
      </c>
      <c r="B426" t="str">
        <f>VLOOKUP(A426,[1]Sheet1!$A$2:$E$501,2,FALSE)</f>
        <v>Customer_425</v>
      </c>
      <c r="C426" t="str">
        <f>VLOOKUP(A426,[1]Sheet1!$A$2:$E$501,3,FALSE)</f>
        <v>Surabaya</v>
      </c>
      <c r="D426" t="str">
        <f>VLOOKUP(A426,[1]Sheet1!$A$2:$E$501,4,FALSE)</f>
        <v>Silver</v>
      </c>
      <c r="E426">
        <f>VLOOKUP(A426,[1]Sheet1!$A$2:$E$501,5,FALSE)</f>
        <v>2021</v>
      </c>
      <c r="F426" t="str">
        <f>VLOOKUP(A426,[5]Sheet1!$A$2:$E$501,2,FALSE)</f>
        <v>Lenovo LOQ 15IRH8 - SKU1350</v>
      </c>
      <c r="G426" t="str">
        <f>VLOOKUP(A426,[5]Sheet1!$A$2:$E$501,3,FALSE)</f>
        <v>Shoee</v>
      </c>
      <c r="H426">
        <f>VLOOKUP(A426,[5]Sheet1!$A$2:$E$501,4,FALSE)</f>
        <v>4000000</v>
      </c>
      <c r="I426" t="str">
        <f>VLOOKUP(A426,[5]Sheet1!$A$2:$G$501,7,FALSE)</f>
        <v>103 </v>
      </c>
      <c r="J426" t="str">
        <f>VLOOKUP(A426,[2]Sheet1!$A$2:$E$501,2,FALSE)</f>
        <v>ORD88843</v>
      </c>
      <c r="K426" s="2">
        <f>VLOOKUP(A426,[2]Sheet1!$A$2:$E$501,3,FALSE)</f>
        <v>44965</v>
      </c>
      <c r="L426" t="str">
        <f>VLOOKUP(A426,[2]Sheet1!$A$2:$E$501,4,FALSE)</f>
        <v>Debit</v>
      </c>
      <c r="M426">
        <f>VLOOKUP(A426,[2]Sheet1!$A$2:$E$501,5,FALSE)</f>
        <v>1</v>
      </c>
      <c r="N426">
        <f>VLOOKUP(A426,[2]Sheet1!$A$2:$F$501,6,FALSE)</f>
        <v>4000000</v>
      </c>
      <c r="O426">
        <f>VLOOKUP(A426,[3]Sheet1!$A$2:$F$501,2,FALSE)</f>
        <v>2</v>
      </c>
      <c r="P426" t="str">
        <f>VLOOKUP(A426,[3]Sheet1!$A$2:$F$501,3,FALSE)</f>
        <v>Poor</v>
      </c>
      <c r="Q426" s="2">
        <f>VLOOKUP(A426,[3]Sheet1!$A$2:$F$501,4,FALSE)</f>
        <v>45404</v>
      </c>
      <c r="R426" t="str">
        <f>VLOOKUP(A426,[3]Sheet1!$A$2:$F$501,5,FALSE)</f>
        <v>Harga terlalu mahal</v>
      </c>
      <c r="S426" t="str">
        <f>VLOOKUP(A426,[3]Sheet1!$A$2:$F$501,6,FALSE)</f>
        <v/>
      </c>
      <c r="T426" t="str">
        <f>VLOOKUP(A426,[4]Sheet1!$A$2:$E$501,2,FALSE)</f>
        <v>SHP8308</v>
      </c>
      <c r="U426" t="str">
        <f>VLOOKUP(A426,[4]Sheet1!$A$2:$E$501,3,FALSE)</f>
        <v>JNE</v>
      </c>
      <c r="V426">
        <f>VLOOKUP(A426,[4]Sheet1!$A$2:$E$501,4,FALSE)</f>
        <v>3</v>
      </c>
      <c r="W426" t="str">
        <f>VLOOKUP(A426,[4]Sheet1!$A$2:$E$501,5,FALSE)</f>
        <v>Delivered</v>
      </c>
    </row>
    <row r="427" spans="1:23">
      <c r="A427" t="s">
        <v>463</v>
      </c>
      <c r="B427" t="str">
        <f>VLOOKUP(A427,[1]Sheet1!$A$2:$E$501,2,FALSE)</f>
        <v>Customer_426</v>
      </c>
      <c r="C427" t="str">
        <f>VLOOKUP(A427,[1]Sheet1!$A$2:$E$501,3,FALSE)</f>
        <v>Bali</v>
      </c>
      <c r="D427" t="str">
        <f>VLOOKUP(A427,[1]Sheet1!$A$2:$E$501,4,FALSE)</f>
        <v>Platinum</v>
      </c>
      <c r="E427">
        <f>VLOOKUP(A427,[1]Sheet1!$A$2:$E$501,5,FALSE)</f>
        <v>2021</v>
      </c>
      <c r="F427" t="str">
        <f>VLOOKUP(A427,[5]Sheet1!$A$2:$E$501,2,FALSE)</f>
        <v>Lenovo LOQ 15IRH8 - SKU1225</v>
      </c>
      <c r="G427" t="str">
        <f>VLOOKUP(A427,[5]Sheet1!$A$2:$E$501,3,FALSE)</f>
        <v>Shoee</v>
      </c>
      <c r="H427">
        <f>VLOOKUP(A427,[5]Sheet1!$A$2:$E$501,4,FALSE)</f>
        <v>100000</v>
      </c>
      <c r="I427" t="str">
        <f>VLOOKUP(A427,[5]Sheet1!$A$2:$G$501,7,FALSE)</f>
        <v>55</v>
      </c>
      <c r="J427" t="str">
        <f>VLOOKUP(A427,[2]Sheet1!$A$2:$E$501,2,FALSE)</f>
        <v>ORD45885</v>
      </c>
      <c r="K427" s="2">
        <f>VLOOKUP(A427,[2]Sheet1!$A$2:$E$501,3,FALSE)</f>
        <v>44951</v>
      </c>
      <c r="L427" t="str">
        <f>VLOOKUP(A427,[2]Sheet1!$A$2:$E$501,4,FALSE)</f>
        <v>OVO</v>
      </c>
      <c r="M427">
        <f>VLOOKUP(A427,[2]Sheet1!$A$2:$E$501,5,FALSE)</f>
        <v>17</v>
      </c>
      <c r="N427">
        <f>VLOOKUP(A427,[2]Sheet1!$A$2:$F$501,6,FALSE)</f>
        <v>1700000</v>
      </c>
      <c r="O427">
        <f>VLOOKUP(A427,[3]Sheet1!$A$2:$F$501,2,FALSE)</f>
        <v>1</v>
      </c>
      <c r="P427" t="str">
        <f>VLOOKUP(A427,[3]Sheet1!$A$2:$F$501,3,FALSE)</f>
        <v>Bad</v>
      </c>
      <c r="Q427" s="2">
        <f>VLOOKUP(A427,[3]Sheet1!$A$2:$F$501,4,FALSE)</f>
        <v>45150</v>
      </c>
      <c r="R427" t="str">
        <f>VLOOKUP(A427,[3]Sheet1!$A$2:$F$501,5,FALSE)</f>
        <v>Produk sesuai ekspektasi</v>
      </c>
      <c r="S427" t="str">
        <f>VLOOKUP(A427,[3]Sheet1!$A$2:$F$501,6,FALSE)</f>
        <v/>
      </c>
      <c r="T427" t="str">
        <f>VLOOKUP(A427,[4]Sheet1!$A$2:$E$501,2,FALSE)</f>
        <v>SHP5038</v>
      </c>
      <c r="U427" t="str">
        <f>VLOOKUP(A427,[4]Sheet1!$A$2:$E$501,3,FALSE)</f>
        <v>J&amp;T</v>
      </c>
      <c r="V427">
        <f>VLOOKUP(A427,[4]Sheet1!$A$2:$E$501,4,FALSE)</f>
        <v>5</v>
      </c>
      <c r="W427" t="str">
        <f>VLOOKUP(A427,[4]Sheet1!$A$2:$E$501,5,FALSE)</f>
        <v>Returned</v>
      </c>
    </row>
    <row r="428" spans="1:23">
      <c r="A428" t="s">
        <v>464</v>
      </c>
      <c r="B428" t="str">
        <f>VLOOKUP(A428,[1]Sheet1!$A$2:$E$501,2,FALSE)</f>
        <v>Customer_427</v>
      </c>
      <c r="C428" t="str">
        <f>VLOOKUP(A428,[1]Sheet1!$A$2:$E$501,3,FALSE)</f>
        <v>Bandung</v>
      </c>
      <c r="D428" t="str">
        <f>VLOOKUP(A428,[1]Sheet1!$A$2:$E$501,4,FALSE)</f>
        <v>Gold</v>
      </c>
      <c r="E428">
        <f>VLOOKUP(A428,[1]Sheet1!$A$2:$E$501,5,FALSE)</f>
        <v>2017</v>
      </c>
      <c r="F428" t="str">
        <f>VLOOKUP(A428,[5]Sheet1!$A$2:$E$501,2,FALSE)</f>
        <v>Uniqlo Dry-EX Crew Neck - SKU1377</v>
      </c>
      <c r="G428" t="str">
        <f>VLOOKUP(A428,[5]Sheet1!$A$2:$E$501,3,FALSE)</f>
        <v>Apprel</v>
      </c>
      <c r="H428">
        <f>VLOOKUP(A428,[5]Sheet1!$A$2:$E$501,4,FALSE)</f>
        <v>1500000</v>
      </c>
      <c r="I428" t="str">
        <f>VLOOKUP(A428,[5]Sheet1!$A$2:$G$501,7,FALSE)</f>
        <v>145 </v>
      </c>
      <c r="J428" t="str">
        <f>VLOOKUP(A428,[2]Sheet1!$A$2:$E$501,2,FALSE)</f>
        <v>ORD21892</v>
      </c>
      <c r="K428" s="2">
        <f>VLOOKUP(A428,[2]Sheet1!$A$2:$E$501,3,FALSE)</f>
        <v>45017</v>
      </c>
      <c r="L428" t="str">
        <f>VLOOKUP(A428,[2]Sheet1!$A$2:$E$501,4,FALSE)</f>
        <v>Gopay</v>
      </c>
      <c r="M428">
        <f>VLOOKUP(A428,[2]Sheet1!$A$2:$E$501,5,FALSE)</f>
        <v>1</v>
      </c>
      <c r="N428">
        <f>VLOOKUP(A428,[2]Sheet1!$A$2:$F$501,6,FALSE)</f>
        <v>1500000</v>
      </c>
      <c r="O428">
        <f>VLOOKUP(A428,[3]Sheet1!$A$2:$F$501,2,FALSE)</f>
        <v>1</v>
      </c>
      <c r="P428" t="str">
        <f>VLOOKUP(A428,[3]Sheet1!$A$2:$F$501,3,FALSE)</f>
        <v>Bad</v>
      </c>
      <c r="Q428" s="2">
        <f>VLOOKUP(A428,[3]Sheet1!$A$2:$F$501,4,FALSE)</f>
        <v>45135</v>
      </c>
      <c r="R428" t="str">
        <f>VLOOKUP(A428,[3]Sheet1!$A$2:$F$501,5,FALSE)</f>
        <v>Kualitas kurang baik</v>
      </c>
      <c r="S428" t="str">
        <f>VLOOKUP(A428,[3]Sheet1!$A$2:$F$501,6,FALSE)</f>
        <v>Anomali – review negatif di rating tinggi</v>
      </c>
      <c r="T428" t="str">
        <f>VLOOKUP(A428,[4]Sheet1!$A$2:$E$501,2,FALSE)</f>
        <v>SHP9404</v>
      </c>
      <c r="U428" t="str">
        <f>VLOOKUP(A428,[4]Sheet1!$A$2:$E$501,3,FALSE)</f>
        <v>J&amp;T</v>
      </c>
      <c r="V428">
        <f>VLOOKUP(A428,[4]Sheet1!$A$2:$E$501,4,FALSE)</f>
        <v>4</v>
      </c>
      <c r="W428" t="str">
        <f>VLOOKUP(A428,[4]Sheet1!$A$2:$E$501,5,FALSE)</f>
        <v>Returned</v>
      </c>
    </row>
    <row r="429" spans="1:23">
      <c r="A429" t="s">
        <v>465</v>
      </c>
      <c r="B429" t="str">
        <f>VLOOKUP(A429,[1]Sheet1!$A$2:$E$501,2,FALSE)</f>
        <v>Customer_428</v>
      </c>
      <c r="C429" t="str">
        <f>VLOOKUP(A429,[1]Sheet1!$A$2:$E$501,3,FALSE)</f>
        <v>Bandung</v>
      </c>
      <c r="D429" t="str">
        <f>VLOOKUP(A429,[1]Sheet1!$A$2:$E$501,4,FALSE)</f>
        <v>Platinum</v>
      </c>
      <c r="E429">
        <f>VLOOKUP(A429,[1]Sheet1!$A$2:$E$501,5,FALSE)</f>
        <v>2019</v>
      </c>
      <c r="F429" t="str">
        <f>VLOOKUP(A429,[5]Sheet1!$A$2:$E$501,2,FALSE)</f>
        <v>Lenovo LOQ 15IRH8 - SKU1304</v>
      </c>
      <c r="G429" t="str">
        <f>VLOOKUP(A429,[5]Sheet1!$A$2:$E$501,3,FALSE)</f>
        <v>Apprel</v>
      </c>
      <c r="H429">
        <f>VLOOKUP(A429,[5]Sheet1!$A$2:$E$501,4,FALSE)</f>
        <v>1500000</v>
      </c>
      <c r="I429" t="str">
        <f>VLOOKUP(A429,[5]Sheet1!$A$2:$G$501,7,FALSE)</f>
        <v>64</v>
      </c>
      <c r="J429" t="str">
        <f>VLOOKUP(A429,[2]Sheet1!$A$2:$E$501,2,FALSE)</f>
        <v>ORD72472</v>
      </c>
      <c r="K429" s="2">
        <f>VLOOKUP(A429,[2]Sheet1!$A$2:$E$501,3,FALSE)</f>
        <v>44938</v>
      </c>
      <c r="L429" t="str">
        <f>VLOOKUP(A429,[2]Sheet1!$A$2:$E$501,4,FALSE)</f>
        <v>Credit</v>
      </c>
      <c r="M429">
        <f>VLOOKUP(A429,[2]Sheet1!$A$2:$E$501,5,FALSE)</f>
        <v>7</v>
      </c>
      <c r="N429">
        <f>VLOOKUP(A429,[2]Sheet1!$A$2:$F$501,6,FALSE)</f>
        <v>10500000</v>
      </c>
      <c r="O429">
        <f>VLOOKUP(A429,[3]Sheet1!$A$2:$F$501,2,FALSE)</f>
        <v>5</v>
      </c>
      <c r="P429" t="str">
        <f>VLOOKUP(A429,[3]Sheet1!$A$2:$F$501,3,FALSE)</f>
        <v>Good</v>
      </c>
      <c r="Q429" s="2">
        <f>VLOOKUP(A429,[3]Sheet1!$A$2:$F$501,4,FALSE)</f>
        <v>45315</v>
      </c>
      <c r="R429" t="str">
        <f>VLOOKUP(A429,[3]Sheet1!$A$2:$F$501,5,FALSE)</f>
        <v>Pengiriman sangat cepat</v>
      </c>
      <c r="S429" t="str">
        <f>VLOOKUP(A429,[3]Sheet1!$A$2:$F$501,6,FALSE)</f>
        <v/>
      </c>
      <c r="T429" t="str">
        <f>VLOOKUP(A429,[4]Sheet1!$A$2:$E$501,2,FALSE)</f>
        <v>SHP1049</v>
      </c>
      <c r="U429" t="str">
        <f>VLOOKUP(A429,[4]Sheet1!$A$2:$E$501,3,FALSE)</f>
        <v>AnterAja</v>
      </c>
      <c r="V429">
        <f>VLOOKUP(A429,[4]Sheet1!$A$2:$E$501,4,FALSE)</f>
        <v>2</v>
      </c>
      <c r="W429" t="str">
        <f>VLOOKUP(A429,[4]Sheet1!$A$2:$E$501,5,FALSE)</f>
        <v>In Transit</v>
      </c>
    </row>
    <row r="430" spans="1:23">
      <c r="A430" t="s">
        <v>466</v>
      </c>
      <c r="B430" t="str">
        <f>VLOOKUP(A430,[1]Sheet1!$A$2:$E$501,2,FALSE)</f>
        <v>Customer_429</v>
      </c>
      <c r="C430" t="str">
        <f>VLOOKUP(A430,[1]Sheet1!$A$2:$E$501,3,FALSE)</f>
        <v>Bali</v>
      </c>
      <c r="D430" t="str">
        <f>VLOOKUP(A430,[1]Sheet1!$A$2:$E$501,4,FALSE)</f>
        <v>Platinum</v>
      </c>
      <c r="E430">
        <f>VLOOKUP(A430,[1]Sheet1!$A$2:$E$501,5,FALSE)</f>
        <v>2018</v>
      </c>
      <c r="F430" t="str">
        <f>VLOOKUP(A430,[5]Sheet1!$A$2:$E$501,2,FALSE)</f>
        <v>Xiaomi Mi Casual Backpack - SKU1153</v>
      </c>
      <c r="G430" t="str">
        <f>VLOOKUP(A430,[5]Sheet1!$A$2:$E$501,3,FALSE)</f>
        <v>Electronic</v>
      </c>
      <c r="H430">
        <f>VLOOKUP(A430,[5]Sheet1!$A$2:$E$501,4,FALSE)</f>
        <v>1500000</v>
      </c>
      <c r="I430" t="str">
        <f>VLOOKUP(A430,[5]Sheet1!$A$2:$G$501,7,FALSE)</f>
        <v>85</v>
      </c>
      <c r="J430" t="str">
        <f>VLOOKUP(A430,[2]Sheet1!$A$2:$E$501,2,FALSE)</f>
        <v>ORD32551</v>
      </c>
      <c r="K430" s="2">
        <f>VLOOKUP(A430,[2]Sheet1!$A$2:$E$501,3,FALSE)</f>
        <v>44980</v>
      </c>
      <c r="L430" t="str">
        <f>VLOOKUP(A430,[2]Sheet1!$A$2:$E$501,4,FALSE)</f>
        <v>Gopay</v>
      </c>
      <c r="M430">
        <f>VLOOKUP(A430,[2]Sheet1!$A$2:$E$501,5,FALSE)</f>
        <v>3</v>
      </c>
      <c r="N430">
        <f>VLOOKUP(A430,[2]Sheet1!$A$2:$F$501,6,FALSE)</f>
        <v>4500000</v>
      </c>
      <c r="O430">
        <f>VLOOKUP(A430,[3]Sheet1!$A$2:$F$501,2,FALSE)</f>
        <v>1</v>
      </c>
      <c r="P430" t="str">
        <f>VLOOKUP(A430,[3]Sheet1!$A$2:$F$501,3,FALSE)</f>
        <v>Bad</v>
      </c>
      <c r="Q430" s="2">
        <f>VLOOKUP(A430,[3]Sheet1!$A$2:$F$501,4,FALSE)</f>
        <v>45467</v>
      </c>
      <c r="R430" t="str">
        <f>VLOOKUP(A430,[3]Sheet1!$A$2:$F$501,5,FALSE)</f>
        <v>Barang cacat saat diterima</v>
      </c>
      <c r="S430" t="str">
        <f>VLOOKUP(A430,[3]Sheet1!$A$2:$F$501,6,FALSE)</f>
        <v>Anomali – review negatif di rating tinggi</v>
      </c>
      <c r="T430" t="str">
        <f>VLOOKUP(A430,[4]Sheet1!$A$2:$E$501,2,FALSE)</f>
        <v>SHP4634</v>
      </c>
      <c r="U430" t="str">
        <f>VLOOKUP(A430,[4]Sheet1!$A$2:$E$501,3,FALSE)</f>
        <v>SiCepat</v>
      </c>
      <c r="V430">
        <f>VLOOKUP(A430,[4]Sheet1!$A$2:$E$501,4,FALSE)</f>
        <v>1</v>
      </c>
      <c r="W430" t="str">
        <f>VLOOKUP(A430,[4]Sheet1!$A$2:$E$501,5,FALSE)</f>
        <v>Returned</v>
      </c>
    </row>
    <row r="431" spans="1:23">
      <c r="A431" t="s">
        <v>467</v>
      </c>
      <c r="B431" t="str">
        <f>VLOOKUP(A431,[1]Sheet1!$A$2:$E$501,2,FALSE)</f>
        <v>Customer_430</v>
      </c>
      <c r="C431" t="str">
        <f>VLOOKUP(A431,[1]Sheet1!$A$2:$E$501,3,FALSE)</f>
        <v>Surabaya</v>
      </c>
      <c r="D431" t="str">
        <f>VLOOKUP(A431,[1]Sheet1!$A$2:$E$501,4,FALSE)</f>
        <v>Platinum</v>
      </c>
      <c r="E431">
        <f>VLOOKUP(A431,[1]Sheet1!$A$2:$E$501,5,FALSE)</f>
        <v>2023</v>
      </c>
      <c r="F431" t="str">
        <f>VLOOKUP(A431,[5]Sheet1!$A$2:$E$501,2,FALSE)</f>
        <v>Adidas Ultraboost 22 - SKU1004</v>
      </c>
      <c r="G431" t="str">
        <f>VLOOKUP(A431,[5]Sheet1!$A$2:$E$501,3,FALSE)</f>
        <v>Apprel</v>
      </c>
      <c r="H431">
        <f>VLOOKUP(A431,[5]Sheet1!$A$2:$E$501,4,FALSE)</f>
        <v>4000000</v>
      </c>
      <c r="I431" t="str">
        <f>VLOOKUP(A431,[5]Sheet1!$A$2:$G$501,7,FALSE)</f>
        <v>52 </v>
      </c>
      <c r="J431" t="str">
        <f>VLOOKUP(A431,[2]Sheet1!$A$2:$E$501,2,FALSE)</f>
        <v>ORD98121</v>
      </c>
      <c r="K431" s="2">
        <f>VLOOKUP(A431,[2]Sheet1!$A$2:$E$501,3,FALSE)</f>
        <v>45115</v>
      </c>
      <c r="L431" t="str">
        <f>VLOOKUP(A431,[2]Sheet1!$A$2:$E$501,4,FALSE)</f>
        <v>Credit</v>
      </c>
      <c r="M431">
        <f>VLOOKUP(A431,[2]Sheet1!$A$2:$E$501,5,FALSE)</f>
        <v>1</v>
      </c>
      <c r="N431">
        <f>VLOOKUP(A431,[2]Sheet1!$A$2:$F$501,6,FALSE)</f>
        <v>4000000</v>
      </c>
      <c r="O431">
        <f>VLOOKUP(A431,[3]Sheet1!$A$2:$F$501,2,FALSE)</f>
        <v>3</v>
      </c>
      <c r="P431" t="str">
        <f>VLOOKUP(A431,[3]Sheet1!$A$2:$F$501,3,FALSE)</f>
        <v>Average</v>
      </c>
      <c r="Q431" s="2">
        <f>VLOOKUP(A431,[3]Sheet1!$A$2:$F$501,4,FALSE)</f>
        <v>45082</v>
      </c>
      <c r="R431" t="str">
        <f>VLOOKUP(A431,[3]Sheet1!$A$2:$F$501,5,FALSE)</f>
        <v>Warna berbeda dari gambar</v>
      </c>
      <c r="S431" t="str">
        <f>VLOOKUP(A431,[3]Sheet1!$A$2:$F$501,6,FALSE)</f>
        <v>Anomali – review negatif di rating tinggi</v>
      </c>
      <c r="T431" t="str">
        <f>VLOOKUP(A431,[4]Sheet1!$A$2:$E$501,2,FALSE)</f>
        <v>SHP6705</v>
      </c>
      <c r="U431" t="str">
        <f>VLOOKUP(A431,[4]Sheet1!$A$2:$E$501,3,FALSE)</f>
        <v>JNE</v>
      </c>
      <c r="V431">
        <f>VLOOKUP(A431,[4]Sheet1!$A$2:$E$501,4,FALSE)</f>
        <v>3</v>
      </c>
      <c r="W431" t="str">
        <f>VLOOKUP(A431,[4]Sheet1!$A$2:$E$501,5,FALSE)</f>
        <v>Returned</v>
      </c>
    </row>
    <row r="432" spans="1:23">
      <c r="A432" t="s">
        <v>468</v>
      </c>
      <c r="B432" t="str">
        <f>VLOOKUP(A432,[1]Sheet1!$A$2:$E$501,2,FALSE)</f>
        <v>Customer_431</v>
      </c>
      <c r="C432" t="str">
        <f>VLOOKUP(A432,[1]Sheet1!$A$2:$E$501,3,FALSE)</f>
        <v>Bandung</v>
      </c>
      <c r="D432" t="str">
        <f>VLOOKUP(A432,[1]Sheet1!$A$2:$E$501,4,FALSE)</f>
        <v>Silver</v>
      </c>
      <c r="E432">
        <f>VLOOKUP(A432,[1]Sheet1!$A$2:$E$501,5,FALSE)</f>
        <v>2023</v>
      </c>
      <c r="F432" t="str">
        <f>VLOOKUP(A432,[5]Sheet1!$A$2:$E$501,2,FALSE)</f>
        <v>ASUS TUF Gaming A15 - SKU1235</v>
      </c>
      <c r="G432" t="str">
        <f>VLOOKUP(A432,[5]Sheet1!$A$2:$E$501,3,FALSE)</f>
        <v>Electronic</v>
      </c>
      <c r="H432">
        <f>VLOOKUP(A432,[5]Sheet1!$A$2:$E$501,4,FALSE)</f>
        <v>100000</v>
      </c>
      <c r="I432" t="str">
        <f>VLOOKUP(A432,[5]Sheet1!$A$2:$G$501,7,FALSE)</f>
        <v>131 </v>
      </c>
      <c r="J432" t="str">
        <f>VLOOKUP(A432,[2]Sheet1!$A$2:$E$501,2,FALSE)</f>
        <v>ORD29054</v>
      </c>
      <c r="K432" s="2">
        <f>VLOOKUP(A432,[2]Sheet1!$A$2:$E$501,3,FALSE)</f>
        <v>45284</v>
      </c>
      <c r="L432" t="str">
        <f>VLOOKUP(A432,[2]Sheet1!$A$2:$E$501,4,FALSE)</f>
        <v>Debit</v>
      </c>
      <c r="M432">
        <f>VLOOKUP(A432,[2]Sheet1!$A$2:$E$501,5,FALSE)</f>
        <v>1</v>
      </c>
      <c r="N432">
        <f>VLOOKUP(A432,[2]Sheet1!$A$2:$F$501,6,FALSE)</f>
        <v>100000</v>
      </c>
      <c r="O432">
        <f>VLOOKUP(A432,[3]Sheet1!$A$2:$F$501,2,FALSE)</f>
        <v>5</v>
      </c>
      <c r="P432" t="str">
        <f>VLOOKUP(A432,[3]Sheet1!$A$2:$F$501,3,FALSE)</f>
        <v>Good</v>
      </c>
      <c r="Q432" s="2">
        <f>VLOOKUP(A432,[3]Sheet1!$A$2:$F$501,4,FALSE)</f>
        <v>45239</v>
      </c>
      <c r="R432" t="str">
        <f>VLOOKUP(A432,[3]Sheet1!$A$2:$F$501,5,FALSE)</f>
        <v>Sangat puas dengan pembelian ini</v>
      </c>
      <c r="S432" t="str">
        <f>VLOOKUP(A432,[3]Sheet1!$A$2:$F$501,6,FALSE)</f>
        <v/>
      </c>
      <c r="T432" t="str">
        <f>VLOOKUP(A432,[4]Sheet1!$A$2:$E$501,2,FALSE)</f>
        <v>SHP5514</v>
      </c>
      <c r="U432" t="str">
        <f>VLOOKUP(A432,[4]Sheet1!$A$2:$E$501,3,FALSE)</f>
        <v>AnterAja</v>
      </c>
      <c r="V432">
        <f>VLOOKUP(A432,[4]Sheet1!$A$2:$E$501,4,FALSE)</f>
        <v>4</v>
      </c>
      <c r="W432" t="str">
        <f>VLOOKUP(A432,[4]Sheet1!$A$2:$E$501,5,FALSE)</f>
        <v>Returned</v>
      </c>
    </row>
    <row r="433" spans="1:23">
      <c r="A433" t="s">
        <v>469</v>
      </c>
      <c r="B433" t="str">
        <f>VLOOKUP(A433,[1]Sheet1!$A$2:$E$501,2,FALSE)</f>
        <v>Customer_432</v>
      </c>
      <c r="C433" t="str">
        <f>VLOOKUP(A433,[1]Sheet1!$A$2:$E$501,3,FALSE)</f>
        <v>Jakarta</v>
      </c>
      <c r="D433" t="str">
        <f>VLOOKUP(A433,[1]Sheet1!$A$2:$E$501,4,FALSE)</f>
        <v>Gold</v>
      </c>
      <c r="E433">
        <f>VLOOKUP(A433,[1]Sheet1!$A$2:$E$501,5,FALSE)</f>
        <v>2023</v>
      </c>
      <c r="F433" t="str">
        <f>VLOOKUP(A433,[5]Sheet1!$A$2:$E$501,2,FALSE)</f>
        <v>Lenovo LOQ 15IRH8 - SKU1465</v>
      </c>
      <c r="G433" t="str">
        <f>VLOOKUP(A433,[5]Sheet1!$A$2:$E$501,3,FALSE)</f>
        <v>Unknown</v>
      </c>
      <c r="H433">
        <f>VLOOKUP(A433,[5]Sheet1!$A$2:$E$501,4,FALSE)</f>
        <v>10000000</v>
      </c>
      <c r="I433" t="str">
        <f>VLOOKUP(A433,[5]Sheet1!$A$2:$G$501,7,FALSE)</f>
        <v>62 </v>
      </c>
      <c r="J433" t="str">
        <f>VLOOKUP(A433,[2]Sheet1!$A$2:$E$501,2,FALSE)</f>
        <v>ORD42272</v>
      </c>
      <c r="K433" s="2">
        <f>VLOOKUP(A433,[2]Sheet1!$A$2:$E$501,3,FALSE)</f>
        <v>45186</v>
      </c>
      <c r="L433" t="str">
        <f>VLOOKUP(A433,[2]Sheet1!$A$2:$E$501,4,FALSE)</f>
        <v>Debit</v>
      </c>
      <c r="M433">
        <f>VLOOKUP(A433,[2]Sheet1!$A$2:$E$501,5,FALSE)</f>
        <v>1</v>
      </c>
      <c r="N433">
        <f>VLOOKUP(A433,[2]Sheet1!$A$2:$F$501,6,FALSE)</f>
        <v>10000000</v>
      </c>
      <c r="O433">
        <f>VLOOKUP(A433,[3]Sheet1!$A$2:$F$501,2,FALSE)</f>
        <v>1</v>
      </c>
      <c r="P433" t="str">
        <f>VLOOKUP(A433,[3]Sheet1!$A$2:$F$501,3,FALSE)</f>
        <v>Bad</v>
      </c>
      <c r="Q433" s="2">
        <f>VLOOKUP(A433,[3]Sheet1!$A$2:$F$501,4,FALSE)</f>
        <v>45122</v>
      </c>
      <c r="R433" t="str">
        <f>VLOOKUP(A433,[3]Sheet1!$A$2:$F$501,5,FALSE)</f>
        <v>Ukuran tidak sesuai deskripsi</v>
      </c>
      <c r="S433" t="str">
        <f>VLOOKUP(A433,[3]Sheet1!$A$2:$F$501,6,FALSE)</f>
        <v>Anomali – review negatif di rating tinggi</v>
      </c>
      <c r="T433" t="str">
        <f>VLOOKUP(A433,[4]Sheet1!$A$2:$E$501,2,FALSE)</f>
        <v>SHP3977</v>
      </c>
      <c r="U433" t="str">
        <f>VLOOKUP(A433,[4]Sheet1!$A$2:$E$501,3,FALSE)</f>
        <v>JNE</v>
      </c>
      <c r="V433">
        <f>VLOOKUP(A433,[4]Sheet1!$A$2:$E$501,4,FALSE)</f>
        <v>3</v>
      </c>
      <c r="W433" t="str">
        <f>VLOOKUP(A433,[4]Sheet1!$A$2:$E$501,5,FALSE)</f>
        <v>In Transit</v>
      </c>
    </row>
    <row r="434" spans="1:23">
      <c r="A434" t="s">
        <v>470</v>
      </c>
      <c r="B434" t="str">
        <f>VLOOKUP(A434,[1]Sheet1!$A$2:$E$501,2,FALSE)</f>
        <v>Customer_433</v>
      </c>
      <c r="C434" t="str">
        <f>VLOOKUP(A434,[1]Sheet1!$A$2:$E$501,3,FALSE)</f>
        <v>Bandung</v>
      </c>
      <c r="D434" t="str">
        <f>VLOOKUP(A434,[1]Sheet1!$A$2:$E$501,4,FALSE)</f>
        <v>Silver</v>
      </c>
      <c r="E434">
        <f>VLOOKUP(A434,[1]Sheet1!$A$2:$E$501,5,FALSE)</f>
        <v>2024</v>
      </c>
      <c r="F434" t="str">
        <f>VLOOKUP(A434,[5]Sheet1!$A$2:$E$501,2,FALSE)</f>
        <v>Nike Air Max 270 - SKU1286</v>
      </c>
      <c r="G434" t="str">
        <f>VLOOKUP(A434,[5]Sheet1!$A$2:$E$501,3,FALSE)</f>
        <v>Apparel</v>
      </c>
      <c r="H434">
        <f>VLOOKUP(A434,[5]Sheet1!$A$2:$E$501,4,FALSE)</f>
        <v>17000000</v>
      </c>
      <c r="I434" t="str">
        <f>VLOOKUP(A434,[5]Sheet1!$A$2:$G$501,7,FALSE)</f>
        <v>107</v>
      </c>
      <c r="J434" t="str">
        <f>VLOOKUP(A434,[2]Sheet1!$A$2:$E$501,2,FALSE)</f>
        <v>ORD45275</v>
      </c>
      <c r="K434" s="2">
        <f>VLOOKUP(A434,[2]Sheet1!$A$2:$E$501,3,FALSE)</f>
        <v>45112</v>
      </c>
      <c r="L434" t="str">
        <f>VLOOKUP(A434,[2]Sheet1!$A$2:$E$501,4,FALSE)</f>
        <v>Debit</v>
      </c>
      <c r="M434">
        <f>VLOOKUP(A434,[2]Sheet1!$A$2:$E$501,5,FALSE)</f>
        <v>1</v>
      </c>
      <c r="N434">
        <f>VLOOKUP(A434,[2]Sheet1!$A$2:$F$501,6,FALSE)</f>
        <v>17000000</v>
      </c>
      <c r="O434">
        <f>VLOOKUP(A434,[3]Sheet1!$A$2:$F$501,2,FALSE)</f>
        <v>4</v>
      </c>
      <c r="P434" t="str">
        <f>VLOOKUP(A434,[3]Sheet1!$A$2:$F$501,3,FALSE)</f>
        <v>Excellent</v>
      </c>
      <c r="Q434" s="2">
        <f>VLOOKUP(A434,[3]Sheet1!$A$2:$F$501,4,FALSE)</f>
        <v>45437</v>
      </c>
      <c r="R434" t="str">
        <f>VLOOKUP(A434,[3]Sheet1!$A$2:$F$501,5,FALSE)</f>
        <v>Ukuran tidak sesuai deskripsi</v>
      </c>
      <c r="S434" t="str">
        <f>VLOOKUP(A434,[3]Sheet1!$A$2:$F$501,6,FALSE)</f>
        <v>Anomali – review negatif di rating tinggi</v>
      </c>
      <c r="T434" t="str">
        <f>VLOOKUP(A434,[4]Sheet1!$A$2:$E$501,2,FALSE)</f>
        <v>SHP6088</v>
      </c>
      <c r="U434" t="str">
        <f>VLOOKUP(A434,[4]Sheet1!$A$2:$E$501,3,FALSE)</f>
        <v>AnterAja</v>
      </c>
      <c r="V434">
        <f>VLOOKUP(A434,[4]Sheet1!$A$2:$E$501,4,FALSE)</f>
        <v>4</v>
      </c>
      <c r="W434" t="str">
        <f>VLOOKUP(A434,[4]Sheet1!$A$2:$E$501,5,FALSE)</f>
        <v>Delivered</v>
      </c>
    </row>
    <row r="435" spans="1:23">
      <c r="A435" t="s">
        <v>471</v>
      </c>
      <c r="B435" t="str">
        <f>VLOOKUP(A435,[1]Sheet1!$A$2:$E$501,2,FALSE)</f>
        <v>Customer_434</v>
      </c>
      <c r="C435" t="str">
        <f>VLOOKUP(A435,[1]Sheet1!$A$2:$E$501,3,FALSE)</f>
        <v>Bali</v>
      </c>
      <c r="D435" t="str">
        <f>VLOOKUP(A435,[1]Sheet1!$A$2:$E$501,4,FALSE)</f>
        <v>Silver</v>
      </c>
      <c r="E435">
        <f>VLOOKUP(A435,[1]Sheet1!$A$2:$E$501,5,FALSE)</f>
        <v>2017</v>
      </c>
      <c r="F435" t="str">
        <f>VLOOKUP(A435,[5]Sheet1!$A$2:$E$501,2,FALSE)</f>
        <v>Lenovo LOQ 15IRH8 - SKU1036</v>
      </c>
      <c r="G435" t="str">
        <f>VLOOKUP(A435,[5]Sheet1!$A$2:$E$501,3,FALSE)</f>
        <v>Unknown</v>
      </c>
      <c r="H435">
        <f>VLOOKUP(A435,[5]Sheet1!$A$2:$E$501,4,FALSE)</f>
        <v>250000</v>
      </c>
      <c r="I435" t="str">
        <f>VLOOKUP(A435,[5]Sheet1!$A$2:$G$501,7,FALSE)</f>
        <v>127 </v>
      </c>
      <c r="J435" t="str">
        <f>VLOOKUP(A435,[2]Sheet1!$A$2:$E$501,2,FALSE)</f>
        <v>ORD43482</v>
      </c>
      <c r="K435" s="2">
        <f>VLOOKUP(A435,[2]Sheet1!$A$2:$E$501,3,FALSE)</f>
        <v>45167</v>
      </c>
      <c r="L435" t="str">
        <f>VLOOKUP(A435,[2]Sheet1!$A$2:$E$501,4,FALSE)</f>
        <v>OVO</v>
      </c>
      <c r="M435">
        <f>VLOOKUP(A435,[2]Sheet1!$A$2:$E$501,5,FALSE)</f>
        <v>1</v>
      </c>
      <c r="N435">
        <f>VLOOKUP(A435,[2]Sheet1!$A$2:$F$501,6,FALSE)</f>
        <v>250000</v>
      </c>
      <c r="O435">
        <f>VLOOKUP(A435,[3]Sheet1!$A$2:$F$501,2,FALSE)</f>
        <v>4</v>
      </c>
      <c r="P435" t="str">
        <f>VLOOKUP(A435,[3]Sheet1!$A$2:$F$501,3,FALSE)</f>
        <v>Excellent</v>
      </c>
      <c r="Q435" s="2">
        <f>VLOOKUP(A435,[3]Sheet1!$A$2:$F$501,4,FALSE)</f>
        <v>45312</v>
      </c>
      <c r="R435" t="str">
        <f>VLOOKUP(A435,[3]Sheet1!$A$2:$F$501,5,FALSE)</f>
        <v>Akan beli lagi di toko ini</v>
      </c>
      <c r="S435" t="str">
        <f>VLOOKUP(A435,[3]Sheet1!$A$2:$F$501,6,FALSE)</f>
        <v/>
      </c>
      <c r="T435" t="str">
        <f>VLOOKUP(A435,[4]Sheet1!$A$2:$E$501,2,FALSE)</f>
        <v>SHP1876</v>
      </c>
      <c r="U435" t="str">
        <f>VLOOKUP(A435,[4]Sheet1!$A$2:$E$501,3,FALSE)</f>
        <v>SiCepat</v>
      </c>
      <c r="V435">
        <f>VLOOKUP(A435,[4]Sheet1!$A$2:$E$501,4,FALSE)</f>
        <v>2</v>
      </c>
      <c r="W435" t="str">
        <f>VLOOKUP(A435,[4]Sheet1!$A$2:$E$501,5,FALSE)</f>
        <v>Returned</v>
      </c>
    </row>
    <row r="436" spans="1:23">
      <c r="A436" t="s">
        <v>472</v>
      </c>
      <c r="B436" t="str">
        <f>VLOOKUP(A436,[1]Sheet1!$A$2:$E$501,2,FALSE)</f>
        <v>Customer_435</v>
      </c>
      <c r="C436" t="str">
        <f>VLOOKUP(A436,[1]Sheet1!$A$2:$E$501,3,FALSE)</f>
        <v>Surabaya</v>
      </c>
      <c r="D436" t="str">
        <f>VLOOKUP(A436,[1]Sheet1!$A$2:$E$501,4,FALSE)</f>
        <v>Platinum</v>
      </c>
      <c r="E436">
        <f>VLOOKUP(A436,[1]Sheet1!$A$2:$E$501,5,FALSE)</f>
        <v>2017</v>
      </c>
      <c r="F436" t="str">
        <f>VLOOKUP(A436,[5]Sheet1!$A$2:$E$501,2,FALSE)</f>
        <v>Nike Air Max 270 - SKU1408</v>
      </c>
      <c r="G436" t="str">
        <f>VLOOKUP(A436,[5]Sheet1!$A$2:$E$501,3,FALSE)</f>
        <v>Electronic</v>
      </c>
      <c r="H436">
        <f>VLOOKUP(A436,[5]Sheet1!$A$2:$E$501,4,FALSE)</f>
        <v>250000</v>
      </c>
      <c r="I436" t="str">
        <f>VLOOKUP(A436,[5]Sheet1!$A$2:$G$501,7,FALSE)</f>
        <v>136</v>
      </c>
      <c r="J436" t="str">
        <f>VLOOKUP(A436,[2]Sheet1!$A$2:$E$501,2,FALSE)</f>
        <v>ORD13624</v>
      </c>
      <c r="K436" s="2">
        <f>VLOOKUP(A436,[2]Sheet1!$A$2:$E$501,3,FALSE)</f>
        <v>45278</v>
      </c>
      <c r="L436" t="str">
        <f>VLOOKUP(A436,[2]Sheet1!$A$2:$E$501,4,FALSE)</f>
        <v>Debit</v>
      </c>
      <c r="M436">
        <f>VLOOKUP(A436,[2]Sheet1!$A$2:$E$501,5,FALSE)</f>
        <v>1</v>
      </c>
      <c r="N436">
        <f>VLOOKUP(A436,[2]Sheet1!$A$2:$F$501,6,FALSE)</f>
        <v>250000</v>
      </c>
      <c r="O436">
        <f>VLOOKUP(A436,[3]Sheet1!$A$2:$F$501,2,FALSE)</f>
        <v>5</v>
      </c>
      <c r="P436" t="str">
        <f>VLOOKUP(A436,[3]Sheet1!$A$2:$F$501,3,FALSE)</f>
        <v>Good</v>
      </c>
      <c r="Q436" s="2">
        <f>VLOOKUP(A436,[3]Sheet1!$A$2:$F$501,4,FALSE)</f>
        <v>45200</v>
      </c>
      <c r="R436" t="str">
        <f>VLOOKUP(A436,[3]Sheet1!$A$2:$F$501,5,FALSE)</f>
        <v>Pelayanan memuaskan</v>
      </c>
      <c r="S436" t="str">
        <f>VLOOKUP(A436,[3]Sheet1!$A$2:$F$501,6,FALSE)</f>
        <v/>
      </c>
      <c r="T436" t="str">
        <f>VLOOKUP(A436,[4]Sheet1!$A$2:$E$501,2,FALSE)</f>
        <v>SHP1188</v>
      </c>
      <c r="U436" t="str">
        <f>VLOOKUP(A436,[4]Sheet1!$A$2:$E$501,3,FALSE)</f>
        <v>AnterAja</v>
      </c>
      <c r="V436">
        <f>VLOOKUP(A436,[4]Sheet1!$A$2:$E$501,4,FALSE)</f>
        <v>5</v>
      </c>
      <c r="W436" t="str">
        <f>VLOOKUP(A436,[4]Sheet1!$A$2:$E$501,5,FALSE)</f>
        <v>Delivered</v>
      </c>
    </row>
    <row r="437" spans="1:23">
      <c r="A437" t="s">
        <v>473</v>
      </c>
      <c r="B437" t="str">
        <f>VLOOKUP(A437,[1]Sheet1!$A$2:$E$501,2,FALSE)</f>
        <v>Customer_436</v>
      </c>
      <c r="C437" t="str">
        <f>VLOOKUP(A437,[1]Sheet1!$A$2:$E$501,3,FALSE)</f>
        <v>Bandung</v>
      </c>
      <c r="D437" t="str">
        <f>VLOOKUP(A437,[1]Sheet1!$A$2:$E$501,4,FALSE)</f>
        <v>Gold</v>
      </c>
      <c r="E437">
        <f>VLOOKUP(A437,[1]Sheet1!$A$2:$E$501,5,FALSE)</f>
        <v>2022</v>
      </c>
      <c r="F437" t="str">
        <f>VLOOKUP(A437,[5]Sheet1!$A$2:$E$501,2,FALSE)</f>
        <v>Xiaomi Mi Casual Backpack - SKU1281</v>
      </c>
      <c r="G437" t="str">
        <f>VLOOKUP(A437,[5]Sheet1!$A$2:$E$501,3,FALSE)</f>
        <v>Electronic</v>
      </c>
      <c r="H437">
        <f>VLOOKUP(A437,[5]Sheet1!$A$2:$E$501,4,FALSE)</f>
        <v>17000000</v>
      </c>
      <c r="I437" t="str">
        <f>VLOOKUP(A437,[5]Sheet1!$A$2:$G$501,7,FALSE)</f>
        <v>126 </v>
      </c>
      <c r="J437" t="str">
        <f>VLOOKUP(A437,[2]Sheet1!$A$2:$E$501,2,FALSE)</f>
        <v>ORD55657</v>
      </c>
      <c r="K437" s="2">
        <f>VLOOKUP(A437,[2]Sheet1!$A$2:$E$501,3,FALSE)</f>
        <v>45450</v>
      </c>
      <c r="L437" t="str">
        <f>VLOOKUP(A437,[2]Sheet1!$A$2:$E$501,4,FALSE)</f>
        <v>Credit</v>
      </c>
      <c r="M437">
        <f>VLOOKUP(A437,[2]Sheet1!$A$2:$E$501,5,FALSE)</f>
        <v>1</v>
      </c>
      <c r="N437">
        <f>VLOOKUP(A437,[2]Sheet1!$A$2:$F$501,6,FALSE)</f>
        <v>17000000</v>
      </c>
      <c r="O437">
        <f>VLOOKUP(A437,[3]Sheet1!$A$2:$F$501,2,FALSE)</f>
        <v>2</v>
      </c>
      <c r="P437" t="str">
        <f>VLOOKUP(A437,[3]Sheet1!$A$2:$F$501,3,FALSE)</f>
        <v>Poor</v>
      </c>
      <c r="Q437" s="2">
        <f>VLOOKUP(A437,[3]Sheet1!$A$2:$F$501,4,FALSE)</f>
        <v>45451</v>
      </c>
      <c r="R437" t="str">
        <f>VLOOKUP(A437,[3]Sheet1!$A$2:$F$501,5,FALSE)</f>
        <v>Kualitas kurang baik</v>
      </c>
      <c r="S437" t="str">
        <f>VLOOKUP(A437,[3]Sheet1!$A$2:$F$501,6,FALSE)</f>
        <v>Anomali – review negatif di rating tinggi</v>
      </c>
      <c r="T437" t="str">
        <f>VLOOKUP(A437,[4]Sheet1!$A$2:$E$501,2,FALSE)</f>
        <v>SHP5358</v>
      </c>
      <c r="U437" t="str">
        <f>VLOOKUP(A437,[4]Sheet1!$A$2:$E$501,3,FALSE)</f>
        <v>AnterAja</v>
      </c>
      <c r="V437">
        <f>VLOOKUP(A437,[4]Sheet1!$A$2:$E$501,4,FALSE)</f>
        <v>5</v>
      </c>
      <c r="W437" t="str">
        <f>VLOOKUP(A437,[4]Sheet1!$A$2:$E$501,5,FALSE)</f>
        <v>Delivered</v>
      </c>
    </row>
    <row r="438" spans="1:23">
      <c r="A438" t="s">
        <v>474</v>
      </c>
      <c r="B438" t="str">
        <f>VLOOKUP(A438,[1]Sheet1!$A$2:$E$501,2,FALSE)</f>
        <v>Customer_437</v>
      </c>
      <c r="C438" t="str">
        <f>VLOOKUP(A438,[1]Sheet1!$A$2:$E$501,3,FALSE)</f>
        <v>Jakarta</v>
      </c>
      <c r="D438" t="str">
        <f>VLOOKUP(A438,[1]Sheet1!$A$2:$E$501,4,FALSE)</f>
        <v>Gold</v>
      </c>
      <c r="E438">
        <f>VLOOKUP(A438,[1]Sheet1!$A$2:$E$501,5,FALSE)</f>
        <v>2017</v>
      </c>
      <c r="F438" t="str">
        <f>VLOOKUP(A438,[5]Sheet1!$A$2:$E$501,2,FALSE)</f>
        <v>Nike Air Max 270 - SKU1245</v>
      </c>
      <c r="G438" t="str">
        <f>VLOOKUP(A438,[5]Sheet1!$A$2:$E$501,3,FALSE)</f>
        <v>Electronic</v>
      </c>
      <c r="H438">
        <f>VLOOKUP(A438,[5]Sheet1!$A$2:$E$501,4,FALSE)</f>
        <v>250000</v>
      </c>
      <c r="I438" t="str">
        <f>VLOOKUP(A438,[5]Sheet1!$A$2:$G$501,7,FALSE)</f>
        <v>119</v>
      </c>
      <c r="J438" t="str">
        <f>VLOOKUP(A438,[2]Sheet1!$A$2:$E$501,2,FALSE)</f>
        <v>ORD82250</v>
      </c>
      <c r="K438" s="2">
        <f>VLOOKUP(A438,[2]Sheet1!$A$2:$E$501,3,FALSE)</f>
        <v>45199</v>
      </c>
      <c r="L438" t="str">
        <f>VLOOKUP(A438,[2]Sheet1!$A$2:$E$501,4,FALSE)</f>
        <v>Gopay</v>
      </c>
      <c r="M438">
        <f>VLOOKUP(A438,[2]Sheet1!$A$2:$E$501,5,FALSE)</f>
        <v>11</v>
      </c>
      <c r="N438">
        <f>VLOOKUP(A438,[2]Sheet1!$A$2:$F$501,6,FALSE)</f>
        <v>2750000</v>
      </c>
      <c r="O438">
        <f>VLOOKUP(A438,[3]Sheet1!$A$2:$F$501,2,FALSE)</f>
        <v>5</v>
      </c>
      <c r="P438" t="str">
        <f>VLOOKUP(A438,[3]Sheet1!$A$2:$F$501,3,FALSE)</f>
        <v>Good</v>
      </c>
      <c r="Q438" s="2">
        <f>VLOOKUP(A438,[3]Sheet1!$A$2:$F$501,4,FALSE)</f>
        <v>45198</v>
      </c>
      <c r="R438" t="str">
        <f>VLOOKUP(A438,[3]Sheet1!$A$2:$F$501,5,FALSE)</f>
        <v>Produk sesuai ekspektasi</v>
      </c>
      <c r="S438" t="str">
        <f>VLOOKUP(A438,[3]Sheet1!$A$2:$F$501,6,FALSE)</f>
        <v/>
      </c>
      <c r="T438" t="str">
        <f>VLOOKUP(A438,[4]Sheet1!$A$2:$E$501,2,FALSE)</f>
        <v>SHP8128</v>
      </c>
      <c r="U438" t="str">
        <f>VLOOKUP(A438,[4]Sheet1!$A$2:$E$501,3,FALSE)</f>
        <v>SiCepat</v>
      </c>
      <c r="V438">
        <f>VLOOKUP(A438,[4]Sheet1!$A$2:$E$501,4,FALSE)</f>
        <v>3</v>
      </c>
      <c r="W438" t="str">
        <f>VLOOKUP(A438,[4]Sheet1!$A$2:$E$501,5,FALSE)</f>
        <v>In Transit</v>
      </c>
    </row>
    <row r="439" spans="1:23">
      <c r="A439" t="s">
        <v>475</v>
      </c>
      <c r="B439" t="str">
        <f>VLOOKUP(A439,[1]Sheet1!$A$2:$E$501,2,FALSE)</f>
        <v>Customer_438</v>
      </c>
      <c r="C439" t="str">
        <f>VLOOKUP(A439,[1]Sheet1!$A$2:$E$501,3,FALSE)</f>
        <v>Surabaya</v>
      </c>
      <c r="D439" t="str">
        <f>VLOOKUP(A439,[1]Sheet1!$A$2:$E$501,4,FALSE)</f>
        <v>Platinum</v>
      </c>
      <c r="E439">
        <f>VLOOKUP(A439,[1]Sheet1!$A$2:$E$501,5,FALSE)</f>
        <v>2023</v>
      </c>
      <c r="F439" t="str">
        <f>VLOOKUP(A439,[5]Sheet1!$A$2:$E$501,2,FALSE)</f>
        <v>Nike Air Max 270 - SKU1237</v>
      </c>
      <c r="G439" t="str">
        <f>VLOOKUP(A439,[5]Sheet1!$A$2:$E$501,3,FALSE)</f>
        <v>Electronic</v>
      </c>
      <c r="H439">
        <f>VLOOKUP(A439,[5]Sheet1!$A$2:$E$501,4,FALSE)</f>
        <v>100000</v>
      </c>
      <c r="I439" t="str">
        <f>VLOOKUP(A439,[5]Sheet1!$A$2:$G$501,7,FALSE)</f>
        <v>131 </v>
      </c>
      <c r="J439" t="str">
        <f>VLOOKUP(A439,[2]Sheet1!$A$2:$E$501,2,FALSE)</f>
        <v>ORD48901</v>
      </c>
      <c r="K439" s="2">
        <f>VLOOKUP(A439,[2]Sheet1!$A$2:$E$501,3,FALSE)</f>
        <v>45303</v>
      </c>
      <c r="L439" t="str">
        <f>VLOOKUP(A439,[2]Sheet1!$A$2:$E$501,4,FALSE)</f>
        <v>Gopay</v>
      </c>
      <c r="M439">
        <f>VLOOKUP(A439,[2]Sheet1!$A$2:$E$501,5,FALSE)</f>
        <v>1</v>
      </c>
      <c r="N439">
        <f>VLOOKUP(A439,[2]Sheet1!$A$2:$F$501,6,FALSE)</f>
        <v>100000</v>
      </c>
      <c r="O439">
        <f>VLOOKUP(A439,[3]Sheet1!$A$2:$F$501,2,FALSE)</f>
        <v>3</v>
      </c>
      <c r="P439" t="str">
        <f>VLOOKUP(A439,[3]Sheet1!$A$2:$F$501,3,FALSE)</f>
        <v>Average</v>
      </c>
      <c r="Q439" s="2">
        <f>VLOOKUP(A439,[3]Sheet1!$A$2:$F$501,4,FALSE)</f>
        <v>45471</v>
      </c>
      <c r="R439" t="str">
        <f>VLOOKUP(A439,[3]Sheet1!$A$2:$F$501,5,FALSE)</f>
        <v>Produk sesuai ekspektasi</v>
      </c>
      <c r="S439" t="str">
        <f>VLOOKUP(A439,[3]Sheet1!$A$2:$F$501,6,FALSE)</f>
        <v/>
      </c>
      <c r="T439" t="str">
        <f>VLOOKUP(A439,[4]Sheet1!$A$2:$E$501,2,FALSE)</f>
        <v>SHP5919</v>
      </c>
      <c r="U439" t="str">
        <f>VLOOKUP(A439,[4]Sheet1!$A$2:$E$501,3,FALSE)</f>
        <v>J&amp;T</v>
      </c>
      <c r="V439">
        <f>VLOOKUP(A439,[4]Sheet1!$A$2:$E$501,4,FALSE)</f>
        <v>5</v>
      </c>
      <c r="W439" t="str">
        <f>VLOOKUP(A439,[4]Sheet1!$A$2:$E$501,5,FALSE)</f>
        <v>In Transit</v>
      </c>
    </row>
    <row r="440" spans="1:23">
      <c r="A440" t="s">
        <v>476</v>
      </c>
      <c r="B440" t="str">
        <f>VLOOKUP(A440,[1]Sheet1!$A$2:$E$501,2,FALSE)</f>
        <v>Customer_439</v>
      </c>
      <c r="C440" t="str">
        <f>VLOOKUP(A440,[1]Sheet1!$A$2:$E$501,3,FALSE)</f>
        <v>Surabaya</v>
      </c>
      <c r="D440" t="str">
        <f>VLOOKUP(A440,[1]Sheet1!$A$2:$E$501,4,FALSE)</f>
        <v>Platinum</v>
      </c>
      <c r="E440">
        <f>VLOOKUP(A440,[1]Sheet1!$A$2:$E$501,5,FALSE)</f>
        <v>2017</v>
      </c>
      <c r="F440" t="str">
        <f>VLOOKUP(A440,[5]Sheet1!$A$2:$E$501,2,FALSE)</f>
        <v>Adidas Ultraboost 22 - SKU1372</v>
      </c>
      <c r="G440" t="str">
        <f>VLOOKUP(A440,[5]Sheet1!$A$2:$E$501,3,FALSE)</f>
        <v>Apprel</v>
      </c>
      <c r="H440">
        <f>VLOOKUP(A440,[5]Sheet1!$A$2:$E$501,4,FALSE)</f>
        <v>10000000</v>
      </c>
      <c r="I440" t="str">
        <f>VLOOKUP(A440,[5]Sheet1!$A$2:$G$501,7,FALSE)</f>
        <v>82 </v>
      </c>
      <c r="J440" t="str">
        <f>VLOOKUP(A440,[2]Sheet1!$A$2:$E$501,2,FALSE)</f>
        <v>ORD56551</v>
      </c>
      <c r="K440" s="2">
        <f>VLOOKUP(A440,[2]Sheet1!$A$2:$E$501,3,FALSE)</f>
        <v>45427</v>
      </c>
      <c r="L440" t="str">
        <f>VLOOKUP(A440,[2]Sheet1!$A$2:$E$501,4,FALSE)</f>
        <v>Debit</v>
      </c>
      <c r="M440">
        <f>VLOOKUP(A440,[2]Sheet1!$A$2:$E$501,5,FALSE)</f>
        <v>1</v>
      </c>
      <c r="N440">
        <f>VLOOKUP(A440,[2]Sheet1!$A$2:$F$501,6,FALSE)</f>
        <v>10000000</v>
      </c>
      <c r="O440">
        <f>VLOOKUP(A440,[3]Sheet1!$A$2:$F$501,2,FALSE)</f>
        <v>5</v>
      </c>
      <c r="P440" t="str">
        <f>VLOOKUP(A440,[3]Sheet1!$A$2:$F$501,3,FALSE)</f>
        <v>Good</v>
      </c>
      <c r="Q440" s="2">
        <f>VLOOKUP(A440,[3]Sheet1!$A$2:$F$501,4,FALSE)</f>
        <v>45348</v>
      </c>
      <c r="R440" t="str">
        <f>VLOOKUP(A440,[3]Sheet1!$A$2:$F$501,5,FALSE)</f>
        <v>Produk sesuai ekspektasi</v>
      </c>
      <c r="S440" t="str">
        <f>VLOOKUP(A440,[3]Sheet1!$A$2:$F$501,6,FALSE)</f>
        <v/>
      </c>
      <c r="T440" t="str">
        <f>VLOOKUP(A440,[4]Sheet1!$A$2:$E$501,2,FALSE)</f>
        <v>SHP2557</v>
      </c>
      <c r="U440" t="str">
        <f>VLOOKUP(A440,[4]Sheet1!$A$2:$E$501,3,FALSE)</f>
        <v>AnterAja</v>
      </c>
      <c r="V440">
        <f>VLOOKUP(A440,[4]Sheet1!$A$2:$E$501,4,FALSE)</f>
        <v>1</v>
      </c>
      <c r="W440" t="str">
        <f>VLOOKUP(A440,[4]Sheet1!$A$2:$E$501,5,FALSE)</f>
        <v>Delivered</v>
      </c>
    </row>
    <row r="441" spans="1:23">
      <c r="A441" t="s">
        <v>477</v>
      </c>
      <c r="B441" t="str">
        <f>VLOOKUP(A441,[1]Sheet1!$A$2:$E$501,2,FALSE)</f>
        <v>Customer_440</v>
      </c>
      <c r="C441" t="str">
        <f>VLOOKUP(A441,[1]Sheet1!$A$2:$E$501,3,FALSE)</f>
        <v>Jakarta</v>
      </c>
      <c r="D441" t="str">
        <f>VLOOKUP(A441,[1]Sheet1!$A$2:$E$501,4,FALSE)</f>
        <v>Platinum</v>
      </c>
      <c r="E441">
        <f>VLOOKUP(A441,[1]Sheet1!$A$2:$E$501,5,FALSE)</f>
        <v>2022</v>
      </c>
      <c r="F441" t="str">
        <f>VLOOKUP(A441,[5]Sheet1!$A$2:$E$501,2,FALSE)</f>
        <v>Lenovo LOQ 15IRH8 - SKU1022</v>
      </c>
      <c r="G441" t="str">
        <f>VLOOKUP(A441,[5]Sheet1!$A$2:$E$501,3,FALSE)</f>
        <v>Electronic</v>
      </c>
      <c r="H441">
        <f>VLOOKUP(A441,[5]Sheet1!$A$2:$E$501,4,FALSE)</f>
        <v>17000000</v>
      </c>
      <c r="I441" t="str">
        <f>VLOOKUP(A441,[5]Sheet1!$A$2:$G$501,7,FALSE)</f>
        <v>101</v>
      </c>
      <c r="J441" t="str">
        <f>VLOOKUP(A441,[2]Sheet1!$A$2:$E$501,2,FALSE)</f>
        <v>ORD40432</v>
      </c>
      <c r="K441" s="2">
        <f>VLOOKUP(A441,[2]Sheet1!$A$2:$E$501,3,FALSE)</f>
        <v>45425</v>
      </c>
      <c r="L441" t="str">
        <f>VLOOKUP(A441,[2]Sheet1!$A$2:$E$501,4,FALSE)</f>
        <v>Debit</v>
      </c>
      <c r="M441">
        <f>VLOOKUP(A441,[2]Sheet1!$A$2:$E$501,5,FALSE)</f>
        <v>1</v>
      </c>
      <c r="N441">
        <f>VLOOKUP(A441,[2]Sheet1!$A$2:$F$501,6,FALSE)</f>
        <v>17000000</v>
      </c>
      <c r="O441">
        <f>VLOOKUP(A441,[3]Sheet1!$A$2:$F$501,2,FALSE)</f>
        <v>5</v>
      </c>
      <c r="P441" t="str">
        <f>VLOOKUP(A441,[3]Sheet1!$A$2:$F$501,3,FALSE)</f>
        <v>Good</v>
      </c>
      <c r="Q441" s="2">
        <f>VLOOKUP(A441,[3]Sheet1!$A$2:$F$501,4,FALSE)</f>
        <v>45380</v>
      </c>
      <c r="R441" t="str">
        <f>VLOOKUP(A441,[3]Sheet1!$A$2:$F$501,5,FALSE)</f>
        <v>Akan beli lagi di toko ini</v>
      </c>
      <c r="S441" t="str">
        <f>VLOOKUP(A441,[3]Sheet1!$A$2:$F$501,6,FALSE)</f>
        <v/>
      </c>
      <c r="T441" t="str">
        <f>VLOOKUP(A441,[4]Sheet1!$A$2:$E$501,2,FALSE)</f>
        <v>SHP2886</v>
      </c>
      <c r="U441" t="str">
        <f>VLOOKUP(A441,[4]Sheet1!$A$2:$E$501,3,FALSE)</f>
        <v>SiCepat</v>
      </c>
      <c r="V441">
        <f>VLOOKUP(A441,[4]Sheet1!$A$2:$E$501,4,FALSE)</f>
        <v>3</v>
      </c>
      <c r="W441" t="str">
        <f>VLOOKUP(A441,[4]Sheet1!$A$2:$E$501,5,FALSE)</f>
        <v>In Transit</v>
      </c>
    </row>
    <row r="442" spans="1:23">
      <c r="A442" t="s">
        <v>478</v>
      </c>
      <c r="B442" t="str">
        <f>VLOOKUP(A442,[1]Sheet1!$A$2:$E$501,2,FALSE)</f>
        <v>Customer_441</v>
      </c>
      <c r="C442" t="str">
        <f>VLOOKUP(A442,[1]Sheet1!$A$2:$E$501,3,FALSE)</f>
        <v>Surabaya</v>
      </c>
      <c r="D442" t="str">
        <f>VLOOKUP(A442,[1]Sheet1!$A$2:$E$501,4,FALSE)</f>
        <v>Silver</v>
      </c>
      <c r="E442">
        <f>VLOOKUP(A442,[1]Sheet1!$A$2:$E$501,5,FALSE)</f>
        <v>2024</v>
      </c>
      <c r="F442" t="str">
        <f>VLOOKUP(A442,[5]Sheet1!$A$2:$E$501,2,FALSE)</f>
        <v>Adidas Ultraboost 22 - SKU1337</v>
      </c>
      <c r="G442" t="str">
        <f>VLOOKUP(A442,[5]Sheet1!$A$2:$E$501,3,FALSE)</f>
        <v>Apprel</v>
      </c>
      <c r="H442">
        <f>VLOOKUP(A442,[5]Sheet1!$A$2:$E$501,4,FALSE)</f>
        <v>1500000</v>
      </c>
      <c r="I442" t="str">
        <f>VLOOKUP(A442,[5]Sheet1!$A$2:$G$501,7,FALSE)</f>
        <v>120</v>
      </c>
      <c r="J442" t="str">
        <f>VLOOKUP(A442,[2]Sheet1!$A$2:$E$501,2,FALSE)</f>
        <v>ORD89900</v>
      </c>
      <c r="K442" s="2">
        <f>VLOOKUP(A442,[2]Sheet1!$A$2:$E$501,3,FALSE)</f>
        <v>45167</v>
      </c>
      <c r="L442" t="str">
        <f>VLOOKUP(A442,[2]Sheet1!$A$2:$E$501,4,FALSE)</f>
        <v>Gopay</v>
      </c>
      <c r="M442">
        <f>VLOOKUP(A442,[2]Sheet1!$A$2:$E$501,5,FALSE)</f>
        <v>1</v>
      </c>
      <c r="N442">
        <f>VLOOKUP(A442,[2]Sheet1!$A$2:$F$501,6,FALSE)</f>
        <v>1500000</v>
      </c>
      <c r="O442">
        <f>VLOOKUP(A442,[3]Sheet1!$A$2:$F$501,2,FALSE)</f>
        <v>2</v>
      </c>
      <c r="P442" t="str">
        <f>VLOOKUP(A442,[3]Sheet1!$A$2:$F$501,3,FALSE)</f>
        <v>Poor</v>
      </c>
      <c r="Q442" s="2">
        <f>VLOOKUP(A442,[3]Sheet1!$A$2:$F$501,4,FALSE)</f>
        <v>45137</v>
      </c>
      <c r="R442" t="str">
        <f>VLOOKUP(A442,[3]Sheet1!$A$2:$F$501,5,FALSE)</f>
        <v>Produk sesuai ekspektasi</v>
      </c>
      <c r="S442" t="str">
        <f>VLOOKUP(A442,[3]Sheet1!$A$2:$F$501,6,FALSE)</f>
        <v/>
      </c>
      <c r="T442" t="str">
        <f>VLOOKUP(A442,[4]Sheet1!$A$2:$E$501,2,FALSE)</f>
        <v>SHP8946</v>
      </c>
      <c r="U442" t="str">
        <f>VLOOKUP(A442,[4]Sheet1!$A$2:$E$501,3,FALSE)</f>
        <v>SiCepat</v>
      </c>
      <c r="V442">
        <f>VLOOKUP(A442,[4]Sheet1!$A$2:$E$501,4,FALSE)</f>
        <v>5</v>
      </c>
      <c r="W442" t="str">
        <f>VLOOKUP(A442,[4]Sheet1!$A$2:$E$501,5,FALSE)</f>
        <v>In Transit</v>
      </c>
    </row>
    <row r="443" spans="1:23">
      <c r="A443" t="s">
        <v>479</v>
      </c>
      <c r="B443" t="str">
        <f>VLOOKUP(A443,[1]Sheet1!$A$2:$E$501,2,FALSE)</f>
        <v>Customer_442</v>
      </c>
      <c r="C443" t="str">
        <f>VLOOKUP(A443,[1]Sheet1!$A$2:$E$501,3,FALSE)</f>
        <v>Surabaya</v>
      </c>
      <c r="D443" t="str">
        <f>VLOOKUP(A443,[1]Sheet1!$A$2:$E$501,4,FALSE)</f>
        <v>Platinum</v>
      </c>
      <c r="E443">
        <f>VLOOKUP(A443,[1]Sheet1!$A$2:$E$501,5,FALSE)</f>
        <v>2021</v>
      </c>
      <c r="F443" t="str">
        <f>VLOOKUP(A443,[5]Sheet1!$A$2:$E$501,2,FALSE)</f>
        <v>Nike Air Max 270 - SKU1231</v>
      </c>
      <c r="G443" t="str">
        <f>VLOOKUP(A443,[5]Sheet1!$A$2:$E$501,3,FALSE)</f>
        <v>Unknown</v>
      </c>
      <c r="H443">
        <f>VLOOKUP(A443,[5]Sheet1!$A$2:$E$501,4,FALSE)</f>
        <v>1500000</v>
      </c>
      <c r="I443" t="str">
        <f>VLOOKUP(A443,[5]Sheet1!$A$2:$G$501,7,FALSE)</f>
        <v>138 </v>
      </c>
      <c r="J443" t="str">
        <f>VLOOKUP(A443,[2]Sheet1!$A$2:$E$501,2,FALSE)</f>
        <v>ORD39600</v>
      </c>
      <c r="K443" s="2">
        <f>VLOOKUP(A443,[2]Sheet1!$A$2:$E$501,3,FALSE)</f>
        <v>45140</v>
      </c>
      <c r="L443" t="str">
        <f>VLOOKUP(A443,[2]Sheet1!$A$2:$E$501,4,FALSE)</f>
        <v>Gopay</v>
      </c>
      <c r="M443">
        <f>VLOOKUP(A443,[2]Sheet1!$A$2:$E$501,5,FALSE)</f>
        <v>1</v>
      </c>
      <c r="N443">
        <f>VLOOKUP(A443,[2]Sheet1!$A$2:$F$501,6,FALSE)</f>
        <v>1500000</v>
      </c>
      <c r="O443">
        <f>VLOOKUP(A443,[3]Sheet1!$A$2:$F$501,2,FALSE)</f>
        <v>5</v>
      </c>
      <c r="P443" t="str">
        <f>VLOOKUP(A443,[3]Sheet1!$A$2:$F$501,3,FALSE)</f>
        <v>Good</v>
      </c>
      <c r="Q443" s="2">
        <f>VLOOKUP(A443,[3]Sheet1!$A$2:$F$501,4,FALSE)</f>
        <v>45383</v>
      </c>
      <c r="R443" t="str">
        <f>VLOOKUP(A443,[3]Sheet1!$A$2:$F$501,5,FALSE)</f>
        <v>Produk sesuai ekspektasi</v>
      </c>
      <c r="S443" t="str">
        <f>VLOOKUP(A443,[3]Sheet1!$A$2:$F$501,6,FALSE)</f>
        <v/>
      </c>
      <c r="T443" t="str">
        <f>VLOOKUP(A443,[4]Sheet1!$A$2:$E$501,2,FALSE)</f>
        <v>SHP1783</v>
      </c>
      <c r="U443" t="str">
        <f>VLOOKUP(A443,[4]Sheet1!$A$2:$E$501,3,FALSE)</f>
        <v>J&amp;T</v>
      </c>
      <c r="V443">
        <f>VLOOKUP(A443,[4]Sheet1!$A$2:$E$501,4,FALSE)</f>
        <v>4</v>
      </c>
      <c r="W443" t="str">
        <f>VLOOKUP(A443,[4]Sheet1!$A$2:$E$501,5,FALSE)</f>
        <v>In Transit</v>
      </c>
    </row>
    <row r="444" spans="1:23">
      <c r="A444" t="s">
        <v>480</v>
      </c>
      <c r="B444" t="str">
        <f>VLOOKUP(A444,[1]Sheet1!$A$2:$E$501,2,FALSE)</f>
        <v>Customer_443</v>
      </c>
      <c r="C444" t="str">
        <f>VLOOKUP(A444,[1]Sheet1!$A$2:$E$501,3,FALSE)</f>
        <v>Jakarta</v>
      </c>
      <c r="D444" t="str">
        <f>VLOOKUP(A444,[1]Sheet1!$A$2:$E$501,4,FALSE)</f>
        <v>Silver</v>
      </c>
      <c r="E444">
        <f>VLOOKUP(A444,[1]Sheet1!$A$2:$E$501,5,FALSE)</f>
        <v>2022</v>
      </c>
      <c r="F444" t="str">
        <f>VLOOKUP(A444,[5]Sheet1!$A$2:$E$501,2,FALSE)</f>
        <v>ASUS TUF Gaming A15 - SKU1015</v>
      </c>
      <c r="G444" t="str">
        <f>VLOOKUP(A444,[5]Sheet1!$A$2:$E$501,3,FALSE)</f>
        <v>Shoee</v>
      </c>
      <c r="H444">
        <f>VLOOKUP(A444,[5]Sheet1!$A$2:$E$501,4,FALSE)</f>
        <v>1500000</v>
      </c>
      <c r="I444" t="str">
        <f>VLOOKUP(A444,[5]Sheet1!$A$2:$G$501,7,FALSE)</f>
        <v>121</v>
      </c>
      <c r="J444" t="str">
        <f>VLOOKUP(A444,[2]Sheet1!$A$2:$E$501,2,FALSE)</f>
        <v>ORD78238</v>
      </c>
      <c r="K444" s="2">
        <f>VLOOKUP(A444,[2]Sheet1!$A$2:$E$501,3,FALSE)</f>
        <v>45436</v>
      </c>
      <c r="L444" t="str">
        <f>VLOOKUP(A444,[2]Sheet1!$A$2:$E$501,4,FALSE)</f>
        <v>Gopay</v>
      </c>
      <c r="M444">
        <f>VLOOKUP(A444,[2]Sheet1!$A$2:$E$501,5,FALSE)</f>
        <v>1</v>
      </c>
      <c r="N444">
        <f>VLOOKUP(A444,[2]Sheet1!$A$2:$F$501,6,FALSE)</f>
        <v>1500000</v>
      </c>
      <c r="O444">
        <f>VLOOKUP(A444,[3]Sheet1!$A$2:$F$501,2,FALSE)</f>
        <v>1</v>
      </c>
      <c r="P444" t="str">
        <f>VLOOKUP(A444,[3]Sheet1!$A$2:$F$501,3,FALSE)</f>
        <v>Bad</v>
      </c>
      <c r="Q444" s="2">
        <f>VLOOKUP(A444,[3]Sheet1!$A$2:$F$501,4,FALSE)</f>
        <v>45399</v>
      </c>
      <c r="R444" t="str">
        <f>VLOOKUP(A444,[3]Sheet1!$A$2:$F$501,5,FALSE)</f>
        <v>Pengiriman sangat cepat</v>
      </c>
      <c r="S444" t="str">
        <f>VLOOKUP(A444,[3]Sheet1!$A$2:$F$501,6,FALSE)</f>
        <v/>
      </c>
      <c r="T444" t="str">
        <f>VLOOKUP(A444,[4]Sheet1!$A$2:$E$501,2,FALSE)</f>
        <v>SHP1080</v>
      </c>
      <c r="U444" t="str">
        <f>VLOOKUP(A444,[4]Sheet1!$A$2:$E$501,3,FALSE)</f>
        <v>JNE</v>
      </c>
      <c r="V444">
        <f>VLOOKUP(A444,[4]Sheet1!$A$2:$E$501,4,FALSE)</f>
        <v>5</v>
      </c>
      <c r="W444" t="str">
        <f>VLOOKUP(A444,[4]Sheet1!$A$2:$E$501,5,FALSE)</f>
        <v>In Transit</v>
      </c>
    </row>
    <row r="445" spans="1:23">
      <c r="A445" t="s">
        <v>481</v>
      </c>
      <c r="B445" t="str">
        <f>VLOOKUP(A445,[1]Sheet1!$A$2:$E$501,2,FALSE)</f>
        <v>Customer_444</v>
      </c>
      <c r="C445" t="str">
        <f>VLOOKUP(A445,[1]Sheet1!$A$2:$E$501,3,FALSE)</f>
        <v>Surabaya</v>
      </c>
      <c r="D445" t="str">
        <f>VLOOKUP(A445,[1]Sheet1!$A$2:$E$501,4,FALSE)</f>
        <v>Gold</v>
      </c>
      <c r="E445">
        <f>VLOOKUP(A445,[1]Sheet1!$A$2:$E$501,5,FALSE)</f>
        <v>2018</v>
      </c>
      <c r="F445" t="str">
        <f>VLOOKUP(A445,[5]Sheet1!$A$2:$E$501,2,FALSE)</f>
        <v>Lenovo LOQ 15IRH8 - SKU1289</v>
      </c>
      <c r="G445" t="str">
        <f>VLOOKUP(A445,[5]Sheet1!$A$2:$E$501,3,FALSE)</f>
        <v>Unknown</v>
      </c>
      <c r="H445">
        <f>VLOOKUP(A445,[5]Sheet1!$A$2:$E$501,4,FALSE)</f>
        <v>17000000</v>
      </c>
      <c r="I445" t="str">
        <f>VLOOKUP(A445,[5]Sheet1!$A$2:$G$501,7,FALSE)</f>
        <v>128 </v>
      </c>
      <c r="J445" t="str">
        <f>VLOOKUP(A445,[2]Sheet1!$A$2:$E$501,2,FALSE)</f>
        <v>ORD70324</v>
      </c>
      <c r="K445" s="2">
        <f>VLOOKUP(A445,[2]Sheet1!$A$2:$E$501,3,FALSE)</f>
        <v>45438</v>
      </c>
      <c r="L445" t="str">
        <f>VLOOKUP(A445,[2]Sheet1!$A$2:$E$501,4,FALSE)</f>
        <v>Credit</v>
      </c>
      <c r="M445">
        <f>VLOOKUP(A445,[2]Sheet1!$A$2:$E$501,5,FALSE)</f>
        <v>1</v>
      </c>
      <c r="N445">
        <f>VLOOKUP(A445,[2]Sheet1!$A$2:$F$501,6,FALSE)</f>
        <v>17000000</v>
      </c>
      <c r="O445">
        <f>VLOOKUP(A445,[3]Sheet1!$A$2:$F$501,2,FALSE)</f>
        <v>2</v>
      </c>
      <c r="P445" t="str">
        <f>VLOOKUP(A445,[3]Sheet1!$A$2:$F$501,3,FALSE)</f>
        <v>Poor</v>
      </c>
      <c r="Q445" s="2">
        <f>VLOOKUP(A445,[3]Sheet1!$A$2:$F$501,4,FALSE)</f>
        <v>45079</v>
      </c>
      <c r="R445" t="str">
        <f>VLOOKUP(A445,[3]Sheet1!$A$2:$F$501,5,FALSE)</f>
        <v>Ukuran tidak sesuai deskripsi</v>
      </c>
      <c r="S445" t="str">
        <f>VLOOKUP(A445,[3]Sheet1!$A$2:$F$501,6,FALSE)</f>
        <v>Anomali – review negatif di rating tinggi</v>
      </c>
      <c r="T445" t="str">
        <f>VLOOKUP(A445,[4]Sheet1!$A$2:$E$501,2,FALSE)</f>
        <v>SHP2111</v>
      </c>
      <c r="U445" t="str">
        <f>VLOOKUP(A445,[4]Sheet1!$A$2:$E$501,3,FALSE)</f>
        <v>J&amp;T</v>
      </c>
      <c r="V445">
        <f>VLOOKUP(A445,[4]Sheet1!$A$2:$E$501,4,FALSE)</f>
        <v>5</v>
      </c>
      <c r="W445" t="str">
        <f>VLOOKUP(A445,[4]Sheet1!$A$2:$E$501,5,FALSE)</f>
        <v>Delivered</v>
      </c>
    </row>
    <row r="446" spans="1:23">
      <c r="A446" t="s">
        <v>482</v>
      </c>
      <c r="B446" t="str">
        <f>VLOOKUP(A446,[1]Sheet1!$A$2:$E$501,2,FALSE)</f>
        <v>Customer_445</v>
      </c>
      <c r="C446" t="str">
        <f>VLOOKUP(A446,[1]Sheet1!$A$2:$E$501,3,FALSE)</f>
        <v>Jakarta</v>
      </c>
      <c r="D446" t="str">
        <f>VLOOKUP(A446,[1]Sheet1!$A$2:$E$501,4,FALSE)</f>
        <v>Platinum</v>
      </c>
      <c r="E446">
        <f>VLOOKUP(A446,[1]Sheet1!$A$2:$E$501,5,FALSE)</f>
        <v>2018</v>
      </c>
      <c r="F446" t="str">
        <f>VLOOKUP(A446,[5]Sheet1!$A$2:$E$501,2,FALSE)</f>
        <v>Lenovo LOQ 15IRH8 - SKU1282</v>
      </c>
      <c r="G446" t="str">
        <f>VLOOKUP(A446,[5]Sheet1!$A$2:$E$501,3,FALSE)</f>
        <v>Unknown</v>
      </c>
      <c r="H446">
        <f>VLOOKUP(A446,[5]Sheet1!$A$2:$E$501,4,FALSE)</f>
        <v>1500000</v>
      </c>
      <c r="I446" t="str">
        <f>VLOOKUP(A446,[5]Sheet1!$A$2:$G$501,7,FALSE)</f>
        <v>52</v>
      </c>
      <c r="J446" t="str">
        <f>VLOOKUP(A446,[2]Sheet1!$A$2:$E$501,2,FALSE)</f>
        <v>ORD94536</v>
      </c>
      <c r="K446" s="2">
        <f>VLOOKUP(A446,[2]Sheet1!$A$2:$E$501,3,FALSE)</f>
        <v>44951</v>
      </c>
      <c r="L446" t="str">
        <f>VLOOKUP(A446,[2]Sheet1!$A$2:$E$501,4,FALSE)</f>
        <v>OVO</v>
      </c>
      <c r="M446">
        <f>VLOOKUP(A446,[2]Sheet1!$A$2:$E$501,5,FALSE)</f>
        <v>1</v>
      </c>
      <c r="N446">
        <f>VLOOKUP(A446,[2]Sheet1!$A$2:$F$501,6,FALSE)</f>
        <v>1500000</v>
      </c>
      <c r="O446">
        <f>VLOOKUP(A446,[3]Sheet1!$A$2:$F$501,2,FALSE)</f>
        <v>3</v>
      </c>
      <c r="P446" t="str">
        <f>VLOOKUP(A446,[3]Sheet1!$A$2:$F$501,3,FALSE)</f>
        <v>Average</v>
      </c>
      <c r="Q446" s="2">
        <f>VLOOKUP(A446,[3]Sheet1!$A$2:$F$501,4,FALSE)</f>
        <v>45256</v>
      </c>
      <c r="R446" t="str">
        <f>VLOOKUP(A446,[3]Sheet1!$A$2:$F$501,5,FALSE)</f>
        <v>Produk sesuai ekspektasi</v>
      </c>
      <c r="S446" t="str">
        <f>VLOOKUP(A446,[3]Sheet1!$A$2:$F$501,6,FALSE)</f>
        <v/>
      </c>
      <c r="T446" t="str">
        <f>VLOOKUP(A446,[4]Sheet1!$A$2:$E$501,2,FALSE)</f>
        <v>SHP7602</v>
      </c>
      <c r="U446" t="str">
        <f>VLOOKUP(A446,[4]Sheet1!$A$2:$E$501,3,FALSE)</f>
        <v>SiCepat</v>
      </c>
      <c r="V446">
        <f>VLOOKUP(A446,[4]Sheet1!$A$2:$E$501,4,FALSE)</f>
        <v>3</v>
      </c>
      <c r="W446" t="str">
        <f>VLOOKUP(A446,[4]Sheet1!$A$2:$E$501,5,FALSE)</f>
        <v>Returned</v>
      </c>
    </row>
    <row r="447" spans="1:23">
      <c r="A447" t="s">
        <v>483</v>
      </c>
      <c r="B447" t="str">
        <f>VLOOKUP(A447,[1]Sheet1!$A$2:$E$501,2,FALSE)</f>
        <v>Customer_446</v>
      </c>
      <c r="C447" t="str">
        <f>VLOOKUP(A447,[1]Sheet1!$A$2:$E$501,3,FALSE)</f>
        <v>Surabaya</v>
      </c>
      <c r="D447" t="str">
        <f>VLOOKUP(A447,[1]Sheet1!$A$2:$E$501,4,FALSE)</f>
        <v>Gold</v>
      </c>
      <c r="E447">
        <f>VLOOKUP(A447,[1]Sheet1!$A$2:$E$501,5,FALSE)</f>
        <v>2018</v>
      </c>
      <c r="F447" t="str">
        <f>VLOOKUP(A447,[5]Sheet1!$A$2:$E$501,2,FALSE)</f>
        <v>ASUS TUF Gaming A15 - SKU1103</v>
      </c>
      <c r="G447" t="str">
        <f>VLOOKUP(A447,[5]Sheet1!$A$2:$E$501,3,FALSE)</f>
        <v>Electronic</v>
      </c>
      <c r="H447">
        <f>VLOOKUP(A447,[5]Sheet1!$A$2:$E$501,4,FALSE)</f>
        <v>100000</v>
      </c>
      <c r="I447" t="str">
        <f>VLOOKUP(A447,[5]Sheet1!$A$2:$G$501,7,FALSE)</f>
        <v>103</v>
      </c>
      <c r="J447" t="str">
        <f>VLOOKUP(A447,[2]Sheet1!$A$2:$E$501,2,FALSE)</f>
        <v>ORD86037</v>
      </c>
      <c r="K447" s="2">
        <f>VLOOKUP(A447,[2]Sheet1!$A$2:$E$501,3,FALSE)</f>
        <v>45262</v>
      </c>
      <c r="L447" t="str">
        <f>VLOOKUP(A447,[2]Sheet1!$A$2:$E$501,4,FALSE)</f>
        <v>OVO</v>
      </c>
      <c r="M447">
        <f>VLOOKUP(A447,[2]Sheet1!$A$2:$E$501,5,FALSE)</f>
        <v>1</v>
      </c>
      <c r="N447">
        <f>VLOOKUP(A447,[2]Sheet1!$A$2:$F$501,6,FALSE)</f>
        <v>100000</v>
      </c>
      <c r="O447">
        <f>VLOOKUP(A447,[3]Sheet1!$A$2:$F$501,2,FALSE)</f>
        <v>2</v>
      </c>
      <c r="P447" t="str">
        <f>VLOOKUP(A447,[3]Sheet1!$A$2:$F$501,3,FALSE)</f>
        <v>Poor</v>
      </c>
      <c r="Q447" s="2">
        <f>VLOOKUP(A447,[3]Sheet1!$A$2:$F$501,4,FALSE)</f>
        <v>45087</v>
      </c>
      <c r="R447" t="str">
        <f>VLOOKUP(A447,[3]Sheet1!$A$2:$F$501,5,FALSE)</f>
        <v>Warna berbeda dari gambar</v>
      </c>
      <c r="S447" t="str">
        <f>VLOOKUP(A447,[3]Sheet1!$A$2:$F$501,6,FALSE)</f>
        <v>Anomali – review negatif di rating tinggi</v>
      </c>
      <c r="T447" t="str">
        <f>VLOOKUP(A447,[4]Sheet1!$A$2:$E$501,2,FALSE)</f>
        <v>SHP8433</v>
      </c>
      <c r="U447" t="str">
        <f>VLOOKUP(A447,[4]Sheet1!$A$2:$E$501,3,FALSE)</f>
        <v>SiCepat</v>
      </c>
      <c r="V447">
        <f>VLOOKUP(A447,[4]Sheet1!$A$2:$E$501,4,FALSE)</f>
        <v>1</v>
      </c>
      <c r="W447" t="str">
        <f>VLOOKUP(A447,[4]Sheet1!$A$2:$E$501,5,FALSE)</f>
        <v>Returned</v>
      </c>
    </row>
    <row r="448" spans="1:23">
      <c r="A448" t="s">
        <v>484</v>
      </c>
      <c r="B448" t="str">
        <f>VLOOKUP(A448,[1]Sheet1!$A$2:$E$501,2,FALSE)</f>
        <v>Customer_447</v>
      </c>
      <c r="C448" t="str">
        <f>VLOOKUP(A448,[1]Sheet1!$A$2:$E$501,3,FALSE)</f>
        <v>Bali</v>
      </c>
      <c r="D448" t="str">
        <f>VLOOKUP(A448,[1]Sheet1!$A$2:$E$501,4,FALSE)</f>
        <v>Silver</v>
      </c>
      <c r="E448">
        <f>VLOOKUP(A448,[1]Sheet1!$A$2:$E$501,5,FALSE)</f>
        <v>2018</v>
      </c>
      <c r="F448" t="str">
        <f>VLOOKUP(A448,[5]Sheet1!$A$2:$E$501,2,FALSE)</f>
        <v>Lenovo LOQ 15IRH8 - SKU1404</v>
      </c>
      <c r="G448" t="str">
        <f>VLOOKUP(A448,[5]Sheet1!$A$2:$E$501,3,FALSE)</f>
        <v>Shoee</v>
      </c>
      <c r="H448">
        <f>VLOOKUP(A448,[5]Sheet1!$A$2:$E$501,4,FALSE)</f>
        <v>17000000</v>
      </c>
      <c r="I448" t="str">
        <f>VLOOKUP(A448,[5]Sheet1!$A$2:$G$501,7,FALSE)</f>
        <v>146</v>
      </c>
      <c r="J448" t="str">
        <f>VLOOKUP(A448,[2]Sheet1!$A$2:$E$501,2,FALSE)</f>
        <v>ORD10610</v>
      </c>
      <c r="K448" s="2">
        <f>VLOOKUP(A448,[2]Sheet1!$A$2:$E$501,3,FALSE)</f>
        <v>45404</v>
      </c>
      <c r="L448" t="str">
        <f>VLOOKUP(A448,[2]Sheet1!$A$2:$E$501,4,FALSE)</f>
        <v>OVO</v>
      </c>
      <c r="M448">
        <f>VLOOKUP(A448,[2]Sheet1!$A$2:$E$501,5,FALSE)</f>
        <v>1</v>
      </c>
      <c r="N448">
        <f>VLOOKUP(A448,[2]Sheet1!$A$2:$F$501,6,FALSE)</f>
        <v>17000000</v>
      </c>
      <c r="O448">
        <f>VLOOKUP(A448,[3]Sheet1!$A$2:$F$501,2,FALSE)</f>
        <v>3</v>
      </c>
      <c r="P448" t="str">
        <f>VLOOKUP(A448,[3]Sheet1!$A$2:$F$501,3,FALSE)</f>
        <v>Average</v>
      </c>
      <c r="Q448" s="2">
        <f>VLOOKUP(A448,[3]Sheet1!$A$2:$F$501,4,FALSE)</f>
        <v>45120</v>
      </c>
      <c r="R448" t="str">
        <f>VLOOKUP(A448,[3]Sheet1!$A$2:$F$501,5,FALSE)</f>
        <v>Ukuran tidak sesuai deskripsi</v>
      </c>
      <c r="S448" t="str">
        <f>VLOOKUP(A448,[3]Sheet1!$A$2:$F$501,6,FALSE)</f>
        <v>Anomali – review negatif di rating tinggi</v>
      </c>
      <c r="T448" t="str">
        <f>VLOOKUP(A448,[4]Sheet1!$A$2:$E$501,2,FALSE)</f>
        <v>SHP8214</v>
      </c>
      <c r="U448" t="str">
        <f>VLOOKUP(A448,[4]Sheet1!$A$2:$E$501,3,FALSE)</f>
        <v>JNE</v>
      </c>
      <c r="V448">
        <f>VLOOKUP(A448,[4]Sheet1!$A$2:$E$501,4,FALSE)</f>
        <v>3</v>
      </c>
      <c r="W448" t="str">
        <f>VLOOKUP(A448,[4]Sheet1!$A$2:$E$501,5,FALSE)</f>
        <v>In Transit</v>
      </c>
    </row>
    <row r="449" spans="1:23">
      <c r="A449" t="s">
        <v>485</v>
      </c>
      <c r="B449" t="str">
        <f>VLOOKUP(A449,[1]Sheet1!$A$2:$E$501,2,FALSE)</f>
        <v>Customer_448</v>
      </c>
      <c r="C449" t="str">
        <f>VLOOKUP(A449,[1]Sheet1!$A$2:$E$501,3,FALSE)</f>
        <v>Bali</v>
      </c>
      <c r="D449" t="str">
        <f>VLOOKUP(A449,[1]Sheet1!$A$2:$E$501,4,FALSE)</f>
        <v>Gold</v>
      </c>
      <c r="E449">
        <f>VLOOKUP(A449,[1]Sheet1!$A$2:$E$501,5,FALSE)</f>
        <v>2019</v>
      </c>
      <c r="F449" t="str">
        <f>VLOOKUP(A449,[5]Sheet1!$A$2:$E$501,2,FALSE)</f>
        <v>ASUS TUF Gaming A15 - SKU1049</v>
      </c>
      <c r="G449" t="str">
        <f>VLOOKUP(A449,[5]Sheet1!$A$2:$E$501,3,FALSE)</f>
        <v>Apparel</v>
      </c>
      <c r="H449">
        <f>VLOOKUP(A449,[5]Sheet1!$A$2:$E$501,4,FALSE)</f>
        <v>100000</v>
      </c>
      <c r="I449" t="str">
        <f>VLOOKUP(A449,[5]Sheet1!$A$2:$G$501,7,FALSE)</f>
        <v>52 </v>
      </c>
      <c r="J449" t="str">
        <f>VLOOKUP(A449,[2]Sheet1!$A$2:$E$501,2,FALSE)</f>
        <v>ORD89077</v>
      </c>
      <c r="K449" s="2">
        <f>VLOOKUP(A449,[2]Sheet1!$A$2:$E$501,3,FALSE)</f>
        <v>45059</v>
      </c>
      <c r="L449" t="str">
        <f>VLOOKUP(A449,[2]Sheet1!$A$2:$E$501,4,FALSE)</f>
        <v>Credit</v>
      </c>
      <c r="M449">
        <f>VLOOKUP(A449,[2]Sheet1!$A$2:$E$501,5,FALSE)</f>
        <v>1</v>
      </c>
      <c r="N449">
        <f>VLOOKUP(A449,[2]Sheet1!$A$2:$F$501,6,FALSE)</f>
        <v>100000</v>
      </c>
      <c r="O449">
        <f>VLOOKUP(A449,[3]Sheet1!$A$2:$F$501,2,FALSE)</f>
        <v>5</v>
      </c>
      <c r="P449" t="str">
        <f>VLOOKUP(A449,[3]Sheet1!$A$2:$F$501,3,FALSE)</f>
        <v>Good</v>
      </c>
      <c r="Q449" s="2">
        <f>VLOOKUP(A449,[3]Sheet1!$A$2:$F$501,4,FALSE)</f>
        <v>45219</v>
      </c>
      <c r="R449" t="str">
        <f>VLOOKUP(A449,[3]Sheet1!$A$2:$F$501,5,FALSE)</f>
        <v>Harga terlalu mahal</v>
      </c>
      <c r="S449" t="str">
        <f>VLOOKUP(A449,[3]Sheet1!$A$2:$F$501,6,FALSE)</f>
        <v/>
      </c>
      <c r="T449" t="str">
        <f>VLOOKUP(A449,[4]Sheet1!$A$2:$E$501,2,FALSE)</f>
        <v>SHP8315</v>
      </c>
      <c r="U449" t="str">
        <f>VLOOKUP(A449,[4]Sheet1!$A$2:$E$501,3,FALSE)</f>
        <v>JNE</v>
      </c>
      <c r="V449">
        <f>VLOOKUP(A449,[4]Sheet1!$A$2:$E$501,4,FALSE)</f>
        <v>2</v>
      </c>
      <c r="W449" t="str">
        <f>VLOOKUP(A449,[4]Sheet1!$A$2:$E$501,5,FALSE)</f>
        <v>Delivered</v>
      </c>
    </row>
    <row r="450" spans="1:23">
      <c r="A450" t="s">
        <v>486</v>
      </c>
      <c r="B450" t="str">
        <f>VLOOKUP(A450,[1]Sheet1!$A$2:$E$501,2,FALSE)</f>
        <v>Customer_449</v>
      </c>
      <c r="C450" t="str">
        <f>VLOOKUP(A450,[1]Sheet1!$A$2:$E$501,3,FALSE)</f>
        <v>Jakarta</v>
      </c>
      <c r="D450" t="str">
        <f>VLOOKUP(A450,[1]Sheet1!$A$2:$E$501,4,FALSE)</f>
        <v>Gold</v>
      </c>
      <c r="E450">
        <f>VLOOKUP(A450,[1]Sheet1!$A$2:$E$501,5,FALSE)</f>
        <v>2018</v>
      </c>
      <c r="F450" t="str">
        <f>VLOOKUP(A450,[5]Sheet1!$A$2:$E$501,2,FALSE)</f>
        <v>ASUS TUF Gaming A15 - SKU1093</v>
      </c>
      <c r="G450" t="str">
        <f>VLOOKUP(A450,[5]Sheet1!$A$2:$E$501,3,FALSE)</f>
        <v>Unknown</v>
      </c>
      <c r="H450">
        <f>VLOOKUP(A450,[5]Sheet1!$A$2:$E$501,4,FALSE)</f>
        <v>1500000</v>
      </c>
      <c r="I450" t="str">
        <f>VLOOKUP(A450,[5]Sheet1!$A$2:$G$501,7,FALSE)</f>
        <v>67</v>
      </c>
      <c r="J450" t="str">
        <f>VLOOKUP(A450,[2]Sheet1!$A$2:$E$501,2,FALSE)</f>
        <v>ORD88861</v>
      </c>
      <c r="K450" s="2">
        <f>VLOOKUP(A450,[2]Sheet1!$A$2:$E$501,3,FALSE)</f>
        <v>45325</v>
      </c>
      <c r="L450" t="str">
        <f>VLOOKUP(A450,[2]Sheet1!$A$2:$E$501,4,FALSE)</f>
        <v>OVO</v>
      </c>
      <c r="M450">
        <f>VLOOKUP(A450,[2]Sheet1!$A$2:$E$501,5,FALSE)</f>
        <v>3</v>
      </c>
      <c r="N450">
        <f>VLOOKUP(A450,[2]Sheet1!$A$2:$F$501,6,FALSE)</f>
        <v>4500000</v>
      </c>
      <c r="O450">
        <f>VLOOKUP(A450,[3]Sheet1!$A$2:$F$501,2,FALSE)</f>
        <v>5</v>
      </c>
      <c r="P450" t="str">
        <f>VLOOKUP(A450,[3]Sheet1!$A$2:$F$501,3,FALSE)</f>
        <v>Good</v>
      </c>
      <c r="Q450" s="2">
        <f>VLOOKUP(A450,[3]Sheet1!$A$2:$F$501,4,FALSE)</f>
        <v>45282</v>
      </c>
      <c r="R450" t="str">
        <f>VLOOKUP(A450,[3]Sheet1!$A$2:$F$501,5,FALSE)</f>
        <v>Ukuran tidak sesuai deskripsi</v>
      </c>
      <c r="S450" t="str">
        <f>VLOOKUP(A450,[3]Sheet1!$A$2:$F$501,6,FALSE)</f>
        <v>Anomali – review negatif di rating tinggi</v>
      </c>
      <c r="T450" t="str">
        <f>VLOOKUP(A450,[4]Sheet1!$A$2:$E$501,2,FALSE)</f>
        <v>SHP7234</v>
      </c>
      <c r="U450" t="str">
        <f>VLOOKUP(A450,[4]Sheet1!$A$2:$E$501,3,FALSE)</f>
        <v>SiCepat</v>
      </c>
      <c r="V450">
        <f>VLOOKUP(A450,[4]Sheet1!$A$2:$E$501,4,FALSE)</f>
        <v>2</v>
      </c>
      <c r="W450" t="str">
        <f>VLOOKUP(A450,[4]Sheet1!$A$2:$E$501,5,FALSE)</f>
        <v>Returned</v>
      </c>
    </row>
    <row r="451" spans="1:23">
      <c r="A451" t="s">
        <v>487</v>
      </c>
      <c r="B451" t="str">
        <f>VLOOKUP(A451,[1]Sheet1!$A$2:$E$501,2,FALSE)</f>
        <v>Customer_450</v>
      </c>
      <c r="C451" t="str">
        <f>VLOOKUP(A451,[1]Sheet1!$A$2:$E$501,3,FALSE)</f>
        <v>Surabaya</v>
      </c>
      <c r="D451" t="str">
        <f>VLOOKUP(A451,[1]Sheet1!$A$2:$E$501,4,FALSE)</f>
        <v>Platinum</v>
      </c>
      <c r="E451">
        <f>VLOOKUP(A451,[1]Sheet1!$A$2:$E$501,5,FALSE)</f>
        <v>2024</v>
      </c>
      <c r="F451" t="str">
        <f>VLOOKUP(A451,[5]Sheet1!$A$2:$E$501,2,FALSE)</f>
        <v>ASUS TUF Gaming A15 - SKU1230</v>
      </c>
      <c r="G451" t="str">
        <f>VLOOKUP(A451,[5]Sheet1!$A$2:$E$501,3,FALSE)</f>
        <v>Unknown</v>
      </c>
      <c r="H451">
        <f>VLOOKUP(A451,[5]Sheet1!$A$2:$E$501,4,FALSE)</f>
        <v>4000000</v>
      </c>
      <c r="I451" t="str">
        <f>VLOOKUP(A451,[5]Sheet1!$A$2:$G$501,7,FALSE)</f>
        <v>139 </v>
      </c>
      <c r="J451" t="str">
        <f>VLOOKUP(A451,[2]Sheet1!$A$2:$E$501,2,FALSE)</f>
        <v>ORD42158</v>
      </c>
      <c r="K451" s="2">
        <f>VLOOKUP(A451,[2]Sheet1!$A$2:$E$501,3,FALSE)</f>
        <v>44963</v>
      </c>
      <c r="L451" t="str">
        <f>VLOOKUP(A451,[2]Sheet1!$A$2:$E$501,4,FALSE)</f>
        <v>Credit</v>
      </c>
      <c r="M451">
        <f>VLOOKUP(A451,[2]Sheet1!$A$2:$E$501,5,FALSE)</f>
        <v>6</v>
      </c>
      <c r="N451">
        <f>VLOOKUP(A451,[2]Sheet1!$A$2:$F$501,6,FALSE)</f>
        <v>24000000</v>
      </c>
      <c r="O451">
        <f>VLOOKUP(A451,[3]Sheet1!$A$2:$F$501,2,FALSE)</f>
        <v>2</v>
      </c>
      <c r="P451" t="str">
        <f>VLOOKUP(A451,[3]Sheet1!$A$2:$F$501,3,FALSE)</f>
        <v>Poor</v>
      </c>
      <c r="Q451" s="2">
        <f>VLOOKUP(A451,[3]Sheet1!$A$2:$F$501,4,FALSE)</f>
        <v>45390</v>
      </c>
      <c r="R451" t="str">
        <f>VLOOKUP(A451,[3]Sheet1!$A$2:$F$501,5,FALSE)</f>
        <v>Pelayanan memuaskan</v>
      </c>
      <c r="S451" t="str">
        <f>VLOOKUP(A451,[3]Sheet1!$A$2:$F$501,6,FALSE)</f>
        <v/>
      </c>
      <c r="T451" t="str">
        <f>VLOOKUP(A451,[4]Sheet1!$A$2:$E$501,2,FALSE)</f>
        <v>SHP2305</v>
      </c>
      <c r="U451" t="str">
        <f>VLOOKUP(A451,[4]Sheet1!$A$2:$E$501,3,FALSE)</f>
        <v>AnterAja</v>
      </c>
      <c r="V451">
        <f>VLOOKUP(A451,[4]Sheet1!$A$2:$E$501,4,FALSE)</f>
        <v>1</v>
      </c>
      <c r="W451" t="str">
        <f>VLOOKUP(A451,[4]Sheet1!$A$2:$E$501,5,FALSE)</f>
        <v>In Transit</v>
      </c>
    </row>
    <row r="452" spans="1:23">
      <c r="A452" t="s">
        <v>488</v>
      </c>
      <c r="B452" t="str">
        <f>VLOOKUP(A452,[1]Sheet1!$A$2:$E$501,2,FALSE)</f>
        <v>Customer_451</v>
      </c>
      <c r="C452" t="str">
        <f>VLOOKUP(A452,[1]Sheet1!$A$2:$E$501,3,FALSE)</f>
        <v>Surabaya</v>
      </c>
      <c r="D452" t="str">
        <f>VLOOKUP(A452,[1]Sheet1!$A$2:$E$501,4,FALSE)</f>
        <v>Platinum</v>
      </c>
      <c r="E452">
        <f>VLOOKUP(A452,[1]Sheet1!$A$2:$E$501,5,FALSE)</f>
        <v>2020</v>
      </c>
      <c r="F452" t="str">
        <f>VLOOKUP(A452,[5]Sheet1!$A$2:$E$501,2,FALSE)</f>
        <v>Nike Air Max 270 - SKU1405</v>
      </c>
      <c r="G452" t="str">
        <f>VLOOKUP(A452,[5]Sheet1!$A$2:$E$501,3,FALSE)</f>
        <v>Shoee</v>
      </c>
      <c r="H452">
        <f>VLOOKUP(A452,[5]Sheet1!$A$2:$E$501,4,FALSE)</f>
        <v>250000</v>
      </c>
      <c r="I452" t="str">
        <f>VLOOKUP(A452,[5]Sheet1!$A$2:$G$501,7,FALSE)</f>
        <v>139 </v>
      </c>
      <c r="J452" t="str">
        <f>VLOOKUP(A452,[2]Sheet1!$A$2:$E$501,2,FALSE)</f>
        <v>ORD52842</v>
      </c>
      <c r="K452" s="2">
        <f>VLOOKUP(A452,[2]Sheet1!$A$2:$E$501,3,FALSE)</f>
        <v>45388</v>
      </c>
      <c r="L452" t="str">
        <f>VLOOKUP(A452,[2]Sheet1!$A$2:$E$501,4,FALSE)</f>
        <v>Gopay</v>
      </c>
      <c r="M452">
        <f>VLOOKUP(A452,[2]Sheet1!$A$2:$E$501,5,FALSE)</f>
        <v>11</v>
      </c>
      <c r="N452">
        <f>VLOOKUP(A452,[2]Sheet1!$A$2:$F$501,6,FALSE)</f>
        <v>2750000</v>
      </c>
      <c r="O452">
        <f>VLOOKUP(A452,[3]Sheet1!$A$2:$F$501,2,FALSE)</f>
        <v>1</v>
      </c>
      <c r="P452" t="str">
        <f>VLOOKUP(A452,[3]Sheet1!$A$2:$F$501,3,FALSE)</f>
        <v>Bad</v>
      </c>
      <c r="Q452" s="2">
        <f>VLOOKUP(A452,[3]Sheet1!$A$2:$F$501,4,FALSE)</f>
        <v>45113</v>
      </c>
      <c r="R452" t="str">
        <f>VLOOKUP(A452,[3]Sheet1!$A$2:$F$501,5,FALSE)</f>
        <v>Pelayanan memuaskan</v>
      </c>
      <c r="S452" t="str">
        <f>VLOOKUP(A452,[3]Sheet1!$A$2:$F$501,6,FALSE)</f>
        <v/>
      </c>
      <c r="T452" t="str">
        <f>VLOOKUP(A452,[4]Sheet1!$A$2:$E$501,2,FALSE)</f>
        <v>SHP9304</v>
      </c>
      <c r="U452" t="str">
        <f>VLOOKUP(A452,[4]Sheet1!$A$2:$E$501,3,FALSE)</f>
        <v>JNE</v>
      </c>
      <c r="V452">
        <f>VLOOKUP(A452,[4]Sheet1!$A$2:$E$501,4,FALSE)</f>
        <v>5</v>
      </c>
      <c r="W452" t="str">
        <f>VLOOKUP(A452,[4]Sheet1!$A$2:$E$501,5,FALSE)</f>
        <v>Delivered</v>
      </c>
    </row>
    <row r="453" spans="1:23">
      <c r="A453" t="s">
        <v>489</v>
      </c>
      <c r="B453" t="str">
        <f>VLOOKUP(A453,[1]Sheet1!$A$2:$E$501,2,FALSE)</f>
        <v>Customer_452</v>
      </c>
      <c r="C453" t="str">
        <f>VLOOKUP(A453,[1]Sheet1!$A$2:$E$501,3,FALSE)</f>
        <v>Jakarta</v>
      </c>
      <c r="D453" t="str">
        <f>VLOOKUP(A453,[1]Sheet1!$A$2:$E$501,4,FALSE)</f>
        <v>Silver</v>
      </c>
      <c r="E453">
        <f>VLOOKUP(A453,[1]Sheet1!$A$2:$E$501,5,FALSE)</f>
        <v>2018</v>
      </c>
      <c r="F453" t="str">
        <f>VLOOKUP(A453,[5]Sheet1!$A$2:$E$501,2,FALSE)</f>
        <v>Adidas Ultraboost 22 - SKU1325</v>
      </c>
      <c r="G453" t="str">
        <f>VLOOKUP(A453,[5]Sheet1!$A$2:$E$501,3,FALSE)</f>
        <v>Electronic</v>
      </c>
      <c r="H453">
        <f>VLOOKUP(A453,[5]Sheet1!$A$2:$E$501,4,FALSE)</f>
        <v>4000000</v>
      </c>
      <c r="I453" t="str">
        <f>VLOOKUP(A453,[5]Sheet1!$A$2:$G$501,7,FALSE)</f>
        <v>69</v>
      </c>
      <c r="J453" t="str">
        <f>VLOOKUP(A453,[2]Sheet1!$A$2:$E$501,2,FALSE)</f>
        <v>ORD49932</v>
      </c>
      <c r="K453" s="2">
        <f>VLOOKUP(A453,[2]Sheet1!$A$2:$E$501,3,FALSE)</f>
        <v>45236</v>
      </c>
      <c r="L453" t="str">
        <f>VLOOKUP(A453,[2]Sheet1!$A$2:$E$501,4,FALSE)</f>
        <v>OVO</v>
      </c>
      <c r="M453">
        <f>VLOOKUP(A453,[2]Sheet1!$A$2:$E$501,5,FALSE)</f>
        <v>1</v>
      </c>
      <c r="N453">
        <f>VLOOKUP(A453,[2]Sheet1!$A$2:$F$501,6,FALSE)</f>
        <v>4000000</v>
      </c>
      <c r="O453">
        <f>VLOOKUP(A453,[3]Sheet1!$A$2:$F$501,2,FALSE)</f>
        <v>1</v>
      </c>
      <c r="P453" t="str">
        <f>VLOOKUP(A453,[3]Sheet1!$A$2:$F$501,3,FALSE)</f>
        <v>Bad</v>
      </c>
      <c r="Q453" s="2">
        <f>VLOOKUP(A453,[3]Sheet1!$A$2:$F$501,4,FALSE)</f>
        <v>45170</v>
      </c>
      <c r="R453" t="str">
        <f>VLOOKUP(A453,[3]Sheet1!$A$2:$F$501,5,FALSE)</f>
        <v>Produk sesuai ekspektasi</v>
      </c>
      <c r="S453" t="str">
        <f>VLOOKUP(A453,[3]Sheet1!$A$2:$F$501,6,FALSE)</f>
        <v/>
      </c>
      <c r="T453" t="str">
        <f>VLOOKUP(A453,[4]Sheet1!$A$2:$E$501,2,FALSE)</f>
        <v>SHP7792</v>
      </c>
      <c r="U453" t="str">
        <f>VLOOKUP(A453,[4]Sheet1!$A$2:$E$501,3,FALSE)</f>
        <v>AnterAja</v>
      </c>
      <c r="V453">
        <f>VLOOKUP(A453,[4]Sheet1!$A$2:$E$501,4,FALSE)</f>
        <v>3</v>
      </c>
      <c r="W453" t="str">
        <f>VLOOKUP(A453,[4]Sheet1!$A$2:$E$501,5,FALSE)</f>
        <v>In Transit</v>
      </c>
    </row>
    <row r="454" spans="1:23">
      <c r="A454" t="s">
        <v>490</v>
      </c>
      <c r="B454" t="str">
        <f>VLOOKUP(A454,[1]Sheet1!$A$2:$E$501,2,FALSE)</f>
        <v>Customer_453</v>
      </c>
      <c r="C454" t="str">
        <f>VLOOKUP(A454,[1]Sheet1!$A$2:$E$501,3,FALSE)</f>
        <v>Jakarta</v>
      </c>
      <c r="D454" t="str">
        <f>VLOOKUP(A454,[1]Sheet1!$A$2:$E$501,4,FALSE)</f>
        <v>Gold</v>
      </c>
      <c r="E454">
        <f>VLOOKUP(A454,[1]Sheet1!$A$2:$E$501,5,FALSE)</f>
        <v>2023</v>
      </c>
      <c r="F454" t="str">
        <f>VLOOKUP(A454,[5]Sheet1!$A$2:$E$501,2,FALSE)</f>
        <v>Uniqlo Dry-EX Crew Neck - SKU1109</v>
      </c>
      <c r="G454" t="str">
        <f>VLOOKUP(A454,[5]Sheet1!$A$2:$E$501,3,FALSE)</f>
        <v>Electronic</v>
      </c>
      <c r="H454">
        <f>VLOOKUP(A454,[5]Sheet1!$A$2:$E$501,4,FALSE)</f>
        <v>1500000</v>
      </c>
      <c r="I454" t="str">
        <f>VLOOKUP(A454,[5]Sheet1!$A$2:$G$501,7,FALSE)</f>
        <v>104</v>
      </c>
      <c r="J454" t="str">
        <f>VLOOKUP(A454,[2]Sheet1!$A$2:$E$501,2,FALSE)</f>
        <v>ORD55521</v>
      </c>
      <c r="K454" s="2">
        <f>VLOOKUP(A454,[2]Sheet1!$A$2:$E$501,3,FALSE)</f>
        <v>45423</v>
      </c>
      <c r="L454" t="str">
        <f>VLOOKUP(A454,[2]Sheet1!$A$2:$E$501,4,FALSE)</f>
        <v>Credit</v>
      </c>
      <c r="M454">
        <f>VLOOKUP(A454,[2]Sheet1!$A$2:$E$501,5,FALSE)</f>
        <v>1</v>
      </c>
      <c r="N454">
        <f>VLOOKUP(A454,[2]Sheet1!$A$2:$F$501,6,FALSE)</f>
        <v>1500000</v>
      </c>
      <c r="O454">
        <f>VLOOKUP(A454,[3]Sheet1!$A$2:$F$501,2,FALSE)</f>
        <v>1</v>
      </c>
      <c r="P454" t="str">
        <f>VLOOKUP(A454,[3]Sheet1!$A$2:$F$501,3,FALSE)</f>
        <v>Bad</v>
      </c>
      <c r="Q454" s="2">
        <f>VLOOKUP(A454,[3]Sheet1!$A$2:$F$501,4,FALSE)</f>
        <v>45261</v>
      </c>
      <c r="R454" t="str">
        <f>VLOOKUP(A454,[3]Sheet1!$A$2:$F$501,5,FALSE)</f>
        <v>Produk sesuai ekspektasi</v>
      </c>
      <c r="S454" t="str">
        <f>VLOOKUP(A454,[3]Sheet1!$A$2:$F$501,6,FALSE)</f>
        <v/>
      </c>
      <c r="T454" t="str">
        <f>VLOOKUP(A454,[4]Sheet1!$A$2:$E$501,2,FALSE)</f>
        <v>SHP6882</v>
      </c>
      <c r="U454" t="str">
        <f>VLOOKUP(A454,[4]Sheet1!$A$2:$E$501,3,FALSE)</f>
        <v>JNE</v>
      </c>
      <c r="V454">
        <f>VLOOKUP(A454,[4]Sheet1!$A$2:$E$501,4,FALSE)</f>
        <v>3</v>
      </c>
      <c r="W454" t="str">
        <f>VLOOKUP(A454,[4]Sheet1!$A$2:$E$501,5,FALSE)</f>
        <v>Returned</v>
      </c>
    </row>
    <row r="455" spans="1:23">
      <c r="A455" t="s">
        <v>491</v>
      </c>
      <c r="B455" t="str">
        <f>VLOOKUP(A455,[1]Sheet1!$A$2:$E$501,2,FALSE)</f>
        <v>Customer_454</v>
      </c>
      <c r="C455" t="str">
        <f>VLOOKUP(A455,[1]Sheet1!$A$2:$E$501,3,FALSE)</f>
        <v>Bali</v>
      </c>
      <c r="D455" t="str">
        <f>VLOOKUP(A455,[1]Sheet1!$A$2:$E$501,4,FALSE)</f>
        <v>Platinum</v>
      </c>
      <c r="E455">
        <f>VLOOKUP(A455,[1]Sheet1!$A$2:$E$501,5,FALSE)</f>
        <v>2021</v>
      </c>
      <c r="F455" t="str">
        <f>VLOOKUP(A455,[5]Sheet1!$A$2:$E$501,2,FALSE)</f>
        <v>Adidas Ultraboost 22 - SKU1024</v>
      </c>
      <c r="G455" t="str">
        <f>VLOOKUP(A455,[5]Sheet1!$A$2:$E$501,3,FALSE)</f>
        <v>Apparel</v>
      </c>
      <c r="H455">
        <f>VLOOKUP(A455,[5]Sheet1!$A$2:$E$501,4,FALSE)</f>
        <v>250000</v>
      </c>
      <c r="I455" t="str">
        <f>VLOOKUP(A455,[5]Sheet1!$A$2:$G$501,7,FALSE)</f>
        <v>107</v>
      </c>
      <c r="J455" t="str">
        <f>VLOOKUP(A455,[2]Sheet1!$A$2:$E$501,2,FALSE)</f>
        <v>ORD67445</v>
      </c>
      <c r="K455" s="2">
        <f>VLOOKUP(A455,[2]Sheet1!$A$2:$E$501,3,FALSE)</f>
        <v>45370</v>
      </c>
      <c r="L455" t="str">
        <f>VLOOKUP(A455,[2]Sheet1!$A$2:$E$501,4,FALSE)</f>
        <v>OVO</v>
      </c>
      <c r="M455">
        <f>VLOOKUP(A455,[2]Sheet1!$A$2:$E$501,5,FALSE)</f>
        <v>1</v>
      </c>
      <c r="N455">
        <f>VLOOKUP(A455,[2]Sheet1!$A$2:$F$501,6,FALSE)</f>
        <v>250000</v>
      </c>
      <c r="O455">
        <f>VLOOKUP(A455,[3]Sheet1!$A$2:$F$501,2,FALSE)</f>
        <v>4</v>
      </c>
      <c r="P455" t="str">
        <f>VLOOKUP(A455,[3]Sheet1!$A$2:$F$501,3,FALSE)</f>
        <v>Excellent</v>
      </c>
      <c r="Q455" s="2">
        <f>VLOOKUP(A455,[3]Sheet1!$A$2:$F$501,4,FALSE)</f>
        <v>45110</v>
      </c>
      <c r="R455" t="str">
        <f>VLOOKUP(A455,[3]Sheet1!$A$2:$F$501,5,FALSE)</f>
        <v>Produk sesuai ekspektasi</v>
      </c>
      <c r="S455" t="str">
        <f>VLOOKUP(A455,[3]Sheet1!$A$2:$F$501,6,FALSE)</f>
        <v/>
      </c>
      <c r="T455" t="str">
        <f>VLOOKUP(A455,[4]Sheet1!$A$2:$E$501,2,FALSE)</f>
        <v>SHP7517</v>
      </c>
      <c r="U455" t="str">
        <f>VLOOKUP(A455,[4]Sheet1!$A$2:$E$501,3,FALSE)</f>
        <v>J&amp;T</v>
      </c>
      <c r="V455">
        <f>VLOOKUP(A455,[4]Sheet1!$A$2:$E$501,4,FALSE)</f>
        <v>5</v>
      </c>
      <c r="W455" t="str">
        <f>VLOOKUP(A455,[4]Sheet1!$A$2:$E$501,5,FALSE)</f>
        <v>In Transit</v>
      </c>
    </row>
    <row r="456" spans="1:23">
      <c r="A456" t="s">
        <v>492</v>
      </c>
      <c r="B456" t="str">
        <f>VLOOKUP(A456,[1]Sheet1!$A$2:$E$501,2,FALSE)</f>
        <v>Customer_455</v>
      </c>
      <c r="C456" t="str">
        <f>VLOOKUP(A456,[1]Sheet1!$A$2:$E$501,3,FALSE)</f>
        <v>Bali</v>
      </c>
      <c r="D456" t="str">
        <f>VLOOKUP(A456,[1]Sheet1!$A$2:$E$501,4,FALSE)</f>
        <v>Platinum</v>
      </c>
      <c r="E456">
        <f>VLOOKUP(A456,[1]Sheet1!$A$2:$E$501,5,FALSE)</f>
        <v>2024</v>
      </c>
      <c r="F456" t="str">
        <f>VLOOKUP(A456,[5]Sheet1!$A$2:$E$501,2,FALSE)</f>
        <v>Xiaomi Mi Casual Backpack - SKU1379</v>
      </c>
      <c r="G456" t="str">
        <f>VLOOKUP(A456,[5]Sheet1!$A$2:$E$501,3,FALSE)</f>
        <v>Electronic</v>
      </c>
      <c r="H456">
        <f>VLOOKUP(A456,[5]Sheet1!$A$2:$E$501,4,FALSE)</f>
        <v>4000000</v>
      </c>
      <c r="I456" t="str">
        <f>VLOOKUP(A456,[5]Sheet1!$A$2:$G$501,7,FALSE)</f>
        <v>68 </v>
      </c>
      <c r="J456" t="str">
        <f>VLOOKUP(A456,[2]Sheet1!$A$2:$E$501,2,FALSE)</f>
        <v>ORD44144</v>
      </c>
      <c r="K456" s="2">
        <f>VLOOKUP(A456,[2]Sheet1!$A$2:$E$501,3,FALSE)</f>
        <v>45394</v>
      </c>
      <c r="L456" t="str">
        <f>VLOOKUP(A456,[2]Sheet1!$A$2:$E$501,4,FALSE)</f>
        <v>Credit</v>
      </c>
      <c r="M456">
        <f>VLOOKUP(A456,[2]Sheet1!$A$2:$E$501,5,FALSE)</f>
        <v>1</v>
      </c>
      <c r="N456">
        <f>VLOOKUP(A456,[2]Sheet1!$A$2:$F$501,6,FALSE)</f>
        <v>4000000</v>
      </c>
      <c r="O456">
        <f>VLOOKUP(A456,[3]Sheet1!$A$2:$F$501,2,FALSE)</f>
        <v>5</v>
      </c>
      <c r="P456" t="str">
        <f>VLOOKUP(A456,[3]Sheet1!$A$2:$F$501,3,FALSE)</f>
        <v>Good</v>
      </c>
      <c r="Q456" s="2">
        <f>VLOOKUP(A456,[3]Sheet1!$A$2:$F$501,4,FALSE)</f>
        <v>45138</v>
      </c>
      <c r="R456" t="str">
        <f>VLOOKUP(A456,[3]Sheet1!$A$2:$F$501,5,FALSE)</f>
        <v>Akan beli lagi di toko ini</v>
      </c>
      <c r="S456" t="str">
        <f>VLOOKUP(A456,[3]Sheet1!$A$2:$F$501,6,FALSE)</f>
        <v/>
      </c>
      <c r="T456" t="str">
        <f>VLOOKUP(A456,[4]Sheet1!$A$2:$E$501,2,FALSE)</f>
        <v>SHP8349</v>
      </c>
      <c r="U456" t="str">
        <f>VLOOKUP(A456,[4]Sheet1!$A$2:$E$501,3,FALSE)</f>
        <v>AnterAja</v>
      </c>
      <c r="V456">
        <f>VLOOKUP(A456,[4]Sheet1!$A$2:$E$501,4,FALSE)</f>
        <v>5</v>
      </c>
      <c r="W456" t="str">
        <f>VLOOKUP(A456,[4]Sheet1!$A$2:$E$501,5,FALSE)</f>
        <v>Delivered</v>
      </c>
    </row>
    <row r="457" spans="1:23">
      <c r="A457" t="s">
        <v>493</v>
      </c>
      <c r="B457" t="str">
        <f>VLOOKUP(A457,[1]Sheet1!$A$2:$E$501,2,FALSE)</f>
        <v>Customer_456</v>
      </c>
      <c r="C457" t="str">
        <f>VLOOKUP(A457,[1]Sheet1!$A$2:$E$501,3,FALSE)</f>
        <v>Bali</v>
      </c>
      <c r="D457" t="str">
        <f>VLOOKUP(A457,[1]Sheet1!$A$2:$E$501,4,FALSE)</f>
        <v>Silver</v>
      </c>
      <c r="E457">
        <f>VLOOKUP(A457,[1]Sheet1!$A$2:$E$501,5,FALSE)</f>
        <v>2024</v>
      </c>
      <c r="F457" t="str">
        <f>VLOOKUP(A457,[5]Sheet1!$A$2:$E$501,2,FALSE)</f>
        <v>Nike Air Max 270 - SKU1259</v>
      </c>
      <c r="G457" t="str">
        <f>VLOOKUP(A457,[5]Sheet1!$A$2:$E$501,3,FALSE)</f>
        <v>Apparel</v>
      </c>
      <c r="H457">
        <f>VLOOKUP(A457,[5]Sheet1!$A$2:$E$501,4,FALSE)</f>
        <v>1500000</v>
      </c>
      <c r="I457" t="str">
        <f>VLOOKUP(A457,[5]Sheet1!$A$2:$G$501,7,FALSE)</f>
        <v>118</v>
      </c>
      <c r="J457" t="str">
        <f>VLOOKUP(A457,[2]Sheet1!$A$2:$E$501,2,FALSE)</f>
        <v>ORD66533</v>
      </c>
      <c r="K457" s="2">
        <f>VLOOKUP(A457,[2]Sheet1!$A$2:$E$501,3,FALSE)</f>
        <v>45389</v>
      </c>
      <c r="L457" t="str">
        <f>VLOOKUP(A457,[2]Sheet1!$A$2:$E$501,4,FALSE)</f>
        <v>OVO</v>
      </c>
      <c r="M457">
        <f>VLOOKUP(A457,[2]Sheet1!$A$2:$E$501,5,FALSE)</f>
        <v>1</v>
      </c>
      <c r="N457">
        <f>VLOOKUP(A457,[2]Sheet1!$A$2:$F$501,6,FALSE)</f>
        <v>1500000</v>
      </c>
      <c r="O457">
        <f>VLOOKUP(A457,[3]Sheet1!$A$2:$F$501,2,FALSE)</f>
        <v>5</v>
      </c>
      <c r="P457" t="str">
        <f>VLOOKUP(A457,[3]Sheet1!$A$2:$F$501,3,FALSE)</f>
        <v>Good</v>
      </c>
      <c r="Q457" s="2">
        <f>VLOOKUP(A457,[3]Sheet1!$A$2:$F$501,4,FALSE)</f>
        <v>45355</v>
      </c>
      <c r="R457" t="str">
        <f>VLOOKUP(A457,[3]Sheet1!$A$2:$F$501,5,FALSE)</f>
        <v>Pengiriman sangat cepat</v>
      </c>
      <c r="S457" t="str">
        <f>VLOOKUP(A457,[3]Sheet1!$A$2:$F$501,6,FALSE)</f>
        <v/>
      </c>
      <c r="T457" t="str">
        <f>VLOOKUP(A457,[4]Sheet1!$A$2:$E$501,2,FALSE)</f>
        <v>SHP1089</v>
      </c>
      <c r="U457" t="str">
        <f>VLOOKUP(A457,[4]Sheet1!$A$2:$E$501,3,FALSE)</f>
        <v>JNE</v>
      </c>
      <c r="V457">
        <f>VLOOKUP(A457,[4]Sheet1!$A$2:$E$501,4,FALSE)</f>
        <v>2</v>
      </c>
      <c r="W457" t="str">
        <f>VLOOKUP(A457,[4]Sheet1!$A$2:$E$501,5,FALSE)</f>
        <v>In Transit</v>
      </c>
    </row>
    <row r="458" spans="1:23">
      <c r="A458" t="s">
        <v>494</v>
      </c>
      <c r="B458" t="str">
        <f>VLOOKUP(A458,[1]Sheet1!$A$2:$E$501,2,FALSE)</f>
        <v>Customer_457</v>
      </c>
      <c r="C458" t="str">
        <f>VLOOKUP(A458,[1]Sheet1!$A$2:$E$501,3,FALSE)</f>
        <v>Bandung</v>
      </c>
      <c r="D458" t="str">
        <f>VLOOKUP(A458,[1]Sheet1!$A$2:$E$501,4,FALSE)</f>
        <v>Platinum</v>
      </c>
      <c r="E458">
        <f>VLOOKUP(A458,[1]Sheet1!$A$2:$E$501,5,FALSE)</f>
        <v>2019</v>
      </c>
      <c r="F458" t="str">
        <f>VLOOKUP(A458,[5]Sheet1!$A$2:$E$501,2,FALSE)</f>
        <v>Uniqlo Dry-EX Crew Neck - SKU1299</v>
      </c>
      <c r="G458" t="str">
        <f>VLOOKUP(A458,[5]Sheet1!$A$2:$E$501,3,FALSE)</f>
        <v>Shoee</v>
      </c>
      <c r="H458">
        <f>VLOOKUP(A458,[5]Sheet1!$A$2:$E$501,4,FALSE)</f>
        <v>100000</v>
      </c>
      <c r="I458" t="str">
        <f>VLOOKUP(A458,[5]Sheet1!$A$2:$G$501,7,FALSE)</f>
        <v>56 </v>
      </c>
      <c r="J458" t="str">
        <f>VLOOKUP(A458,[2]Sheet1!$A$2:$E$501,2,FALSE)</f>
        <v>ORD68781</v>
      </c>
      <c r="K458" s="2">
        <f>VLOOKUP(A458,[2]Sheet1!$A$2:$E$501,3,FALSE)</f>
        <v>45006</v>
      </c>
      <c r="L458" t="str">
        <f>VLOOKUP(A458,[2]Sheet1!$A$2:$E$501,4,FALSE)</f>
        <v>Debit</v>
      </c>
      <c r="M458">
        <f>VLOOKUP(A458,[2]Sheet1!$A$2:$E$501,5,FALSE)</f>
        <v>10</v>
      </c>
      <c r="N458">
        <f>VLOOKUP(A458,[2]Sheet1!$A$2:$F$501,6,FALSE)</f>
        <v>1000000</v>
      </c>
      <c r="O458">
        <f>VLOOKUP(A458,[3]Sheet1!$A$2:$F$501,2,FALSE)</f>
        <v>4</v>
      </c>
      <c r="P458" t="str">
        <f>VLOOKUP(A458,[3]Sheet1!$A$2:$F$501,3,FALSE)</f>
        <v>Excellent</v>
      </c>
      <c r="Q458" s="2">
        <f>VLOOKUP(A458,[3]Sheet1!$A$2:$F$501,4,FALSE)</f>
        <v>45319</v>
      </c>
      <c r="R458" t="str">
        <f>VLOOKUP(A458,[3]Sheet1!$A$2:$F$501,5,FALSE)</f>
        <v>Pengiriman sangat cepat</v>
      </c>
      <c r="S458" t="str">
        <f>VLOOKUP(A458,[3]Sheet1!$A$2:$F$501,6,FALSE)</f>
        <v/>
      </c>
      <c r="T458" t="str">
        <f>VLOOKUP(A458,[4]Sheet1!$A$2:$E$501,2,FALSE)</f>
        <v>SHP5303</v>
      </c>
      <c r="U458" t="str">
        <f>VLOOKUP(A458,[4]Sheet1!$A$2:$E$501,3,FALSE)</f>
        <v>AnterAja</v>
      </c>
      <c r="V458">
        <f>VLOOKUP(A458,[4]Sheet1!$A$2:$E$501,4,FALSE)</f>
        <v>4</v>
      </c>
      <c r="W458" t="str">
        <f>VLOOKUP(A458,[4]Sheet1!$A$2:$E$501,5,FALSE)</f>
        <v>In Transit</v>
      </c>
    </row>
    <row r="459" spans="1:23">
      <c r="A459" t="s">
        <v>495</v>
      </c>
      <c r="B459" t="str">
        <f>VLOOKUP(A459,[1]Sheet1!$A$2:$E$501,2,FALSE)</f>
        <v>Customer_458</v>
      </c>
      <c r="C459" t="str">
        <f>VLOOKUP(A459,[1]Sheet1!$A$2:$E$501,3,FALSE)</f>
        <v>Bali</v>
      </c>
      <c r="D459" t="str">
        <f>VLOOKUP(A459,[1]Sheet1!$A$2:$E$501,4,FALSE)</f>
        <v>Gold</v>
      </c>
      <c r="E459">
        <f>VLOOKUP(A459,[1]Sheet1!$A$2:$E$501,5,FALSE)</f>
        <v>2022</v>
      </c>
      <c r="F459" t="str">
        <f>VLOOKUP(A459,[5]Sheet1!$A$2:$E$501,2,FALSE)</f>
        <v>Nike Air Max 270 - SKU1333</v>
      </c>
      <c r="G459" t="str">
        <f>VLOOKUP(A459,[5]Sheet1!$A$2:$E$501,3,FALSE)</f>
        <v>Shoee</v>
      </c>
      <c r="H459">
        <f>VLOOKUP(A459,[5]Sheet1!$A$2:$E$501,4,FALSE)</f>
        <v>10000000</v>
      </c>
      <c r="I459" t="str">
        <f>VLOOKUP(A459,[5]Sheet1!$A$2:$G$501,7,FALSE)</f>
        <v>108</v>
      </c>
      <c r="J459" t="str">
        <f>VLOOKUP(A459,[2]Sheet1!$A$2:$E$501,2,FALSE)</f>
        <v>ORD99302</v>
      </c>
      <c r="K459" s="2">
        <f>VLOOKUP(A459,[2]Sheet1!$A$2:$E$501,3,FALSE)</f>
        <v>45105</v>
      </c>
      <c r="L459" t="str">
        <f>VLOOKUP(A459,[2]Sheet1!$A$2:$E$501,4,FALSE)</f>
        <v>Debit</v>
      </c>
      <c r="M459">
        <f>VLOOKUP(A459,[2]Sheet1!$A$2:$E$501,5,FALSE)</f>
        <v>1</v>
      </c>
      <c r="N459">
        <f>VLOOKUP(A459,[2]Sheet1!$A$2:$F$501,6,FALSE)</f>
        <v>10000000</v>
      </c>
      <c r="O459">
        <f>VLOOKUP(A459,[3]Sheet1!$A$2:$F$501,2,FALSE)</f>
        <v>3</v>
      </c>
      <c r="P459" t="str">
        <f>VLOOKUP(A459,[3]Sheet1!$A$2:$F$501,3,FALSE)</f>
        <v>Average</v>
      </c>
      <c r="Q459" s="2">
        <f>VLOOKUP(A459,[3]Sheet1!$A$2:$F$501,4,FALSE)</f>
        <v>45442</v>
      </c>
      <c r="R459" t="str">
        <f>VLOOKUP(A459,[3]Sheet1!$A$2:$F$501,5,FALSE)</f>
        <v>Barang cacat saat diterima</v>
      </c>
      <c r="S459" t="str">
        <f>VLOOKUP(A459,[3]Sheet1!$A$2:$F$501,6,FALSE)</f>
        <v>Anomali – review negatif di rating tinggi</v>
      </c>
      <c r="T459" t="str">
        <f>VLOOKUP(A459,[4]Sheet1!$A$2:$E$501,2,FALSE)</f>
        <v>SHP4543</v>
      </c>
      <c r="U459" t="str">
        <f>VLOOKUP(A459,[4]Sheet1!$A$2:$E$501,3,FALSE)</f>
        <v>SiCepat</v>
      </c>
      <c r="V459">
        <f>VLOOKUP(A459,[4]Sheet1!$A$2:$E$501,4,FALSE)</f>
        <v>2</v>
      </c>
      <c r="W459" t="str">
        <f>VLOOKUP(A459,[4]Sheet1!$A$2:$E$501,5,FALSE)</f>
        <v>Returned</v>
      </c>
    </row>
    <row r="460" spans="1:23">
      <c r="A460" t="s">
        <v>496</v>
      </c>
      <c r="B460" t="str">
        <f>VLOOKUP(A460,[1]Sheet1!$A$2:$E$501,2,FALSE)</f>
        <v>Customer_459</v>
      </c>
      <c r="C460" t="str">
        <f>VLOOKUP(A460,[1]Sheet1!$A$2:$E$501,3,FALSE)</f>
        <v>Jakarta</v>
      </c>
      <c r="D460" t="str">
        <f>VLOOKUP(A460,[1]Sheet1!$A$2:$E$501,4,FALSE)</f>
        <v>Silver</v>
      </c>
      <c r="E460">
        <f>VLOOKUP(A460,[1]Sheet1!$A$2:$E$501,5,FALSE)</f>
        <v>2018</v>
      </c>
      <c r="F460" t="str">
        <f>VLOOKUP(A460,[5]Sheet1!$A$2:$E$501,2,FALSE)</f>
        <v>Lenovo LOQ 15IRH8 - SKU1499</v>
      </c>
      <c r="G460" t="str">
        <f>VLOOKUP(A460,[5]Sheet1!$A$2:$E$501,3,FALSE)</f>
        <v>Unknown</v>
      </c>
      <c r="H460">
        <f>VLOOKUP(A460,[5]Sheet1!$A$2:$E$501,4,FALSE)</f>
        <v>17000000</v>
      </c>
      <c r="I460" t="str">
        <f>VLOOKUP(A460,[5]Sheet1!$A$2:$G$501,7,FALSE)</f>
        <v>87</v>
      </c>
      <c r="J460" t="str">
        <f>VLOOKUP(A460,[2]Sheet1!$A$2:$E$501,2,FALSE)</f>
        <v>ORD92095</v>
      </c>
      <c r="K460" s="2">
        <f>VLOOKUP(A460,[2]Sheet1!$A$2:$E$501,3,FALSE)</f>
        <v>45413</v>
      </c>
      <c r="L460" t="str">
        <f>VLOOKUP(A460,[2]Sheet1!$A$2:$E$501,4,FALSE)</f>
        <v>Gopay</v>
      </c>
      <c r="M460">
        <f>VLOOKUP(A460,[2]Sheet1!$A$2:$E$501,5,FALSE)</f>
        <v>1</v>
      </c>
      <c r="N460">
        <f>VLOOKUP(A460,[2]Sheet1!$A$2:$F$501,6,FALSE)</f>
        <v>17000000</v>
      </c>
      <c r="O460">
        <f>VLOOKUP(A460,[3]Sheet1!$A$2:$F$501,2,FALSE)</f>
        <v>4</v>
      </c>
      <c r="P460" t="str">
        <f>VLOOKUP(A460,[3]Sheet1!$A$2:$F$501,3,FALSE)</f>
        <v>Excellent</v>
      </c>
      <c r="Q460" s="2">
        <f>VLOOKUP(A460,[3]Sheet1!$A$2:$F$501,4,FALSE)</f>
        <v>45102</v>
      </c>
      <c r="R460" t="str">
        <f>VLOOKUP(A460,[3]Sheet1!$A$2:$F$501,5,FALSE)</f>
        <v>Kualitas kurang baik</v>
      </c>
      <c r="S460" t="str">
        <f>VLOOKUP(A460,[3]Sheet1!$A$2:$F$501,6,FALSE)</f>
        <v>Anomali – review negatif di rating tinggi</v>
      </c>
      <c r="T460" t="str">
        <f>VLOOKUP(A460,[4]Sheet1!$A$2:$E$501,2,FALSE)</f>
        <v>SHP9233</v>
      </c>
      <c r="U460" t="str">
        <f>VLOOKUP(A460,[4]Sheet1!$A$2:$E$501,3,FALSE)</f>
        <v>AnterAja</v>
      </c>
      <c r="V460">
        <f>VLOOKUP(A460,[4]Sheet1!$A$2:$E$501,4,FALSE)</f>
        <v>3</v>
      </c>
      <c r="W460" t="str">
        <f>VLOOKUP(A460,[4]Sheet1!$A$2:$E$501,5,FALSE)</f>
        <v>Delivered</v>
      </c>
    </row>
    <row r="461" spans="1:23">
      <c r="A461" t="s">
        <v>497</v>
      </c>
      <c r="B461" t="str">
        <f>VLOOKUP(A461,[1]Sheet1!$A$2:$E$501,2,FALSE)</f>
        <v>Customer_460</v>
      </c>
      <c r="C461" t="str">
        <f>VLOOKUP(A461,[1]Sheet1!$A$2:$E$501,3,FALSE)</f>
        <v>Jakarta</v>
      </c>
      <c r="D461" t="str">
        <f>VLOOKUP(A461,[1]Sheet1!$A$2:$E$501,4,FALSE)</f>
        <v>Platinum</v>
      </c>
      <c r="E461">
        <f>VLOOKUP(A461,[1]Sheet1!$A$2:$E$501,5,FALSE)</f>
        <v>2019</v>
      </c>
      <c r="F461" t="str">
        <f>VLOOKUP(A461,[5]Sheet1!$A$2:$E$501,2,FALSE)</f>
        <v>Nike Air Max 270 - SKU1059</v>
      </c>
      <c r="G461" t="str">
        <f>VLOOKUP(A461,[5]Sheet1!$A$2:$E$501,3,FALSE)</f>
        <v>Electronic</v>
      </c>
      <c r="H461">
        <f>VLOOKUP(A461,[5]Sheet1!$A$2:$E$501,4,FALSE)</f>
        <v>100000</v>
      </c>
      <c r="I461" t="str">
        <f>VLOOKUP(A461,[5]Sheet1!$A$2:$G$501,7,FALSE)</f>
        <v>109</v>
      </c>
      <c r="J461" t="str">
        <f>VLOOKUP(A461,[2]Sheet1!$A$2:$E$501,2,FALSE)</f>
        <v>ORD23787</v>
      </c>
      <c r="K461" s="2">
        <f>VLOOKUP(A461,[2]Sheet1!$A$2:$E$501,3,FALSE)</f>
        <v>45384</v>
      </c>
      <c r="L461" t="str">
        <f>VLOOKUP(A461,[2]Sheet1!$A$2:$E$501,4,FALSE)</f>
        <v>Debit</v>
      </c>
      <c r="M461">
        <f>VLOOKUP(A461,[2]Sheet1!$A$2:$E$501,5,FALSE)</f>
        <v>1</v>
      </c>
      <c r="N461">
        <f>VLOOKUP(A461,[2]Sheet1!$A$2:$F$501,6,FALSE)</f>
        <v>100000</v>
      </c>
      <c r="O461">
        <f>VLOOKUP(A461,[3]Sheet1!$A$2:$F$501,2,FALSE)</f>
        <v>1</v>
      </c>
      <c r="P461" t="str">
        <f>VLOOKUP(A461,[3]Sheet1!$A$2:$F$501,3,FALSE)</f>
        <v>Bad</v>
      </c>
      <c r="Q461" s="2">
        <f>VLOOKUP(A461,[3]Sheet1!$A$2:$F$501,4,FALSE)</f>
        <v>45202</v>
      </c>
      <c r="R461" t="str">
        <f>VLOOKUP(A461,[3]Sheet1!$A$2:$F$501,5,FALSE)</f>
        <v>Ukuran tidak sesuai deskripsi</v>
      </c>
      <c r="S461" t="str">
        <f>VLOOKUP(A461,[3]Sheet1!$A$2:$F$501,6,FALSE)</f>
        <v>Anomali – review negatif di rating tinggi</v>
      </c>
      <c r="T461" t="str">
        <f>VLOOKUP(A461,[4]Sheet1!$A$2:$E$501,2,FALSE)</f>
        <v>SHP4153</v>
      </c>
      <c r="U461" t="str">
        <f>VLOOKUP(A461,[4]Sheet1!$A$2:$E$501,3,FALSE)</f>
        <v>AnterAja</v>
      </c>
      <c r="V461">
        <f>VLOOKUP(A461,[4]Sheet1!$A$2:$E$501,4,FALSE)</f>
        <v>2</v>
      </c>
      <c r="W461" t="str">
        <f>VLOOKUP(A461,[4]Sheet1!$A$2:$E$501,5,FALSE)</f>
        <v>Delivered</v>
      </c>
    </row>
    <row r="462" spans="1:23">
      <c r="A462" t="s">
        <v>498</v>
      </c>
      <c r="B462" t="str">
        <f>VLOOKUP(A462,[1]Sheet1!$A$2:$E$501,2,FALSE)</f>
        <v>Customer_461</v>
      </c>
      <c r="C462" t="str">
        <f>VLOOKUP(A462,[1]Sheet1!$A$2:$E$501,3,FALSE)</f>
        <v>Surabaya</v>
      </c>
      <c r="D462" t="str">
        <f>VLOOKUP(A462,[1]Sheet1!$A$2:$E$501,4,FALSE)</f>
        <v>Gold</v>
      </c>
      <c r="E462">
        <f>VLOOKUP(A462,[1]Sheet1!$A$2:$E$501,5,FALSE)</f>
        <v>2022</v>
      </c>
      <c r="F462" t="str">
        <f>VLOOKUP(A462,[5]Sheet1!$A$2:$E$501,2,FALSE)</f>
        <v>Adidas Ultraboost 22 - SKU1364</v>
      </c>
      <c r="G462" t="str">
        <f>VLOOKUP(A462,[5]Sheet1!$A$2:$E$501,3,FALSE)</f>
        <v>Electronic</v>
      </c>
      <c r="H462">
        <f>VLOOKUP(A462,[5]Sheet1!$A$2:$E$501,4,FALSE)</f>
        <v>1500000</v>
      </c>
      <c r="I462" t="str">
        <f>VLOOKUP(A462,[5]Sheet1!$A$2:$G$501,7,FALSE)</f>
        <v>146</v>
      </c>
      <c r="J462" t="str">
        <f>VLOOKUP(A462,[2]Sheet1!$A$2:$E$501,2,FALSE)</f>
        <v>ORD63421</v>
      </c>
      <c r="K462" s="2">
        <f>VLOOKUP(A462,[2]Sheet1!$A$2:$E$501,3,FALSE)</f>
        <v>44951</v>
      </c>
      <c r="L462" t="str">
        <f>VLOOKUP(A462,[2]Sheet1!$A$2:$E$501,4,FALSE)</f>
        <v>Gopay</v>
      </c>
      <c r="M462">
        <f>VLOOKUP(A462,[2]Sheet1!$A$2:$E$501,5,FALSE)</f>
        <v>4</v>
      </c>
      <c r="N462">
        <f>VLOOKUP(A462,[2]Sheet1!$A$2:$F$501,6,FALSE)</f>
        <v>6000000</v>
      </c>
      <c r="O462">
        <f>VLOOKUP(A462,[3]Sheet1!$A$2:$F$501,2,FALSE)</f>
        <v>3</v>
      </c>
      <c r="P462" t="str">
        <f>VLOOKUP(A462,[3]Sheet1!$A$2:$F$501,3,FALSE)</f>
        <v>Average</v>
      </c>
      <c r="Q462" s="2">
        <f>VLOOKUP(A462,[3]Sheet1!$A$2:$F$501,4,FALSE)</f>
        <v>45265</v>
      </c>
      <c r="R462" t="str">
        <f>VLOOKUP(A462,[3]Sheet1!$A$2:$F$501,5,FALSE)</f>
        <v>Pengiriman sangat cepat</v>
      </c>
      <c r="S462" t="str">
        <f>VLOOKUP(A462,[3]Sheet1!$A$2:$F$501,6,FALSE)</f>
        <v/>
      </c>
      <c r="T462" t="str">
        <f>VLOOKUP(A462,[4]Sheet1!$A$2:$E$501,2,FALSE)</f>
        <v>SHP3810</v>
      </c>
      <c r="U462" t="str">
        <f>VLOOKUP(A462,[4]Sheet1!$A$2:$E$501,3,FALSE)</f>
        <v>SiCepat</v>
      </c>
      <c r="V462">
        <f>VLOOKUP(A462,[4]Sheet1!$A$2:$E$501,4,FALSE)</f>
        <v>2</v>
      </c>
      <c r="W462" t="str">
        <f>VLOOKUP(A462,[4]Sheet1!$A$2:$E$501,5,FALSE)</f>
        <v>In Transit</v>
      </c>
    </row>
    <row r="463" spans="1:23">
      <c r="A463" t="s">
        <v>499</v>
      </c>
      <c r="B463" t="str">
        <f>VLOOKUP(A463,[1]Sheet1!$A$2:$E$501,2,FALSE)</f>
        <v>Customer_462</v>
      </c>
      <c r="C463" t="str">
        <f>VLOOKUP(A463,[1]Sheet1!$A$2:$E$501,3,FALSE)</f>
        <v>Jakarta</v>
      </c>
      <c r="D463" t="str">
        <f>VLOOKUP(A463,[1]Sheet1!$A$2:$E$501,4,FALSE)</f>
        <v>Gold</v>
      </c>
      <c r="E463">
        <f>VLOOKUP(A463,[1]Sheet1!$A$2:$E$501,5,FALSE)</f>
        <v>2024</v>
      </c>
      <c r="F463" t="str">
        <f>VLOOKUP(A463,[5]Sheet1!$A$2:$E$501,2,FALSE)</f>
        <v>Adidas Ultraboost 22 - SKU1090</v>
      </c>
      <c r="G463" t="str">
        <f>VLOOKUP(A463,[5]Sheet1!$A$2:$E$501,3,FALSE)</f>
        <v>Electronic</v>
      </c>
      <c r="H463">
        <f>VLOOKUP(A463,[5]Sheet1!$A$2:$E$501,4,FALSE)</f>
        <v>100000</v>
      </c>
      <c r="I463" t="str">
        <f>VLOOKUP(A463,[5]Sheet1!$A$2:$G$501,7,FALSE)</f>
        <v>83 </v>
      </c>
      <c r="J463" t="str">
        <f>VLOOKUP(A463,[2]Sheet1!$A$2:$E$501,2,FALSE)</f>
        <v>ORD97498</v>
      </c>
      <c r="K463" s="2">
        <f>VLOOKUP(A463,[2]Sheet1!$A$2:$E$501,3,FALSE)</f>
        <v>45199</v>
      </c>
      <c r="L463" t="str">
        <f>VLOOKUP(A463,[2]Sheet1!$A$2:$E$501,4,FALSE)</f>
        <v>Debit</v>
      </c>
      <c r="M463">
        <f>VLOOKUP(A463,[2]Sheet1!$A$2:$E$501,5,FALSE)</f>
        <v>1</v>
      </c>
      <c r="N463">
        <f>VLOOKUP(A463,[2]Sheet1!$A$2:$F$501,6,FALSE)</f>
        <v>100000</v>
      </c>
      <c r="O463">
        <f>VLOOKUP(A463,[3]Sheet1!$A$2:$F$501,2,FALSE)</f>
        <v>3</v>
      </c>
      <c r="P463" t="str">
        <f>VLOOKUP(A463,[3]Sheet1!$A$2:$F$501,3,FALSE)</f>
        <v>Average</v>
      </c>
      <c r="Q463" s="2">
        <f>VLOOKUP(A463,[3]Sheet1!$A$2:$F$501,4,FALSE)</f>
        <v>45138</v>
      </c>
      <c r="R463" t="str">
        <f>VLOOKUP(A463,[3]Sheet1!$A$2:$F$501,5,FALSE)</f>
        <v>Ukuran tidak sesuai deskripsi</v>
      </c>
      <c r="S463" t="str">
        <f>VLOOKUP(A463,[3]Sheet1!$A$2:$F$501,6,FALSE)</f>
        <v>Anomali – review negatif di rating tinggi</v>
      </c>
      <c r="T463" t="str">
        <f>VLOOKUP(A463,[4]Sheet1!$A$2:$E$501,2,FALSE)</f>
        <v>SHP4172</v>
      </c>
      <c r="U463" t="str">
        <f>VLOOKUP(A463,[4]Sheet1!$A$2:$E$501,3,FALSE)</f>
        <v>SiCepat</v>
      </c>
      <c r="V463">
        <f>VLOOKUP(A463,[4]Sheet1!$A$2:$E$501,4,FALSE)</f>
        <v>3</v>
      </c>
      <c r="W463" t="str">
        <f>VLOOKUP(A463,[4]Sheet1!$A$2:$E$501,5,FALSE)</f>
        <v>In Transit</v>
      </c>
    </row>
    <row r="464" spans="1:23">
      <c r="A464" t="s">
        <v>500</v>
      </c>
      <c r="B464" t="str">
        <f>VLOOKUP(A464,[1]Sheet1!$A$2:$E$501,2,FALSE)</f>
        <v>Customer_463</v>
      </c>
      <c r="C464" t="str">
        <f>VLOOKUP(A464,[1]Sheet1!$A$2:$E$501,3,FALSE)</f>
        <v>Bandung</v>
      </c>
      <c r="D464" t="str">
        <f>VLOOKUP(A464,[1]Sheet1!$A$2:$E$501,4,FALSE)</f>
        <v>Silver</v>
      </c>
      <c r="E464">
        <f>VLOOKUP(A464,[1]Sheet1!$A$2:$E$501,5,FALSE)</f>
        <v>2023</v>
      </c>
      <c r="F464" t="str">
        <f>VLOOKUP(A464,[5]Sheet1!$A$2:$E$501,2,FALSE)</f>
        <v>Lenovo LOQ 15IRH8 - SKU1478</v>
      </c>
      <c r="G464" t="str">
        <f>VLOOKUP(A464,[5]Sheet1!$A$2:$E$501,3,FALSE)</f>
        <v>Shoee</v>
      </c>
      <c r="H464">
        <f>VLOOKUP(A464,[5]Sheet1!$A$2:$E$501,4,FALSE)</f>
        <v>100000</v>
      </c>
      <c r="I464" t="str">
        <f>VLOOKUP(A464,[5]Sheet1!$A$2:$G$501,7,FALSE)</f>
        <v>142 </v>
      </c>
      <c r="J464" t="str">
        <f>VLOOKUP(A464,[2]Sheet1!$A$2:$E$501,2,FALSE)</f>
        <v>ORD22947</v>
      </c>
      <c r="K464" s="2">
        <f>VLOOKUP(A464,[2]Sheet1!$A$2:$E$501,3,FALSE)</f>
        <v>45365</v>
      </c>
      <c r="L464" t="str">
        <f>VLOOKUP(A464,[2]Sheet1!$A$2:$E$501,4,FALSE)</f>
        <v>Debit</v>
      </c>
      <c r="M464">
        <f>VLOOKUP(A464,[2]Sheet1!$A$2:$E$501,5,FALSE)</f>
        <v>1</v>
      </c>
      <c r="N464">
        <f>VLOOKUP(A464,[2]Sheet1!$A$2:$F$501,6,FALSE)</f>
        <v>100000</v>
      </c>
      <c r="O464">
        <f>VLOOKUP(A464,[3]Sheet1!$A$2:$F$501,2,FALSE)</f>
        <v>1</v>
      </c>
      <c r="P464" t="str">
        <f>VLOOKUP(A464,[3]Sheet1!$A$2:$F$501,3,FALSE)</f>
        <v>Bad</v>
      </c>
      <c r="Q464" s="2">
        <f>VLOOKUP(A464,[3]Sheet1!$A$2:$F$501,4,FALSE)</f>
        <v>45185</v>
      </c>
      <c r="R464" t="str">
        <f>VLOOKUP(A464,[3]Sheet1!$A$2:$F$501,5,FALSE)</f>
        <v>Pengiriman sangat cepat</v>
      </c>
      <c r="S464" t="str">
        <f>VLOOKUP(A464,[3]Sheet1!$A$2:$F$501,6,FALSE)</f>
        <v/>
      </c>
      <c r="T464" t="str">
        <f>VLOOKUP(A464,[4]Sheet1!$A$2:$E$501,2,FALSE)</f>
        <v>SHP8422</v>
      </c>
      <c r="U464" t="str">
        <f>VLOOKUP(A464,[4]Sheet1!$A$2:$E$501,3,FALSE)</f>
        <v>SiCepat</v>
      </c>
      <c r="V464">
        <f>VLOOKUP(A464,[4]Sheet1!$A$2:$E$501,4,FALSE)</f>
        <v>4</v>
      </c>
      <c r="W464" t="str">
        <f>VLOOKUP(A464,[4]Sheet1!$A$2:$E$501,5,FALSE)</f>
        <v>Returned</v>
      </c>
    </row>
    <row r="465" spans="1:23">
      <c r="A465" t="s">
        <v>501</v>
      </c>
      <c r="B465" t="str">
        <f>VLOOKUP(A465,[1]Sheet1!$A$2:$E$501,2,FALSE)</f>
        <v>Customer_464</v>
      </c>
      <c r="C465" t="str">
        <f>VLOOKUP(A465,[1]Sheet1!$A$2:$E$501,3,FALSE)</f>
        <v>Bandung</v>
      </c>
      <c r="D465" t="str">
        <f>VLOOKUP(A465,[1]Sheet1!$A$2:$E$501,4,FALSE)</f>
        <v>Gold</v>
      </c>
      <c r="E465">
        <f>VLOOKUP(A465,[1]Sheet1!$A$2:$E$501,5,FALSE)</f>
        <v>2017</v>
      </c>
      <c r="F465" t="str">
        <f>VLOOKUP(A465,[5]Sheet1!$A$2:$E$501,2,FALSE)</f>
        <v>Xiaomi Mi Casual Backpack - SKU1006</v>
      </c>
      <c r="G465" t="str">
        <f>VLOOKUP(A465,[5]Sheet1!$A$2:$E$501,3,FALSE)</f>
        <v>Unknown</v>
      </c>
      <c r="H465">
        <f>VLOOKUP(A465,[5]Sheet1!$A$2:$E$501,4,FALSE)</f>
        <v>1500000</v>
      </c>
      <c r="I465" t="str">
        <f>VLOOKUP(A465,[5]Sheet1!$A$2:$G$501,7,FALSE)</f>
        <v>100</v>
      </c>
      <c r="J465" t="str">
        <f>VLOOKUP(A465,[2]Sheet1!$A$2:$E$501,2,FALSE)</f>
        <v>ORD36978</v>
      </c>
      <c r="K465" s="2">
        <f>VLOOKUP(A465,[2]Sheet1!$A$2:$E$501,3,FALSE)</f>
        <v>45024</v>
      </c>
      <c r="L465" t="str">
        <f>VLOOKUP(A465,[2]Sheet1!$A$2:$E$501,4,FALSE)</f>
        <v>Gopay</v>
      </c>
      <c r="M465">
        <f>VLOOKUP(A465,[2]Sheet1!$A$2:$E$501,5,FALSE)</f>
        <v>13</v>
      </c>
      <c r="N465">
        <f>VLOOKUP(A465,[2]Sheet1!$A$2:$F$501,6,FALSE)</f>
        <v>19500000</v>
      </c>
      <c r="O465">
        <f>VLOOKUP(A465,[3]Sheet1!$A$2:$F$501,2,FALSE)</f>
        <v>4</v>
      </c>
      <c r="P465" t="str">
        <f>VLOOKUP(A465,[3]Sheet1!$A$2:$F$501,3,FALSE)</f>
        <v>Excellent</v>
      </c>
      <c r="Q465" s="2">
        <f>VLOOKUP(A465,[3]Sheet1!$A$2:$F$501,4,FALSE)</f>
        <v>45305</v>
      </c>
      <c r="R465" t="str">
        <f>VLOOKUP(A465,[3]Sheet1!$A$2:$F$501,5,FALSE)</f>
        <v>Harga terlalu mahal</v>
      </c>
      <c r="S465" t="str">
        <f>VLOOKUP(A465,[3]Sheet1!$A$2:$F$501,6,FALSE)</f>
        <v/>
      </c>
      <c r="T465" t="str">
        <f>VLOOKUP(A465,[4]Sheet1!$A$2:$E$501,2,FALSE)</f>
        <v>SHP2515</v>
      </c>
      <c r="U465" t="str">
        <f>VLOOKUP(A465,[4]Sheet1!$A$2:$E$501,3,FALSE)</f>
        <v>J&amp;T</v>
      </c>
      <c r="V465">
        <f>VLOOKUP(A465,[4]Sheet1!$A$2:$E$501,4,FALSE)</f>
        <v>4</v>
      </c>
      <c r="W465" t="str">
        <f>VLOOKUP(A465,[4]Sheet1!$A$2:$E$501,5,FALSE)</f>
        <v>Returned</v>
      </c>
    </row>
    <row r="466" spans="1:23">
      <c r="A466" t="s">
        <v>502</v>
      </c>
      <c r="B466" t="str">
        <f>VLOOKUP(A466,[1]Sheet1!$A$2:$E$501,2,FALSE)</f>
        <v>Customer_465</v>
      </c>
      <c r="C466" t="str">
        <f>VLOOKUP(A466,[1]Sheet1!$A$2:$E$501,3,FALSE)</f>
        <v>Bandung</v>
      </c>
      <c r="D466" t="str">
        <f>VLOOKUP(A466,[1]Sheet1!$A$2:$E$501,4,FALSE)</f>
        <v>Silver</v>
      </c>
      <c r="E466">
        <f>VLOOKUP(A466,[1]Sheet1!$A$2:$E$501,5,FALSE)</f>
        <v>2023</v>
      </c>
      <c r="F466" t="str">
        <f>VLOOKUP(A466,[5]Sheet1!$A$2:$E$501,2,FALSE)</f>
        <v>Adidas Ultraboost 22 - SKU1047</v>
      </c>
      <c r="G466" t="str">
        <f>VLOOKUP(A466,[5]Sheet1!$A$2:$E$501,3,FALSE)</f>
        <v>Shoee</v>
      </c>
      <c r="H466">
        <f>VLOOKUP(A466,[5]Sheet1!$A$2:$E$501,4,FALSE)</f>
        <v>250000</v>
      </c>
      <c r="I466" t="str">
        <f>VLOOKUP(A466,[5]Sheet1!$A$2:$G$501,7,FALSE)</f>
        <v>111 </v>
      </c>
      <c r="J466" t="str">
        <f>VLOOKUP(A466,[2]Sheet1!$A$2:$E$501,2,FALSE)</f>
        <v>ORD23506</v>
      </c>
      <c r="K466" s="2">
        <f>VLOOKUP(A466,[2]Sheet1!$A$2:$E$501,3,FALSE)</f>
        <v>45366</v>
      </c>
      <c r="L466" t="str">
        <f>VLOOKUP(A466,[2]Sheet1!$A$2:$E$501,4,FALSE)</f>
        <v>Debit</v>
      </c>
      <c r="M466">
        <f>VLOOKUP(A466,[2]Sheet1!$A$2:$E$501,5,FALSE)</f>
        <v>10</v>
      </c>
      <c r="N466">
        <f>VLOOKUP(A466,[2]Sheet1!$A$2:$F$501,6,FALSE)</f>
        <v>2500000</v>
      </c>
      <c r="O466">
        <f>VLOOKUP(A466,[3]Sheet1!$A$2:$F$501,2,FALSE)</f>
        <v>1</v>
      </c>
      <c r="P466" t="str">
        <f>VLOOKUP(A466,[3]Sheet1!$A$2:$F$501,3,FALSE)</f>
        <v>Bad</v>
      </c>
      <c r="Q466" s="2">
        <f>VLOOKUP(A466,[3]Sheet1!$A$2:$F$501,4,FALSE)</f>
        <v>45223</v>
      </c>
      <c r="R466" t="str">
        <f>VLOOKUP(A466,[3]Sheet1!$A$2:$F$501,5,FALSE)</f>
        <v>Produk sesuai ekspektasi</v>
      </c>
      <c r="S466" t="str">
        <f>VLOOKUP(A466,[3]Sheet1!$A$2:$F$501,6,FALSE)</f>
        <v/>
      </c>
      <c r="T466" t="str">
        <f>VLOOKUP(A466,[4]Sheet1!$A$2:$E$501,2,FALSE)</f>
        <v>SHP2981</v>
      </c>
      <c r="U466" t="str">
        <f>VLOOKUP(A466,[4]Sheet1!$A$2:$E$501,3,FALSE)</f>
        <v>J&amp;T</v>
      </c>
      <c r="V466">
        <f>VLOOKUP(A466,[4]Sheet1!$A$2:$E$501,4,FALSE)</f>
        <v>3</v>
      </c>
      <c r="W466" t="str">
        <f>VLOOKUP(A466,[4]Sheet1!$A$2:$E$501,5,FALSE)</f>
        <v>Delivered</v>
      </c>
    </row>
    <row r="467" spans="1:23">
      <c r="A467" t="s">
        <v>503</v>
      </c>
      <c r="B467" t="str">
        <f>VLOOKUP(A467,[1]Sheet1!$A$2:$E$501,2,FALSE)</f>
        <v>Customer_466</v>
      </c>
      <c r="C467" t="str">
        <f>VLOOKUP(A467,[1]Sheet1!$A$2:$E$501,3,FALSE)</f>
        <v>Jakarta</v>
      </c>
      <c r="D467" t="str">
        <f>VLOOKUP(A467,[1]Sheet1!$A$2:$E$501,4,FALSE)</f>
        <v>Silver</v>
      </c>
      <c r="E467">
        <f>VLOOKUP(A467,[1]Sheet1!$A$2:$E$501,5,FALSE)</f>
        <v>2021</v>
      </c>
      <c r="F467" t="str">
        <f>VLOOKUP(A467,[5]Sheet1!$A$2:$E$501,2,FALSE)</f>
        <v>ASUS TUF Gaming A15 - SKU1085</v>
      </c>
      <c r="G467" t="str">
        <f>VLOOKUP(A467,[5]Sheet1!$A$2:$E$501,3,FALSE)</f>
        <v>Apparel</v>
      </c>
      <c r="H467">
        <f>VLOOKUP(A467,[5]Sheet1!$A$2:$E$501,4,FALSE)</f>
        <v>250000</v>
      </c>
      <c r="I467" t="str">
        <f>VLOOKUP(A467,[5]Sheet1!$A$2:$G$501,7,FALSE)</f>
        <v>136</v>
      </c>
      <c r="J467" t="str">
        <f>VLOOKUP(A467,[2]Sheet1!$A$2:$E$501,2,FALSE)</f>
        <v>ORD89513</v>
      </c>
      <c r="K467" s="2">
        <f>VLOOKUP(A467,[2]Sheet1!$A$2:$E$501,3,FALSE)</f>
        <v>45256</v>
      </c>
      <c r="L467" t="str">
        <f>VLOOKUP(A467,[2]Sheet1!$A$2:$E$501,4,FALSE)</f>
        <v>Credit</v>
      </c>
      <c r="M467">
        <f>VLOOKUP(A467,[2]Sheet1!$A$2:$E$501,5,FALSE)</f>
        <v>1</v>
      </c>
      <c r="N467">
        <f>VLOOKUP(A467,[2]Sheet1!$A$2:$F$501,6,FALSE)</f>
        <v>250000</v>
      </c>
      <c r="O467">
        <f>VLOOKUP(A467,[3]Sheet1!$A$2:$F$501,2,FALSE)</f>
        <v>4</v>
      </c>
      <c r="P467" t="str">
        <f>VLOOKUP(A467,[3]Sheet1!$A$2:$F$501,3,FALSE)</f>
        <v>Excellent</v>
      </c>
      <c r="Q467" s="2">
        <f>VLOOKUP(A467,[3]Sheet1!$A$2:$F$501,4,FALSE)</f>
        <v>45341</v>
      </c>
      <c r="R467" t="str">
        <f>VLOOKUP(A467,[3]Sheet1!$A$2:$F$501,5,FALSE)</f>
        <v>Akan beli lagi di toko ini</v>
      </c>
      <c r="S467" t="str">
        <f>VLOOKUP(A467,[3]Sheet1!$A$2:$F$501,6,FALSE)</f>
        <v/>
      </c>
      <c r="T467" t="str">
        <f>VLOOKUP(A467,[4]Sheet1!$A$2:$E$501,2,FALSE)</f>
        <v>SHP3459</v>
      </c>
      <c r="U467" t="str">
        <f>VLOOKUP(A467,[4]Sheet1!$A$2:$E$501,3,FALSE)</f>
        <v>J&amp;T</v>
      </c>
      <c r="V467">
        <f>VLOOKUP(A467,[4]Sheet1!$A$2:$E$501,4,FALSE)</f>
        <v>3</v>
      </c>
      <c r="W467" t="str">
        <f>VLOOKUP(A467,[4]Sheet1!$A$2:$E$501,5,FALSE)</f>
        <v>In Transit</v>
      </c>
    </row>
    <row r="468" spans="1:23">
      <c r="A468" t="s">
        <v>504</v>
      </c>
      <c r="B468" t="str">
        <f>VLOOKUP(A468,[1]Sheet1!$A$2:$E$501,2,FALSE)</f>
        <v>Customer_467</v>
      </c>
      <c r="C468" t="str">
        <f>VLOOKUP(A468,[1]Sheet1!$A$2:$E$501,3,FALSE)</f>
        <v>Bali</v>
      </c>
      <c r="D468" t="str">
        <f>VLOOKUP(A468,[1]Sheet1!$A$2:$E$501,4,FALSE)</f>
        <v>Gold</v>
      </c>
      <c r="E468">
        <f>VLOOKUP(A468,[1]Sheet1!$A$2:$E$501,5,FALSE)</f>
        <v>2017</v>
      </c>
      <c r="F468" t="str">
        <f>VLOOKUP(A468,[5]Sheet1!$A$2:$E$501,2,FALSE)</f>
        <v>Nike Air Max 270 - SKU1346</v>
      </c>
      <c r="G468" t="str">
        <f>VLOOKUP(A468,[5]Sheet1!$A$2:$E$501,3,FALSE)</f>
        <v>Electronic</v>
      </c>
      <c r="H468">
        <f>VLOOKUP(A468,[5]Sheet1!$A$2:$E$501,4,FALSE)</f>
        <v>4000000</v>
      </c>
      <c r="I468" t="str">
        <f>VLOOKUP(A468,[5]Sheet1!$A$2:$G$501,7,FALSE)</f>
        <v>73 </v>
      </c>
      <c r="J468" t="str">
        <f>VLOOKUP(A468,[2]Sheet1!$A$2:$E$501,2,FALSE)</f>
        <v>ORD64225</v>
      </c>
      <c r="K468" s="2">
        <f>VLOOKUP(A468,[2]Sheet1!$A$2:$E$501,3,FALSE)</f>
        <v>44993</v>
      </c>
      <c r="L468" t="str">
        <f>VLOOKUP(A468,[2]Sheet1!$A$2:$E$501,4,FALSE)</f>
        <v>Debit</v>
      </c>
      <c r="M468">
        <f>VLOOKUP(A468,[2]Sheet1!$A$2:$E$501,5,FALSE)</f>
        <v>1</v>
      </c>
      <c r="N468">
        <f>VLOOKUP(A468,[2]Sheet1!$A$2:$F$501,6,FALSE)</f>
        <v>4000000</v>
      </c>
      <c r="O468">
        <f>VLOOKUP(A468,[3]Sheet1!$A$2:$F$501,2,FALSE)</f>
        <v>5</v>
      </c>
      <c r="P468" t="str">
        <f>VLOOKUP(A468,[3]Sheet1!$A$2:$F$501,3,FALSE)</f>
        <v>Good</v>
      </c>
      <c r="Q468" s="2">
        <f>VLOOKUP(A468,[3]Sheet1!$A$2:$F$501,4,FALSE)</f>
        <v>45106</v>
      </c>
      <c r="R468" t="str">
        <f>VLOOKUP(A468,[3]Sheet1!$A$2:$F$501,5,FALSE)</f>
        <v>Harga terlalu mahal</v>
      </c>
      <c r="S468" t="str">
        <f>VLOOKUP(A468,[3]Sheet1!$A$2:$F$501,6,FALSE)</f>
        <v/>
      </c>
      <c r="T468" t="str">
        <f>VLOOKUP(A468,[4]Sheet1!$A$2:$E$501,2,FALSE)</f>
        <v>SHP4455</v>
      </c>
      <c r="U468" t="str">
        <f>VLOOKUP(A468,[4]Sheet1!$A$2:$E$501,3,FALSE)</f>
        <v>JNE</v>
      </c>
      <c r="V468">
        <f>VLOOKUP(A468,[4]Sheet1!$A$2:$E$501,4,FALSE)</f>
        <v>1</v>
      </c>
      <c r="W468" t="str">
        <f>VLOOKUP(A468,[4]Sheet1!$A$2:$E$501,5,FALSE)</f>
        <v>In Transit</v>
      </c>
    </row>
    <row r="469" spans="1:23">
      <c r="A469" t="s">
        <v>505</v>
      </c>
      <c r="B469" t="str">
        <f>VLOOKUP(A469,[1]Sheet1!$A$2:$E$501,2,FALSE)</f>
        <v>Customer_468</v>
      </c>
      <c r="C469" t="str">
        <f>VLOOKUP(A469,[1]Sheet1!$A$2:$E$501,3,FALSE)</f>
        <v>Jakarta</v>
      </c>
      <c r="D469" t="str">
        <f>VLOOKUP(A469,[1]Sheet1!$A$2:$E$501,4,FALSE)</f>
        <v>Platinum</v>
      </c>
      <c r="E469">
        <f>VLOOKUP(A469,[1]Sheet1!$A$2:$E$501,5,FALSE)</f>
        <v>2023</v>
      </c>
      <c r="F469" t="str">
        <f>VLOOKUP(A469,[5]Sheet1!$A$2:$E$501,2,FALSE)</f>
        <v>Uniqlo Dry-EX Crew Neck - SKU1190</v>
      </c>
      <c r="G469" t="str">
        <f>VLOOKUP(A469,[5]Sheet1!$A$2:$E$501,3,FALSE)</f>
        <v>Electronic</v>
      </c>
      <c r="H469">
        <f>VLOOKUP(A469,[5]Sheet1!$A$2:$E$501,4,FALSE)</f>
        <v>4000000</v>
      </c>
      <c r="I469" t="str">
        <f>VLOOKUP(A469,[5]Sheet1!$A$2:$G$501,7,FALSE)</f>
        <v>51 </v>
      </c>
      <c r="J469" t="str">
        <f>VLOOKUP(A469,[2]Sheet1!$A$2:$E$501,2,FALSE)</f>
        <v>ORD83463</v>
      </c>
      <c r="K469" s="2">
        <f>VLOOKUP(A469,[2]Sheet1!$A$2:$E$501,3,FALSE)</f>
        <v>45431</v>
      </c>
      <c r="L469" t="str">
        <f>VLOOKUP(A469,[2]Sheet1!$A$2:$E$501,4,FALSE)</f>
        <v>Debit</v>
      </c>
      <c r="M469">
        <f>VLOOKUP(A469,[2]Sheet1!$A$2:$E$501,5,FALSE)</f>
        <v>13</v>
      </c>
      <c r="N469">
        <f>VLOOKUP(A469,[2]Sheet1!$A$2:$F$501,6,FALSE)</f>
        <v>52000000</v>
      </c>
      <c r="O469">
        <f>VLOOKUP(A469,[3]Sheet1!$A$2:$F$501,2,FALSE)</f>
        <v>2</v>
      </c>
      <c r="P469" t="str">
        <f>VLOOKUP(A469,[3]Sheet1!$A$2:$F$501,3,FALSE)</f>
        <v>Poor</v>
      </c>
      <c r="Q469" s="2">
        <f>VLOOKUP(A469,[3]Sheet1!$A$2:$F$501,4,FALSE)</f>
        <v>45290</v>
      </c>
      <c r="R469" t="str">
        <f>VLOOKUP(A469,[3]Sheet1!$A$2:$F$501,5,FALSE)</f>
        <v>Akan beli lagi di toko ini</v>
      </c>
      <c r="S469" t="str">
        <f>VLOOKUP(A469,[3]Sheet1!$A$2:$F$501,6,FALSE)</f>
        <v/>
      </c>
      <c r="T469" t="str">
        <f>VLOOKUP(A469,[4]Sheet1!$A$2:$E$501,2,FALSE)</f>
        <v>SHP1634</v>
      </c>
      <c r="U469" t="str">
        <f>VLOOKUP(A469,[4]Sheet1!$A$2:$E$501,3,FALSE)</f>
        <v>J&amp;T</v>
      </c>
      <c r="V469">
        <f>VLOOKUP(A469,[4]Sheet1!$A$2:$E$501,4,FALSE)</f>
        <v>2</v>
      </c>
      <c r="W469" t="str">
        <f>VLOOKUP(A469,[4]Sheet1!$A$2:$E$501,5,FALSE)</f>
        <v>Returned</v>
      </c>
    </row>
    <row r="470" spans="1:23">
      <c r="A470" t="s">
        <v>506</v>
      </c>
      <c r="B470" t="str">
        <f>VLOOKUP(A470,[1]Sheet1!$A$2:$E$501,2,FALSE)</f>
        <v>Customer_469</v>
      </c>
      <c r="C470" t="str">
        <f>VLOOKUP(A470,[1]Sheet1!$A$2:$E$501,3,FALSE)</f>
        <v>Jakarta</v>
      </c>
      <c r="D470" t="str">
        <f>VLOOKUP(A470,[1]Sheet1!$A$2:$E$501,4,FALSE)</f>
        <v>Silver</v>
      </c>
      <c r="E470">
        <f>VLOOKUP(A470,[1]Sheet1!$A$2:$E$501,5,FALSE)</f>
        <v>2017</v>
      </c>
      <c r="F470" t="str">
        <f>VLOOKUP(A470,[5]Sheet1!$A$2:$E$501,2,FALSE)</f>
        <v>ASUS TUF Gaming A15 - SKU1454</v>
      </c>
      <c r="G470" t="str">
        <f>VLOOKUP(A470,[5]Sheet1!$A$2:$E$501,3,FALSE)</f>
        <v>Apprel</v>
      </c>
      <c r="H470">
        <f>VLOOKUP(A470,[5]Sheet1!$A$2:$E$501,4,FALSE)</f>
        <v>4000000</v>
      </c>
      <c r="I470" t="str">
        <f>VLOOKUP(A470,[5]Sheet1!$A$2:$G$501,7,FALSE)</f>
        <v>115</v>
      </c>
      <c r="J470" t="str">
        <f>VLOOKUP(A470,[2]Sheet1!$A$2:$E$501,2,FALSE)</f>
        <v>ORD54223</v>
      </c>
      <c r="K470" s="2">
        <f>VLOOKUP(A470,[2]Sheet1!$A$2:$E$501,3,FALSE)</f>
        <v>45025</v>
      </c>
      <c r="L470" t="str">
        <f>VLOOKUP(A470,[2]Sheet1!$A$2:$E$501,4,FALSE)</f>
        <v>Gopay</v>
      </c>
      <c r="M470">
        <f>VLOOKUP(A470,[2]Sheet1!$A$2:$E$501,5,FALSE)</f>
        <v>13</v>
      </c>
      <c r="N470">
        <f>VLOOKUP(A470,[2]Sheet1!$A$2:$F$501,6,FALSE)</f>
        <v>52000000</v>
      </c>
      <c r="O470">
        <f>VLOOKUP(A470,[3]Sheet1!$A$2:$F$501,2,FALSE)</f>
        <v>5</v>
      </c>
      <c r="P470" t="str">
        <f>VLOOKUP(A470,[3]Sheet1!$A$2:$F$501,3,FALSE)</f>
        <v>Good</v>
      </c>
      <c r="Q470" s="2">
        <f>VLOOKUP(A470,[3]Sheet1!$A$2:$F$501,4,FALSE)</f>
        <v>45367</v>
      </c>
      <c r="R470" t="str">
        <f>VLOOKUP(A470,[3]Sheet1!$A$2:$F$501,5,FALSE)</f>
        <v>Sangat puas dengan pembelian ini</v>
      </c>
      <c r="S470" t="str">
        <f>VLOOKUP(A470,[3]Sheet1!$A$2:$F$501,6,FALSE)</f>
        <v/>
      </c>
      <c r="T470" t="str">
        <f>VLOOKUP(A470,[4]Sheet1!$A$2:$E$501,2,FALSE)</f>
        <v>SHP5065</v>
      </c>
      <c r="U470" t="str">
        <f>VLOOKUP(A470,[4]Sheet1!$A$2:$E$501,3,FALSE)</f>
        <v>JNE</v>
      </c>
      <c r="V470">
        <f>VLOOKUP(A470,[4]Sheet1!$A$2:$E$501,4,FALSE)</f>
        <v>1</v>
      </c>
      <c r="W470" t="str">
        <f>VLOOKUP(A470,[4]Sheet1!$A$2:$E$501,5,FALSE)</f>
        <v>In Transit</v>
      </c>
    </row>
    <row r="471" spans="1:23">
      <c r="A471" t="s">
        <v>507</v>
      </c>
      <c r="B471" t="str">
        <f>VLOOKUP(A471,[1]Sheet1!$A$2:$E$501,2,FALSE)</f>
        <v>Customer_470</v>
      </c>
      <c r="C471" t="str">
        <f>VLOOKUP(A471,[1]Sheet1!$A$2:$E$501,3,FALSE)</f>
        <v>Bali</v>
      </c>
      <c r="D471" t="str">
        <f>VLOOKUP(A471,[1]Sheet1!$A$2:$E$501,4,FALSE)</f>
        <v>Gold</v>
      </c>
      <c r="E471">
        <f>VLOOKUP(A471,[1]Sheet1!$A$2:$E$501,5,FALSE)</f>
        <v>2017</v>
      </c>
      <c r="F471" t="str">
        <f>VLOOKUP(A471,[5]Sheet1!$A$2:$E$501,2,FALSE)</f>
        <v>Lenovo LOQ 15IRH8 - SKU1397</v>
      </c>
      <c r="G471" t="str">
        <f>VLOOKUP(A471,[5]Sheet1!$A$2:$E$501,3,FALSE)</f>
        <v>Apprel</v>
      </c>
      <c r="H471">
        <f>VLOOKUP(A471,[5]Sheet1!$A$2:$E$501,4,FALSE)</f>
        <v>1500000</v>
      </c>
      <c r="I471" t="str">
        <f>VLOOKUP(A471,[5]Sheet1!$A$2:$G$501,7,FALSE)</f>
        <v>90</v>
      </c>
      <c r="J471" t="str">
        <f>VLOOKUP(A471,[2]Sheet1!$A$2:$E$501,2,FALSE)</f>
        <v>ORD99484</v>
      </c>
      <c r="K471" s="2">
        <f>VLOOKUP(A471,[2]Sheet1!$A$2:$E$501,3,FALSE)</f>
        <v>45295</v>
      </c>
      <c r="L471" t="str">
        <f>VLOOKUP(A471,[2]Sheet1!$A$2:$E$501,4,FALSE)</f>
        <v>OVO</v>
      </c>
      <c r="M471">
        <f>VLOOKUP(A471,[2]Sheet1!$A$2:$E$501,5,FALSE)</f>
        <v>1</v>
      </c>
      <c r="N471">
        <f>VLOOKUP(A471,[2]Sheet1!$A$2:$F$501,6,FALSE)</f>
        <v>1500000</v>
      </c>
      <c r="O471">
        <f>VLOOKUP(A471,[3]Sheet1!$A$2:$F$501,2,FALSE)</f>
        <v>3</v>
      </c>
      <c r="P471" t="str">
        <f>VLOOKUP(A471,[3]Sheet1!$A$2:$F$501,3,FALSE)</f>
        <v>Average</v>
      </c>
      <c r="Q471" s="2">
        <f>VLOOKUP(A471,[3]Sheet1!$A$2:$F$501,4,FALSE)</f>
        <v>45093</v>
      </c>
      <c r="R471" t="str">
        <f>VLOOKUP(A471,[3]Sheet1!$A$2:$F$501,5,FALSE)</f>
        <v>Akan beli lagi di toko ini</v>
      </c>
      <c r="S471" t="str">
        <f>VLOOKUP(A471,[3]Sheet1!$A$2:$F$501,6,FALSE)</f>
        <v/>
      </c>
      <c r="T471" t="str">
        <f>VLOOKUP(A471,[4]Sheet1!$A$2:$E$501,2,FALSE)</f>
        <v>SHP3633</v>
      </c>
      <c r="U471" t="str">
        <f>VLOOKUP(A471,[4]Sheet1!$A$2:$E$501,3,FALSE)</f>
        <v>JNE</v>
      </c>
      <c r="V471">
        <f>VLOOKUP(A471,[4]Sheet1!$A$2:$E$501,4,FALSE)</f>
        <v>1</v>
      </c>
      <c r="W471" t="str">
        <f>VLOOKUP(A471,[4]Sheet1!$A$2:$E$501,5,FALSE)</f>
        <v>Delivered</v>
      </c>
    </row>
    <row r="472" spans="1:23">
      <c r="A472" t="s">
        <v>508</v>
      </c>
      <c r="B472" t="str">
        <f>VLOOKUP(A472,[1]Sheet1!$A$2:$E$501,2,FALSE)</f>
        <v>Customer_471</v>
      </c>
      <c r="C472" t="str">
        <f>VLOOKUP(A472,[1]Sheet1!$A$2:$E$501,3,FALSE)</f>
        <v>Jakarta</v>
      </c>
      <c r="D472" t="str">
        <f>VLOOKUP(A472,[1]Sheet1!$A$2:$E$501,4,FALSE)</f>
        <v>Gold</v>
      </c>
      <c r="E472">
        <f>VLOOKUP(A472,[1]Sheet1!$A$2:$E$501,5,FALSE)</f>
        <v>2020</v>
      </c>
      <c r="F472" t="str">
        <f>VLOOKUP(A472,[5]Sheet1!$A$2:$E$501,2,FALSE)</f>
        <v>Nike Air Max 270 - SKU1330</v>
      </c>
      <c r="G472" t="str">
        <f>VLOOKUP(A472,[5]Sheet1!$A$2:$E$501,3,FALSE)</f>
        <v>Electronic</v>
      </c>
      <c r="H472">
        <f>VLOOKUP(A472,[5]Sheet1!$A$2:$E$501,4,FALSE)</f>
        <v>250000</v>
      </c>
      <c r="I472" t="str">
        <f>VLOOKUP(A472,[5]Sheet1!$A$2:$G$501,7,FALSE)</f>
        <v>130 </v>
      </c>
      <c r="J472" t="str">
        <f>VLOOKUP(A472,[2]Sheet1!$A$2:$E$501,2,FALSE)</f>
        <v>ORD63364</v>
      </c>
      <c r="K472" s="2">
        <f>VLOOKUP(A472,[2]Sheet1!$A$2:$E$501,3,FALSE)</f>
        <v>45050</v>
      </c>
      <c r="L472" t="str">
        <f>VLOOKUP(A472,[2]Sheet1!$A$2:$E$501,4,FALSE)</f>
        <v>Gopay</v>
      </c>
      <c r="M472">
        <f>VLOOKUP(A472,[2]Sheet1!$A$2:$E$501,5,FALSE)</f>
        <v>1</v>
      </c>
      <c r="N472">
        <f>VLOOKUP(A472,[2]Sheet1!$A$2:$F$501,6,FALSE)</f>
        <v>250000</v>
      </c>
      <c r="O472">
        <f>VLOOKUP(A472,[3]Sheet1!$A$2:$F$501,2,FALSE)</f>
        <v>5</v>
      </c>
      <c r="P472" t="str">
        <f>VLOOKUP(A472,[3]Sheet1!$A$2:$F$501,3,FALSE)</f>
        <v>Good</v>
      </c>
      <c r="Q472" s="2">
        <f>VLOOKUP(A472,[3]Sheet1!$A$2:$F$501,4,FALSE)</f>
        <v>45426</v>
      </c>
      <c r="R472" t="str">
        <f>VLOOKUP(A472,[3]Sheet1!$A$2:$F$501,5,FALSE)</f>
        <v>Pelayanan memuaskan</v>
      </c>
      <c r="S472" t="str">
        <f>VLOOKUP(A472,[3]Sheet1!$A$2:$F$501,6,FALSE)</f>
        <v/>
      </c>
      <c r="T472" t="str">
        <f>VLOOKUP(A472,[4]Sheet1!$A$2:$E$501,2,FALSE)</f>
        <v>SHP7258</v>
      </c>
      <c r="U472" t="str">
        <f>VLOOKUP(A472,[4]Sheet1!$A$2:$E$501,3,FALSE)</f>
        <v>SiCepat</v>
      </c>
      <c r="V472">
        <f>VLOOKUP(A472,[4]Sheet1!$A$2:$E$501,4,FALSE)</f>
        <v>2</v>
      </c>
      <c r="W472" t="str">
        <f>VLOOKUP(A472,[4]Sheet1!$A$2:$E$501,5,FALSE)</f>
        <v>Delivered</v>
      </c>
    </row>
    <row r="473" spans="1:23">
      <c r="A473" t="s">
        <v>509</v>
      </c>
      <c r="B473" t="str">
        <f>VLOOKUP(A473,[1]Sheet1!$A$2:$E$501,2,FALSE)</f>
        <v>Customer_472</v>
      </c>
      <c r="C473" t="str">
        <f>VLOOKUP(A473,[1]Sheet1!$A$2:$E$501,3,FALSE)</f>
        <v>Surabaya</v>
      </c>
      <c r="D473" t="str">
        <f>VLOOKUP(A473,[1]Sheet1!$A$2:$E$501,4,FALSE)</f>
        <v>Gold</v>
      </c>
      <c r="E473">
        <f>VLOOKUP(A473,[1]Sheet1!$A$2:$E$501,5,FALSE)</f>
        <v>2022</v>
      </c>
      <c r="F473" t="str">
        <f>VLOOKUP(A473,[5]Sheet1!$A$2:$E$501,2,FALSE)</f>
        <v>Lenovo LOQ 15IRH8 - SKU1023</v>
      </c>
      <c r="G473" t="str">
        <f>VLOOKUP(A473,[5]Sheet1!$A$2:$E$501,3,FALSE)</f>
        <v>Electronic</v>
      </c>
      <c r="H473">
        <f>VLOOKUP(A473,[5]Sheet1!$A$2:$E$501,4,FALSE)</f>
        <v>250000</v>
      </c>
      <c r="I473" t="str">
        <f>VLOOKUP(A473,[5]Sheet1!$A$2:$G$501,7,FALSE)</f>
        <v>146 </v>
      </c>
      <c r="J473" t="str">
        <f>VLOOKUP(A473,[2]Sheet1!$A$2:$E$501,2,FALSE)</f>
        <v>ORD96562</v>
      </c>
      <c r="K473" s="2">
        <f>VLOOKUP(A473,[2]Sheet1!$A$2:$E$501,3,FALSE)</f>
        <v>45438</v>
      </c>
      <c r="L473" t="str">
        <f>VLOOKUP(A473,[2]Sheet1!$A$2:$E$501,4,FALSE)</f>
        <v>Gopay</v>
      </c>
      <c r="M473">
        <f>VLOOKUP(A473,[2]Sheet1!$A$2:$E$501,5,FALSE)</f>
        <v>1</v>
      </c>
      <c r="N473">
        <f>VLOOKUP(A473,[2]Sheet1!$A$2:$F$501,6,FALSE)</f>
        <v>250000</v>
      </c>
      <c r="O473">
        <f>VLOOKUP(A473,[3]Sheet1!$A$2:$F$501,2,FALSE)</f>
        <v>3</v>
      </c>
      <c r="P473" t="str">
        <f>VLOOKUP(A473,[3]Sheet1!$A$2:$F$501,3,FALSE)</f>
        <v>Average</v>
      </c>
      <c r="Q473" s="2">
        <f>VLOOKUP(A473,[3]Sheet1!$A$2:$F$501,4,FALSE)</f>
        <v>45233</v>
      </c>
      <c r="R473" t="str">
        <f>VLOOKUP(A473,[3]Sheet1!$A$2:$F$501,5,FALSE)</f>
        <v>Warna berbeda dari gambar</v>
      </c>
      <c r="S473" t="str">
        <f>VLOOKUP(A473,[3]Sheet1!$A$2:$F$501,6,FALSE)</f>
        <v>Anomali – review negatif di rating tinggi</v>
      </c>
      <c r="T473" t="str">
        <f>VLOOKUP(A473,[4]Sheet1!$A$2:$E$501,2,FALSE)</f>
        <v>SHP3378</v>
      </c>
      <c r="U473" t="str">
        <f>VLOOKUP(A473,[4]Sheet1!$A$2:$E$501,3,FALSE)</f>
        <v>J&amp;T</v>
      </c>
      <c r="V473">
        <f>VLOOKUP(A473,[4]Sheet1!$A$2:$E$501,4,FALSE)</f>
        <v>4</v>
      </c>
      <c r="W473" t="str">
        <f>VLOOKUP(A473,[4]Sheet1!$A$2:$E$501,5,FALSE)</f>
        <v>In Transit</v>
      </c>
    </row>
    <row r="474" spans="1:23">
      <c r="A474" t="s">
        <v>510</v>
      </c>
      <c r="B474" t="str">
        <f>VLOOKUP(A474,[1]Sheet1!$A$2:$E$501,2,FALSE)</f>
        <v>Customer_473</v>
      </c>
      <c r="C474" t="str">
        <f>VLOOKUP(A474,[1]Sheet1!$A$2:$E$501,3,FALSE)</f>
        <v>Jakarta</v>
      </c>
      <c r="D474" t="str">
        <f>VLOOKUP(A474,[1]Sheet1!$A$2:$E$501,4,FALSE)</f>
        <v>Platinum</v>
      </c>
      <c r="E474">
        <f>VLOOKUP(A474,[1]Sheet1!$A$2:$E$501,5,FALSE)</f>
        <v>2023</v>
      </c>
      <c r="F474" t="str">
        <f>VLOOKUP(A474,[5]Sheet1!$A$2:$E$501,2,FALSE)</f>
        <v>Uniqlo Dry-EX Crew Neck - SKU1446</v>
      </c>
      <c r="G474" t="str">
        <f>VLOOKUP(A474,[5]Sheet1!$A$2:$E$501,3,FALSE)</f>
        <v>Apprel</v>
      </c>
      <c r="H474">
        <f>VLOOKUP(A474,[5]Sheet1!$A$2:$E$501,4,FALSE)</f>
        <v>4000000</v>
      </c>
      <c r="I474" t="str">
        <f>VLOOKUP(A474,[5]Sheet1!$A$2:$G$501,7,FALSE)</f>
        <v>126 </v>
      </c>
      <c r="J474" t="str">
        <f>VLOOKUP(A474,[2]Sheet1!$A$2:$E$501,2,FALSE)</f>
        <v>ORD77959</v>
      </c>
      <c r="K474" s="2">
        <f>VLOOKUP(A474,[2]Sheet1!$A$2:$E$501,3,FALSE)</f>
        <v>45434</v>
      </c>
      <c r="L474" t="str">
        <f>VLOOKUP(A474,[2]Sheet1!$A$2:$E$501,4,FALSE)</f>
        <v>Credit</v>
      </c>
      <c r="M474">
        <f>VLOOKUP(A474,[2]Sheet1!$A$2:$E$501,5,FALSE)</f>
        <v>1</v>
      </c>
      <c r="N474">
        <f>VLOOKUP(A474,[2]Sheet1!$A$2:$F$501,6,FALSE)</f>
        <v>4000000</v>
      </c>
      <c r="O474">
        <f>VLOOKUP(A474,[3]Sheet1!$A$2:$F$501,2,FALSE)</f>
        <v>4</v>
      </c>
      <c r="P474" t="str">
        <f>VLOOKUP(A474,[3]Sheet1!$A$2:$F$501,3,FALSE)</f>
        <v>Excellent</v>
      </c>
      <c r="Q474" s="2">
        <f>VLOOKUP(A474,[3]Sheet1!$A$2:$F$501,4,FALSE)</f>
        <v>45245</v>
      </c>
      <c r="R474" t="str">
        <f>VLOOKUP(A474,[3]Sheet1!$A$2:$F$501,5,FALSE)</f>
        <v>Akan beli lagi di toko ini</v>
      </c>
      <c r="S474" t="str">
        <f>VLOOKUP(A474,[3]Sheet1!$A$2:$F$501,6,FALSE)</f>
        <v/>
      </c>
      <c r="T474" t="str">
        <f>VLOOKUP(A474,[4]Sheet1!$A$2:$E$501,2,FALSE)</f>
        <v>SHP5237</v>
      </c>
      <c r="U474" t="str">
        <f>VLOOKUP(A474,[4]Sheet1!$A$2:$E$501,3,FALSE)</f>
        <v>AnterAja</v>
      </c>
      <c r="V474">
        <f>VLOOKUP(A474,[4]Sheet1!$A$2:$E$501,4,FALSE)</f>
        <v>2</v>
      </c>
      <c r="W474" t="str">
        <f>VLOOKUP(A474,[4]Sheet1!$A$2:$E$501,5,FALSE)</f>
        <v>In Transit</v>
      </c>
    </row>
    <row r="475" spans="1:23">
      <c r="A475" t="s">
        <v>511</v>
      </c>
      <c r="B475" t="str">
        <f>VLOOKUP(A475,[1]Sheet1!$A$2:$E$501,2,FALSE)</f>
        <v>Customer_474</v>
      </c>
      <c r="C475" t="str">
        <f>VLOOKUP(A475,[1]Sheet1!$A$2:$E$501,3,FALSE)</f>
        <v>Surabaya</v>
      </c>
      <c r="D475" t="str">
        <f>VLOOKUP(A475,[1]Sheet1!$A$2:$E$501,4,FALSE)</f>
        <v>Platinum</v>
      </c>
      <c r="E475">
        <f>VLOOKUP(A475,[1]Sheet1!$A$2:$E$501,5,FALSE)</f>
        <v>2019</v>
      </c>
      <c r="F475" t="str">
        <f>VLOOKUP(A475,[5]Sheet1!$A$2:$E$501,2,FALSE)</f>
        <v>Lenovo LOQ 15IRH8 - SKU1272</v>
      </c>
      <c r="G475" t="str">
        <f>VLOOKUP(A475,[5]Sheet1!$A$2:$E$501,3,FALSE)</f>
        <v>Apparel</v>
      </c>
      <c r="H475">
        <f>VLOOKUP(A475,[5]Sheet1!$A$2:$E$501,4,FALSE)</f>
        <v>1500000</v>
      </c>
      <c r="I475" t="str">
        <f>VLOOKUP(A475,[5]Sheet1!$A$2:$G$501,7,FALSE)</f>
        <v>70</v>
      </c>
      <c r="J475" t="str">
        <f>VLOOKUP(A475,[2]Sheet1!$A$2:$E$501,2,FALSE)</f>
        <v>ORD26877</v>
      </c>
      <c r="K475" s="2">
        <f>VLOOKUP(A475,[2]Sheet1!$A$2:$E$501,3,FALSE)</f>
        <v>45232</v>
      </c>
      <c r="L475" t="str">
        <f>VLOOKUP(A475,[2]Sheet1!$A$2:$E$501,4,FALSE)</f>
        <v>OVO</v>
      </c>
      <c r="M475">
        <f>VLOOKUP(A475,[2]Sheet1!$A$2:$E$501,5,FALSE)</f>
        <v>6</v>
      </c>
      <c r="N475">
        <f>VLOOKUP(A475,[2]Sheet1!$A$2:$F$501,6,FALSE)</f>
        <v>9000000</v>
      </c>
      <c r="O475">
        <f>VLOOKUP(A475,[3]Sheet1!$A$2:$F$501,2,FALSE)</f>
        <v>2</v>
      </c>
      <c r="P475" t="str">
        <f>VLOOKUP(A475,[3]Sheet1!$A$2:$F$501,3,FALSE)</f>
        <v>Poor</v>
      </c>
      <c r="Q475" s="2">
        <f>VLOOKUP(A475,[3]Sheet1!$A$2:$F$501,4,FALSE)</f>
        <v>45351</v>
      </c>
      <c r="R475" t="str">
        <f>VLOOKUP(A475,[3]Sheet1!$A$2:$F$501,5,FALSE)</f>
        <v>Kualitas kurang baik</v>
      </c>
      <c r="S475" t="str">
        <f>VLOOKUP(A475,[3]Sheet1!$A$2:$F$501,6,FALSE)</f>
        <v>Anomali – review negatif di rating tinggi</v>
      </c>
      <c r="T475" t="str">
        <f>VLOOKUP(A475,[4]Sheet1!$A$2:$E$501,2,FALSE)</f>
        <v>SHP6787</v>
      </c>
      <c r="U475" t="str">
        <f>VLOOKUP(A475,[4]Sheet1!$A$2:$E$501,3,FALSE)</f>
        <v>AnterAja</v>
      </c>
      <c r="V475">
        <f>VLOOKUP(A475,[4]Sheet1!$A$2:$E$501,4,FALSE)</f>
        <v>3</v>
      </c>
      <c r="W475" t="str">
        <f>VLOOKUP(A475,[4]Sheet1!$A$2:$E$501,5,FALSE)</f>
        <v>Returned</v>
      </c>
    </row>
    <row r="476" spans="1:23">
      <c r="A476" t="s">
        <v>512</v>
      </c>
      <c r="B476" t="str">
        <f>VLOOKUP(A476,[1]Sheet1!$A$2:$E$501,2,FALSE)</f>
        <v>Customer_475</v>
      </c>
      <c r="C476" t="str">
        <f>VLOOKUP(A476,[1]Sheet1!$A$2:$E$501,3,FALSE)</f>
        <v>Bandung</v>
      </c>
      <c r="D476" t="str">
        <f>VLOOKUP(A476,[1]Sheet1!$A$2:$E$501,4,FALSE)</f>
        <v>Gold</v>
      </c>
      <c r="E476">
        <f>VLOOKUP(A476,[1]Sheet1!$A$2:$E$501,5,FALSE)</f>
        <v>2021</v>
      </c>
      <c r="F476" t="str">
        <f>VLOOKUP(A476,[5]Sheet1!$A$2:$E$501,2,FALSE)</f>
        <v>ASUS TUF Gaming A15 - SKU1134</v>
      </c>
      <c r="G476" t="str">
        <f>VLOOKUP(A476,[5]Sheet1!$A$2:$E$501,3,FALSE)</f>
        <v>Electronic</v>
      </c>
      <c r="H476">
        <f>VLOOKUP(A476,[5]Sheet1!$A$2:$E$501,4,FALSE)</f>
        <v>100000</v>
      </c>
      <c r="I476" t="str">
        <f>VLOOKUP(A476,[5]Sheet1!$A$2:$G$501,7,FALSE)</f>
        <v>97 </v>
      </c>
      <c r="J476" t="str">
        <f>VLOOKUP(A476,[2]Sheet1!$A$2:$E$501,2,FALSE)</f>
        <v>ORD99523</v>
      </c>
      <c r="K476" s="2">
        <f>VLOOKUP(A476,[2]Sheet1!$A$2:$E$501,3,FALSE)</f>
        <v>45403</v>
      </c>
      <c r="L476" t="str">
        <f>VLOOKUP(A476,[2]Sheet1!$A$2:$E$501,4,FALSE)</f>
        <v>Debit</v>
      </c>
      <c r="M476">
        <f>VLOOKUP(A476,[2]Sheet1!$A$2:$E$501,5,FALSE)</f>
        <v>10</v>
      </c>
      <c r="N476">
        <f>VLOOKUP(A476,[2]Sheet1!$A$2:$F$501,6,FALSE)</f>
        <v>1000000</v>
      </c>
      <c r="O476">
        <f>VLOOKUP(A476,[3]Sheet1!$A$2:$F$501,2,FALSE)</f>
        <v>4</v>
      </c>
      <c r="P476" t="str">
        <f>VLOOKUP(A476,[3]Sheet1!$A$2:$F$501,3,FALSE)</f>
        <v>Excellent</v>
      </c>
      <c r="Q476" s="2">
        <f>VLOOKUP(A476,[3]Sheet1!$A$2:$F$501,4,FALSE)</f>
        <v>45458</v>
      </c>
      <c r="R476" t="str">
        <f>VLOOKUP(A476,[3]Sheet1!$A$2:$F$501,5,FALSE)</f>
        <v>Barang cacat saat diterima</v>
      </c>
      <c r="S476" t="str">
        <f>VLOOKUP(A476,[3]Sheet1!$A$2:$F$501,6,FALSE)</f>
        <v>Anomali – review negatif di rating tinggi</v>
      </c>
      <c r="T476" t="str">
        <f>VLOOKUP(A476,[4]Sheet1!$A$2:$E$501,2,FALSE)</f>
        <v>SHP3725</v>
      </c>
      <c r="U476" t="str">
        <f>VLOOKUP(A476,[4]Sheet1!$A$2:$E$501,3,FALSE)</f>
        <v>SiCepat</v>
      </c>
      <c r="V476">
        <f>VLOOKUP(A476,[4]Sheet1!$A$2:$E$501,4,FALSE)</f>
        <v>2</v>
      </c>
      <c r="W476" t="str">
        <f>VLOOKUP(A476,[4]Sheet1!$A$2:$E$501,5,FALSE)</f>
        <v>Delivered</v>
      </c>
    </row>
    <row r="477" spans="1:23">
      <c r="A477" t="s">
        <v>513</v>
      </c>
      <c r="B477" t="str">
        <f>VLOOKUP(A477,[1]Sheet1!$A$2:$E$501,2,FALSE)</f>
        <v>Customer_476</v>
      </c>
      <c r="C477" t="str">
        <f>VLOOKUP(A477,[1]Sheet1!$A$2:$E$501,3,FALSE)</f>
        <v>Jakarta</v>
      </c>
      <c r="D477" t="str">
        <f>VLOOKUP(A477,[1]Sheet1!$A$2:$E$501,4,FALSE)</f>
        <v>Silver</v>
      </c>
      <c r="E477">
        <f>VLOOKUP(A477,[1]Sheet1!$A$2:$E$501,5,FALSE)</f>
        <v>2020</v>
      </c>
      <c r="F477" t="str">
        <f>VLOOKUP(A477,[5]Sheet1!$A$2:$E$501,2,FALSE)</f>
        <v>Adidas Ultraboost 22 - SKU1314</v>
      </c>
      <c r="G477" t="str">
        <f>VLOOKUP(A477,[5]Sheet1!$A$2:$E$501,3,FALSE)</f>
        <v>Apparel</v>
      </c>
      <c r="H477">
        <f>VLOOKUP(A477,[5]Sheet1!$A$2:$E$501,4,FALSE)</f>
        <v>1500000</v>
      </c>
      <c r="I477" t="str">
        <f>VLOOKUP(A477,[5]Sheet1!$A$2:$G$501,7,FALSE)</f>
        <v>63</v>
      </c>
      <c r="J477" t="str">
        <f>VLOOKUP(A477,[2]Sheet1!$A$2:$E$501,2,FALSE)</f>
        <v>ORD88346</v>
      </c>
      <c r="K477" s="2">
        <f>VLOOKUP(A477,[2]Sheet1!$A$2:$E$501,3,FALSE)</f>
        <v>45147</v>
      </c>
      <c r="L477" t="str">
        <f>VLOOKUP(A477,[2]Sheet1!$A$2:$E$501,4,FALSE)</f>
        <v>Gopay</v>
      </c>
      <c r="M477">
        <f>VLOOKUP(A477,[2]Sheet1!$A$2:$E$501,5,FALSE)</f>
        <v>1</v>
      </c>
      <c r="N477">
        <f>VLOOKUP(A477,[2]Sheet1!$A$2:$F$501,6,FALSE)</f>
        <v>1500000</v>
      </c>
      <c r="O477">
        <f>VLOOKUP(A477,[3]Sheet1!$A$2:$F$501,2,FALSE)</f>
        <v>3</v>
      </c>
      <c r="P477" t="str">
        <f>VLOOKUP(A477,[3]Sheet1!$A$2:$F$501,3,FALSE)</f>
        <v>Average</v>
      </c>
      <c r="Q477" s="2">
        <f>VLOOKUP(A477,[3]Sheet1!$A$2:$F$501,4,FALSE)</f>
        <v>45204</v>
      </c>
      <c r="R477" t="str">
        <f>VLOOKUP(A477,[3]Sheet1!$A$2:$F$501,5,FALSE)</f>
        <v>Sangat puas dengan pembelian ini</v>
      </c>
      <c r="S477" t="str">
        <f>VLOOKUP(A477,[3]Sheet1!$A$2:$F$501,6,FALSE)</f>
        <v/>
      </c>
      <c r="T477" t="str">
        <f>VLOOKUP(A477,[4]Sheet1!$A$2:$E$501,2,FALSE)</f>
        <v>SHP5876</v>
      </c>
      <c r="U477" t="str">
        <f>VLOOKUP(A477,[4]Sheet1!$A$2:$E$501,3,FALSE)</f>
        <v>J&amp;T</v>
      </c>
      <c r="V477">
        <f>VLOOKUP(A477,[4]Sheet1!$A$2:$E$501,4,FALSE)</f>
        <v>2</v>
      </c>
      <c r="W477" t="str">
        <f>VLOOKUP(A477,[4]Sheet1!$A$2:$E$501,5,FALSE)</f>
        <v>In Transit</v>
      </c>
    </row>
    <row r="478" spans="1:23">
      <c r="A478" t="s">
        <v>514</v>
      </c>
      <c r="B478" t="str">
        <f>VLOOKUP(A478,[1]Sheet1!$A$2:$E$501,2,FALSE)</f>
        <v>Customer_477</v>
      </c>
      <c r="C478" t="str">
        <f>VLOOKUP(A478,[1]Sheet1!$A$2:$E$501,3,FALSE)</f>
        <v>Surabaya</v>
      </c>
      <c r="D478" t="str">
        <f>VLOOKUP(A478,[1]Sheet1!$A$2:$E$501,4,FALSE)</f>
        <v>Silver</v>
      </c>
      <c r="E478">
        <f>VLOOKUP(A478,[1]Sheet1!$A$2:$E$501,5,FALSE)</f>
        <v>2022</v>
      </c>
      <c r="F478" t="str">
        <f>VLOOKUP(A478,[5]Sheet1!$A$2:$E$501,2,FALSE)</f>
        <v>Lenovo LOQ 15IRH8 - SKU1466</v>
      </c>
      <c r="G478" t="str">
        <f>VLOOKUP(A478,[5]Sheet1!$A$2:$E$501,3,FALSE)</f>
        <v>Electronic</v>
      </c>
      <c r="H478">
        <f>VLOOKUP(A478,[5]Sheet1!$A$2:$E$501,4,FALSE)</f>
        <v>10000000</v>
      </c>
      <c r="I478" t="str">
        <f>VLOOKUP(A478,[5]Sheet1!$A$2:$G$501,7,FALSE)</f>
        <v>75 </v>
      </c>
      <c r="J478" t="str">
        <f>VLOOKUP(A478,[2]Sheet1!$A$2:$E$501,2,FALSE)</f>
        <v>ORD57932</v>
      </c>
      <c r="K478" s="2">
        <f>VLOOKUP(A478,[2]Sheet1!$A$2:$E$501,3,FALSE)</f>
        <v>45390</v>
      </c>
      <c r="L478" t="str">
        <f>VLOOKUP(A478,[2]Sheet1!$A$2:$E$501,4,FALSE)</f>
        <v>Credit</v>
      </c>
      <c r="M478">
        <f>VLOOKUP(A478,[2]Sheet1!$A$2:$E$501,5,FALSE)</f>
        <v>1</v>
      </c>
      <c r="N478">
        <f>VLOOKUP(A478,[2]Sheet1!$A$2:$F$501,6,FALSE)</f>
        <v>10000000</v>
      </c>
      <c r="O478">
        <f>VLOOKUP(A478,[3]Sheet1!$A$2:$F$501,2,FALSE)</f>
        <v>2</v>
      </c>
      <c r="P478" t="str">
        <f>VLOOKUP(A478,[3]Sheet1!$A$2:$F$501,3,FALSE)</f>
        <v>Poor</v>
      </c>
      <c r="Q478" s="2">
        <f>VLOOKUP(A478,[3]Sheet1!$A$2:$F$501,4,FALSE)</f>
        <v>45454</v>
      </c>
      <c r="R478" t="str">
        <f>VLOOKUP(A478,[3]Sheet1!$A$2:$F$501,5,FALSE)</f>
        <v>Kualitas kurang baik</v>
      </c>
      <c r="S478" t="str">
        <f>VLOOKUP(A478,[3]Sheet1!$A$2:$F$501,6,FALSE)</f>
        <v>Anomali – review negatif di rating tinggi</v>
      </c>
      <c r="T478" t="str">
        <f>VLOOKUP(A478,[4]Sheet1!$A$2:$E$501,2,FALSE)</f>
        <v>SHP5798</v>
      </c>
      <c r="U478" t="str">
        <f>VLOOKUP(A478,[4]Sheet1!$A$2:$E$501,3,FALSE)</f>
        <v>AnterAja</v>
      </c>
      <c r="V478">
        <f>VLOOKUP(A478,[4]Sheet1!$A$2:$E$501,4,FALSE)</f>
        <v>1</v>
      </c>
      <c r="W478" t="str">
        <f>VLOOKUP(A478,[4]Sheet1!$A$2:$E$501,5,FALSE)</f>
        <v>Delivered</v>
      </c>
    </row>
    <row r="479" spans="1:23">
      <c r="A479" t="s">
        <v>515</v>
      </c>
      <c r="B479" t="str">
        <f>VLOOKUP(A479,[1]Sheet1!$A$2:$E$501,2,FALSE)</f>
        <v>Customer_478</v>
      </c>
      <c r="C479" t="str">
        <f>VLOOKUP(A479,[1]Sheet1!$A$2:$E$501,3,FALSE)</f>
        <v>Surabaya</v>
      </c>
      <c r="D479" t="str">
        <f>VLOOKUP(A479,[1]Sheet1!$A$2:$E$501,4,FALSE)</f>
        <v>Silver</v>
      </c>
      <c r="E479">
        <f>VLOOKUP(A479,[1]Sheet1!$A$2:$E$501,5,FALSE)</f>
        <v>2024</v>
      </c>
      <c r="F479" t="str">
        <f>VLOOKUP(A479,[5]Sheet1!$A$2:$E$501,2,FALSE)</f>
        <v>Lenovo LOQ 15IRH8 - SKU1038</v>
      </c>
      <c r="G479" t="str">
        <f>VLOOKUP(A479,[5]Sheet1!$A$2:$E$501,3,FALSE)</f>
        <v>Apparel</v>
      </c>
      <c r="H479">
        <f>VLOOKUP(A479,[5]Sheet1!$A$2:$E$501,4,FALSE)</f>
        <v>250000</v>
      </c>
      <c r="I479" t="str">
        <f>VLOOKUP(A479,[5]Sheet1!$A$2:$G$501,7,FALSE)</f>
        <v>100</v>
      </c>
      <c r="J479" t="str">
        <f>VLOOKUP(A479,[2]Sheet1!$A$2:$E$501,2,FALSE)</f>
        <v>ORD92168</v>
      </c>
      <c r="K479" s="2">
        <f>VLOOKUP(A479,[2]Sheet1!$A$2:$E$501,3,FALSE)</f>
        <v>45433</v>
      </c>
      <c r="L479" t="str">
        <f>VLOOKUP(A479,[2]Sheet1!$A$2:$E$501,4,FALSE)</f>
        <v>Credit</v>
      </c>
      <c r="M479">
        <f>VLOOKUP(A479,[2]Sheet1!$A$2:$E$501,5,FALSE)</f>
        <v>1</v>
      </c>
      <c r="N479">
        <f>VLOOKUP(A479,[2]Sheet1!$A$2:$F$501,6,FALSE)</f>
        <v>250000</v>
      </c>
      <c r="O479">
        <f>VLOOKUP(A479,[3]Sheet1!$A$2:$F$501,2,FALSE)</f>
        <v>1</v>
      </c>
      <c r="P479" t="str">
        <f>VLOOKUP(A479,[3]Sheet1!$A$2:$F$501,3,FALSE)</f>
        <v>Bad</v>
      </c>
      <c r="Q479" s="2">
        <f>VLOOKUP(A479,[3]Sheet1!$A$2:$F$501,4,FALSE)</f>
        <v>45429</v>
      </c>
      <c r="R479" t="str">
        <f>VLOOKUP(A479,[3]Sheet1!$A$2:$F$501,5,FALSE)</f>
        <v>Sangat puas dengan pembelian ini</v>
      </c>
      <c r="S479" t="str">
        <f>VLOOKUP(A479,[3]Sheet1!$A$2:$F$501,6,FALSE)</f>
        <v/>
      </c>
      <c r="T479" t="str">
        <f>VLOOKUP(A479,[4]Sheet1!$A$2:$E$501,2,FALSE)</f>
        <v>SHP2462</v>
      </c>
      <c r="U479" t="str">
        <f>VLOOKUP(A479,[4]Sheet1!$A$2:$E$501,3,FALSE)</f>
        <v>JNE</v>
      </c>
      <c r="V479">
        <f>VLOOKUP(A479,[4]Sheet1!$A$2:$E$501,4,FALSE)</f>
        <v>4</v>
      </c>
      <c r="W479" t="str">
        <f>VLOOKUP(A479,[4]Sheet1!$A$2:$E$501,5,FALSE)</f>
        <v>In Transit</v>
      </c>
    </row>
    <row r="480" spans="1:23">
      <c r="A480" t="s">
        <v>516</v>
      </c>
      <c r="B480" t="str">
        <f>VLOOKUP(A480,[1]Sheet1!$A$2:$E$501,2,FALSE)</f>
        <v>Customer_479</v>
      </c>
      <c r="C480" t="str">
        <f>VLOOKUP(A480,[1]Sheet1!$A$2:$E$501,3,FALSE)</f>
        <v>Bandung</v>
      </c>
      <c r="D480" t="str">
        <f>VLOOKUP(A480,[1]Sheet1!$A$2:$E$501,4,FALSE)</f>
        <v>Silver</v>
      </c>
      <c r="E480">
        <f>VLOOKUP(A480,[1]Sheet1!$A$2:$E$501,5,FALSE)</f>
        <v>2020</v>
      </c>
      <c r="F480" t="str">
        <f>VLOOKUP(A480,[5]Sheet1!$A$2:$E$501,2,FALSE)</f>
        <v>Adidas Ultraboost 22 - SKU1273</v>
      </c>
      <c r="G480" t="str">
        <f>VLOOKUP(A480,[5]Sheet1!$A$2:$E$501,3,FALSE)</f>
        <v>Apprel</v>
      </c>
      <c r="H480">
        <f>VLOOKUP(A480,[5]Sheet1!$A$2:$E$501,4,FALSE)</f>
        <v>250000</v>
      </c>
      <c r="I480" t="str">
        <f>VLOOKUP(A480,[5]Sheet1!$A$2:$G$501,7,FALSE)</f>
        <v>76 </v>
      </c>
      <c r="J480" t="str">
        <f>VLOOKUP(A480,[2]Sheet1!$A$2:$E$501,2,FALSE)</f>
        <v>ORD22664</v>
      </c>
      <c r="K480" s="2">
        <f>VLOOKUP(A480,[2]Sheet1!$A$2:$E$501,3,FALSE)</f>
        <v>45146</v>
      </c>
      <c r="L480" t="str">
        <f>VLOOKUP(A480,[2]Sheet1!$A$2:$E$501,4,FALSE)</f>
        <v>Gopay</v>
      </c>
      <c r="M480">
        <f>VLOOKUP(A480,[2]Sheet1!$A$2:$E$501,5,FALSE)</f>
        <v>2</v>
      </c>
      <c r="N480">
        <f>VLOOKUP(A480,[2]Sheet1!$A$2:$F$501,6,FALSE)</f>
        <v>500000</v>
      </c>
      <c r="O480">
        <f>VLOOKUP(A480,[3]Sheet1!$A$2:$F$501,2,FALSE)</f>
        <v>1</v>
      </c>
      <c r="P480" t="str">
        <f>VLOOKUP(A480,[3]Sheet1!$A$2:$F$501,3,FALSE)</f>
        <v>Bad</v>
      </c>
      <c r="Q480" s="2">
        <f>VLOOKUP(A480,[3]Sheet1!$A$2:$F$501,4,FALSE)</f>
        <v>45193</v>
      </c>
      <c r="R480" t="str">
        <f>VLOOKUP(A480,[3]Sheet1!$A$2:$F$501,5,FALSE)</f>
        <v>Pengiriman sangat cepat</v>
      </c>
      <c r="S480" t="str">
        <f>VLOOKUP(A480,[3]Sheet1!$A$2:$F$501,6,FALSE)</f>
        <v/>
      </c>
      <c r="T480" t="str">
        <f>VLOOKUP(A480,[4]Sheet1!$A$2:$E$501,2,FALSE)</f>
        <v>SHP2049</v>
      </c>
      <c r="U480" t="str">
        <f>VLOOKUP(A480,[4]Sheet1!$A$2:$E$501,3,FALSE)</f>
        <v>SiCepat</v>
      </c>
      <c r="V480">
        <f>VLOOKUP(A480,[4]Sheet1!$A$2:$E$501,4,FALSE)</f>
        <v>1</v>
      </c>
      <c r="W480" t="str">
        <f>VLOOKUP(A480,[4]Sheet1!$A$2:$E$501,5,FALSE)</f>
        <v>Delivered</v>
      </c>
    </row>
    <row r="481" spans="1:23">
      <c r="A481" t="s">
        <v>517</v>
      </c>
      <c r="B481" t="str">
        <f>VLOOKUP(A481,[1]Sheet1!$A$2:$E$501,2,FALSE)</f>
        <v>Customer_480</v>
      </c>
      <c r="C481" t="str">
        <f>VLOOKUP(A481,[1]Sheet1!$A$2:$E$501,3,FALSE)</f>
        <v>Surabaya</v>
      </c>
      <c r="D481" t="str">
        <f>VLOOKUP(A481,[1]Sheet1!$A$2:$E$501,4,FALSE)</f>
        <v>Platinum</v>
      </c>
      <c r="E481">
        <f>VLOOKUP(A481,[1]Sheet1!$A$2:$E$501,5,FALSE)</f>
        <v>2022</v>
      </c>
      <c r="F481" t="str">
        <f>VLOOKUP(A481,[5]Sheet1!$A$2:$E$501,2,FALSE)</f>
        <v>ASUS TUF Gaming A15 - SKU1381</v>
      </c>
      <c r="G481" t="str">
        <f>VLOOKUP(A481,[5]Sheet1!$A$2:$E$501,3,FALSE)</f>
        <v>Electronic</v>
      </c>
      <c r="H481">
        <f>VLOOKUP(A481,[5]Sheet1!$A$2:$E$501,4,FALSE)</f>
        <v>17000000</v>
      </c>
      <c r="I481" t="str">
        <f>VLOOKUP(A481,[5]Sheet1!$A$2:$G$501,7,FALSE)</f>
        <v>97</v>
      </c>
      <c r="J481" t="str">
        <f>VLOOKUP(A481,[2]Sheet1!$A$2:$E$501,2,FALSE)</f>
        <v>ORD36293</v>
      </c>
      <c r="K481" s="2">
        <f>VLOOKUP(A481,[2]Sheet1!$A$2:$E$501,3,FALSE)</f>
        <v>45094</v>
      </c>
      <c r="L481" t="str">
        <f>VLOOKUP(A481,[2]Sheet1!$A$2:$E$501,4,FALSE)</f>
        <v>Credit</v>
      </c>
      <c r="M481">
        <f>VLOOKUP(A481,[2]Sheet1!$A$2:$E$501,5,FALSE)</f>
        <v>1</v>
      </c>
      <c r="N481">
        <f>VLOOKUP(A481,[2]Sheet1!$A$2:$F$501,6,FALSE)</f>
        <v>17000000</v>
      </c>
      <c r="O481">
        <f>VLOOKUP(A481,[3]Sheet1!$A$2:$F$501,2,FALSE)</f>
        <v>2</v>
      </c>
      <c r="P481" t="str">
        <f>VLOOKUP(A481,[3]Sheet1!$A$2:$F$501,3,FALSE)</f>
        <v>Poor</v>
      </c>
      <c r="Q481" s="2">
        <f>VLOOKUP(A481,[3]Sheet1!$A$2:$F$501,4,FALSE)</f>
        <v>45375</v>
      </c>
      <c r="R481" t="str">
        <f>VLOOKUP(A481,[3]Sheet1!$A$2:$F$501,5,FALSE)</f>
        <v>Barang cacat saat diterima</v>
      </c>
      <c r="S481" t="str">
        <f>VLOOKUP(A481,[3]Sheet1!$A$2:$F$501,6,FALSE)</f>
        <v>Anomali – review negatif di rating tinggi</v>
      </c>
      <c r="T481" t="str">
        <f>VLOOKUP(A481,[4]Sheet1!$A$2:$E$501,2,FALSE)</f>
        <v>SHP2834</v>
      </c>
      <c r="U481" t="str">
        <f>VLOOKUP(A481,[4]Sheet1!$A$2:$E$501,3,FALSE)</f>
        <v>J&amp;T</v>
      </c>
      <c r="V481">
        <f>VLOOKUP(A481,[4]Sheet1!$A$2:$E$501,4,FALSE)</f>
        <v>3</v>
      </c>
      <c r="W481" t="str">
        <f>VLOOKUP(A481,[4]Sheet1!$A$2:$E$501,5,FALSE)</f>
        <v>Returned</v>
      </c>
    </row>
    <row r="482" spans="1:23">
      <c r="A482" t="s">
        <v>518</v>
      </c>
      <c r="B482" t="str">
        <f>VLOOKUP(A482,[1]Sheet1!$A$2:$E$501,2,FALSE)</f>
        <v>Customer_481</v>
      </c>
      <c r="C482" t="str">
        <f>VLOOKUP(A482,[1]Sheet1!$A$2:$E$501,3,FALSE)</f>
        <v>Jakarta</v>
      </c>
      <c r="D482" t="str">
        <f>VLOOKUP(A482,[1]Sheet1!$A$2:$E$501,4,FALSE)</f>
        <v>Gold</v>
      </c>
      <c r="E482">
        <f>VLOOKUP(A482,[1]Sheet1!$A$2:$E$501,5,FALSE)</f>
        <v>2019</v>
      </c>
      <c r="F482" t="str">
        <f>VLOOKUP(A482,[5]Sheet1!$A$2:$E$501,2,FALSE)</f>
        <v>Adidas Ultraboost 22 - SKU1215</v>
      </c>
      <c r="G482" t="str">
        <f>VLOOKUP(A482,[5]Sheet1!$A$2:$E$501,3,FALSE)</f>
        <v>Shoee</v>
      </c>
      <c r="H482">
        <f>VLOOKUP(A482,[5]Sheet1!$A$2:$E$501,4,FALSE)</f>
        <v>4000000</v>
      </c>
      <c r="I482" t="str">
        <f>VLOOKUP(A482,[5]Sheet1!$A$2:$G$501,7,FALSE)</f>
        <v>132 </v>
      </c>
      <c r="J482" t="str">
        <f>VLOOKUP(A482,[2]Sheet1!$A$2:$E$501,2,FALSE)</f>
        <v>ORD84725</v>
      </c>
      <c r="K482" s="2">
        <f>VLOOKUP(A482,[2]Sheet1!$A$2:$E$501,3,FALSE)</f>
        <v>45067</v>
      </c>
      <c r="L482" t="str">
        <f>VLOOKUP(A482,[2]Sheet1!$A$2:$E$501,4,FALSE)</f>
        <v>Debit</v>
      </c>
      <c r="M482">
        <f>VLOOKUP(A482,[2]Sheet1!$A$2:$E$501,5,FALSE)</f>
        <v>1</v>
      </c>
      <c r="N482">
        <f>VLOOKUP(A482,[2]Sheet1!$A$2:$F$501,6,FALSE)</f>
        <v>4000000</v>
      </c>
      <c r="O482">
        <f>VLOOKUP(A482,[3]Sheet1!$A$2:$F$501,2,FALSE)</f>
        <v>3</v>
      </c>
      <c r="P482" t="str">
        <f>VLOOKUP(A482,[3]Sheet1!$A$2:$F$501,3,FALSE)</f>
        <v>Average</v>
      </c>
      <c r="Q482" s="2">
        <f>VLOOKUP(A482,[3]Sheet1!$A$2:$F$501,4,FALSE)</f>
        <v>45418</v>
      </c>
      <c r="R482" t="str">
        <f>VLOOKUP(A482,[3]Sheet1!$A$2:$F$501,5,FALSE)</f>
        <v>Pelayanan memuaskan</v>
      </c>
      <c r="S482" t="str">
        <f>VLOOKUP(A482,[3]Sheet1!$A$2:$F$501,6,FALSE)</f>
        <v/>
      </c>
      <c r="T482" t="str">
        <f>VLOOKUP(A482,[4]Sheet1!$A$2:$E$501,2,FALSE)</f>
        <v>SHP6615</v>
      </c>
      <c r="U482" t="str">
        <f>VLOOKUP(A482,[4]Sheet1!$A$2:$E$501,3,FALSE)</f>
        <v>JNE</v>
      </c>
      <c r="V482">
        <f>VLOOKUP(A482,[4]Sheet1!$A$2:$E$501,4,FALSE)</f>
        <v>5</v>
      </c>
      <c r="W482" t="str">
        <f>VLOOKUP(A482,[4]Sheet1!$A$2:$E$501,5,FALSE)</f>
        <v>In Transit</v>
      </c>
    </row>
    <row r="483" spans="1:23">
      <c r="A483" t="s">
        <v>519</v>
      </c>
      <c r="B483" t="str">
        <f>VLOOKUP(A483,[1]Sheet1!$A$2:$E$501,2,FALSE)</f>
        <v>Customer_482</v>
      </c>
      <c r="C483" t="str">
        <f>VLOOKUP(A483,[1]Sheet1!$A$2:$E$501,3,FALSE)</f>
        <v>Bali</v>
      </c>
      <c r="D483" t="str">
        <f>VLOOKUP(A483,[1]Sheet1!$A$2:$E$501,4,FALSE)</f>
        <v>Silver</v>
      </c>
      <c r="E483">
        <f>VLOOKUP(A483,[1]Sheet1!$A$2:$E$501,5,FALSE)</f>
        <v>2020</v>
      </c>
      <c r="F483" t="str">
        <f>VLOOKUP(A483,[5]Sheet1!$A$2:$E$501,2,FALSE)</f>
        <v>ASUS TUF Gaming A15 - SKU1357</v>
      </c>
      <c r="G483" t="str">
        <f>VLOOKUP(A483,[5]Sheet1!$A$2:$E$501,3,FALSE)</f>
        <v>Apparel</v>
      </c>
      <c r="H483">
        <f>VLOOKUP(A483,[5]Sheet1!$A$2:$E$501,4,FALSE)</f>
        <v>1500000</v>
      </c>
      <c r="I483" t="str">
        <f>VLOOKUP(A483,[5]Sheet1!$A$2:$G$501,7,FALSE)</f>
        <v>100</v>
      </c>
      <c r="J483" t="str">
        <f>VLOOKUP(A483,[2]Sheet1!$A$2:$E$501,2,FALSE)</f>
        <v>ORD53488</v>
      </c>
      <c r="K483" s="2">
        <f>VLOOKUP(A483,[2]Sheet1!$A$2:$E$501,3,FALSE)</f>
        <v>44972</v>
      </c>
      <c r="L483" t="str">
        <f>VLOOKUP(A483,[2]Sheet1!$A$2:$E$501,4,FALSE)</f>
        <v>Gopay</v>
      </c>
      <c r="M483">
        <f>VLOOKUP(A483,[2]Sheet1!$A$2:$E$501,5,FALSE)</f>
        <v>1</v>
      </c>
      <c r="N483">
        <f>VLOOKUP(A483,[2]Sheet1!$A$2:$F$501,6,FALSE)</f>
        <v>1500000</v>
      </c>
      <c r="O483">
        <f>VLOOKUP(A483,[3]Sheet1!$A$2:$F$501,2,FALSE)</f>
        <v>1</v>
      </c>
      <c r="P483" t="str">
        <f>VLOOKUP(A483,[3]Sheet1!$A$2:$F$501,3,FALSE)</f>
        <v>Bad</v>
      </c>
      <c r="Q483" s="2">
        <f>VLOOKUP(A483,[3]Sheet1!$A$2:$F$501,4,FALSE)</f>
        <v>45307</v>
      </c>
      <c r="R483" t="str">
        <f>VLOOKUP(A483,[3]Sheet1!$A$2:$F$501,5,FALSE)</f>
        <v>Pengiriman sangat cepat</v>
      </c>
      <c r="S483" t="str">
        <f>VLOOKUP(A483,[3]Sheet1!$A$2:$F$501,6,FALSE)</f>
        <v/>
      </c>
      <c r="T483" t="str">
        <f>VLOOKUP(A483,[4]Sheet1!$A$2:$E$501,2,FALSE)</f>
        <v>SHP1431</v>
      </c>
      <c r="U483" t="str">
        <f>VLOOKUP(A483,[4]Sheet1!$A$2:$E$501,3,FALSE)</f>
        <v>JNE</v>
      </c>
      <c r="V483">
        <f>VLOOKUP(A483,[4]Sheet1!$A$2:$E$501,4,FALSE)</f>
        <v>4</v>
      </c>
      <c r="W483" t="str">
        <f>VLOOKUP(A483,[4]Sheet1!$A$2:$E$501,5,FALSE)</f>
        <v>Delivered</v>
      </c>
    </row>
    <row r="484" spans="1:23">
      <c r="A484" t="s">
        <v>520</v>
      </c>
      <c r="B484" t="str">
        <f>VLOOKUP(A484,[1]Sheet1!$A$2:$E$501,2,FALSE)</f>
        <v>Customer_483</v>
      </c>
      <c r="C484" t="str">
        <f>VLOOKUP(A484,[1]Sheet1!$A$2:$E$501,3,FALSE)</f>
        <v>Bali</v>
      </c>
      <c r="D484" t="str">
        <f>VLOOKUP(A484,[1]Sheet1!$A$2:$E$501,4,FALSE)</f>
        <v>Silver</v>
      </c>
      <c r="E484">
        <f>VLOOKUP(A484,[1]Sheet1!$A$2:$E$501,5,FALSE)</f>
        <v>2019</v>
      </c>
      <c r="F484" t="str">
        <f>VLOOKUP(A484,[5]Sheet1!$A$2:$E$501,2,FALSE)</f>
        <v>Nike Air Max 270 - SKU1121</v>
      </c>
      <c r="G484" t="str">
        <f>VLOOKUP(A484,[5]Sheet1!$A$2:$E$501,3,FALSE)</f>
        <v>Unknown</v>
      </c>
      <c r="H484">
        <f>VLOOKUP(A484,[5]Sheet1!$A$2:$E$501,4,FALSE)</f>
        <v>17000000</v>
      </c>
      <c r="I484" t="str">
        <f>VLOOKUP(A484,[5]Sheet1!$A$2:$G$501,7,FALSE)</f>
        <v>78</v>
      </c>
      <c r="J484" t="str">
        <f>VLOOKUP(A484,[2]Sheet1!$A$2:$E$501,2,FALSE)</f>
        <v>ORD38316</v>
      </c>
      <c r="K484" s="2">
        <f>VLOOKUP(A484,[2]Sheet1!$A$2:$E$501,3,FALSE)</f>
        <v>45312</v>
      </c>
      <c r="L484" t="str">
        <f>VLOOKUP(A484,[2]Sheet1!$A$2:$E$501,4,FALSE)</f>
        <v>Gopay</v>
      </c>
      <c r="M484">
        <f>VLOOKUP(A484,[2]Sheet1!$A$2:$E$501,5,FALSE)</f>
        <v>1</v>
      </c>
      <c r="N484">
        <f>VLOOKUP(A484,[2]Sheet1!$A$2:$F$501,6,FALSE)</f>
        <v>17000000</v>
      </c>
      <c r="O484">
        <f>VLOOKUP(A484,[3]Sheet1!$A$2:$F$501,2,FALSE)</f>
        <v>3</v>
      </c>
      <c r="P484" t="str">
        <f>VLOOKUP(A484,[3]Sheet1!$A$2:$F$501,3,FALSE)</f>
        <v>Average</v>
      </c>
      <c r="Q484" s="2">
        <f>VLOOKUP(A484,[3]Sheet1!$A$2:$F$501,4,FALSE)</f>
        <v>45099</v>
      </c>
      <c r="R484" t="str">
        <f>VLOOKUP(A484,[3]Sheet1!$A$2:$F$501,5,FALSE)</f>
        <v>Pengiriman sangat cepat</v>
      </c>
      <c r="S484" t="str">
        <f>VLOOKUP(A484,[3]Sheet1!$A$2:$F$501,6,FALSE)</f>
        <v/>
      </c>
      <c r="T484" t="str">
        <f>VLOOKUP(A484,[4]Sheet1!$A$2:$E$501,2,FALSE)</f>
        <v>SHP1420</v>
      </c>
      <c r="U484" t="str">
        <f>VLOOKUP(A484,[4]Sheet1!$A$2:$E$501,3,FALSE)</f>
        <v>J&amp;T</v>
      </c>
      <c r="V484">
        <f>VLOOKUP(A484,[4]Sheet1!$A$2:$E$501,4,FALSE)</f>
        <v>5</v>
      </c>
      <c r="W484" t="str">
        <f>VLOOKUP(A484,[4]Sheet1!$A$2:$E$501,5,FALSE)</f>
        <v>In Transit</v>
      </c>
    </row>
    <row r="485" spans="1:23">
      <c r="A485" t="s">
        <v>521</v>
      </c>
      <c r="B485" t="str">
        <f>VLOOKUP(A485,[1]Sheet1!$A$2:$E$501,2,FALSE)</f>
        <v>Customer_484</v>
      </c>
      <c r="C485" t="str">
        <f>VLOOKUP(A485,[1]Sheet1!$A$2:$E$501,3,FALSE)</f>
        <v>Jakarta</v>
      </c>
      <c r="D485" t="str">
        <f>VLOOKUP(A485,[1]Sheet1!$A$2:$E$501,4,FALSE)</f>
        <v>Platinum</v>
      </c>
      <c r="E485">
        <f>VLOOKUP(A485,[1]Sheet1!$A$2:$E$501,5,FALSE)</f>
        <v>2020</v>
      </c>
      <c r="F485" t="str">
        <f>VLOOKUP(A485,[5]Sheet1!$A$2:$E$501,2,FALSE)</f>
        <v>Xiaomi Mi Casual Backpack - SKU1441</v>
      </c>
      <c r="G485" t="str">
        <f>VLOOKUP(A485,[5]Sheet1!$A$2:$E$501,3,FALSE)</f>
        <v>Unknown</v>
      </c>
      <c r="H485">
        <f>VLOOKUP(A485,[5]Sheet1!$A$2:$E$501,4,FALSE)</f>
        <v>250000</v>
      </c>
      <c r="I485" t="str">
        <f>VLOOKUP(A485,[5]Sheet1!$A$2:$G$501,7,FALSE)</f>
        <v>108 </v>
      </c>
      <c r="J485" t="str">
        <f>VLOOKUP(A485,[2]Sheet1!$A$2:$E$501,2,FALSE)</f>
        <v>ORD24126</v>
      </c>
      <c r="K485" s="2">
        <f>VLOOKUP(A485,[2]Sheet1!$A$2:$E$501,3,FALSE)</f>
        <v>45086</v>
      </c>
      <c r="L485" t="str">
        <f>VLOOKUP(A485,[2]Sheet1!$A$2:$E$501,4,FALSE)</f>
        <v>Gopay</v>
      </c>
      <c r="M485">
        <f>VLOOKUP(A485,[2]Sheet1!$A$2:$E$501,5,FALSE)</f>
        <v>5</v>
      </c>
      <c r="N485">
        <f>VLOOKUP(A485,[2]Sheet1!$A$2:$F$501,6,FALSE)</f>
        <v>1250000</v>
      </c>
      <c r="O485">
        <f>VLOOKUP(A485,[3]Sheet1!$A$2:$F$501,2,FALSE)</f>
        <v>4</v>
      </c>
      <c r="P485" t="str">
        <f>VLOOKUP(A485,[3]Sheet1!$A$2:$F$501,3,FALSE)</f>
        <v>Excellent</v>
      </c>
      <c r="Q485" s="2">
        <f>VLOOKUP(A485,[3]Sheet1!$A$2:$F$501,4,FALSE)</f>
        <v>45234</v>
      </c>
      <c r="R485" t="str">
        <f>VLOOKUP(A485,[3]Sheet1!$A$2:$F$501,5,FALSE)</f>
        <v>Akan beli lagi di toko ini</v>
      </c>
      <c r="S485" t="str">
        <f>VLOOKUP(A485,[3]Sheet1!$A$2:$F$501,6,FALSE)</f>
        <v/>
      </c>
      <c r="T485" t="str">
        <f>VLOOKUP(A485,[4]Sheet1!$A$2:$E$501,2,FALSE)</f>
        <v>SHP5376</v>
      </c>
      <c r="U485" t="str">
        <f>VLOOKUP(A485,[4]Sheet1!$A$2:$E$501,3,FALSE)</f>
        <v>JNE</v>
      </c>
      <c r="V485">
        <f>VLOOKUP(A485,[4]Sheet1!$A$2:$E$501,4,FALSE)</f>
        <v>4</v>
      </c>
      <c r="W485" t="str">
        <f>VLOOKUP(A485,[4]Sheet1!$A$2:$E$501,5,FALSE)</f>
        <v>In Transit</v>
      </c>
    </row>
    <row r="486" spans="1:23">
      <c r="A486" t="s">
        <v>522</v>
      </c>
      <c r="B486" t="str">
        <f>VLOOKUP(A486,[1]Sheet1!$A$2:$E$501,2,FALSE)</f>
        <v>Customer_485</v>
      </c>
      <c r="C486" t="str">
        <f>VLOOKUP(A486,[1]Sheet1!$A$2:$E$501,3,FALSE)</f>
        <v>Jakarta</v>
      </c>
      <c r="D486" t="str">
        <f>VLOOKUP(A486,[1]Sheet1!$A$2:$E$501,4,FALSE)</f>
        <v>Gold</v>
      </c>
      <c r="E486">
        <f>VLOOKUP(A486,[1]Sheet1!$A$2:$E$501,5,FALSE)</f>
        <v>2021</v>
      </c>
      <c r="F486" t="str">
        <f>VLOOKUP(A486,[5]Sheet1!$A$2:$E$501,2,FALSE)</f>
        <v>Nike Air Max 270 - SKU1141</v>
      </c>
      <c r="G486" t="str">
        <f>VLOOKUP(A486,[5]Sheet1!$A$2:$E$501,3,FALSE)</f>
        <v>Shoee</v>
      </c>
      <c r="H486">
        <f>VLOOKUP(A486,[5]Sheet1!$A$2:$E$501,4,FALSE)</f>
        <v>10000000</v>
      </c>
      <c r="I486" t="str">
        <f>VLOOKUP(A486,[5]Sheet1!$A$2:$G$501,7,FALSE)</f>
        <v>75 </v>
      </c>
      <c r="J486" t="str">
        <f>VLOOKUP(A486,[2]Sheet1!$A$2:$E$501,2,FALSE)</f>
        <v>ORD52534</v>
      </c>
      <c r="K486" s="2">
        <f>VLOOKUP(A486,[2]Sheet1!$A$2:$E$501,3,FALSE)</f>
        <v>45037</v>
      </c>
      <c r="L486" t="str">
        <f>VLOOKUP(A486,[2]Sheet1!$A$2:$E$501,4,FALSE)</f>
        <v>Credit</v>
      </c>
      <c r="M486">
        <f>VLOOKUP(A486,[2]Sheet1!$A$2:$E$501,5,FALSE)</f>
        <v>1</v>
      </c>
      <c r="N486">
        <f>VLOOKUP(A486,[2]Sheet1!$A$2:$F$501,6,FALSE)</f>
        <v>10000000</v>
      </c>
      <c r="O486">
        <f>VLOOKUP(A486,[3]Sheet1!$A$2:$F$501,2,FALSE)</f>
        <v>4</v>
      </c>
      <c r="P486" t="str">
        <f>VLOOKUP(A486,[3]Sheet1!$A$2:$F$501,3,FALSE)</f>
        <v>Excellent</v>
      </c>
      <c r="Q486" s="2">
        <f>VLOOKUP(A486,[3]Sheet1!$A$2:$F$501,4,FALSE)</f>
        <v>45154</v>
      </c>
      <c r="R486" t="str">
        <f>VLOOKUP(A486,[3]Sheet1!$A$2:$F$501,5,FALSE)</f>
        <v>Produk sesuai ekspektasi</v>
      </c>
      <c r="S486" t="str">
        <f>VLOOKUP(A486,[3]Sheet1!$A$2:$F$501,6,FALSE)</f>
        <v/>
      </c>
      <c r="T486" t="str">
        <f>VLOOKUP(A486,[4]Sheet1!$A$2:$E$501,2,FALSE)</f>
        <v>SHP7755</v>
      </c>
      <c r="U486" t="str">
        <f>VLOOKUP(A486,[4]Sheet1!$A$2:$E$501,3,FALSE)</f>
        <v>SiCepat</v>
      </c>
      <c r="V486">
        <f>VLOOKUP(A486,[4]Sheet1!$A$2:$E$501,4,FALSE)</f>
        <v>3</v>
      </c>
      <c r="W486" t="str">
        <f>VLOOKUP(A486,[4]Sheet1!$A$2:$E$501,5,FALSE)</f>
        <v>In Transit</v>
      </c>
    </row>
    <row r="487" spans="1:23">
      <c r="A487" t="s">
        <v>523</v>
      </c>
      <c r="B487" t="str">
        <f>VLOOKUP(A487,[1]Sheet1!$A$2:$E$501,2,FALSE)</f>
        <v>Customer_486</v>
      </c>
      <c r="C487" t="str">
        <f>VLOOKUP(A487,[1]Sheet1!$A$2:$E$501,3,FALSE)</f>
        <v>Bandung</v>
      </c>
      <c r="D487" t="str">
        <f>VLOOKUP(A487,[1]Sheet1!$A$2:$E$501,4,FALSE)</f>
        <v>Platinum</v>
      </c>
      <c r="E487">
        <f>VLOOKUP(A487,[1]Sheet1!$A$2:$E$501,5,FALSE)</f>
        <v>2019</v>
      </c>
      <c r="F487" t="str">
        <f>VLOOKUP(A487,[5]Sheet1!$A$2:$E$501,2,FALSE)</f>
        <v>Adidas Ultraboost 22 - SKU1480</v>
      </c>
      <c r="G487" t="str">
        <f>VLOOKUP(A487,[5]Sheet1!$A$2:$E$501,3,FALSE)</f>
        <v>Electronic</v>
      </c>
      <c r="H487">
        <f>VLOOKUP(A487,[5]Sheet1!$A$2:$E$501,4,FALSE)</f>
        <v>100000</v>
      </c>
      <c r="I487" t="str">
        <f>VLOOKUP(A487,[5]Sheet1!$A$2:$G$501,7,FALSE)</f>
        <v>144 </v>
      </c>
      <c r="J487" t="str">
        <f>VLOOKUP(A487,[2]Sheet1!$A$2:$E$501,2,FALSE)</f>
        <v>ORD21921</v>
      </c>
      <c r="K487" s="2">
        <f>VLOOKUP(A487,[2]Sheet1!$A$2:$E$501,3,FALSE)</f>
        <v>44969</v>
      </c>
      <c r="L487" t="str">
        <f>VLOOKUP(A487,[2]Sheet1!$A$2:$E$501,4,FALSE)</f>
        <v>Debit</v>
      </c>
      <c r="M487">
        <f>VLOOKUP(A487,[2]Sheet1!$A$2:$E$501,5,FALSE)</f>
        <v>1</v>
      </c>
      <c r="N487">
        <f>VLOOKUP(A487,[2]Sheet1!$A$2:$F$501,6,FALSE)</f>
        <v>100000</v>
      </c>
      <c r="O487">
        <f>VLOOKUP(A487,[3]Sheet1!$A$2:$F$501,2,FALSE)</f>
        <v>5</v>
      </c>
      <c r="P487" t="str">
        <f>VLOOKUP(A487,[3]Sheet1!$A$2:$F$501,3,FALSE)</f>
        <v>Good</v>
      </c>
      <c r="Q487" s="2">
        <f>VLOOKUP(A487,[3]Sheet1!$A$2:$F$501,4,FALSE)</f>
        <v>45147</v>
      </c>
      <c r="R487" t="str">
        <f>VLOOKUP(A487,[3]Sheet1!$A$2:$F$501,5,FALSE)</f>
        <v>Harga terlalu mahal</v>
      </c>
      <c r="S487" t="str">
        <f>VLOOKUP(A487,[3]Sheet1!$A$2:$F$501,6,FALSE)</f>
        <v/>
      </c>
      <c r="T487" t="str">
        <f>VLOOKUP(A487,[4]Sheet1!$A$2:$E$501,2,FALSE)</f>
        <v>SHP6118</v>
      </c>
      <c r="U487" t="str">
        <f>VLOOKUP(A487,[4]Sheet1!$A$2:$E$501,3,FALSE)</f>
        <v>JNE</v>
      </c>
      <c r="V487">
        <f>VLOOKUP(A487,[4]Sheet1!$A$2:$E$501,4,FALSE)</f>
        <v>3</v>
      </c>
      <c r="W487" t="str">
        <f>VLOOKUP(A487,[4]Sheet1!$A$2:$E$501,5,FALSE)</f>
        <v>Returned</v>
      </c>
    </row>
    <row r="488" spans="1:23">
      <c r="A488" t="s">
        <v>524</v>
      </c>
      <c r="B488" t="str">
        <f>VLOOKUP(A488,[1]Sheet1!$A$2:$E$501,2,FALSE)</f>
        <v>Customer_487</v>
      </c>
      <c r="C488" t="str">
        <f>VLOOKUP(A488,[1]Sheet1!$A$2:$E$501,3,FALSE)</f>
        <v>Bandung</v>
      </c>
      <c r="D488" t="str">
        <f>VLOOKUP(A488,[1]Sheet1!$A$2:$E$501,4,FALSE)</f>
        <v>Platinum</v>
      </c>
      <c r="E488">
        <f>VLOOKUP(A488,[1]Sheet1!$A$2:$E$501,5,FALSE)</f>
        <v>2018</v>
      </c>
      <c r="F488" t="str">
        <f>VLOOKUP(A488,[5]Sheet1!$A$2:$E$501,2,FALSE)</f>
        <v>Uniqlo Dry-EX Crew Neck - SKU1199</v>
      </c>
      <c r="G488" t="str">
        <f>VLOOKUP(A488,[5]Sheet1!$A$2:$E$501,3,FALSE)</f>
        <v>Shoee</v>
      </c>
      <c r="H488">
        <f>VLOOKUP(A488,[5]Sheet1!$A$2:$E$501,4,FALSE)</f>
        <v>17000000</v>
      </c>
      <c r="I488" t="str">
        <f>VLOOKUP(A488,[5]Sheet1!$A$2:$G$501,7,FALSE)</f>
        <v>54</v>
      </c>
      <c r="J488" t="str">
        <f>VLOOKUP(A488,[2]Sheet1!$A$2:$E$501,2,FALSE)</f>
        <v>ORD22237</v>
      </c>
      <c r="K488" s="2">
        <f>VLOOKUP(A488,[2]Sheet1!$A$2:$E$501,3,FALSE)</f>
        <v>45386</v>
      </c>
      <c r="L488" t="str">
        <f>VLOOKUP(A488,[2]Sheet1!$A$2:$E$501,4,FALSE)</f>
        <v>Gopay</v>
      </c>
      <c r="M488">
        <f>VLOOKUP(A488,[2]Sheet1!$A$2:$E$501,5,FALSE)</f>
        <v>1</v>
      </c>
      <c r="N488">
        <f>VLOOKUP(A488,[2]Sheet1!$A$2:$F$501,6,FALSE)</f>
        <v>17000000</v>
      </c>
      <c r="O488">
        <f>VLOOKUP(A488,[3]Sheet1!$A$2:$F$501,2,FALSE)</f>
        <v>1</v>
      </c>
      <c r="P488" t="str">
        <f>VLOOKUP(A488,[3]Sheet1!$A$2:$F$501,3,FALSE)</f>
        <v>Bad</v>
      </c>
      <c r="Q488" s="2">
        <f>VLOOKUP(A488,[3]Sheet1!$A$2:$F$501,4,FALSE)</f>
        <v>45268</v>
      </c>
      <c r="R488" t="str">
        <f>VLOOKUP(A488,[3]Sheet1!$A$2:$F$501,5,FALSE)</f>
        <v>Warna berbeda dari gambar</v>
      </c>
      <c r="S488" t="str">
        <f>VLOOKUP(A488,[3]Sheet1!$A$2:$F$501,6,FALSE)</f>
        <v>Anomali – review negatif di rating tinggi</v>
      </c>
      <c r="T488" t="str">
        <f>VLOOKUP(A488,[4]Sheet1!$A$2:$E$501,2,FALSE)</f>
        <v>SHP2474</v>
      </c>
      <c r="U488" t="str">
        <f>VLOOKUP(A488,[4]Sheet1!$A$2:$E$501,3,FALSE)</f>
        <v>AnterAja</v>
      </c>
      <c r="V488">
        <f>VLOOKUP(A488,[4]Sheet1!$A$2:$E$501,4,FALSE)</f>
        <v>4</v>
      </c>
      <c r="W488" t="str">
        <f>VLOOKUP(A488,[4]Sheet1!$A$2:$E$501,5,FALSE)</f>
        <v>Delivered</v>
      </c>
    </row>
    <row r="489" spans="1:23">
      <c r="A489" t="s">
        <v>525</v>
      </c>
      <c r="B489" t="str">
        <f>VLOOKUP(A489,[1]Sheet1!$A$2:$E$501,2,FALSE)</f>
        <v>Customer_488</v>
      </c>
      <c r="C489" t="str">
        <f>VLOOKUP(A489,[1]Sheet1!$A$2:$E$501,3,FALSE)</f>
        <v>Surabaya</v>
      </c>
      <c r="D489" t="str">
        <f>VLOOKUP(A489,[1]Sheet1!$A$2:$E$501,4,FALSE)</f>
        <v>Platinum</v>
      </c>
      <c r="E489">
        <f>VLOOKUP(A489,[1]Sheet1!$A$2:$E$501,5,FALSE)</f>
        <v>2017</v>
      </c>
      <c r="F489" t="str">
        <f>VLOOKUP(A489,[5]Sheet1!$A$2:$E$501,2,FALSE)</f>
        <v>Xiaomi Mi Casual Backpack - SKU1096</v>
      </c>
      <c r="G489" t="str">
        <f>VLOOKUP(A489,[5]Sheet1!$A$2:$E$501,3,FALSE)</f>
        <v>Electronic</v>
      </c>
      <c r="H489">
        <f>VLOOKUP(A489,[5]Sheet1!$A$2:$E$501,4,FALSE)</f>
        <v>17000000</v>
      </c>
      <c r="I489" t="str">
        <f>VLOOKUP(A489,[5]Sheet1!$A$2:$G$501,7,FALSE)</f>
        <v>85 </v>
      </c>
      <c r="J489" t="str">
        <f>VLOOKUP(A489,[2]Sheet1!$A$2:$E$501,2,FALSE)</f>
        <v>ORD94237</v>
      </c>
      <c r="K489" s="2">
        <f>VLOOKUP(A489,[2]Sheet1!$A$2:$E$501,3,FALSE)</f>
        <v>45073</v>
      </c>
      <c r="L489" t="str">
        <f>VLOOKUP(A489,[2]Sheet1!$A$2:$E$501,4,FALSE)</f>
        <v>Debit</v>
      </c>
      <c r="M489">
        <f>VLOOKUP(A489,[2]Sheet1!$A$2:$E$501,5,FALSE)</f>
        <v>1</v>
      </c>
      <c r="N489">
        <f>VLOOKUP(A489,[2]Sheet1!$A$2:$F$501,6,FALSE)</f>
        <v>17000000</v>
      </c>
      <c r="O489">
        <f>VLOOKUP(A489,[3]Sheet1!$A$2:$F$501,2,FALSE)</f>
        <v>3</v>
      </c>
      <c r="P489" t="str">
        <f>VLOOKUP(A489,[3]Sheet1!$A$2:$F$501,3,FALSE)</f>
        <v>Average</v>
      </c>
      <c r="Q489" s="2">
        <f>VLOOKUP(A489,[3]Sheet1!$A$2:$F$501,4,FALSE)</f>
        <v>45098</v>
      </c>
      <c r="R489" t="str">
        <f>VLOOKUP(A489,[3]Sheet1!$A$2:$F$501,5,FALSE)</f>
        <v>Pelayanan memuaskan</v>
      </c>
      <c r="S489" t="str">
        <f>VLOOKUP(A489,[3]Sheet1!$A$2:$F$501,6,FALSE)</f>
        <v/>
      </c>
      <c r="T489" t="str">
        <f>VLOOKUP(A489,[4]Sheet1!$A$2:$E$501,2,FALSE)</f>
        <v>SHP4516</v>
      </c>
      <c r="U489" t="str">
        <f>VLOOKUP(A489,[4]Sheet1!$A$2:$E$501,3,FALSE)</f>
        <v>JNE</v>
      </c>
      <c r="V489">
        <f>VLOOKUP(A489,[4]Sheet1!$A$2:$E$501,4,FALSE)</f>
        <v>2</v>
      </c>
      <c r="W489" t="str">
        <f>VLOOKUP(A489,[4]Sheet1!$A$2:$E$501,5,FALSE)</f>
        <v>Delivered</v>
      </c>
    </row>
    <row r="490" spans="1:23">
      <c r="A490" t="s">
        <v>526</v>
      </c>
      <c r="B490" t="str">
        <f>VLOOKUP(A490,[1]Sheet1!$A$2:$E$501,2,FALSE)</f>
        <v>Customer_489</v>
      </c>
      <c r="C490" t="str">
        <f>VLOOKUP(A490,[1]Sheet1!$A$2:$E$501,3,FALSE)</f>
        <v>Jakarta</v>
      </c>
      <c r="D490" t="str">
        <f>VLOOKUP(A490,[1]Sheet1!$A$2:$E$501,4,FALSE)</f>
        <v>Gold</v>
      </c>
      <c r="E490">
        <f>VLOOKUP(A490,[1]Sheet1!$A$2:$E$501,5,FALSE)</f>
        <v>2017</v>
      </c>
      <c r="F490" t="str">
        <f>VLOOKUP(A490,[5]Sheet1!$A$2:$E$501,2,FALSE)</f>
        <v>Adidas Ultraboost 22 - SKU1159</v>
      </c>
      <c r="G490" t="str">
        <f>VLOOKUP(A490,[5]Sheet1!$A$2:$E$501,3,FALSE)</f>
        <v>Apparel</v>
      </c>
      <c r="H490">
        <f>VLOOKUP(A490,[5]Sheet1!$A$2:$E$501,4,FALSE)</f>
        <v>4000000</v>
      </c>
      <c r="I490" t="str">
        <f>VLOOKUP(A490,[5]Sheet1!$A$2:$G$501,7,FALSE)</f>
        <v>59 </v>
      </c>
      <c r="J490" t="str">
        <f>VLOOKUP(A490,[2]Sheet1!$A$2:$E$501,2,FALSE)</f>
        <v>ORD80547</v>
      </c>
      <c r="K490" s="2">
        <f>VLOOKUP(A490,[2]Sheet1!$A$2:$E$501,3,FALSE)</f>
        <v>45311</v>
      </c>
      <c r="L490" t="str">
        <f>VLOOKUP(A490,[2]Sheet1!$A$2:$E$501,4,FALSE)</f>
        <v>Credit</v>
      </c>
      <c r="M490">
        <f>VLOOKUP(A490,[2]Sheet1!$A$2:$E$501,5,FALSE)</f>
        <v>1</v>
      </c>
      <c r="N490">
        <f>VLOOKUP(A490,[2]Sheet1!$A$2:$F$501,6,FALSE)</f>
        <v>4000000</v>
      </c>
      <c r="O490">
        <f>VLOOKUP(A490,[3]Sheet1!$A$2:$F$501,2,FALSE)</f>
        <v>4</v>
      </c>
      <c r="P490" t="str">
        <f>VLOOKUP(A490,[3]Sheet1!$A$2:$F$501,3,FALSE)</f>
        <v>Excellent</v>
      </c>
      <c r="Q490" s="2">
        <f>VLOOKUP(A490,[3]Sheet1!$A$2:$F$501,4,FALSE)</f>
        <v>45260</v>
      </c>
      <c r="R490" t="str">
        <f>VLOOKUP(A490,[3]Sheet1!$A$2:$F$501,5,FALSE)</f>
        <v>Barang cacat saat diterima</v>
      </c>
      <c r="S490" t="str">
        <f>VLOOKUP(A490,[3]Sheet1!$A$2:$F$501,6,FALSE)</f>
        <v>Anomali – review negatif di rating tinggi</v>
      </c>
      <c r="T490" t="str">
        <f>VLOOKUP(A490,[4]Sheet1!$A$2:$E$501,2,FALSE)</f>
        <v>SHP1276</v>
      </c>
      <c r="U490" t="str">
        <f>VLOOKUP(A490,[4]Sheet1!$A$2:$E$501,3,FALSE)</f>
        <v>JNE</v>
      </c>
      <c r="V490">
        <f>VLOOKUP(A490,[4]Sheet1!$A$2:$E$501,4,FALSE)</f>
        <v>3</v>
      </c>
      <c r="W490" t="str">
        <f>VLOOKUP(A490,[4]Sheet1!$A$2:$E$501,5,FALSE)</f>
        <v>Returned</v>
      </c>
    </row>
    <row r="491" spans="1:23">
      <c r="A491" t="s">
        <v>527</v>
      </c>
      <c r="B491" t="str">
        <f>VLOOKUP(A491,[1]Sheet1!$A$2:$E$501,2,FALSE)</f>
        <v>Customer_490</v>
      </c>
      <c r="C491" t="str">
        <f>VLOOKUP(A491,[1]Sheet1!$A$2:$E$501,3,FALSE)</f>
        <v>Bandung</v>
      </c>
      <c r="D491" t="str">
        <f>VLOOKUP(A491,[1]Sheet1!$A$2:$E$501,4,FALSE)</f>
        <v>Platinum</v>
      </c>
      <c r="E491">
        <f>VLOOKUP(A491,[1]Sheet1!$A$2:$E$501,5,FALSE)</f>
        <v>2019</v>
      </c>
      <c r="F491" t="str">
        <f>VLOOKUP(A491,[5]Sheet1!$A$2:$E$501,2,FALSE)</f>
        <v>Lenovo LOQ 15IRH8 - SKU1287</v>
      </c>
      <c r="G491" t="str">
        <f>VLOOKUP(A491,[5]Sheet1!$A$2:$E$501,3,FALSE)</f>
        <v>Apparel</v>
      </c>
      <c r="H491">
        <f>VLOOKUP(A491,[5]Sheet1!$A$2:$E$501,4,FALSE)</f>
        <v>1500000</v>
      </c>
      <c r="I491" t="str">
        <f>VLOOKUP(A491,[5]Sheet1!$A$2:$G$501,7,FALSE)</f>
        <v>98 </v>
      </c>
      <c r="J491" t="str">
        <f>VLOOKUP(A491,[2]Sheet1!$A$2:$E$501,2,FALSE)</f>
        <v>ORD85269</v>
      </c>
      <c r="K491" s="2">
        <f>VLOOKUP(A491,[2]Sheet1!$A$2:$E$501,3,FALSE)</f>
        <v>45268</v>
      </c>
      <c r="L491" t="str">
        <f>VLOOKUP(A491,[2]Sheet1!$A$2:$E$501,4,FALSE)</f>
        <v>Credit</v>
      </c>
      <c r="M491">
        <f>VLOOKUP(A491,[2]Sheet1!$A$2:$E$501,5,FALSE)</f>
        <v>5</v>
      </c>
      <c r="N491">
        <f>VLOOKUP(A491,[2]Sheet1!$A$2:$F$501,6,FALSE)</f>
        <v>7500000</v>
      </c>
      <c r="O491">
        <f>VLOOKUP(A491,[3]Sheet1!$A$2:$F$501,2,FALSE)</f>
        <v>5</v>
      </c>
      <c r="P491" t="str">
        <f>VLOOKUP(A491,[3]Sheet1!$A$2:$F$501,3,FALSE)</f>
        <v>Good</v>
      </c>
      <c r="Q491" s="2">
        <f>VLOOKUP(A491,[3]Sheet1!$A$2:$F$501,4,FALSE)</f>
        <v>45383</v>
      </c>
      <c r="R491" t="str">
        <f>VLOOKUP(A491,[3]Sheet1!$A$2:$F$501,5,FALSE)</f>
        <v>Produk sesuai ekspektasi</v>
      </c>
      <c r="S491" t="str">
        <f>VLOOKUP(A491,[3]Sheet1!$A$2:$F$501,6,FALSE)</f>
        <v/>
      </c>
      <c r="T491" t="str">
        <f>VLOOKUP(A491,[4]Sheet1!$A$2:$E$501,2,FALSE)</f>
        <v>SHP6412</v>
      </c>
      <c r="U491" t="str">
        <f>VLOOKUP(A491,[4]Sheet1!$A$2:$E$501,3,FALSE)</f>
        <v>AnterAja</v>
      </c>
      <c r="V491">
        <f>VLOOKUP(A491,[4]Sheet1!$A$2:$E$501,4,FALSE)</f>
        <v>2</v>
      </c>
      <c r="W491" t="str">
        <f>VLOOKUP(A491,[4]Sheet1!$A$2:$E$501,5,FALSE)</f>
        <v>Returned</v>
      </c>
    </row>
    <row r="492" spans="1:23">
      <c r="A492" t="s">
        <v>528</v>
      </c>
      <c r="B492" t="str">
        <f>VLOOKUP(A492,[1]Sheet1!$A$2:$E$501,2,FALSE)</f>
        <v>Customer_491</v>
      </c>
      <c r="C492" t="str">
        <f>VLOOKUP(A492,[1]Sheet1!$A$2:$E$501,3,FALSE)</f>
        <v>Bali</v>
      </c>
      <c r="D492" t="str">
        <f>VLOOKUP(A492,[1]Sheet1!$A$2:$E$501,4,FALSE)</f>
        <v>Gold</v>
      </c>
      <c r="E492">
        <f>VLOOKUP(A492,[1]Sheet1!$A$2:$E$501,5,FALSE)</f>
        <v>2022</v>
      </c>
      <c r="F492" t="str">
        <f>VLOOKUP(A492,[5]Sheet1!$A$2:$E$501,2,FALSE)</f>
        <v>Adidas Ultraboost 22 - SKU1329</v>
      </c>
      <c r="G492" t="str">
        <f>VLOOKUP(A492,[5]Sheet1!$A$2:$E$501,3,FALSE)</f>
        <v>Shoee</v>
      </c>
      <c r="H492">
        <f>VLOOKUP(A492,[5]Sheet1!$A$2:$E$501,4,FALSE)</f>
        <v>250000</v>
      </c>
      <c r="I492" t="str">
        <f>VLOOKUP(A492,[5]Sheet1!$A$2:$G$501,7,FALSE)</f>
        <v>53 </v>
      </c>
      <c r="J492" t="str">
        <f>VLOOKUP(A492,[2]Sheet1!$A$2:$E$501,2,FALSE)</f>
        <v>ORD76578</v>
      </c>
      <c r="K492" s="2">
        <f>VLOOKUP(A492,[2]Sheet1!$A$2:$E$501,3,FALSE)</f>
        <v>45136</v>
      </c>
      <c r="L492" t="str">
        <f>VLOOKUP(A492,[2]Sheet1!$A$2:$E$501,4,FALSE)</f>
        <v>Gopay</v>
      </c>
      <c r="M492">
        <f>VLOOKUP(A492,[2]Sheet1!$A$2:$E$501,5,FALSE)</f>
        <v>1</v>
      </c>
      <c r="N492">
        <f>VLOOKUP(A492,[2]Sheet1!$A$2:$F$501,6,FALSE)</f>
        <v>250000</v>
      </c>
      <c r="O492">
        <f>VLOOKUP(A492,[3]Sheet1!$A$2:$F$501,2,FALSE)</f>
        <v>5</v>
      </c>
      <c r="P492" t="str">
        <f>VLOOKUP(A492,[3]Sheet1!$A$2:$F$501,3,FALSE)</f>
        <v>Good</v>
      </c>
      <c r="Q492" s="2">
        <f>VLOOKUP(A492,[3]Sheet1!$A$2:$F$501,4,FALSE)</f>
        <v>45165</v>
      </c>
      <c r="R492" t="str">
        <f>VLOOKUP(A492,[3]Sheet1!$A$2:$F$501,5,FALSE)</f>
        <v>Warna berbeda dari gambar</v>
      </c>
      <c r="S492" t="str">
        <f>VLOOKUP(A492,[3]Sheet1!$A$2:$F$501,6,FALSE)</f>
        <v>Anomali – review negatif di rating tinggi</v>
      </c>
      <c r="T492" t="str">
        <f>VLOOKUP(A492,[4]Sheet1!$A$2:$E$501,2,FALSE)</f>
        <v>SHP7731</v>
      </c>
      <c r="U492" t="str">
        <f>VLOOKUP(A492,[4]Sheet1!$A$2:$E$501,3,FALSE)</f>
        <v>AnterAja</v>
      </c>
      <c r="V492">
        <f>VLOOKUP(A492,[4]Sheet1!$A$2:$E$501,4,FALSE)</f>
        <v>1</v>
      </c>
      <c r="W492" t="str">
        <f>VLOOKUP(A492,[4]Sheet1!$A$2:$E$501,5,FALSE)</f>
        <v>Returned</v>
      </c>
    </row>
    <row r="493" spans="1:23">
      <c r="A493" t="s">
        <v>529</v>
      </c>
      <c r="B493" t="str">
        <f>VLOOKUP(A493,[1]Sheet1!$A$2:$E$501,2,FALSE)</f>
        <v>Customer_492</v>
      </c>
      <c r="C493" t="str">
        <f>VLOOKUP(A493,[1]Sheet1!$A$2:$E$501,3,FALSE)</f>
        <v>Jakarta</v>
      </c>
      <c r="D493" t="str">
        <f>VLOOKUP(A493,[1]Sheet1!$A$2:$E$501,4,FALSE)</f>
        <v>Platinum</v>
      </c>
      <c r="E493">
        <f>VLOOKUP(A493,[1]Sheet1!$A$2:$E$501,5,FALSE)</f>
        <v>2018</v>
      </c>
      <c r="F493" t="str">
        <f>VLOOKUP(A493,[5]Sheet1!$A$2:$E$501,2,FALSE)</f>
        <v>ASUS TUF Gaming A15 - SKU1068</v>
      </c>
      <c r="G493" t="str">
        <f>VLOOKUP(A493,[5]Sheet1!$A$2:$E$501,3,FALSE)</f>
        <v>Electronic</v>
      </c>
      <c r="H493">
        <f>VLOOKUP(A493,[5]Sheet1!$A$2:$E$501,4,FALSE)</f>
        <v>100000</v>
      </c>
      <c r="I493" t="str">
        <f>VLOOKUP(A493,[5]Sheet1!$A$2:$G$501,7,FALSE)</f>
        <v>101 </v>
      </c>
      <c r="J493" t="str">
        <f>VLOOKUP(A493,[2]Sheet1!$A$2:$E$501,2,FALSE)</f>
        <v>ORD42931</v>
      </c>
      <c r="K493" s="2">
        <f>VLOOKUP(A493,[2]Sheet1!$A$2:$E$501,3,FALSE)</f>
        <v>45214</v>
      </c>
      <c r="L493" t="str">
        <f>VLOOKUP(A493,[2]Sheet1!$A$2:$E$501,4,FALSE)</f>
        <v>OVO</v>
      </c>
      <c r="M493">
        <f>VLOOKUP(A493,[2]Sheet1!$A$2:$E$501,5,FALSE)</f>
        <v>1</v>
      </c>
      <c r="N493">
        <f>VLOOKUP(A493,[2]Sheet1!$A$2:$F$501,6,FALSE)</f>
        <v>100000</v>
      </c>
      <c r="O493">
        <f>VLOOKUP(A493,[3]Sheet1!$A$2:$F$501,2,FALSE)</f>
        <v>4</v>
      </c>
      <c r="P493" t="str">
        <f>VLOOKUP(A493,[3]Sheet1!$A$2:$F$501,3,FALSE)</f>
        <v>Excellent</v>
      </c>
      <c r="Q493" s="2">
        <f>VLOOKUP(A493,[3]Sheet1!$A$2:$F$501,4,FALSE)</f>
        <v>45375</v>
      </c>
      <c r="R493" t="str">
        <f>VLOOKUP(A493,[3]Sheet1!$A$2:$F$501,5,FALSE)</f>
        <v>Ukuran tidak sesuai deskripsi</v>
      </c>
      <c r="S493" t="str">
        <f>VLOOKUP(A493,[3]Sheet1!$A$2:$F$501,6,FALSE)</f>
        <v>Anomali – review negatif di rating tinggi</v>
      </c>
      <c r="T493" t="str">
        <f>VLOOKUP(A493,[4]Sheet1!$A$2:$E$501,2,FALSE)</f>
        <v>SHP5939</v>
      </c>
      <c r="U493" t="str">
        <f>VLOOKUP(A493,[4]Sheet1!$A$2:$E$501,3,FALSE)</f>
        <v>AnterAja</v>
      </c>
      <c r="V493">
        <f>VLOOKUP(A493,[4]Sheet1!$A$2:$E$501,4,FALSE)</f>
        <v>2</v>
      </c>
      <c r="W493" t="str">
        <f>VLOOKUP(A493,[4]Sheet1!$A$2:$E$501,5,FALSE)</f>
        <v>Delivered</v>
      </c>
    </row>
    <row r="494" spans="1:23">
      <c r="A494" t="s">
        <v>530</v>
      </c>
      <c r="B494" t="str">
        <f>VLOOKUP(A494,[1]Sheet1!$A$2:$E$501,2,FALSE)</f>
        <v>Customer_493</v>
      </c>
      <c r="C494" t="str">
        <f>VLOOKUP(A494,[1]Sheet1!$A$2:$E$501,3,FALSE)</f>
        <v>Surabaya</v>
      </c>
      <c r="D494" t="str">
        <f>VLOOKUP(A494,[1]Sheet1!$A$2:$E$501,4,FALSE)</f>
        <v>Platinum</v>
      </c>
      <c r="E494">
        <f>VLOOKUP(A494,[1]Sheet1!$A$2:$E$501,5,FALSE)</f>
        <v>2022</v>
      </c>
      <c r="F494" t="str">
        <f>VLOOKUP(A494,[5]Sheet1!$A$2:$E$501,2,FALSE)</f>
        <v>Lenovo LOQ 15IRH8 - SKU1242</v>
      </c>
      <c r="G494" t="str">
        <f>VLOOKUP(A494,[5]Sheet1!$A$2:$E$501,3,FALSE)</f>
        <v>Shoee</v>
      </c>
      <c r="H494">
        <f>VLOOKUP(A494,[5]Sheet1!$A$2:$E$501,4,FALSE)</f>
        <v>17000000</v>
      </c>
      <c r="I494" t="str">
        <f>VLOOKUP(A494,[5]Sheet1!$A$2:$G$501,7,FALSE)</f>
        <v>132 </v>
      </c>
      <c r="J494" t="str">
        <f>VLOOKUP(A494,[2]Sheet1!$A$2:$E$501,2,FALSE)</f>
        <v>ORD67534</v>
      </c>
      <c r="K494" s="2">
        <f>VLOOKUP(A494,[2]Sheet1!$A$2:$E$501,3,FALSE)</f>
        <v>45082</v>
      </c>
      <c r="L494" t="str">
        <f>VLOOKUP(A494,[2]Sheet1!$A$2:$E$501,4,FALSE)</f>
        <v>OVO</v>
      </c>
      <c r="M494">
        <f>VLOOKUP(A494,[2]Sheet1!$A$2:$E$501,5,FALSE)</f>
        <v>12</v>
      </c>
      <c r="N494">
        <f>VLOOKUP(A494,[2]Sheet1!$A$2:$F$501,6,FALSE)</f>
        <v>204000000</v>
      </c>
      <c r="O494">
        <f>VLOOKUP(A494,[3]Sheet1!$A$2:$F$501,2,FALSE)</f>
        <v>3</v>
      </c>
      <c r="P494" t="str">
        <f>VLOOKUP(A494,[3]Sheet1!$A$2:$F$501,3,FALSE)</f>
        <v>Average</v>
      </c>
      <c r="Q494" s="2">
        <f>VLOOKUP(A494,[3]Sheet1!$A$2:$F$501,4,FALSE)</f>
        <v>45389</v>
      </c>
      <c r="R494" t="str">
        <f>VLOOKUP(A494,[3]Sheet1!$A$2:$F$501,5,FALSE)</f>
        <v>Produk sesuai ekspektasi</v>
      </c>
      <c r="S494" t="str">
        <f>VLOOKUP(A494,[3]Sheet1!$A$2:$F$501,6,FALSE)</f>
        <v/>
      </c>
      <c r="T494" t="str">
        <f>VLOOKUP(A494,[4]Sheet1!$A$2:$E$501,2,FALSE)</f>
        <v>SHP4220</v>
      </c>
      <c r="U494" t="str">
        <f>VLOOKUP(A494,[4]Sheet1!$A$2:$E$501,3,FALSE)</f>
        <v>SiCepat</v>
      </c>
      <c r="V494">
        <f>VLOOKUP(A494,[4]Sheet1!$A$2:$E$501,4,FALSE)</f>
        <v>5</v>
      </c>
      <c r="W494" t="str">
        <f>VLOOKUP(A494,[4]Sheet1!$A$2:$E$501,5,FALSE)</f>
        <v>In Transit</v>
      </c>
    </row>
    <row r="495" spans="1:23">
      <c r="A495" t="s">
        <v>531</v>
      </c>
      <c r="B495" t="str">
        <f>VLOOKUP(A495,[1]Sheet1!$A$2:$E$501,2,FALSE)</f>
        <v>Customer_494</v>
      </c>
      <c r="C495" t="str">
        <f>VLOOKUP(A495,[1]Sheet1!$A$2:$E$501,3,FALSE)</f>
        <v>Bandung</v>
      </c>
      <c r="D495" t="str">
        <f>VLOOKUP(A495,[1]Sheet1!$A$2:$E$501,4,FALSE)</f>
        <v>Gold</v>
      </c>
      <c r="E495">
        <f>VLOOKUP(A495,[1]Sheet1!$A$2:$E$501,5,FALSE)</f>
        <v>2022</v>
      </c>
      <c r="F495" t="str">
        <f>VLOOKUP(A495,[5]Sheet1!$A$2:$E$501,2,FALSE)</f>
        <v>Nike Air Max 270 - SKU1473</v>
      </c>
      <c r="G495" t="str">
        <f>VLOOKUP(A495,[5]Sheet1!$A$2:$E$501,3,FALSE)</f>
        <v>Unknown</v>
      </c>
      <c r="H495">
        <f>VLOOKUP(A495,[5]Sheet1!$A$2:$E$501,4,FALSE)</f>
        <v>17000000</v>
      </c>
      <c r="I495" t="str">
        <f>VLOOKUP(A495,[5]Sheet1!$A$2:$G$501,7,FALSE)</f>
        <v>87 </v>
      </c>
      <c r="J495" t="str">
        <f>VLOOKUP(A495,[2]Sheet1!$A$2:$E$501,2,FALSE)</f>
        <v>ORD56965</v>
      </c>
      <c r="K495" s="2">
        <f>VLOOKUP(A495,[2]Sheet1!$A$2:$E$501,3,FALSE)</f>
        <v>45278</v>
      </c>
      <c r="L495" t="str">
        <f>VLOOKUP(A495,[2]Sheet1!$A$2:$E$501,4,FALSE)</f>
        <v>OVO</v>
      </c>
      <c r="M495">
        <f>VLOOKUP(A495,[2]Sheet1!$A$2:$E$501,5,FALSE)</f>
        <v>1</v>
      </c>
      <c r="N495">
        <f>VLOOKUP(A495,[2]Sheet1!$A$2:$F$501,6,FALSE)</f>
        <v>17000000</v>
      </c>
      <c r="O495">
        <f>VLOOKUP(A495,[3]Sheet1!$A$2:$F$501,2,FALSE)</f>
        <v>2</v>
      </c>
      <c r="P495" t="str">
        <f>VLOOKUP(A495,[3]Sheet1!$A$2:$F$501,3,FALSE)</f>
        <v>Poor</v>
      </c>
      <c r="Q495" s="2">
        <f>VLOOKUP(A495,[3]Sheet1!$A$2:$F$501,4,FALSE)</f>
        <v>45281</v>
      </c>
      <c r="R495" t="str">
        <f>VLOOKUP(A495,[3]Sheet1!$A$2:$F$501,5,FALSE)</f>
        <v>Pengiriman sangat cepat</v>
      </c>
      <c r="S495" t="str">
        <f>VLOOKUP(A495,[3]Sheet1!$A$2:$F$501,6,FALSE)</f>
        <v/>
      </c>
      <c r="T495" t="str">
        <f>VLOOKUP(A495,[4]Sheet1!$A$2:$E$501,2,FALSE)</f>
        <v>SHP5073</v>
      </c>
      <c r="U495" t="str">
        <f>VLOOKUP(A495,[4]Sheet1!$A$2:$E$501,3,FALSE)</f>
        <v>JNE</v>
      </c>
      <c r="V495">
        <f>VLOOKUP(A495,[4]Sheet1!$A$2:$E$501,4,FALSE)</f>
        <v>2</v>
      </c>
      <c r="W495" t="str">
        <f>VLOOKUP(A495,[4]Sheet1!$A$2:$E$501,5,FALSE)</f>
        <v>In Transit</v>
      </c>
    </row>
    <row r="496" spans="1:23">
      <c r="A496" t="s">
        <v>532</v>
      </c>
      <c r="B496" t="str">
        <f>VLOOKUP(A496,[1]Sheet1!$A$2:$E$501,2,FALSE)</f>
        <v>Customer_495</v>
      </c>
      <c r="C496" t="str">
        <f>VLOOKUP(A496,[1]Sheet1!$A$2:$E$501,3,FALSE)</f>
        <v>Bali</v>
      </c>
      <c r="D496" t="str">
        <f>VLOOKUP(A496,[1]Sheet1!$A$2:$E$501,4,FALSE)</f>
        <v>Platinum</v>
      </c>
      <c r="E496">
        <f>VLOOKUP(A496,[1]Sheet1!$A$2:$E$501,5,FALSE)</f>
        <v>2020</v>
      </c>
      <c r="F496" t="str">
        <f>VLOOKUP(A496,[5]Sheet1!$A$2:$E$501,2,FALSE)</f>
        <v>Xiaomi Mi Casual Backpack - SKU1219</v>
      </c>
      <c r="G496" t="str">
        <f>VLOOKUP(A496,[5]Sheet1!$A$2:$E$501,3,FALSE)</f>
        <v>Apparel</v>
      </c>
      <c r="H496">
        <f>VLOOKUP(A496,[5]Sheet1!$A$2:$E$501,4,FALSE)</f>
        <v>250000</v>
      </c>
      <c r="I496" t="str">
        <f>VLOOKUP(A496,[5]Sheet1!$A$2:$G$501,7,FALSE)</f>
        <v>107 </v>
      </c>
      <c r="J496" t="str">
        <f>VLOOKUP(A496,[2]Sheet1!$A$2:$E$501,2,FALSE)</f>
        <v>ORD68004</v>
      </c>
      <c r="K496" s="2">
        <f>VLOOKUP(A496,[2]Sheet1!$A$2:$E$501,3,FALSE)</f>
        <v>45323</v>
      </c>
      <c r="L496" t="str">
        <f>VLOOKUP(A496,[2]Sheet1!$A$2:$E$501,4,FALSE)</f>
        <v>OVO</v>
      </c>
      <c r="M496">
        <f>VLOOKUP(A496,[2]Sheet1!$A$2:$E$501,5,FALSE)</f>
        <v>4</v>
      </c>
      <c r="N496">
        <f>VLOOKUP(A496,[2]Sheet1!$A$2:$F$501,6,FALSE)</f>
        <v>1000000</v>
      </c>
      <c r="O496">
        <f>VLOOKUP(A496,[3]Sheet1!$A$2:$F$501,2,FALSE)</f>
        <v>2</v>
      </c>
      <c r="P496" t="str">
        <f>VLOOKUP(A496,[3]Sheet1!$A$2:$F$501,3,FALSE)</f>
        <v>Poor</v>
      </c>
      <c r="Q496" s="2">
        <f>VLOOKUP(A496,[3]Sheet1!$A$2:$F$501,4,FALSE)</f>
        <v>45283</v>
      </c>
      <c r="R496" t="str">
        <f>VLOOKUP(A496,[3]Sheet1!$A$2:$F$501,5,FALSE)</f>
        <v>Harga terlalu mahal</v>
      </c>
      <c r="S496" t="str">
        <f>VLOOKUP(A496,[3]Sheet1!$A$2:$F$501,6,FALSE)</f>
        <v/>
      </c>
      <c r="T496" t="str">
        <f>VLOOKUP(A496,[4]Sheet1!$A$2:$E$501,2,FALSE)</f>
        <v>SHP4202</v>
      </c>
      <c r="U496" t="str">
        <f>VLOOKUP(A496,[4]Sheet1!$A$2:$E$501,3,FALSE)</f>
        <v>AnterAja</v>
      </c>
      <c r="V496">
        <f>VLOOKUP(A496,[4]Sheet1!$A$2:$E$501,4,FALSE)</f>
        <v>1</v>
      </c>
      <c r="W496" t="str">
        <f>VLOOKUP(A496,[4]Sheet1!$A$2:$E$501,5,FALSE)</f>
        <v>Delivered</v>
      </c>
    </row>
    <row r="497" spans="1:23">
      <c r="A497" t="s">
        <v>533</v>
      </c>
      <c r="B497" t="str">
        <f>VLOOKUP(A497,[1]Sheet1!$A$2:$E$501,2,FALSE)</f>
        <v>Customer_496</v>
      </c>
      <c r="C497" t="str">
        <f>VLOOKUP(A497,[1]Sheet1!$A$2:$E$501,3,FALSE)</f>
        <v>Bandung</v>
      </c>
      <c r="D497" t="str">
        <f>VLOOKUP(A497,[1]Sheet1!$A$2:$E$501,4,FALSE)</f>
        <v>Gold</v>
      </c>
      <c r="E497">
        <f>VLOOKUP(A497,[1]Sheet1!$A$2:$E$501,5,FALSE)</f>
        <v>2020</v>
      </c>
      <c r="F497" t="str">
        <f>VLOOKUP(A497,[5]Sheet1!$A$2:$E$501,2,FALSE)</f>
        <v>Nike Air Max 270 - SKU1260</v>
      </c>
      <c r="G497" t="str">
        <f>VLOOKUP(A497,[5]Sheet1!$A$2:$E$501,3,FALSE)</f>
        <v>Apprel</v>
      </c>
      <c r="H497">
        <f>VLOOKUP(A497,[5]Sheet1!$A$2:$E$501,4,FALSE)</f>
        <v>10000000</v>
      </c>
      <c r="I497" t="str">
        <f>VLOOKUP(A497,[5]Sheet1!$A$2:$G$501,7,FALSE)</f>
        <v>112</v>
      </c>
      <c r="J497" t="str">
        <f>VLOOKUP(A497,[2]Sheet1!$A$2:$E$501,2,FALSE)</f>
        <v>ORD58526</v>
      </c>
      <c r="K497" s="2">
        <f>VLOOKUP(A497,[2]Sheet1!$A$2:$E$501,3,FALSE)</f>
        <v>44956</v>
      </c>
      <c r="L497" t="str">
        <f>VLOOKUP(A497,[2]Sheet1!$A$2:$E$501,4,FALSE)</f>
        <v>Credit</v>
      </c>
      <c r="M497">
        <f>VLOOKUP(A497,[2]Sheet1!$A$2:$E$501,5,FALSE)</f>
        <v>9</v>
      </c>
      <c r="N497">
        <f>VLOOKUP(A497,[2]Sheet1!$A$2:$F$501,6,FALSE)</f>
        <v>90000000</v>
      </c>
      <c r="O497">
        <f>VLOOKUP(A497,[3]Sheet1!$A$2:$F$501,2,FALSE)</f>
        <v>5</v>
      </c>
      <c r="P497" t="str">
        <f>VLOOKUP(A497,[3]Sheet1!$A$2:$F$501,3,FALSE)</f>
        <v>Good</v>
      </c>
      <c r="Q497" s="2">
        <f>VLOOKUP(A497,[3]Sheet1!$A$2:$F$501,4,FALSE)</f>
        <v>45225</v>
      </c>
      <c r="R497" t="str">
        <f>VLOOKUP(A497,[3]Sheet1!$A$2:$F$501,5,FALSE)</f>
        <v>Pengiriman sangat cepat</v>
      </c>
      <c r="S497" t="str">
        <f>VLOOKUP(A497,[3]Sheet1!$A$2:$F$501,6,FALSE)</f>
        <v/>
      </c>
      <c r="T497" t="str">
        <f>VLOOKUP(A497,[4]Sheet1!$A$2:$E$501,2,FALSE)</f>
        <v>SHP6468</v>
      </c>
      <c r="U497" t="str">
        <f>VLOOKUP(A497,[4]Sheet1!$A$2:$E$501,3,FALSE)</f>
        <v>J&amp;T</v>
      </c>
      <c r="V497">
        <f>VLOOKUP(A497,[4]Sheet1!$A$2:$E$501,4,FALSE)</f>
        <v>5</v>
      </c>
      <c r="W497" t="str">
        <f>VLOOKUP(A497,[4]Sheet1!$A$2:$E$501,5,FALSE)</f>
        <v>Returned</v>
      </c>
    </row>
    <row r="498" spans="1:23">
      <c r="A498" t="s">
        <v>534</v>
      </c>
      <c r="B498" t="str">
        <f>VLOOKUP(A498,[1]Sheet1!$A$2:$E$501,2,FALSE)</f>
        <v>Customer_497</v>
      </c>
      <c r="C498" t="str">
        <f>VLOOKUP(A498,[1]Sheet1!$A$2:$E$501,3,FALSE)</f>
        <v>Jakarta</v>
      </c>
      <c r="D498" t="str">
        <f>VLOOKUP(A498,[1]Sheet1!$A$2:$E$501,4,FALSE)</f>
        <v>Gold</v>
      </c>
      <c r="E498">
        <f>VLOOKUP(A498,[1]Sheet1!$A$2:$E$501,5,FALSE)</f>
        <v>2020</v>
      </c>
      <c r="F498" t="str">
        <f>VLOOKUP(A498,[5]Sheet1!$A$2:$E$501,2,FALSE)</f>
        <v>Nike Air Max 270 - SKU1489</v>
      </c>
      <c r="G498" t="str">
        <f>VLOOKUP(A498,[5]Sheet1!$A$2:$E$501,3,FALSE)</f>
        <v>Unknown</v>
      </c>
      <c r="H498">
        <f>VLOOKUP(A498,[5]Sheet1!$A$2:$E$501,4,FALSE)</f>
        <v>17000000</v>
      </c>
      <c r="I498" t="str">
        <f>VLOOKUP(A498,[5]Sheet1!$A$2:$G$501,7,FALSE)</f>
        <v>69 </v>
      </c>
      <c r="J498" t="str">
        <f>VLOOKUP(A498,[2]Sheet1!$A$2:$E$501,2,FALSE)</f>
        <v>ORD61666</v>
      </c>
      <c r="K498" s="2">
        <f>VLOOKUP(A498,[2]Sheet1!$A$2:$E$501,3,FALSE)</f>
        <v>45319</v>
      </c>
      <c r="L498" t="str">
        <f>VLOOKUP(A498,[2]Sheet1!$A$2:$E$501,4,FALSE)</f>
        <v>Credit</v>
      </c>
      <c r="M498">
        <f>VLOOKUP(A498,[2]Sheet1!$A$2:$E$501,5,FALSE)</f>
        <v>1</v>
      </c>
      <c r="N498">
        <f>VLOOKUP(A498,[2]Sheet1!$A$2:$F$501,6,FALSE)</f>
        <v>17000000</v>
      </c>
      <c r="O498">
        <f>VLOOKUP(A498,[3]Sheet1!$A$2:$F$501,2,FALSE)</f>
        <v>2</v>
      </c>
      <c r="P498" t="str">
        <f>VLOOKUP(A498,[3]Sheet1!$A$2:$F$501,3,FALSE)</f>
        <v>Poor</v>
      </c>
      <c r="Q498" s="2">
        <f>VLOOKUP(A498,[3]Sheet1!$A$2:$F$501,4,FALSE)</f>
        <v>45252</v>
      </c>
      <c r="R498" t="str">
        <f>VLOOKUP(A498,[3]Sheet1!$A$2:$F$501,5,FALSE)</f>
        <v>Barang cacat saat diterima</v>
      </c>
      <c r="S498" t="str">
        <f>VLOOKUP(A498,[3]Sheet1!$A$2:$F$501,6,FALSE)</f>
        <v>Anomali – review negatif di rating tinggi</v>
      </c>
      <c r="T498" t="str">
        <f>VLOOKUP(A498,[4]Sheet1!$A$2:$E$501,2,FALSE)</f>
        <v>SHP3332</v>
      </c>
      <c r="U498" t="str">
        <f>VLOOKUP(A498,[4]Sheet1!$A$2:$E$501,3,FALSE)</f>
        <v>AnterAja</v>
      </c>
      <c r="V498">
        <f>VLOOKUP(A498,[4]Sheet1!$A$2:$E$501,4,FALSE)</f>
        <v>3</v>
      </c>
      <c r="W498" t="str">
        <f>VLOOKUP(A498,[4]Sheet1!$A$2:$E$501,5,FALSE)</f>
        <v>In Transit</v>
      </c>
    </row>
    <row r="499" spans="1:23">
      <c r="A499" t="s">
        <v>535</v>
      </c>
      <c r="B499" t="str">
        <f>VLOOKUP(A499,[1]Sheet1!$A$2:$E$501,2,FALSE)</f>
        <v>Customer_498</v>
      </c>
      <c r="C499" t="str">
        <f>VLOOKUP(A499,[1]Sheet1!$A$2:$E$501,3,FALSE)</f>
        <v>Surabaya</v>
      </c>
      <c r="D499" t="str">
        <f>VLOOKUP(A499,[1]Sheet1!$A$2:$E$501,4,FALSE)</f>
        <v>Platinum</v>
      </c>
      <c r="E499">
        <f>VLOOKUP(A499,[1]Sheet1!$A$2:$E$501,5,FALSE)</f>
        <v>2021</v>
      </c>
      <c r="F499" t="str">
        <f>VLOOKUP(A499,[5]Sheet1!$A$2:$E$501,2,FALSE)</f>
        <v>Nike Air Max 270 - SKU1475</v>
      </c>
      <c r="G499" t="str">
        <f>VLOOKUP(A499,[5]Sheet1!$A$2:$E$501,3,FALSE)</f>
        <v>Electronic</v>
      </c>
      <c r="H499">
        <f>VLOOKUP(A499,[5]Sheet1!$A$2:$E$501,4,FALSE)</f>
        <v>1500000</v>
      </c>
      <c r="I499" t="str">
        <f>VLOOKUP(A499,[5]Sheet1!$A$2:$G$501,7,FALSE)</f>
        <v>134 </v>
      </c>
      <c r="J499" t="str">
        <f>VLOOKUP(A499,[2]Sheet1!$A$2:$E$501,2,FALSE)</f>
        <v>ORD72970</v>
      </c>
      <c r="K499" s="2">
        <f>VLOOKUP(A499,[2]Sheet1!$A$2:$E$501,3,FALSE)</f>
        <v>45310</v>
      </c>
      <c r="L499" t="str">
        <f>VLOOKUP(A499,[2]Sheet1!$A$2:$E$501,4,FALSE)</f>
        <v>Credit</v>
      </c>
      <c r="M499">
        <f>VLOOKUP(A499,[2]Sheet1!$A$2:$E$501,5,FALSE)</f>
        <v>5</v>
      </c>
      <c r="N499">
        <f>VLOOKUP(A499,[2]Sheet1!$A$2:$F$501,6,FALSE)</f>
        <v>7500000</v>
      </c>
      <c r="O499">
        <f>VLOOKUP(A499,[3]Sheet1!$A$2:$F$501,2,FALSE)</f>
        <v>2</v>
      </c>
      <c r="P499" t="str">
        <f>VLOOKUP(A499,[3]Sheet1!$A$2:$F$501,3,FALSE)</f>
        <v>Poor</v>
      </c>
      <c r="Q499" s="2">
        <f>VLOOKUP(A499,[3]Sheet1!$A$2:$F$501,4,FALSE)</f>
        <v>45111</v>
      </c>
      <c r="R499" t="str">
        <f>VLOOKUP(A499,[3]Sheet1!$A$2:$F$501,5,FALSE)</f>
        <v>Warna berbeda dari gambar</v>
      </c>
      <c r="S499" t="str">
        <f>VLOOKUP(A499,[3]Sheet1!$A$2:$F$501,6,FALSE)</f>
        <v>Anomali – review negatif di rating tinggi</v>
      </c>
      <c r="T499" t="str">
        <f>VLOOKUP(A499,[4]Sheet1!$A$2:$E$501,2,FALSE)</f>
        <v>SHP8033</v>
      </c>
      <c r="U499" t="str">
        <f>VLOOKUP(A499,[4]Sheet1!$A$2:$E$501,3,FALSE)</f>
        <v>SiCepat</v>
      </c>
      <c r="V499">
        <f>VLOOKUP(A499,[4]Sheet1!$A$2:$E$501,4,FALSE)</f>
        <v>2</v>
      </c>
      <c r="W499" t="str">
        <f>VLOOKUP(A499,[4]Sheet1!$A$2:$E$501,5,FALSE)</f>
        <v>Returned</v>
      </c>
    </row>
    <row r="500" spans="1:23">
      <c r="A500" t="s">
        <v>536</v>
      </c>
      <c r="B500" t="str">
        <f>VLOOKUP(A500,[1]Sheet1!$A$2:$E$501,2,FALSE)</f>
        <v>Customer_499</v>
      </c>
      <c r="C500" t="str">
        <f>VLOOKUP(A500,[1]Sheet1!$A$2:$E$501,3,FALSE)</f>
        <v>Surabaya</v>
      </c>
      <c r="D500" t="str">
        <f>VLOOKUP(A500,[1]Sheet1!$A$2:$E$501,4,FALSE)</f>
        <v>Silver</v>
      </c>
      <c r="E500">
        <f>VLOOKUP(A500,[1]Sheet1!$A$2:$E$501,5,FALSE)</f>
        <v>2019</v>
      </c>
      <c r="F500" t="str">
        <f>VLOOKUP(A500,[5]Sheet1!$A$2:$E$501,2,FALSE)</f>
        <v>Lenovo LOQ 15IRH8 - SKU1249</v>
      </c>
      <c r="G500" t="str">
        <f>VLOOKUP(A500,[5]Sheet1!$A$2:$E$501,3,FALSE)</f>
        <v>Electronic</v>
      </c>
      <c r="H500">
        <f>VLOOKUP(A500,[5]Sheet1!$A$2:$E$501,4,FALSE)</f>
        <v>17000000</v>
      </c>
      <c r="I500" t="str">
        <f>VLOOKUP(A500,[5]Sheet1!$A$2:$G$501,7,FALSE)</f>
        <v>76</v>
      </c>
      <c r="J500" t="str">
        <f>VLOOKUP(A500,[2]Sheet1!$A$2:$E$501,2,FALSE)</f>
        <v>ORD34386</v>
      </c>
      <c r="K500" s="2">
        <f>VLOOKUP(A500,[2]Sheet1!$A$2:$E$501,3,FALSE)</f>
        <v>45090</v>
      </c>
      <c r="L500" t="str">
        <f>VLOOKUP(A500,[2]Sheet1!$A$2:$E$501,4,FALSE)</f>
        <v>Gopay</v>
      </c>
      <c r="M500">
        <f>VLOOKUP(A500,[2]Sheet1!$A$2:$E$501,5,FALSE)</f>
        <v>1</v>
      </c>
      <c r="N500">
        <f>VLOOKUP(A500,[2]Sheet1!$A$2:$F$501,6,FALSE)</f>
        <v>17000000</v>
      </c>
      <c r="O500">
        <f>VLOOKUP(A500,[3]Sheet1!$A$2:$F$501,2,FALSE)</f>
        <v>1</v>
      </c>
      <c r="P500" t="str">
        <f>VLOOKUP(A500,[3]Sheet1!$A$2:$F$501,3,FALSE)</f>
        <v>Bad</v>
      </c>
      <c r="Q500" s="2">
        <f>VLOOKUP(A500,[3]Sheet1!$A$2:$F$501,4,FALSE)</f>
        <v>45415</v>
      </c>
      <c r="R500" t="str">
        <f>VLOOKUP(A500,[3]Sheet1!$A$2:$F$501,5,FALSE)</f>
        <v>Pengiriman sangat cepat</v>
      </c>
      <c r="S500" t="str">
        <f>VLOOKUP(A500,[3]Sheet1!$A$2:$F$501,6,FALSE)</f>
        <v/>
      </c>
      <c r="T500" t="str">
        <f>VLOOKUP(A500,[4]Sheet1!$A$2:$E$501,2,FALSE)</f>
        <v>SHP9652</v>
      </c>
      <c r="U500" t="str">
        <f>VLOOKUP(A500,[4]Sheet1!$A$2:$E$501,3,FALSE)</f>
        <v>AnterAja</v>
      </c>
      <c r="V500">
        <f>VLOOKUP(A500,[4]Sheet1!$A$2:$E$501,4,FALSE)</f>
        <v>4</v>
      </c>
      <c r="W500" t="str">
        <f>VLOOKUP(A500,[4]Sheet1!$A$2:$E$501,5,FALSE)</f>
        <v>Returned</v>
      </c>
    </row>
    <row r="501" spans="1:23">
      <c r="A501" t="s">
        <v>537</v>
      </c>
      <c r="B501" t="str">
        <f>VLOOKUP(A501,[1]Sheet1!$A$2:$E$501,2,FALSE)</f>
        <v>Customer_500</v>
      </c>
      <c r="C501" t="str">
        <f>VLOOKUP(A501,[1]Sheet1!$A$2:$E$501,3,FALSE)</f>
        <v>Surabaya</v>
      </c>
      <c r="D501" t="str">
        <f>VLOOKUP(A501,[1]Sheet1!$A$2:$E$501,4,FALSE)</f>
        <v>Gold</v>
      </c>
      <c r="E501">
        <f>VLOOKUP(A501,[1]Sheet1!$A$2:$E$501,5,FALSE)</f>
        <v>2023</v>
      </c>
      <c r="F501" t="str">
        <f>VLOOKUP(A501,[5]Sheet1!$A$2:$E$501,2,FALSE)</f>
        <v>ASUS TUF Gaming A15 - SKU1125</v>
      </c>
      <c r="G501" t="str">
        <f>VLOOKUP(A501,[5]Sheet1!$A$2:$E$501,3,FALSE)</f>
        <v>Electronic</v>
      </c>
      <c r="H501">
        <f>VLOOKUP(A501,[5]Sheet1!$A$2:$E$501,4,FALSE)</f>
        <v>100000</v>
      </c>
      <c r="I501" t="str">
        <f>VLOOKUP(A501,[5]Sheet1!$A$2:$G$501,7,FALSE)</f>
        <v>71</v>
      </c>
      <c r="J501" t="str">
        <f>VLOOKUP(A501,[2]Sheet1!$A$2:$E$501,2,FALSE)</f>
        <v>ORD92643</v>
      </c>
      <c r="K501" s="2">
        <f>VLOOKUP(A501,[2]Sheet1!$A$2:$E$501,3,FALSE)</f>
        <v>45194</v>
      </c>
      <c r="L501" t="str">
        <f>VLOOKUP(A501,[2]Sheet1!$A$2:$E$501,4,FALSE)</f>
        <v>Debit</v>
      </c>
      <c r="M501">
        <f>VLOOKUP(A501,[2]Sheet1!$A$2:$E$501,5,FALSE)</f>
        <v>1</v>
      </c>
      <c r="N501">
        <f>VLOOKUP(A501,[2]Sheet1!$A$2:$F$501,6,FALSE)</f>
        <v>100000</v>
      </c>
      <c r="O501">
        <f>VLOOKUP(A501,[3]Sheet1!$A$2:$F$501,2,FALSE)</f>
        <v>1</v>
      </c>
      <c r="P501" t="str">
        <f>VLOOKUP(A501,[3]Sheet1!$A$2:$F$501,3,FALSE)</f>
        <v>Bad</v>
      </c>
      <c r="Q501" s="2">
        <f>VLOOKUP(A501,[3]Sheet1!$A$2:$F$501,4,FALSE)</f>
        <v>45419</v>
      </c>
      <c r="R501" t="str">
        <f>VLOOKUP(A501,[3]Sheet1!$A$2:$F$501,5,FALSE)</f>
        <v>Produk sesuai ekspektasi</v>
      </c>
      <c r="S501" t="str">
        <f>VLOOKUP(A501,[3]Sheet1!$A$2:$F$501,6,FALSE)</f>
        <v/>
      </c>
      <c r="T501" t="str">
        <f>VLOOKUP(A501,[4]Sheet1!$A$2:$E$501,2,FALSE)</f>
        <v>SHP7921</v>
      </c>
      <c r="U501" t="str">
        <f>VLOOKUP(A501,[4]Sheet1!$A$2:$E$501,3,FALSE)</f>
        <v>SiCepat</v>
      </c>
      <c r="V501">
        <f>VLOOKUP(A501,[4]Sheet1!$A$2:$E$501,4,FALSE)</f>
        <v>1</v>
      </c>
      <c r="W501" t="str">
        <f>VLOOKUP(A501,[4]Sheet1!$A$2:$E$501,5,FALSE)</f>
        <v>Returned</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501"/>
  <sheetViews>
    <sheetView topLeftCell="A396" workbookViewId="0">
      <selection activeCell="D2" sqref="D2:D501"/>
    </sheetView>
  </sheetViews>
  <sheetFormatPr defaultColWidth="8.88888888888889" defaultRowHeight="14.4" outlineLevelCol="3"/>
  <cols>
    <col min="1" max="1" width="12.7777777777778" customWidth="1"/>
    <col min="2" max="2" width="12.8888888888889"/>
    <col min="4" max="4" width="13.3333333333333" customWidth="1"/>
    <col min="5" max="5" width="12.8888888888889"/>
  </cols>
  <sheetData>
    <row r="2" spans="1:4">
      <c r="A2" t="s">
        <v>280</v>
      </c>
      <c r="B2" s="1"/>
      <c r="D2" t="s">
        <v>280</v>
      </c>
    </row>
    <row r="3" spans="1:4">
      <c r="A3" t="s">
        <v>351</v>
      </c>
      <c r="B3" s="1"/>
      <c r="D3" t="s">
        <v>351</v>
      </c>
    </row>
    <row r="4" spans="1:4">
      <c r="A4" t="s">
        <v>107</v>
      </c>
      <c r="B4" s="1"/>
      <c r="D4" t="s">
        <v>107</v>
      </c>
    </row>
    <row r="5" spans="1:4">
      <c r="A5" t="s">
        <v>71</v>
      </c>
      <c r="B5" s="1"/>
      <c r="D5" t="s">
        <v>71</v>
      </c>
    </row>
    <row r="6" spans="1:4">
      <c r="A6" t="s">
        <v>467</v>
      </c>
      <c r="B6" s="1"/>
      <c r="D6" t="s">
        <v>467</v>
      </c>
    </row>
    <row r="7" spans="1:4">
      <c r="A7" t="s">
        <v>61</v>
      </c>
      <c r="B7" s="1"/>
      <c r="D7" t="s">
        <v>61</v>
      </c>
    </row>
    <row r="8" spans="1:4">
      <c r="A8" t="s">
        <v>501</v>
      </c>
      <c r="B8" s="1"/>
      <c r="D8" t="s">
        <v>501</v>
      </c>
    </row>
    <row r="9" spans="1:4">
      <c r="A9" t="s">
        <v>353</v>
      </c>
      <c r="B9" s="1"/>
      <c r="D9" t="s">
        <v>353</v>
      </c>
    </row>
    <row r="10" spans="1:4">
      <c r="A10" t="s">
        <v>141</v>
      </c>
      <c r="B10" s="1"/>
      <c r="D10" t="s">
        <v>141</v>
      </c>
    </row>
    <row r="11" spans="1:4">
      <c r="A11" t="s">
        <v>338</v>
      </c>
      <c r="B11" s="1"/>
      <c r="D11" t="s">
        <v>338</v>
      </c>
    </row>
    <row r="12" spans="1:4">
      <c r="A12" t="s">
        <v>435</v>
      </c>
      <c r="B12" s="1"/>
      <c r="D12" t="s">
        <v>435</v>
      </c>
    </row>
    <row r="13" spans="1:4">
      <c r="A13" t="s">
        <v>137</v>
      </c>
      <c r="B13" s="1"/>
      <c r="D13" t="s">
        <v>137</v>
      </c>
    </row>
    <row r="14" spans="1:4">
      <c r="A14" t="s">
        <v>117</v>
      </c>
      <c r="B14" s="1"/>
      <c r="D14" t="s">
        <v>117</v>
      </c>
    </row>
    <row r="15" spans="1:4">
      <c r="A15" t="s">
        <v>392</v>
      </c>
      <c r="B15" s="1"/>
      <c r="D15" t="s">
        <v>392</v>
      </c>
    </row>
    <row r="16" spans="1:4">
      <c r="A16" t="s">
        <v>196</v>
      </c>
      <c r="B16" s="1"/>
      <c r="D16" t="s">
        <v>196</v>
      </c>
    </row>
    <row r="17" spans="1:4">
      <c r="A17" t="s">
        <v>480</v>
      </c>
      <c r="B17" s="1"/>
      <c r="D17" t="s">
        <v>480</v>
      </c>
    </row>
    <row r="18" spans="1:4">
      <c r="A18" t="s">
        <v>94</v>
      </c>
      <c r="B18" s="1"/>
      <c r="D18" t="s">
        <v>94</v>
      </c>
    </row>
    <row r="19" spans="1:4">
      <c r="A19" t="s">
        <v>194</v>
      </c>
      <c r="B19" s="1"/>
      <c r="D19" t="s">
        <v>194</v>
      </c>
    </row>
    <row r="20" spans="1:4">
      <c r="A20" t="s">
        <v>369</v>
      </c>
      <c r="B20" s="1"/>
      <c r="D20" t="s">
        <v>369</v>
      </c>
    </row>
    <row r="21" spans="1:4">
      <c r="A21" t="s">
        <v>260</v>
      </c>
      <c r="B21" s="1"/>
      <c r="D21" t="s">
        <v>260</v>
      </c>
    </row>
    <row r="22" spans="1:4">
      <c r="A22" t="s">
        <v>443</v>
      </c>
      <c r="B22" s="1"/>
      <c r="D22" t="s">
        <v>443</v>
      </c>
    </row>
    <row r="23" spans="1:4">
      <c r="A23" t="s">
        <v>63</v>
      </c>
      <c r="B23" s="1"/>
      <c r="D23" t="s">
        <v>63</v>
      </c>
    </row>
    <row r="24" spans="1:4">
      <c r="A24" t="s">
        <v>477</v>
      </c>
      <c r="B24" s="1"/>
      <c r="D24" t="s">
        <v>477</v>
      </c>
    </row>
    <row r="25" spans="1:4">
      <c r="A25" t="s">
        <v>509</v>
      </c>
      <c r="B25" s="1"/>
      <c r="D25" t="s">
        <v>509</v>
      </c>
    </row>
    <row r="26" spans="1:4">
      <c r="A26" t="s">
        <v>491</v>
      </c>
      <c r="B26" s="1"/>
      <c r="D26" t="s">
        <v>491</v>
      </c>
    </row>
    <row r="27" spans="1:4">
      <c r="A27" t="s">
        <v>257</v>
      </c>
      <c r="B27" s="1"/>
      <c r="D27" t="s">
        <v>257</v>
      </c>
    </row>
    <row r="28" spans="1:4">
      <c r="A28" t="s">
        <v>156</v>
      </c>
      <c r="B28" s="1"/>
      <c r="D28" t="s">
        <v>156</v>
      </c>
    </row>
    <row r="29" spans="1:4">
      <c r="A29" t="s">
        <v>378</v>
      </c>
      <c r="B29" s="1"/>
      <c r="D29" t="s">
        <v>378</v>
      </c>
    </row>
    <row r="30" spans="1:4">
      <c r="A30" t="s">
        <v>290</v>
      </c>
      <c r="B30" s="1"/>
      <c r="D30" t="s">
        <v>290</v>
      </c>
    </row>
    <row r="31" spans="1:4">
      <c r="A31" t="s">
        <v>272</v>
      </c>
      <c r="B31" s="1"/>
      <c r="D31" t="s">
        <v>272</v>
      </c>
    </row>
    <row r="32" spans="1:4">
      <c r="A32" t="s">
        <v>99</v>
      </c>
      <c r="B32" s="1"/>
      <c r="D32" t="s">
        <v>99</v>
      </c>
    </row>
    <row r="33" spans="1:4">
      <c r="A33" t="s">
        <v>153</v>
      </c>
      <c r="B33" s="1"/>
      <c r="D33" t="s">
        <v>153</v>
      </c>
    </row>
    <row r="34" spans="1:4">
      <c r="A34" t="s">
        <v>258</v>
      </c>
      <c r="B34" s="1"/>
      <c r="D34" t="s">
        <v>258</v>
      </c>
    </row>
    <row r="35" spans="1:4">
      <c r="A35" t="s">
        <v>121</v>
      </c>
      <c r="B35" s="1"/>
      <c r="D35" t="s">
        <v>121</v>
      </c>
    </row>
    <row r="36" spans="1:4">
      <c r="A36" t="s">
        <v>59</v>
      </c>
      <c r="B36" s="1"/>
      <c r="D36" t="s">
        <v>59</v>
      </c>
    </row>
    <row r="37" spans="1:4">
      <c r="A37" t="s">
        <v>416</v>
      </c>
      <c r="B37" s="1"/>
      <c r="D37" t="s">
        <v>416</v>
      </c>
    </row>
    <row r="38" spans="1:4">
      <c r="A38" t="s">
        <v>471</v>
      </c>
      <c r="B38" s="1"/>
      <c r="D38" t="s">
        <v>471</v>
      </c>
    </row>
    <row r="39" spans="1:4">
      <c r="A39" t="s">
        <v>171</v>
      </c>
      <c r="B39" s="1"/>
      <c r="D39" t="s">
        <v>171</v>
      </c>
    </row>
    <row r="40" spans="1:4">
      <c r="A40" t="s">
        <v>515</v>
      </c>
      <c r="B40" s="1"/>
      <c r="D40" t="s">
        <v>515</v>
      </c>
    </row>
    <row r="41" spans="1:4">
      <c r="A41" t="s">
        <v>287</v>
      </c>
      <c r="B41" s="1"/>
      <c r="D41" t="s">
        <v>287</v>
      </c>
    </row>
    <row r="42" spans="1:4">
      <c r="A42" t="s">
        <v>229</v>
      </c>
      <c r="B42" s="1"/>
      <c r="D42" t="s">
        <v>229</v>
      </c>
    </row>
    <row r="43" spans="1:4">
      <c r="A43" t="s">
        <v>45</v>
      </c>
      <c r="B43" s="1"/>
      <c r="D43" t="s">
        <v>45</v>
      </c>
    </row>
    <row r="44" spans="1:4">
      <c r="A44" t="s">
        <v>424</v>
      </c>
      <c r="B44" s="1"/>
      <c r="D44" t="s">
        <v>424</v>
      </c>
    </row>
    <row r="45" spans="1:4">
      <c r="A45" t="s">
        <v>87</v>
      </c>
      <c r="B45" s="1"/>
      <c r="D45" t="s">
        <v>87</v>
      </c>
    </row>
    <row r="46" spans="1:4">
      <c r="A46" t="s">
        <v>72</v>
      </c>
      <c r="B46" s="1"/>
      <c r="D46" t="s">
        <v>72</v>
      </c>
    </row>
    <row r="47" spans="1:4">
      <c r="A47" t="s">
        <v>385</v>
      </c>
      <c r="B47" s="1"/>
      <c r="D47" t="s">
        <v>385</v>
      </c>
    </row>
    <row r="48" spans="1:4">
      <c r="A48" t="s">
        <v>314</v>
      </c>
      <c r="B48" s="1"/>
      <c r="D48" t="s">
        <v>314</v>
      </c>
    </row>
    <row r="49" spans="1:4">
      <c r="A49" t="s">
        <v>502</v>
      </c>
      <c r="B49" s="1"/>
      <c r="D49" t="s">
        <v>502</v>
      </c>
    </row>
    <row r="50" spans="1:4">
      <c r="A50" t="s">
        <v>90</v>
      </c>
      <c r="B50" s="1"/>
      <c r="D50" t="s">
        <v>90</v>
      </c>
    </row>
    <row r="51" spans="1:4">
      <c r="A51" t="s">
        <v>485</v>
      </c>
      <c r="B51" s="1"/>
      <c r="D51" t="s">
        <v>485</v>
      </c>
    </row>
    <row r="52" spans="1:4">
      <c r="A52" t="s">
        <v>420</v>
      </c>
      <c r="B52" s="1"/>
      <c r="D52" t="s">
        <v>420</v>
      </c>
    </row>
    <row r="53" spans="1:4">
      <c r="A53" t="s">
        <v>294</v>
      </c>
      <c r="B53" s="1"/>
      <c r="D53" t="s">
        <v>294</v>
      </c>
    </row>
    <row r="54" spans="1:4">
      <c r="A54" t="s">
        <v>110</v>
      </c>
      <c r="B54" s="1"/>
      <c r="D54" t="s">
        <v>110</v>
      </c>
    </row>
    <row r="55" spans="1:4">
      <c r="A55" t="s">
        <v>231</v>
      </c>
      <c r="B55" s="1"/>
      <c r="D55" t="s">
        <v>231</v>
      </c>
    </row>
    <row r="56" spans="1:4">
      <c r="A56" t="s">
        <v>410</v>
      </c>
      <c r="B56" s="1"/>
      <c r="D56" t="s">
        <v>410</v>
      </c>
    </row>
    <row r="57" spans="1:4">
      <c r="A57" t="s">
        <v>204</v>
      </c>
      <c r="B57" s="1"/>
      <c r="D57" t="s">
        <v>204</v>
      </c>
    </row>
    <row r="58" spans="1:4">
      <c r="A58" t="s">
        <v>224</v>
      </c>
      <c r="B58" s="1"/>
      <c r="D58" t="s">
        <v>224</v>
      </c>
    </row>
    <row r="59" spans="1:4">
      <c r="A59" t="s">
        <v>383</v>
      </c>
      <c r="B59" s="1"/>
      <c r="D59" t="s">
        <v>383</v>
      </c>
    </row>
    <row r="60" spans="1:4">
      <c r="A60" t="s">
        <v>144</v>
      </c>
      <c r="B60" s="1"/>
      <c r="D60" t="s">
        <v>144</v>
      </c>
    </row>
    <row r="61" spans="1:4">
      <c r="A61" t="s">
        <v>497</v>
      </c>
      <c r="B61" s="1"/>
      <c r="D61" t="s">
        <v>497</v>
      </c>
    </row>
    <row r="62" spans="1:4">
      <c r="A62" t="s">
        <v>105</v>
      </c>
      <c r="B62" s="1"/>
      <c r="D62" t="s">
        <v>105</v>
      </c>
    </row>
    <row r="63" spans="1:4">
      <c r="A63" t="s">
        <v>312</v>
      </c>
      <c r="B63" s="1"/>
      <c r="D63" t="s">
        <v>312</v>
      </c>
    </row>
    <row r="64" spans="1:4">
      <c r="A64" t="s">
        <v>198</v>
      </c>
      <c r="B64" s="1"/>
      <c r="D64" t="s">
        <v>198</v>
      </c>
    </row>
    <row r="65" spans="1:4">
      <c r="A65" t="s">
        <v>346</v>
      </c>
      <c r="B65" s="1"/>
      <c r="D65" t="s">
        <v>346</v>
      </c>
    </row>
    <row r="66" spans="1:4">
      <c r="A66" t="s">
        <v>138</v>
      </c>
      <c r="B66" s="1"/>
      <c r="D66" t="s">
        <v>138</v>
      </c>
    </row>
    <row r="67" spans="1:4">
      <c r="A67" t="s">
        <v>431</v>
      </c>
      <c r="B67" s="1"/>
      <c r="D67" t="s">
        <v>431</v>
      </c>
    </row>
    <row r="68" spans="1:4">
      <c r="A68" t="s">
        <v>440</v>
      </c>
      <c r="B68" s="1"/>
      <c r="D68" t="s">
        <v>440</v>
      </c>
    </row>
    <row r="69" spans="1:4">
      <c r="A69" t="s">
        <v>364</v>
      </c>
      <c r="B69" s="1"/>
      <c r="D69" t="s">
        <v>364</v>
      </c>
    </row>
    <row r="70" spans="1:4">
      <c r="A70" t="s">
        <v>529</v>
      </c>
      <c r="B70" s="1"/>
      <c r="D70" t="s">
        <v>529</v>
      </c>
    </row>
    <row r="71" spans="1:4">
      <c r="A71" t="s">
        <v>274</v>
      </c>
      <c r="B71" s="1"/>
      <c r="D71" t="s">
        <v>274</v>
      </c>
    </row>
    <row r="72" spans="1:4">
      <c r="A72" t="s">
        <v>278</v>
      </c>
      <c r="B72" s="1"/>
      <c r="D72" t="s">
        <v>278</v>
      </c>
    </row>
    <row r="73" spans="1:4">
      <c r="A73" t="s">
        <v>289</v>
      </c>
      <c r="B73" s="1"/>
      <c r="D73" t="s">
        <v>289</v>
      </c>
    </row>
    <row r="74" spans="1:4">
      <c r="A74" t="s">
        <v>113</v>
      </c>
      <c r="B74" s="1"/>
      <c r="D74" t="s">
        <v>113</v>
      </c>
    </row>
    <row r="75" spans="1:4">
      <c r="A75" t="s">
        <v>245</v>
      </c>
      <c r="B75" s="1"/>
      <c r="D75" t="s">
        <v>245</v>
      </c>
    </row>
    <row r="76" spans="1:4">
      <c r="A76" t="s">
        <v>114</v>
      </c>
      <c r="B76" s="1"/>
      <c r="D76" t="s">
        <v>114</v>
      </c>
    </row>
    <row r="77" spans="1:4">
      <c r="A77" t="s">
        <v>400</v>
      </c>
      <c r="B77" s="1"/>
      <c r="D77" t="s">
        <v>400</v>
      </c>
    </row>
    <row r="78" spans="1:4">
      <c r="A78" t="s">
        <v>126</v>
      </c>
      <c r="B78" s="1"/>
      <c r="D78" t="s">
        <v>126</v>
      </c>
    </row>
    <row r="79" spans="1:4">
      <c r="A79" t="s">
        <v>421</v>
      </c>
      <c r="B79" s="1"/>
      <c r="D79" t="s">
        <v>421</v>
      </c>
    </row>
    <row r="80" spans="1:4">
      <c r="A80" t="s">
        <v>122</v>
      </c>
      <c r="B80" s="1"/>
      <c r="D80" t="s">
        <v>122</v>
      </c>
    </row>
    <row r="81" spans="1:4">
      <c r="A81" t="s">
        <v>430</v>
      </c>
      <c r="B81" s="1"/>
      <c r="D81" t="s">
        <v>430</v>
      </c>
    </row>
    <row r="82" spans="1:4">
      <c r="A82" t="s">
        <v>282</v>
      </c>
      <c r="B82" s="1"/>
      <c r="D82" t="s">
        <v>282</v>
      </c>
    </row>
    <row r="83" spans="1:4">
      <c r="A83" t="s">
        <v>436</v>
      </c>
      <c r="B83" s="1"/>
      <c r="D83" t="s">
        <v>436</v>
      </c>
    </row>
    <row r="84" spans="1:4">
      <c r="A84" t="s">
        <v>206</v>
      </c>
      <c r="B84" s="1"/>
      <c r="D84" t="s">
        <v>206</v>
      </c>
    </row>
    <row r="85" spans="1:4">
      <c r="A85" t="s">
        <v>344</v>
      </c>
      <c r="B85" s="1"/>
      <c r="D85" t="s">
        <v>344</v>
      </c>
    </row>
    <row r="86" spans="1:4">
      <c r="A86" t="s">
        <v>38</v>
      </c>
      <c r="B86" s="1"/>
      <c r="D86" t="s">
        <v>38</v>
      </c>
    </row>
    <row r="87" spans="1:4">
      <c r="A87" t="s">
        <v>503</v>
      </c>
      <c r="B87" s="1"/>
      <c r="D87" t="s">
        <v>503</v>
      </c>
    </row>
    <row r="88" spans="1:4">
      <c r="A88" t="s">
        <v>197</v>
      </c>
      <c r="B88" s="1"/>
      <c r="D88" t="s">
        <v>197</v>
      </c>
    </row>
    <row r="89" spans="1:4">
      <c r="A89" t="s">
        <v>120</v>
      </c>
      <c r="B89" s="1"/>
      <c r="D89" t="s">
        <v>120</v>
      </c>
    </row>
    <row r="90" spans="1:4">
      <c r="A90" t="s">
        <v>159</v>
      </c>
      <c r="B90" s="1"/>
      <c r="D90" t="s">
        <v>159</v>
      </c>
    </row>
    <row r="91" spans="1:4">
      <c r="A91" t="s">
        <v>442</v>
      </c>
      <c r="B91" s="1"/>
      <c r="D91" t="s">
        <v>442</v>
      </c>
    </row>
    <row r="92" spans="1:4">
      <c r="A92" t="s">
        <v>499</v>
      </c>
      <c r="B92" s="1"/>
      <c r="D92" t="s">
        <v>499</v>
      </c>
    </row>
    <row r="93" spans="1:4">
      <c r="A93" t="s">
        <v>404</v>
      </c>
      <c r="B93" s="1"/>
      <c r="D93" t="s">
        <v>404</v>
      </c>
    </row>
    <row r="94" spans="1:4">
      <c r="A94" t="s">
        <v>134</v>
      </c>
      <c r="B94" s="1"/>
      <c r="D94" t="s">
        <v>134</v>
      </c>
    </row>
    <row r="95" spans="1:4">
      <c r="A95" t="s">
        <v>486</v>
      </c>
      <c r="B95" s="1"/>
      <c r="D95" t="s">
        <v>486</v>
      </c>
    </row>
    <row r="96" spans="1:4">
      <c r="A96" t="s">
        <v>261</v>
      </c>
      <c r="B96" s="1"/>
      <c r="D96" t="s">
        <v>261</v>
      </c>
    </row>
    <row r="97" spans="1:4">
      <c r="A97" t="s">
        <v>388</v>
      </c>
      <c r="B97" s="1"/>
      <c r="D97" t="s">
        <v>388</v>
      </c>
    </row>
    <row r="98" spans="1:4">
      <c r="A98" t="s">
        <v>525</v>
      </c>
      <c r="B98" s="1"/>
      <c r="D98" t="s">
        <v>525</v>
      </c>
    </row>
    <row r="99" spans="1:4">
      <c r="A99" t="s">
        <v>277</v>
      </c>
      <c r="B99" s="1"/>
      <c r="D99" t="s">
        <v>277</v>
      </c>
    </row>
    <row r="100" spans="1:4">
      <c r="A100" t="s">
        <v>154</v>
      </c>
      <c r="B100" s="1"/>
      <c r="D100" t="s">
        <v>154</v>
      </c>
    </row>
    <row r="101" spans="1:4">
      <c r="A101" t="s">
        <v>118</v>
      </c>
      <c r="B101" s="1"/>
      <c r="D101" t="s">
        <v>118</v>
      </c>
    </row>
    <row r="102" spans="1:4">
      <c r="A102" t="s">
        <v>244</v>
      </c>
      <c r="B102" s="1"/>
      <c r="D102" t="s">
        <v>244</v>
      </c>
    </row>
    <row r="103" spans="1:4">
      <c r="A103" t="s">
        <v>108</v>
      </c>
      <c r="B103" s="1"/>
      <c r="D103" t="s">
        <v>108</v>
      </c>
    </row>
    <row r="104" spans="1:4">
      <c r="A104" t="s">
        <v>266</v>
      </c>
      <c r="B104" s="1"/>
      <c r="D104" t="s">
        <v>266</v>
      </c>
    </row>
    <row r="105" spans="1:4">
      <c r="A105" t="s">
        <v>483</v>
      </c>
      <c r="B105" s="1"/>
      <c r="D105" t="s">
        <v>483</v>
      </c>
    </row>
    <row r="106" spans="1:4">
      <c r="A106" t="s">
        <v>40</v>
      </c>
      <c r="B106" s="1"/>
      <c r="D106" t="s">
        <v>40</v>
      </c>
    </row>
    <row r="107" spans="1:4">
      <c r="A107" t="s">
        <v>167</v>
      </c>
      <c r="B107" s="1"/>
      <c r="D107" t="s">
        <v>167</v>
      </c>
    </row>
    <row r="108" spans="1:4">
      <c r="A108" t="s">
        <v>250</v>
      </c>
      <c r="B108" s="1"/>
      <c r="D108" t="s">
        <v>250</v>
      </c>
    </row>
    <row r="109" spans="1:4">
      <c r="A109" t="s">
        <v>316</v>
      </c>
      <c r="B109" s="1"/>
      <c r="D109" t="s">
        <v>316</v>
      </c>
    </row>
    <row r="110" spans="1:4">
      <c r="A110" t="s">
        <v>182</v>
      </c>
      <c r="B110" s="1"/>
      <c r="D110" t="s">
        <v>182</v>
      </c>
    </row>
    <row r="111" spans="1:4">
      <c r="A111" t="s">
        <v>490</v>
      </c>
      <c r="B111" s="1"/>
      <c r="D111" t="s">
        <v>490</v>
      </c>
    </row>
    <row r="112" spans="1:4">
      <c r="A112" t="s">
        <v>193</v>
      </c>
      <c r="B112" s="1"/>
      <c r="D112" t="s">
        <v>193</v>
      </c>
    </row>
    <row r="113" spans="1:4">
      <c r="A113" t="s">
        <v>243</v>
      </c>
      <c r="B113" s="1"/>
      <c r="D113" t="s">
        <v>243</v>
      </c>
    </row>
    <row r="114" spans="1:4">
      <c r="A114" t="s">
        <v>453</v>
      </c>
      <c r="B114" s="1"/>
      <c r="D114" t="s">
        <v>453</v>
      </c>
    </row>
    <row r="115" spans="1:4">
      <c r="A115" t="s">
        <v>342</v>
      </c>
      <c r="B115" s="1"/>
      <c r="D115" t="s">
        <v>342</v>
      </c>
    </row>
    <row r="116" spans="1:4">
      <c r="A116" t="s">
        <v>130</v>
      </c>
      <c r="B116" s="1"/>
      <c r="D116" t="s">
        <v>130</v>
      </c>
    </row>
    <row r="117" spans="1:4">
      <c r="A117" t="s">
        <v>51</v>
      </c>
      <c r="B117" s="1"/>
      <c r="D117" t="s">
        <v>51</v>
      </c>
    </row>
    <row r="118" spans="1:4">
      <c r="A118" t="s">
        <v>200</v>
      </c>
      <c r="B118" s="1"/>
      <c r="D118" t="s">
        <v>200</v>
      </c>
    </row>
    <row r="119" spans="1:4">
      <c r="A119" t="s">
        <v>238</v>
      </c>
      <c r="B119" s="1"/>
      <c r="D119" t="s">
        <v>238</v>
      </c>
    </row>
    <row r="120" spans="1:4">
      <c r="A120" t="s">
        <v>370</v>
      </c>
      <c r="B120" s="1"/>
      <c r="D120" t="s">
        <v>370</v>
      </c>
    </row>
    <row r="121" spans="1:4">
      <c r="A121" t="s">
        <v>179</v>
      </c>
      <c r="B121" s="1"/>
      <c r="D121" t="s">
        <v>179</v>
      </c>
    </row>
    <row r="122" spans="1:4">
      <c r="A122" t="s">
        <v>281</v>
      </c>
      <c r="B122" s="1"/>
      <c r="D122" t="s">
        <v>281</v>
      </c>
    </row>
    <row r="123" spans="1:4">
      <c r="A123" t="s">
        <v>520</v>
      </c>
      <c r="B123" s="1"/>
      <c r="D123" t="s">
        <v>520</v>
      </c>
    </row>
    <row r="124" spans="1:4">
      <c r="A124" t="s">
        <v>298</v>
      </c>
      <c r="B124" s="1"/>
      <c r="D124" t="s">
        <v>298</v>
      </c>
    </row>
    <row r="125" spans="1:4">
      <c r="A125" t="s">
        <v>239</v>
      </c>
      <c r="B125" s="1"/>
      <c r="D125" t="s">
        <v>239</v>
      </c>
    </row>
    <row r="126" spans="1:4">
      <c r="A126" t="s">
        <v>456</v>
      </c>
      <c r="B126" s="1"/>
      <c r="D126" t="s">
        <v>456</v>
      </c>
    </row>
    <row r="127" spans="1:4">
      <c r="A127" t="s">
        <v>537</v>
      </c>
      <c r="B127" s="1"/>
      <c r="D127" t="s">
        <v>537</v>
      </c>
    </row>
    <row r="128" spans="1:4">
      <c r="A128" t="s">
        <v>291</v>
      </c>
      <c r="B128" s="1"/>
      <c r="D128" t="s">
        <v>291</v>
      </c>
    </row>
    <row r="129" spans="1:4">
      <c r="A129" t="s">
        <v>437</v>
      </c>
      <c r="B129" s="1"/>
      <c r="D129" t="s">
        <v>437</v>
      </c>
    </row>
    <row r="130" spans="1:4">
      <c r="A130" t="s">
        <v>348</v>
      </c>
      <c r="B130" s="1"/>
      <c r="D130" t="s">
        <v>348</v>
      </c>
    </row>
    <row r="131" spans="1:4">
      <c r="A131" t="s">
        <v>74</v>
      </c>
      <c r="B131" s="1"/>
      <c r="D131" t="s">
        <v>74</v>
      </c>
    </row>
    <row r="132" spans="1:4">
      <c r="A132" t="s">
        <v>396</v>
      </c>
      <c r="B132" s="1"/>
      <c r="D132" t="s">
        <v>396</v>
      </c>
    </row>
    <row r="133" spans="1:4">
      <c r="A133" t="s">
        <v>419</v>
      </c>
      <c r="B133" s="1"/>
      <c r="D133" t="s">
        <v>419</v>
      </c>
    </row>
    <row r="134" spans="1:4">
      <c r="A134" t="s">
        <v>123</v>
      </c>
      <c r="B134" s="1"/>
      <c r="D134" t="s">
        <v>123</v>
      </c>
    </row>
    <row r="135" spans="1:4">
      <c r="A135" t="s">
        <v>452</v>
      </c>
      <c r="B135" s="1"/>
      <c r="D135" t="s">
        <v>452</v>
      </c>
    </row>
    <row r="136" spans="1:4">
      <c r="A136" t="s">
        <v>512</v>
      </c>
      <c r="B136" s="1"/>
      <c r="D136" t="s">
        <v>512</v>
      </c>
    </row>
    <row r="137" spans="1:4">
      <c r="A137" t="s">
        <v>169</v>
      </c>
      <c r="B137" s="1"/>
      <c r="D137" t="s">
        <v>169</v>
      </c>
    </row>
    <row r="138" spans="1:4">
      <c r="A138" t="s">
        <v>292</v>
      </c>
      <c r="B138" s="1"/>
      <c r="D138" t="s">
        <v>292</v>
      </c>
    </row>
    <row r="139" spans="1:4">
      <c r="A139" t="s">
        <v>64</v>
      </c>
      <c r="B139" s="1"/>
      <c r="D139" t="s">
        <v>64</v>
      </c>
    </row>
    <row r="140" spans="1:4">
      <c r="A140" t="s">
        <v>323</v>
      </c>
      <c r="B140" s="1"/>
      <c r="D140" t="s">
        <v>323</v>
      </c>
    </row>
    <row r="141" spans="1:4">
      <c r="A141" t="s">
        <v>447</v>
      </c>
      <c r="B141" s="1"/>
      <c r="D141" t="s">
        <v>447</v>
      </c>
    </row>
    <row r="142" spans="1:4">
      <c r="A142" t="s">
        <v>267</v>
      </c>
      <c r="B142" s="1"/>
      <c r="D142" t="s">
        <v>267</v>
      </c>
    </row>
    <row r="143" spans="1:4">
      <c r="A143" t="s">
        <v>522</v>
      </c>
      <c r="B143" s="1"/>
      <c r="D143" t="s">
        <v>522</v>
      </c>
    </row>
    <row r="144" spans="1:4">
      <c r="A144" t="s">
        <v>101</v>
      </c>
      <c r="B144" s="1"/>
      <c r="D144" t="s">
        <v>101</v>
      </c>
    </row>
    <row r="145" spans="1:4">
      <c r="A145" t="s">
        <v>407</v>
      </c>
      <c r="B145" s="1"/>
      <c r="D145" t="s">
        <v>407</v>
      </c>
    </row>
    <row r="146" spans="1:4">
      <c r="A146" t="s">
        <v>293</v>
      </c>
      <c r="B146" s="1"/>
      <c r="D146" t="s">
        <v>293</v>
      </c>
    </row>
    <row r="147" spans="1:4">
      <c r="A147" t="s">
        <v>96</v>
      </c>
      <c r="B147" s="1"/>
      <c r="D147" t="s">
        <v>96</v>
      </c>
    </row>
    <row r="148" spans="1:4">
      <c r="A148" t="s">
        <v>66</v>
      </c>
      <c r="B148" s="1"/>
      <c r="D148" t="s">
        <v>66</v>
      </c>
    </row>
    <row r="149" spans="1:4">
      <c r="A149" t="s">
        <v>450</v>
      </c>
      <c r="B149" s="1"/>
      <c r="D149" t="s">
        <v>450</v>
      </c>
    </row>
    <row r="150" spans="1:4">
      <c r="A150" t="s">
        <v>403</v>
      </c>
      <c r="B150" s="1"/>
      <c r="D150" t="s">
        <v>403</v>
      </c>
    </row>
    <row r="151" spans="1:4">
      <c r="A151" t="s">
        <v>186</v>
      </c>
      <c r="B151" s="1"/>
      <c r="D151" t="s">
        <v>186</v>
      </c>
    </row>
    <row r="152" spans="1:4">
      <c r="A152" t="s">
        <v>418</v>
      </c>
      <c r="B152" s="1"/>
      <c r="D152" t="s">
        <v>418</v>
      </c>
    </row>
    <row r="153" spans="1:4">
      <c r="A153" t="s">
        <v>181</v>
      </c>
      <c r="B153" s="1"/>
      <c r="D153" t="s">
        <v>181</v>
      </c>
    </row>
    <row r="154" spans="1:4">
      <c r="A154" t="s">
        <v>395</v>
      </c>
      <c r="B154" s="1"/>
      <c r="D154" t="s">
        <v>395</v>
      </c>
    </row>
    <row r="155" spans="1:4">
      <c r="A155" t="s">
        <v>466</v>
      </c>
      <c r="B155" s="1"/>
      <c r="D155" t="s">
        <v>466</v>
      </c>
    </row>
    <row r="156" spans="1:4">
      <c r="A156" t="s">
        <v>170</v>
      </c>
      <c r="B156" s="1"/>
      <c r="D156" t="s">
        <v>170</v>
      </c>
    </row>
    <row r="157" spans="1:4">
      <c r="A157" t="s">
        <v>43</v>
      </c>
      <c r="B157" s="1"/>
      <c r="D157" t="s">
        <v>43</v>
      </c>
    </row>
    <row r="158" spans="1:4">
      <c r="A158" t="s">
        <v>320</v>
      </c>
      <c r="B158" s="1"/>
      <c r="D158" t="s">
        <v>320</v>
      </c>
    </row>
    <row r="159" spans="1:4">
      <c r="A159" t="s">
        <v>152</v>
      </c>
      <c r="B159" s="1"/>
      <c r="D159" t="s">
        <v>152</v>
      </c>
    </row>
    <row r="160" spans="1:4">
      <c r="A160" t="s">
        <v>213</v>
      </c>
      <c r="B160" s="1"/>
      <c r="D160" t="s">
        <v>213</v>
      </c>
    </row>
    <row r="161" spans="1:4">
      <c r="A161" t="s">
        <v>526</v>
      </c>
      <c r="B161" s="1"/>
      <c r="D161" t="s">
        <v>526</v>
      </c>
    </row>
    <row r="162" spans="1:4">
      <c r="A162" t="s">
        <v>93</v>
      </c>
      <c r="B162" s="1"/>
      <c r="D162" t="s">
        <v>93</v>
      </c>
    </row>
    <row r="163" spans="1:4">
      <c r="A163" t="s">
        <v>359</v>
      </c>
      <c r="B163" s="1"/>
      <c r="D163" t="s">
        <v>359</v>
      </c>
    </row>
    <row r="164" spans="1:4">
      <c r="A164" t="s">
        <v>401</v>
      </c>
      <c r="B164" s="1"/>
      <c r="D164" t="s">
        <v>401</v>
      </c>
    </row>
    <row r="165" spans="1:4">
      <c r="A165" t="s">
        <v>427</v>
      </c>
      <c r="B165" s="1"/>
      <c r="D165" t="s">
        <v>427</v>
      </c>
    </row>
    <row r="166" spans="1:4">
      <c r="A166" t="s">
        <v>285</v>
      </c>
      <c r="B166" s="1"/>
      <c r="D166" t="s">
        <v>285</v>
      </c>
    </row>
    <row r="167" spans="1:4">
      <c r="A167" t="s">
        <v>331</v>
      </c>
      <c r="B167" s="1"/>
      <c r="D167" t="s">
        <v>331</v>
      </c>
    </row>
    <row r="168" spans="1:4">
      <c r="A168" t="s">
        <v>217</v>
      </c>
      <c r="B168" s="1"/>
      <c r="D168" t="s">
        <v>217</v>
      </c>
    </row>
    <row r="169" spans="1:4">
      <c r="A169" t="s">
        <v>70</v>
      </c>
      <c r="B169" s="1"/>
      <c r="D169" t="s">
        <v>70</v>
      </c>
    </row>
    <row r="170" spans="1:4">
      <c r="A170" t="s">
        <v>247</v>
      </c>
      <c r="B170" s="1"/>
      <c r="D170" t="s">
        <v>247</v>
      </c>
    </row>
    <row r="171" spans="1:4">
      <c r="A171" t="s">
        <v>175</v>
      </c>
      <c r="B171" s="1"/>
      <c r="D171" t="s">
        <v>175</v>
      </c>
    </row>
    <row r="172" spans="1:4">
      <c r="A172" t="s">
        <v>249</v>
      </c>
      <c r="B172" s="1"/>
      <c r="D172" t="s">
        <v>249</v>
      </c>
    </row>
    <row r="173" spans="1:4">
      <c r="A173" t="s">
        <v>317</v>
      </c>
      <c r="B173" s="1"/>
      <c r="D173" t="s">
        <v>317</v>
      </c>
    </row>
    <row r="174" spans="1:4">
      <c r="A174" t="s">
        <v>104</v>
      </c>
      <c r="B174" s="1"/>
      <c r="D174" t="s">
        <v>104</v>
      </c>
    </row>
    <row r="175" spans="1:4">
      <c r="A175" t="s">
        <v>55</v>
      </c>
      <c r="B175" s="1"/>
      <c r="D175" t="s">
        <v>55</v>
      </c>
    </row>
    <row r="176" spans="1:4">
      <c r="A176" t="s">
        <v>417</v>
      </c>
      <c r="B176" s="1"/>
      <c r="D176" t="s">
        <v>417</v>
      </c>
    </row>
    <row r="177" spans="1:4">
      <c r="A177" t="s">
        <v>178</v>
      </c>
      <c r="B177" s="1"/>
      <c r="D177" t="s">
        <v>178</v>
      </c>
    </row>
    <row r="178" spans="1:4">
      <c r="A178" t="s">
        <v>199</v>
      </c>
      <c r="B178" s="1"/>
      <c r="D178" t="s">
        <v>199</v>
      </c>
    </row>
    <row r="179" spans="1:4">
      <c r="A179" t="s">
        <v>145</v>
      </c>
      <c r="B179" s="1"/>
      <c r="D179" t="s">
        <v>145</v>
      </c>
    </row>
    <row r="180" spans="1:4">
      <c r="A180" t="s">
        <v>232</v>
      </c>
      <c r="B180" s="1"/>
      <c r="D180" t="s">
        <v>232</v>
      </c>
    </row>
    <row r="181" spans="1:4">
      <c r="A181" t="s">
        <v>308</v>
      </c>
      <c r="B181" s="1"/>
      <c r="D181" t="s">
        <v>308</v>
      </c>
    </row>
    <row r="182" spans="1:4">
      <c r="A182" t="s">
        <v>391</v>
      </c>
      <c r="B182" s="1"/>
      <c r="D182" t="s">
        <v>391</v>
      </c>
    </row>
    <row r="183" spans="1:4">
      <c r="A183" t="s">
        <v>158</v>
      </c>
      <c r="B183" s="1"/>
      <c r="D183" t="s">
        <v>158</v>
      </c>
    </row>
    <row r="184" spans="1:4">
      <c r="A184" t="s">
        <v>350</v>
      </c>
      <c r="B184" s="1"/>
      <c r="D184" t="s">
        <v>350</v>
      </c>
    </row>
    <row r="185" spans="1:4">
      <c r="A185" t="s">
        <v>434</v>
      </c>
      <c r="B185" s="1"/>
      <c r="D185" t="s">
        <v>434</v>
      </c>
    </row>
    <row r="186" spans="1:4">
      <c r="A186" t="s">
        <v>321</v>
      </c>
      <c r="B186" s="1"/>
      <c r="D186" t="s">
        <v>321</v>
      </c>
    </row>
    <row r="187" spans="1:4">
      <c r="A187" t="s">
        <v>358</v>
      </c>
      <c r="B187" s="1"/>
      <c r="D187" t="s">
        <v>358</v>
      </c>
    </row>
    <row r="188" spans="1:4">
      <c r="A188" t="s">
        <v>174</v>
      </c>
      <c r="B188" s="1"/>
      <c r="D188" t="s">
        <v>174</v>
      </c>
    </row>
    <row r="189" spans="1:4">
      <c r="A189" t="s">
        <v>62</v>
      </c>
      <c r="B189" s="1"/>
      <c r="D189" t="s">
        <v>62</v>
      </c>
    </row>
    <row r="190" spans="1:4">
      <c r="A190" t="s">
        <v>230</v>
      </c>
      <c r="B190" s="1"/>
      <c r="D190" t="s">
        <v>230</v>
      </c>
    </row>
    <row r="191" spans="1:4">
      <c r="A191" t="s">
        <v>319</v>
      </c>
      <c r="B191" s="1"/>
      <c r="D191" t="s">
        <v>319</v>
      </c>
    </row>
    <row r="192" spans="1:4">
      <c r="A192" t="s">
        <v>505</v>
      </c>
      <c r="B192" s="1"/>
      <c r="D192" t="s">
        <v>505</v>
      </c>
    </row>
    <row r="193" spans="1:4">
      <c r="A193" t="s">
        <v>360</v>
      </c>
      <c r="B193" s="1"/>
      <c r="D193" t="s">
        <v>360</v>
      </c>
    </row>
    <row r="194" spans="1:4">
      <c r="A194" t="s">
        <v>367</v>
      </c>
      <c r="B194" s="1"/>
      <c r="D194" t="s">
        <v>367</v>
      </c>
    </row>
    <row r="195" spans="1:4">
      <c r="A195" t="s">
        <v>143</v>
      </c>
      <c r="B195" s="1"/>
      <c r="D195" t="s">
        <v>143</v>
      </c>
    </row>
    <row r="196" spans="1:4">
      <c r="A196" t="s">
        <v>47</v>
      </c>
      <c r="B196" s="1"/>
      <c r="D196" t="s">
        <v>47</v>
      </c>
    </row>
    <row r="197" spans="1:4">
      <c r="A197" t="s">
        <v>100</v>
      </c>
      <c r="B197" s="1"/>
      <c r="D197" t="s">
        <v>100</v>
      </c>
    </row>
    <row r="198" spans="1:4">
      <c r="A198" t="s">
        <v>56</v>
      </c>
      <c r="B198" s="1"/>
      <c r="D198" t="s">
        <v>56</v>
      </c>
    </row>
    <row r="199" spans="1:4">
      <c r="A199" t="s">
        <v>307</v>
      </c>
      <c r="B199" s="1"/>
      <c r="D199" t="s">
        <v>307</v>
      </c>
    </row>
    <row r="200" spans="1:4">
      <c r="A200" t="s">
        <v>60</v>
      </c>
      <c r="B200" s="1"/>
      <c r="D200" t="s">
        <v>60</v>
      </c>
    </row>
    <row r="201" spans="1:4">
      <c r="A201" t="s">
        <v>524</v>
      </c>
      <c r="B201" s="1"/>
      <c r="D201" t="s">
        <v>524</v>
      </c>
    </row>
    <row r="202" spans="1:4">
      <c r="A202" t="s">
        <v>53</v>
      </c>
      <c r="B202" s="1"/>
      <c r="D202" t="s">
        <v>53</v>
      </c>
    </row>
    <row r="203" spans="1:4">
      <c r="A203" t="s">
        <v>173</v>
      </c>
      <c r="B203" s="1"/>
      <c r="D203" t="s">
        <v>173</v>
      </c>
    </row>
    <row r="204" spans="1:4">
      <c r="A204" t="s">
        <v>39</v>
      </c>
      <c r="B204" s="1"/>
      <c r="D204" t="s">
        <v>39</v>
      </c>
    </row>
    <row r="205" spans="1:4">
      <c r="A205" t="s">
        <v>333</v>
      </c>
      <c r="B205" s="1"/>
      <c r="D205" t="s">
        <v>333</v>
      </c>
    </row>
    <row r="206" spans="1:4">
      <c r="A206" t="s">
        <v>201</v>
      </c>
      <c r="B206" s="1"/>
      <c r="D206" t="s">
        <v>201</v>
      </c>
    </row>
    <row r="207" spans="1:4">
      <c r="A207" t="s">
        <v>270</v>
      </c>
      <c r="B207" s="1"/>
      <c r="D207" t="s">
        <v>270</v>
      </c>
    </row>
    <row r="208" spans="1:4">
      <c r="A208" t="s">
        <v>375</v>
      </c>
      <c r="B208" s="1"/>
      <c r="D208" t="s">
        <v>375</v>
      </c>
    </row>
    <row r="209" spans="1:4">
      <c r="A209" t="s">
        <v>190</v>
      </c>
      <c r="B209" s="1"/>
      <c r="D209" t="s">
        <v>190</v>
      </c>
    </row>
    <row r="210" spans="1:4">
      <c r="A210" t="s">
        <v>381</v>
      </c>
      <c r="B210" s="1"/>
      <c r="D210" t="s">
        <v>381</v>
      </c>
    </row>
    <row r="211" spans="1:4">
      <c r="A211" t="s">
        <v>226</v>
      </c>
      <c r="B211" s="1"/>
      <c r="D211" t="s">
        <v>226</v>
      </c>
    </row>
    <row r="212" spans="1:4">
      <c r="A212" t="s">
        <v>414</v>
      </c>
      <c r="B212" s="1"/>
      <c r="D212" t="s">
        <v>414</v>
      </c>
    </row>
    <row r="213" spans="1:4">
      <c r="A213" t="s">
        <v>445</v>
      </c>
      <c r="B213" s="1"/>
      <c r="D213" t="s">
        <v>445</v>
      </c>
    </row>
    <row r="214" spans="1:4">
      <c r="A214" t="s">
        <v>406</v>
      </c>
      <c r="B214" s="1"/>
      <c r="D214" t="s">
        <v>406</v>
      </c>
    </row>
    <row r="215" spans="1:4">
      <c r="A215" t="s">
        <v>124</v>
      </c>
      <c r="B215" s="1"/>
      <c r="D215" t="s">
        <v>124</v>
      </c>
    </row>
    <row r="216" spans="1:4">
      <c r="A216" t="s">
        <v>211</v>
      </c>
      <c r="B216" s="1"/>
      <c r="D216" t="s">
        <v>211</v>
      </c>
    </row>
    <row r="217" spans="1:4">
      <c r="A217" t="s">
        <v>518</v>
      </c>
      <c r="B217" s="1"/>
      <c r="D217" t="s">
        <v>518</v>
      </c>
    </row>
    <row r="218" spans="1:4">
      <c r="A218" t="s">
        <v>252</v>
      </c>
      <c r="B218" s="1"/>
      <c r="D218" t="s">
        <v>252</v>
      </c>
    </row>
    <row r="219" spans="1:4">
      <c r="A219" t="s">
        <v>315</v>
      </c>
      <c r="B219" s="1"/>
      <c r="D219" t="s">
        <v>315</v>
      </c>
    </row>
    <row r="220" spans="1:4">
      <c r="A220" t="s">
        <v>422</v>
      </c>
      <c r="B220" s="1"/>
      <c r="D220" t="s">
        <v>422</v>
      </c>
    </row>
    <row r="221" spans="1:4">
      <c r="A221" t="s">
        <v>532</v>
      </c>
      <c r="B221" s="1"/>
      <c r="D221" t="s">
        <v>532</v>
      </c>
    </row>
    <row r="222" spans="1:4">
      <c r="A222" t="s">
        <v>459</v>
      </c>
      <c r="B222" s="1"/>
      <c r="D222" t="s">
        <v>459</v>
      </c>
    </row>
    <row r="223" spans="1:4">
      <c r="A223" t="s">
        <v>339</v>
      </c>
      <c r="B223" s="1"/>
      <c r="D223" t="s">
        <v>339</v>
      </c>
    </row>
    <row r="224" spans="1:4">
      <c r="A224" t="s">
        <v>132</v>
      </c>
      <c r="B224" s="1"/>
      <c r="D224" t="s">
        <v>132</v>
      </c>
    </row>
    <row r="225" spans="1:4">
      <c r="A225" t="s">
        <v>209</v>
      </c>
      <c r="B225" s="1"/>
      <c r="D225" t="s">
        <v>209</v>
      </c>
    </row>
    <row r="226" spans="1:4">
      <c r="A226" t="s">
        <v>248</v>
      </c>
      <c r="B226" s="1"/>
      <c r="D226" t="s">
        <v>248</v>
      </c>
    </row>
    <row r="227" spans="1:4">
      <c r="A227" t="s">
        <v>463</v>
      </c>
      <c r="B227" s="1"/>
      <c r="D227" t="s">
        <v>463</v>
      </c>
    </row>
    <row r="228" spans="1:4">
      <c r="A228" t="s">
        <v>397</v>
      </c>
      <c r="B228" s="1"/>
      <c r="D228" t="s">
        <v>397</v>
      </c>
    </row>
    <row r="229" spans="1:4">
      <c r="A229" t="s">
        <v>67</v>
      </c>
      <c r="B229" s="1"/>
      <c r="D229" t="s">
        <v>67</v>
      </c>
    </row>
    <row r="230" spans="1:4">
      <c r="A230" t="s">
        <v>349</v>
      </c>
      <c r="B230" s="1"/>
      <c r="D230" t="s">
        <v>349</v>
      </c>
    </row>
    <row r="231" spans="1:4">
      <c r="A231" t="s">
        <v>131</v>
      </c>
      <c r="B231" s="1"/>
      <c r="D231" t="s">
        <v>131</v>
      </c>
    </row>
    <row r="232" spans="1:4">
      <c r="A232" t="s">
        <v>487</v>
      </c>
      <c r="B232" s="1"/>
      <c r="D232" t="s">
        <v>487</v>
      </c>
    </row>
    <row r="233" spans="1:4">
      <c r="A233" t="s">
        <v>479</v>
      </c>
      <c r="B233" s="1"/>
      <c r="D233" t="s">
        <v>479</v>
      </c>
    </row>
    <row r="234" spans="1:4">
      <c r="A234" t="s">
        <v>85</v>
      </c>
      <c r="B234" s="1"/>
      <c r="D234" t="s">
        <v>85</v>
      </c>
    </row>
    <row r="235" spans="1:4">
      <c r="A235" t="s">
        <v>177</v>
      </c>
      <c r="B235" s="1"/>
      <c r="D235" t="s">
        <v>177</v>
      </c>
    </row>
    <row r="236" spans="1:4">
      <c r="A236" t="s">
        <v>438</v>
      </c>
      <c r="B236" s="1"/>
      <c r="D236" t="s">
        <v>438</v>
      </c>
    </row>
    <row r="237" spans="1:4">
      <c r="A237" t="s">
        <v>468</v>
      </c>
      <c r="B237" s="1"/>
      <c r="D237" t="s">
        <v>468</v>
      </c>
    </row>
    <row r="238" spans="1:4">
      <c r="A238" t="s">
        <v>80</v>
      </c>
      <c r="B238" s="1"/>
      <c r="D238" t="s">
        <v>80</v>
      </c>
    </row>
    <row r="239" spans="1:4">
      <c r="A239" t="s">
        <v>475</v>
      </c>
      <c r="B239" s="1"/>
      <c r="D239" t="s">
        <v>475</v>
      </c>
    </row>
    <row r="240" spans="1:4">
      <c r="A240" t="s">
        <v>343</v>
      </c>
      <c r="B240" s="1"/>
      <c r="D240" t="s">
        <v>343</v>
      </c>
    </row>
    <row r="241" spans="1:4">
      <c r="A241" t="s">
        <v>116</v>
      </c>
      <c r="B241" s="1"/>
      <c r="D241" t="s">
        <v>116</v>
      </c>
    </row>
    <row r="242" spans="1:4">
      <c r="A242" t="s">
        <v>341</v>
      </c>
      <c r="B242" s="1"/>
      <c r="D242" t="s">
        <v>341</v>
      </c>
    </row>
    <row r="243" spans="1:4">
      <c r="A243" t="s">
        <v>327</v>
      </c>
      <c r="B243" s="1"/>
      <c r="D243" t="s">
        <v>327</v>
      </c>
    </row>
    <row r="244" spans="1:4">
      <c r="A244" t="s">
        <v>530</v>
      </c>
      <c r="B244" s="1"/>
      <c r="D244" t="s">
        <v>530</v>
      </c>
    </row>
    <row r="245" spans="1:4">
      <c r="A245" t="s">
        <v>413</v>
      </c>
      <c r="B245" s="1"/>
      <c r="D245" t="s">
        <v>413</v>
      </c>
    </row>
    <row r="246" spans="1:4">
      <c r="A246" t="s">
        <v>374</v>
      </c>
      <c r="B246" s="1"/>
      <c r="D246" t="s">
        <v>374</v>
      </c>
    </row>
    <row r="247" spans="1:4">
      <c r="A247" t="s">
        <v>474</v>
      </c>
      <c r="B247" s="1"/>
      <c r="D247" t="s">
        <v>474</v>
      </c>
    </row>
    <row r="248" spans="1:4">
      <c r="A248" t="s">
        <v>399</v>
      </c>
      <c r="B248" s="1"/>
      <c r="D248" t="s">
        <v>399</v>
      </c>
    </row>
    <row r="249" spans="1:4">
      <c r="A249" t="s">
        <v>58</v>
      </c>
      <c r="B249" s="1"/>
      <c r="D249" t="s">
        <v>58</v>
      </c>
    </row>
    <row r="250" spans="1:4">
      <c r="A250" t="s">
        <v>221</v>
      </c>
      <c r="B250" s="1"/>
      <c r="D250" t="s">
        <v>221</v>
      </c>
    </row>
    <row r="251" spans="1:4">
      <c r="A251" t="s">
        <v>536</v>
      </c>
      <c r="B251" s="1"/>
      <c r="D251" t="s">
        <v>536</v>
      </c>
    </row>
    <row r="252" spans="1:4">
      <c r="A252" t="s">
        <v>362</v>
      </c>
      <c r="B252" s="1"/>
      <c r="D252" t="s">
        <v>362</v>
      </c>
    </row>
    <row r="253" spans="1:4">
      <c r="A253" t="s">
        <v>172</v>
      </c>
      <c r="B253" s="1"/>
      <c r="D253" t="s">
        <v>172</v>
      </c>
    </row>
    <row r="254" spans="1:4">
      <c r="A254" t="s">
        <v>81</v>
      </c>
      <c r="B254" s="1"/>
      <c r="D254" t="s">
        <v>81</v>
      </c>
    </row>
    <row r="255" spans="1:4">
      <c r="A255" t="s">
        <v>166</v>
      </c>
      <c r="B255" s="1"/>
      <c r="D255" t="s">
        <v>166</v>
      </c>
    </row>
    <row r="256" spans="1:4">
      <c r="A256" t="s">
        <v>386</v>
      </c>
      <c r="B256" s="1"/>
      <c r="D256" t="s">
        <v>386</v>
      </c>
    </row>
    <row r="257" spans="1:4">
      <c r="A257" t="s">
        <v>390</v>
      </c>
      <c r="B257" s="1"/>
      <c r="D257" t="s">
        <v>390</v>
      </c>
    </row>
    <row r="258" spans="1:4">
      <c r="A258" t="s">
        <v>268</v>
      </c>
      <c r="B258" s="1"/>
      <c r="D258" t="s">
        <v>268</v>
      </c>
    </row>
    <row r="259" spans="1:4">
      <c r="A259" t="s">
        <v>83</v>
      </c>
      <c r="B259" s="1"/>
      <c r="D259" t="s">
        <v>83</v>
      </c>
    </row>
    <row r="260" spans="1:4">
      <c r="A260" t="s">
        <v>189</v>
      </c>
      <c r="B260" s="1"/>
      <c r="D260" t="s">
        <v>189</v>
      </c>
    </row>
    <row r="261" spans="1:4">
      <c r="A261" t="s">
        <v>493</v>
      </c>
      <c r="B261" s="1"/>
      <c r="D261" t="s">
        <v>493</v>
      </c>
    </row>
    <row r="262" spans="1:4">
      <c r="A262" t="s">
        <v>533</v>
      </c>
      <c r="B262" s="1"/>
      <c r="D262" t="s">
        <v>533</v>
      </c>
    </row>
    <row r="263" spans="1:4">
      <c r="A263" t="s">
        <v>345</v>
      </c>
      <c r="B263" s="1"/>
      <c r="D263" t="s">
        <v>345</v>
      </c>
    </row>
    <row r="264" spans="1:4">
      <c r="A264" t="s">
        <v>109</v>
      </c>
      <c r="B264" s="1"/>
      <c r="D264" t="s">
        <v>109</v>
      </c>
    </row>
    <row r="265" spans="1:4">
      <c r="A265" t="s">
        <v>142</v>
      </c>
      <c r="B265" s="1"/>
      <c r="D265" t="s">
        <v>142</v>
      </c>
    </row>
    <row r="266" spans="1:4">
      <c r="A266" t="s">
        <v>125</v>
      </c>
      <c r="B266" s="1"/>
      <c r="D266" t="s">
        <v>125</v>
      </c>
    </row>
    <row r="267" spans="1:4">
      <c r="A267" t="s">
        <v>220</v>
      </c>
      <c r="B267" s="1"/>
      <c r="D267" t="s">
        <v>220</v>
      </c>
    </row>
    <row r="268" spans="1:4">
      <c r="A268" t="s">
        <v>296</v>
      </c>
      <c r="B268" s="1"/>
      <c r="D268" t="s">
        <v>296</v>
      </c>
    </row>
    <row r="269" spans="1:4">
      <c r="A269" t="s">
        <v>326</v>
      </c>
      <c r="B269" s="1"/>
      <c r="D269" t="s">
        <v>326</v>
      </c>
    </row>
    <row r="270" spans="1:4">
      <c r="A270" t="s">
        <v>305</v>
      </c>
      <c r="B270" s="1"/>
      <c r="D270" t="s">
        <v>305</v>
      </c>
    </row>
    <row r="271" spans="1:4">
      <c r="A271" t="s">
        <v>384</v>
      </c>
      <c r="B271" s="1"/>
      <c r="D271" t="s">
        <v>384</v>
      </c>
    </row>
    <row r="272" spans="1:4">
      <c r="A272" t="s">
        <v>460</v>
      </c>
      <c r="B272" s="1"/>
      <c r="D272" t="s">
        <v>460</v>
      </c>
    </row>
    <row r="273" spans="1:4">
      <c r="A273" t="s">
        <v>98</v>
      </c>
      <c r="B273" s="1"/>
      <c r="D273" t="s">
        <v>98</v>
      </c>
    </row>
    <row r="274" spans="1:4">
      <c r="A274" t="s">
        <v>511</v>
      </c>
      <c r="B274" s="1"/>
      <c r="D274" t="s">
        <v>511</v>
      </c>
    </row>
    <row r="275" spans="1:4">
      <c r="A275" t="s">
        <v>516</v>
      </c>
      <c r="B275" s="1"/>
      <c r="D275" t="s">
        <v>516</v>
      </c>
    </row>
    <row r="276" spans="1:4">
      <c r="A276" t="s">
        <v>68</v>
      </c>
      <c r="B276" s="1"/>
      <c r="D276" t="s">
        <v>68</v>
      </c>
    </row>
    <row r="277" spans="1:4">
      <c r="A277" t="s">
        <v>451</v>
      </c>
      <c r="B277" s="1"/>
      <c r="D277" t="s">
        <v>451</v>
      </c>
    </row>
    <row r="278" spans="1:4">
      <c r="A278" t="s">
        <v>357</v>
      </c>
      <c r="B278" s="1"/>
      <c r="D278" t="s">
        <v>357</v>
      </c>
    </row>
    <row r="279" spans="1:4">
      <c r="A279" t="s">
        <v>263</v>
      </c>
      <c r="B279" s="1"/>
      <c r="D279" t="s">
        <v>263</v>
      </c>
    </row>
    <row r="280" spans="1:4">
      <c r="A280" t="s">
        <v>409</v>
      </c>
      <c r="B280" s="1"/>
      <c r="D280" t="s">
        <v>409</v>
      </c>
    </row>
    <row r="281" spans="1:4">
      <c r="A281" t="s">
        <v>304</v>
      </c>
      <c r="B281" s="1"/>
      <c r="D281" t="s">
        <v>304</v>
      </c>
    </row>
    <row r="282" spans="1:4">
      <c r="A282" t="s">
        <v>214</v>
      </c>
      <c r="B282" s="1"/>
      <c r="D282" t="s">
        <v>214</v>
      </c>
    </row>
    <row r="283" spans="1:4">
      <c r="A283" t="s">
        <v>473</v>
      </c>
      <c r="B283" s="1"/>
      <c r="D283" t="s">
        <v>473</v>
      </c>
    </row>
    <row r="284" spans="1:4">
      <c r="A284" t="s">
        <v>482</v>
      </c>
      <c r="B284" s="1"/>
      <c r="D284" t="s">
        <v>482</v>
      </c>
    </row>
    <row r="285" spans="1:4">
      <c r="A285" t="s">
        <v>222</v>
      </c>
      <c r="B285" s="1"/>
      <c r="D285" t="s">
        <v>222</v>
      </c>
    </row>
    <row r="286" spans="1:4">
      <c r="A286" t="s">
        <v>215</v>
      </c>
      <c r="B286" s="1"/>
      <c r="D286" t="s">
        <v>215</v>
      </c>
    </row>
    <row r="287" spans="1:4">
      <c r="A287" t="s">
        <v>127</v>
      </c>
      <c r="B287" s="1"/>
      <c r="D287" t="s">
        <v>127</v>
      </c>
    </row>
    <row r="288" spans="1:4">
      <c r="A288" t="s">
        <v>470</v>
      </c>
      <c r="B288" s="1"/>
      <c r="D288" t="s">
        <v>470</v>
      </c>
    </row>
    <row r="289" spans="1:4">
      <c r="A289" t="s">
        <v>527</v>
      </c>
      <c r="B289" s="1"/>
      <c r="D289" t="s">
        <v>527</v>
      </c>
    </row>
    <row r="290" spans="1:4">
      <c r="A290" t="s">
        <v>269</v>
      </c>
      <c r="B290" s="1"/>
      <c r="D290" t="s">
        <v>269</v>
      </c>
    </row>
    <row r="291" spans="1:4">
      <c r="A291" t="s">
        <v>481</v>
      </c>
      <c r="B291" s="1"/>
      <c r="D291" t="s">
        <v>481</v>
      </c>
    </row>
    <row r="292" spans="1:4">
      <c r="A292" t="s">
        <v>286</v>
      </c>
      <c r="B292" s="1"/>
      <c r="D292" t="s">
        <v>286</v>
      </c>
    </row>
    <row r="293" spans="1:4">
      <c r="A293" t="s">
        <v>227</v>
      </c>
      <c r="B293" s="1"/>
      <c r="D293" t="s">
        <v>227</v>
      </c>
    </row>
    <row r="294" spans="1:4">
      <c r="A294" t="s">
        <v>207</v>
      </c>
      <c r="B294" s="1"/>
      <c r="D294" t="s">
        <v>207</v>
      </c>
    </row>
    <row r="295" spans="1:4">
      <c r="A295" t="s">
        <v>415</v>
      </c>
      <c r="B295" s="1"/>
      <c r="D295" t="s">
        <v>415</v>
      </c>
    </row>
    <row r="296" spans="1:4">
      <c r="A296" t="s">
        <v>295</v>
      </c>
      <c r="B296" s="1"/>
      <c r="D296" t="s">
        <v>295</v>
      </c>
    </row>
    <row r="297" spans="1:4">
      <c r="A297" t="s">
        <v>111</v>
      </c>
      <c r="B297" s="1"/>
      <c r="D297" t="s">
        <v>111</v>
      </c>
    </row>
    <row r="298" spans="1:4">
      <c r="A298" t="s">
        <v>188</v>
      </c>
      <c r="B298" s="1"/>
      <c r="D298" t="s">
        <v>188</v>
      </c>
    </row>
    <row r="299" spans="1:4">
      <c r="A299" t="s">
        <v>84</v>
      </c>
      <c r="B299" s="1"/>
      <c r="D299" t="s">
        <v>84</v>
      </c>
    </row>
    <row r="300" spans="1:4">
      <c r="A300" t="s">
        <v>216</v>
      </c>
      <c r="B300" s="1"/>
      <c r="D300" t="s">
        <v>216</v>
      </c>
    </row>
    <row r="301" spans="1:4">
      <c r="A301" t="s">
        <v>494</v>
      </c>
      <c r="B301" s="1"/>
      <c r="D301" t="s">
        <v>494</v>
      </c>
    </row>
    <row r="302" spans="1:4">
      <c r="A302" t="s">
        <v>75</v>
      </c>
      <c r="B302" s="1"/>
      <c r="D302" t="s">
        <v>75</v>
      </c>
    </row>
    <row r="303" spans="1:4">
      <c r="A303" t="s">
        <v>210</v>
      </c>
      <c r="B303" s="1"/>
      <c r="D303" t="s">
        <v>210</v>
      </c>
    </row>
    <row r="304" spans="1:4">
      <c r="A304" t="s">
        <v>352</v>
      </c>
      <c r="B304" s="1"/>
      <c r="D304" t="s">
        <v>352</v>
      </c>
    </row>
    <row r="305" spans="1:4">
      <c r="A305" t="s">
        <v>150</v>
      </c>
      <c r="B305" s="1"/>
      <c r="D305" t="s">
        <v>150</v>
      </c>
    </row>
    <row r="306" spans="1:4">
      <c r="A306" t="s">
        <v>465</v>
      </c>
      <c r="B306" s="1"/>
      <c r="D306" t="s">
        <v>465</v>
      </c>
    </row>
    <row r="307" spans="1:4">
      <c r="A307" t="s">
        <v>394</v>
      </c>
      <c r="B307" s="1"/>
      <c r="D307" t="s">
        <v>394</v>
      </c>
    </row>
    <row r="308" spans="1:4">
      <c r="A308" t="s">
        <v>425</v>
      </c>
      <c r="B308" s="1"/>
      <c r="D308" t="s">
        <v>425</v>
      </c>
    </row>
    <row r="309" spans="1:4">
      <c r="A309" t="s">
        <v>389</v>
      </c>
      <c r="B309" s="1"/>
      <c r="D309" t="s">
        <v>389</v>
      </c>
    </row>
    <row r="310" spans="1:4">
      <c r="A310" t="s">
        <v>402</v>
      </c>
      <c r="B310" s="1"/>
      <c r="D310" t="s">
        <v>402</v>
      </c>
    </row>
    <row r="311" spans="1:4">
      <c r="A311" t="s">
        <v>242</v>
      </c>
      <c r="B311" s="1"/>
      <c r="D311" t="s">
        <v>242</v>
      </c>
    </row>
    <row r="312" spans="1:4">
      <c r="A312" t="s">
        <v>237</v>
      </c>
      <c r="B312" s="1"/>
      <c r="D312" t="s">
        <v>237</v>
      </c>
    </row>
    <row r="313" spans="1:4">
      <c r="A313" t="s">
        <v>202</v>
      </c>
      <c r="B313" s="1"/>
      <c r="D313" t="s">
        <v>202</v>
      </c>
    </row>
    <row r="314" spans="1:4">
      <c r="A314" t="s">
        <v>439</v>
      </c>
      <c r="B314" s="1"/>
      <c r="D314" t="s">
        <v>439</v>
      </c>
    </row>
    <row r="315" spans="1:4">
      <c r="A315" t="s">
        <v>136</v>
      </c>
      <c r="B315" s="1"/>
      <c r="D315" t="s">
        <v>136</v>
      </c>
    </row>
    <row r="316" spans="1:4">
      <c r="A316" t="s">
        <v>513</v>
      </c>
      <c r="B316" s="1"/>
      <c r="D316" t="s">
        <v>513</v>
      </c>
    </row>
    <row r="317" spans="1:4">
      <c r="A317" t="s">
        <v>102</v>
      </c>
      <c r="B317" s="1"/>
      <c r="D317" t="s">
        <v>102</v>
      </c>
    </row>
    <row r="318" spans="1:4">
      <c r="A318" t="s">
        <v>48</v>
      </c>
      <c r="B318" s="1"/>
      <c r="D318" t="s">
        <v>48</v>
      </c>
    </row>
    <row r="319" spans="1:4">
      <c r="A319" t="s">
        <v>157</v>
      </c>
      <c r="B319" s="1"/>
      <c r="D319" t="s">
        <v>157</v>
      </c>
    </row>
    <row r="320" spans="1:4">
      <c r="A320" t="s">
        <v>149</v>
      </c>
      <c r="B320" s="1"/>
      <c r="D320" t="s">
        <v>149</v>
      </c>
    </row>
    <row r="321" spans="1:4">
      <c r="A321" t="s">
        <v>309</v>
      </c>
      <c r="B321" s="1"/>
      <c r="D321" t="s">
        <v>309</v>
      </c>
    </row>
    <row r="322" spans="1:4">
      <c r="A322" t="s">
        <v>162</v>
      </c>
      <c r="B322" s="1"/>
      <c r="D322" t="s">
        <v>162</v>
      </c>
    </row>
    <row r="323" spans="1:4">
      <c r="A323" t="s">
        <v>115</v>
      </c>
      <c r="B323" s="1"/>
      <c r="D323" t="s">
        <v>115</v>
      </c>
    </row>
    <row r="324" spans="1:4">
      <c r="A324" t="s">
        <v>284</v>
      </c>
      <c r="B324" s="1"/>
      <c r="D324" t="s">
        <v>284</v>
      </c>
    </row>
    <row r="325" spans="1:4">
      <c r="A325" t="s">
        <v>408</v>
      </c>
      <c r="B325" s="1"/>
      <c r="D325" t="s">
        <v>408</v>
      </c>
    </row>
    <row r="326" spans="1:4">
      <c r="A326" t="s">
        <v>426</v>
      </c>
      <c r="B326" s="1"/>
      <c r="D326" t="s">
        <v>426</v>
      </c>
    </row>
    <row r="327" spans="1:4">
      <c r="A327" t="s">
        <v>489</v>
      </c>
      <c r="B327" s="1"/>
      <c r="D327" t="s">
        <v>489</v>
      </c>
    </row>
    <row r="328" spans="1:4">
      <c r="A328" t="s">
        <v>313</v>
      </c>
      <c r="B328" s="1"/>
      <c r="D328" t="s">
        <v>313</v>
      </c>
    </row>
    <row r="329" spans="1:4">
      <c r="A329" t="s">
        <v>236</v>
      </c>
      <c r="B329" s="1"/>
      <c r="D329" t="s">
        <v>236</v>
      </c>
    </row>
    <row r="330" spans="1:4">
      <c r="A330" t="s">
        <v>164</v>
      </c>
      <c r="B330" s="1"/>
      <c r="D330" t="s">
        <v>164</v>
      </c>
    </row>
    <row r="331" spans="1:4">
      <c r="A331" t="s">
        <v>528</v>
      </c>
      <c r="B331" s="1"/>
      <c r="D331" t="s">
        <v>528</v>
      </c>
    </row>
    <row r="332" spans="1:4">
      <c r="A332" t="s">
        <v>508</v>
      </c>
      <c r="B332" s="1"/>
      <c r="D332" t="s">
        <v>508</v>
      </c>
    </row>
    <row r="333" spans="1:4">
      <c r="A333" t="s">
        <v>361</v>
      </c>
      <c r="B333" s="1"/>
      <c r="D333" t="s">
        <v>361</v>
      </c>
    </row>
    <row r="334" spans="1:4">
      <c r="A334" t="s">
        <v>368</v>
      </c>
      <c r="B334" s="1"/>
      <c r="D334" t="s">
        <v>368</v>
      </c>
    </row>
    <row r="335" spans="1:4">
      <c r="A335" t="s">
        <v>495</v>
      </c>
      <c r="B335" s="1"/>
      <c r="D335" t="s">
        <v>495</v>
      </c>
    </row>
    <row r="336" spans="1:4">
      <c r="A336" t="s">
        <v>302</v>
      </c>
      <c r="B336" s="1"/>
      <c r="D336" t="s">
        <v>302</v>
      </c>
    </row>
    <row r="337" spans="1:4">
      <c r="A337" t="s">
        <v>73</v>
      </c>
      <c r="B337" s="1"/>
      <c r="D337" t="s">
        <v>73</v>
      </c>
    </row>
    <row r="338" spans="1:4">
      <c r="A338" t="s">
        <v>324</v>
      </c>
      <c r="B338" s="1"/>
      <c r="D338" t="s">
        <v>324</v>
      </c>
    </row>
    <row r="339" spans="1:4">
      <c r="A339" t="s">
        <v>478</v>
      </c>
      <c r="B339" s="1"/>
      <c r="D339" t="s">
        <v>478</v>
      </c>
    </row>
    <row r="340" spans="1:4">
      <c r="A340" t="s">
        <v>133</v>
      </c>
      <c r="B340" s="1"/>
      <c r="D340" t="s">
        <v>133</v>
      </c>
    </row>
    <row r="341" spans="1:4">
      <c r="A341" t="s">
        <v>393</v>
      </c>
      <c r="B341" s="1"/>
      <c r="D341" t="s">
        <v>393</v>
      </c>
    </row>
    <row r="342" spans="1:4">
      <c r="A342" t="s">
        <v>371</v>
      </c>
      <c r="B342" s="1"/>
      <c r="D342" t="s">
        <v>371</v>
      </c>
    </row>
    <row r="343" spans="1:4">
      <c r="A343" t="s">
        <v>318</v>
      </c>
      <c r="B343" s="1"/>
      <c r="D343" t="s">
        <v>318</v>
      </c>
    </row>
    <row r="344" spans="1:4">
      <c r="A344" t="s">
        <v>44</v>
      </c>
      <c r="B344" s="1"/>
      <c r="D344" t="s">
        <v>44</v>
      </c>
    </row>
    <row r="345" spans="1:4">
      <c r="A345" t="s">
        <v>387</v>
      </c>
      <c r="B345" s="1"/>
      <c r="D345" t="s">
        <v>387</v>
      </c>
    </row>
    <row r="346" spans="1:4">
      <c r="A346" t="s">
        <v>311</v>
      </c>
      <c r="B346" s="1"/>
      <c r="D346" t="s">
        <v>311</v>
      </c>
    </row>
    <row r="347" spans="1:4">
      <c r="A347" t="s">
        <v>50</v>
      </c>
      <c r="B347" s="1"/>
      <c r="D347" t="s">
        <v>50</v>
      </c>
    </row>
    <row r="348" spans="1:4">
      <c r="A348" t="s">
        <v>504</v>
      </c>
      <c r="B348" s="1"/>
      <c r="D348" t="s">
        <v>504</v>
      </c>
    </row>
    <row r="349" spans="1:4">
      <c r="A349" t="s">
        <v>49</v>
      </c>
      <c r="B349" s="1"/>
      <c r="D349" t="s">
        <v>49</v>
      </c>
    </row>
    <row r="350" spans="1:4">
      <c r="A350" t="s">
        <v>449</v>
      </c>
      <c r="B350" s="1"/>
      <c r="D350" t="s">
        <v>449</v>
      </c>
    </row>
    <row r="351" spans="1:4">
      <c r="A351" t="s">
        <v>106</v>
      </c>
      <c r="B351" s="1"/>
      <c r="D351" t="s">
        <v>106</v>
      </c>
    </row>
    <row r="352" spans="1:4">
      <c r="A352" t="s">
        <v>462</v>
      </c>
      <c r="B352" s="1"/>
      <c r="D352" t="s">
        <v>462</v>
      </c>
    </row>
    <row r="353" spans="1:4">
      <c r="A353" t="s">
        <v>380</v>
      </c>
      <c r="B353" s="1"/>
      <c r="D353" t="s">
        <v>380</v>
      </c>
    </row>
    <row r="354" spans="1:4">
      <c r="A354" t="s">
        <v>69</v>
      </c>
      <c r="B354" s="1"/>
      <c r="D354" t="s">
        <v>69</v>
      </c>
    </row>
    <row r="355" spans="1:4">
      <c r="A355" t="s">
        <v>255</v>
      </c>
      <c r="B355" s="1"/>
      <c r="D355" t="s">
        <v>255</v>
      </c>
    </row>
    <row r="356" spans="1:4">
      <c r="A356" t="s">
        <v>366</v>
      </c>
      <c r="B356" s="1"/>
      <c r="D356" t="s">
        <v>366</v>
      </c>
    </row>
    <row r="357" spans="1:4">
      <c r="A357" t="s">
        <v>223</v>
      </c>
      <c r="B357" s="1"/>
      <c r="D357" t="s">
        <v>223</v>
      </c>
    </row>
    <row r="358" spans="1:4">
      <c r="A358" t="s">
        <v>454</v>
      </c>
      <c r="B358" s="1"/>
      <c r="D358" t="s">
        <v>454</v>
      </c>
    </row>
    <row r="359" spans="1:4">
      <c r="A359" t="s">
        <v>519</v>
      </c>
      <c r="B359" s="1"/>
      <c r="D359" t="s">
        <v>519</v>
      </c>
    </row>
    <row r="360" spans="1:4">
      <c r="A360" t="s">
        <v>228</v>
      </c>
      <c r="B360" s="1"/>
      <c r="D360" t="s">
        <v>228</v>
      </c>
    </row>
    <row r="361" spans="1:4">
      <c r="A361" t="s">
        <v>112</v>
      </c>
      <c r="B361" s="1"/>
      <c r="D361" t="s">
        <v>112</v>
      </c>
    </row>
    <row r="362" spans="1:4">
      <c r="A362" t="s">
        <v>246</v>
      </c>
      <c r="B362" s="1"/>
      <c r="D362" t="s">
        <v>246</v>
      </c>
    </row>
    <row r="363" spans="1:4">
      <c r="A363" t="s">
        <v>354</v>
      </c>
      <c r="B363" s="1"/>
      <c r="D363" t="s">
        <v>354</v>
      </c>
    </row>
    <row r="364" spans="1:4">
      <c r="A364" t="s">
        <v>147</v>
      </c>
      <c r="B364" s="1"/>
      <c r="D364" t="s">
        <v>147</v>
      </c>
    </row>
    <row r="365" spans="1:4">
      <c r="A365" t="s">
        <v>160</v>
      </c>
      <c r="B365" s="1"/>
      <c r="D365" t="s">
        <v>160</v>
      </c>
    </row>
    <row r="366" spans="1:4">
      <c r="A366" t="s">
        <v>498</v>
      </c>
      <c r="B366" s="1"/>
      <c r="D366" t="s">
        <v>498</v>
      </c>
    </row>
    <row r="367" spans="1:4">
      <c r="A367" t="s">
        <v>288</v>
      </c>
      <c r="B367" s="1"/>
      <c r="D367" t="s">
        <v>288</v>
      </c>
    </row>
    <row r="368" spans="1:4">
      <c r="A368" t="s">
        <v>322</v>
      </c>
      <c r="B368" s="1"/>
      <c r="D368" t="s">
        <v>322</v>
      </c>
    </row>
    <row r="369" spans="1:4">
      <c r="A369" t="s">
        <v>235</v>
      </c>
      <c r="B369" s="1"/>
      <c r="D369" t="s">
        <v>235</v>
      </c>
    </row>
    <row r="370" spans="1:4">
      <c r="A370" t="s">
        <v>412</v>
      </c>
      <c r="B370" s="1"/>
      <c r="D370" t="s">
        <v>412</v>
      </c>
    </row>
    <row r="371" spans="1:4">
      <c r="A371" t="s">
        <v>146</v>
      </c>
      <c r="B371" s="1"/>
      <c r="D371" t="s">
        <v>146</v>
      </c>
    </row>
    <row r="372" spans="1:4">
      <c r="A372" t="s">
        <v>219</v>
      </c>
      <c r="B372" s="1"/>
      <c r="D372" t="s">
        <v>219</v>
      </c>
    </row>
    <row r="373" spans="1:4">
      <c r="A373" t="s">
        <v>203</v>
      </c>
      <c r="B373" s="1"/>
      <c r="D373" t="s">
        <v>203</v>
      </c>
    </row>
    <row r="374" spans="1:4">
      <c r="A374" t="s">
        <v>476</v>
      </c>
      <c r="B374" s="1"/>
      <c r="D374" t="s">
        <v>476</v>
      </c>
    </row>
    <row r="375" spans="1:4">
      <c r="A375" t="s">
        <v>262</v>
      </c>
      <c r="B375" s="1"/>
      <c r="D375" t="s">
        <v>262</v>
      </c>
    </row>
    <row r="376" spans="1:4">
      <c r="A376" t="s">
        <v>176</v>
      </c>
      <c r="B376" s="1"/>
      <c r="D376" t="s">
        <v>176</v>
      </c>
    </row>
    <row r="377" spans="1:4">
      <c r="A377" t="s">
        <v>299</v>
      </c>
      <c r="B377" s="1"/>
      <c r="D377" t="s">
        <v>299</v>
      </c>
    </row>
    <row r="378" spans="1:4">
      <c r="A378" t="s">
        <v>195</v>
      </c>
      <c r="B378" s="1"/>
      <c r="D378" t="s">
        <v>195</v>
      </c>
    </row>
    <row r="379" spans="1:4">
      <c r="A379" t="s">
        <v>464</v>
      </c>
      <c r="B379" s="1"/>
      <c r="D379" t="s">
        <v>464</v>
      </c>
    </row>
    <row r="380" spans="1:4">
      <c r="A380" t="s">
        <v>297</v>
      </c>
      <c r="B380" s="1"/>
      <c r="D380" t="s">
        <v>297</v>
      </c>
    </row>
    <row r="381" spans="1:4">
      <c r="A381" t="s">
        <v>492</v>
      </c>
      <c r="B381" s="1"/>
      <c r="D381" t="s">
        <v>492</v>
      </c>
    </row>
    <row r="382" spans="1:4">
      <c r="A382" t="s">
        <v>233</v>
      </c>
      <c r="B382" s="1"/>
      <c r="D382" t="s">
        <v>233</v>
      </c>
    </row>
    <row r="383" spans="1:4">
      <c r="A383" t="s">
        <v>517</v>
      </c>
      <c r="B383" s="1"/>
      <c r="D383" t="s">
        <v>517</v>
      </c>
    </row>
    <row r="384" spans="1:4">
      <c r="A384" t="s">
        <v>140</v>
      </c>
      <c r="B384" s="1"/>
      <c r="D384" t="s">
        <v>140</v>
      </c>
    </row>
    <row r="385" spans="1:4">
      <c r="A385" t="s">
        <v>251</v>
      </c>
      <c r="B385" s="1"/>
      <c r="D385" t="s">
        <v>251</v>
      </c>
    </row>
    <row r="386" spans="1:4">
      <c r="A386" t="s">
        <v>448</v>
      </c>
      <c r="B386" s="1"/>
      <c r="D386" t="s">
        <v>448</v>
      </c>
    </row>
    <row r="387" spans="1:4">
      <c r="A387" t="s">
        <v>432</v>
      </c>
      <c r="B387" s="1"/>
      <c r="D387" t="s">
        <v>432</v>
      </c>
    </row>
    <row r="388" spans="1:4">
      <c r="A388" t="s">
        <v>89</v>
      </c>
      <c r="B388" s="1"/>
      <c r="D388" t="s">
        <v>89</v>
      </c>
    </row>
    <row r="389" spans="1:4">
      <c r="A389" t="s">
        <v>457</v>
      </c>
      <c r="B389" s="1"/>
      <c r="D389" t="s">
        <v>457</v>
      </c>
    </row>
    <row r="390" spans="1:4">
      <c r="A390" t="s">
        <v>256</v>
      </c>
      <c r="B390" s="1"/>
      <c r="D390" t="s">
        <v>256</v>
      </c>
    </row>
    <row r="391" spans="1:4">
      <c r="A391" t="s">
        <v>65</v>
      </c>
      <c r="B391" s="1"/>
      <c r="D391" t="s">
        <v>65</v>
      </c>
    </row>
    <row r="392" spans="1:4">
      <c r="A392" t="s">
        <v>151</v>
      </c>
      <c r="B392" s="1"/>
      <c r="D392" t="s">
        <v>151</v>
      </c>
    </row>
    <row r="393" spans="1:4">
      <c r="A393" t="s">
        <v>428</v>
      </c>
      <c r="B393" s="1"/>
      <c r="D393" t="s">
        <v>428</v>
      </c>
    </row>
    <row r="394" spans="1:4">
      <c r="A394" t="s">
        <v>139</v>
      </c>
      <c r="B394" s="1"/>
      <c r="D394" t="s">
        <v>139</v>
      </c>
    </row>
    <row r="395" spans="1:4">
      <c r="A395" t="s">
        <v>82</v>
      </c>
      <c r="B395" s="1"/>
      <c r="D395" t="s">
        <v>82</v>
      </c>
    </row>
    <row r="396" spans="1:4">
      <c r="A396" t="s">
        <v>310</v>
      </c>
      <c r="B396" s="1"/>
      <c r="D396" t="s">
        <v>310</v>
      </c>
    </row>
    <row r="397" spans="1:4">
      <c r="A397" t="s">
        <v>41</v>
      </c>
      <c r="B397" s="1"/>
      <c r="D397" t="s">
        <v>41</v>
      </c>
    </row>
    <row r="398" spans="1:4">
      <c r="A398" t="s">
        <v>273</v>
      </c>
      <c r="B398" s="1"/>
      <c r="D398" t="s">
        <v>273</v>
      </c>
    </row>
    <row r="399" spans="1:4">
      <c r="A399" t="s">
        <v>507</v>
      </c>
      <c r="B399" s="1"/>
      <c r="D399" t="s">
        <v>507</v>
      </c>
    </row>
    <row r="400" spans="1:4">
      <c r="A400" t="s">
        <v>455</v>
      </c>
      <c r="B400" s="1"/>
      <c r="D400" t="s">
        <v>455</v>
      </c>
    </row>
    <row r="401" spans="1:4">
      <c r="A401" t="s">
        <v>423</v>
      </c>
      <c r="B401" s="1"/>
      <c r="D401" t="s">
        <v>423</v>
      </c>
    </row>
    <row r="402" spans="1:4">
      <c r="A402" t="s">
        <v>253</v>
      </c>
      <c r="B402" s="1"/>
      <c r="D402" t="s">
        <v>253</v>
      </c>
    </row>
    <row r="403" spans="1:4">
      <c r="A403" t="s">
        <v>92</v>
      </c>
      <c r="B403" s="1"/>
      <c r="D403" t="s">
        <v>92</v>
      </c>
    </row>
    <row r="404" spans="1:4">
      <c r="A404" t="s">
        <v>88</v>
      </c>
      <c r="B404" s="1"/>
      <c r="D404" t="s">
        <v>88</v>
      </c>
    </row>
    <row r="405" spans="1:4">
      <c r="A405" t="s">
        <v>347</v>
      </c>
      <c r="B405" s="1"/>
      <c r="D405" t="s">
        <v>347</v>
      </c>
    </row>
    <row r="406" spans="1:4">
      <c r="A406" t="s">
        <v>484</v>
      </c>
      <c r="B406" s="1"/>
      <c r="D406" t="s">
        <v>484</v>
      </c>
    </row>
    <row r="407" spans="1:4">
      <c r="A407" t="s">
        <v>488</v>
      </c>
      <c r="B407" s="1"/>
      <c r="D407" t="s">
        <v>488</v>
      </c>
    </row>
    <row r="408" spans="1:4">
      <c r="A408" t="s">
        <v>135</v>
      </c>
      <c r="B408" s="1"/>
      <c r="D408" t="s">
        <v>135</v>
      </c>
    </row>
    <row r="409" spans="1:4">
      <c r="A409" t="s">
        <v>328</v>
      </c>
      <c r="B409" s="1"/>
      <c r="D409" t="s">
        <v>328</v>
      </c>
    </row>
    <row r="410" spans="1:4">
      <c r="A410" t="s">
        <v>472</v>
      </c>
      <c r="B410" s="1"/>
      <c r="D410" t="s">
        <v>472</v>
      </c>
    </row>
    <row r="411" spans="1:4">
      <c r="A411" t="s">
        <v>52</v>
      </c>
      <c r="B411" s="1"/>
      <c r="D411" t="s">
        <v>52</v>
      </c>
    </row>
    <row r="412" spans="1:4">
      <c r="A412" t="s">
        <v>300</v>
      </c>
      <c r="B412" s="1"/>
      <c r="D412" t="s">
        <v>300</v>
      </c>
    </row>
    <row r="413" spans="1:4">
      <c r="A413" t="s">
        <v>429</v>
      </c>
      <c r="B413" s="1"/>
      <c r="D413" t="s">
        <v>429</v>
      </c>
    </row>
    <row r="414" spans="1:4">
      <c r="A414" t="s">
        <v>205</v>
      </c>
      <c r="B414" s="1"/>
      <c r="D414" t="s">
        <v>205</v>
      </c>
    </row>
    <row r="415" spans="1:4">
      <c r="A415" t="s">
        <v>57</v>
      </c>
      <c r="B415" s="1"/>
      <c r="D415" t="s">
        <v>57</v>
      </c>
    </row>
    <row r="416" spans="1:4">
      <c r="A416" t="s">
        <v>458</v>
      </c>
      <c r="B416" s="1"/>
      <c r="D416" t="s">
        <v>458</v>
      </c>
    </row>
    <row r="417" spans="1:4">
      <c r="A417" t="s">
        <v>279</v>
      </c>
      <c r="B417" s="1"/>
      <c r="D417" t="s">
        <v>279</v>
      </c>
    </row>
    <row r="418" spans="1:4">
      <c r="A418" t="s">
        <v>78</v>
      </c>
      <c r="B418" s="1"/>
      <c r="D418" t="s">
        <v>78</v>
      </c>
    </row>
    <row r="419" spans="1:4">
      <c r="A419" t="s">
        <v>187</v>
      </c>
      <c r="B419" s="1"/>
      <c r="D419" t="s">
        <v>187</v>
      </c>
    </row>
    <row r="420" spans="1:4">
      <c r="A420" t="s">
        <v>372</v>
      </c>
      <c r="B420" s="1"/>
      <c r="D420" t="s">
        <v>372</v>
      </c>
    </row>
    <row r="421" spans="1:4">
      <c r="A421" t="s">
        <v>192</v>
      </c>
      <c r="B421" s="1"/>
      <c r="D421" t="s">
        <v>192</v>
      </c>
    </row>
    <row r="422" spans="1:4">
      <c r="A422" t="s">
        <v>183</v>
      </c>
      <c r="B422" s="1"/>
      <c r="D422" t="s">
        <v>183</v>
      </c>
    </row>
    <row r="423" spans="1:4">
      <c r="A423" t="s">
        <v>271</v>
      </c>
      <c r="B423" s="1"/>
      <c r="D423" t="s">
        <v>271</v>
      </c>
    </row>
    <row r="424" spans="1:4">
      <c r="A424" t="s">
        <v>335</v>
      </c>
      <c r="B424" s="1"/>
      <c r="D424" t="s">
        <v>335</v>
      </c>
    </row>
    <row r="425" spans="1:4">
      <c r="A425" t="s">
        <v>334</v>
      </c>
      <c r="B425" s="1"/>
      <c r="D425" t="s">
        <v>334</v>
      </c>
    </row>
    <row r="426" spans="1:4">
      <c r="A426" t="s">
        <v>275</v>
      </c>
      <c r="B426" s="1"/>
      <c r="D426" t="s">
        <v>275</v>
      </c>
    </row>
    <row r="427" spans="1:4">
      <c r="A427" t="s">
        <v>180</v>
      </c>
      <c r="B427" s="1"/>
      <c r="D427" t="s">
        <v>180</v>
      </c>
    </row>
    <row r="428" spans="1:4">
      <c r="A428" t="s">
        <v>365</v>
      </c>
      <c r="B428" s="1"/>
      <c r="D428" t="s">
        <v>365</v>
      </c>
    </row>
    <row r="429" spans="1:4">
      <c r="A429" t="s">
        <v>306</v>
      </c>
      <c r="B429" s="1"/>
      <c r="D429" t="s">
        <v>306</v>
      </c>
    </row>
    <row r="430" spans="1:4">
      <c r="A430" t="s">
        <v>76</v>
      </c>
      <c r="B430" s="1"/>
      <c r="D430" t="s">
        <v>76</v>
      </c>
    </row>
    <row r="431" spans="1:4">
      <c r="A431" t="s">
        <v>441</v>
      </c>
      <c r="B431" s="1"/>
      <c r="D431" t="s">
        <v>441</v>
      </c>
    </row>
    <row r="432" spans="1:4">
      <c r="A432" t="s">
        <v>95</v>
      </c>
      <c r="B432" s="1"/>
      <c r="D432" t="s">
        <v>95</v>
      </c>
    </row>
    <row r="433" spans="1:4">
      <c r="A433" t="s">
        <v>119</v>
      </c>
      <c r="B433" s="1"/>
      <c r="D433" t="s">
        <v>119</v>
      </c>
    </row>
    <row r="434" spans="1:4">
      <c r="A434" t="s">
        <v>208</v>
      </c>
      <c r="B434" s="1"/>
      <c r="D434" t="s">
        <v>208</v>
      </c>
    </row>
    <row r="435" spans="1:4">
      <c r="A435" t="s">
        <v>129</v>
      </c>
      <c r="B435" s="1"/>
      <c r="D435" t="s">
        <v>129</v>
      </c>
    </row>
    <row r="436" spans="1:4">
      <c r="A436" t="s">
        <v>283</v>
      </c>
      <c r="B436" s="1"/>
      <c r="D436" t="s">
        <v>283</v>
      </c>
    </row>
    <row r="437" spans="1:4">
      <c r="A437" t="s">
        <v>356</v>
      </c>
      <c r="B437" s="1"/>
      <c r="D437" t="s">
        <v>356</v>
      </c>
    </row>
    <row r="438" spans="1:4">
      <c r="A438" t="s">
        <v>91</v>
      </c>
      <c r="B438" s="1"/>
      <c r="D438" t="s">
        <v>91</v>
      </c>
    </row>
    <row r="439" spans="1:4">
      <c r="A439" t="s">
        <v>264</v>
      </c>
      <c r="B439" s="1"/>
      <c r="D439" t="s">
        <v>264</v>
      </c>
    </row>
    <row r="440" spans="1:4">
      <c r="A440" t="s">
        <v>303</v>
      </c>
      <c r="B440" s="1"/>
      <c r="D440" t="s">
        <v>303</v>
      </c>
    </row>
    <row r="441" spans="1:4">
      <c r="A441" t="s">
        <v>155</v>
      </c>
      <c r="B441" s="1"/>
      <c r="D441" t="s">
        <v>155</v>
      </c>
    </row>
    <row r="442" spans="1:4">
      <c r="A442" t="s">
        <v>254</v>
      </c>
      <c r="B442" s="1"/>
      <c r="D442" t="s">
        <v>254</v>
      </c>
    </row>
    <row r="443" spans="1:4">
      <c r="A443" t="s">
        <v>521</v>
      </c>
      <c r="B443" s="1"/>
      <c r="D443" t="s">
        <v>521</v>
      </c>
    </row>
    <row r="444" spans="1:4">
      <c r="A444" t="s">
        <v>265</v>
      </c>
      <c r="B444" s="1"/>
      <c r="D444" t="s">
        <v>265</v>
      </c>
    </row>
    <row r="445" spans="1:4">
      <c r="A445" t="s">
        <v>184</v>
      </c>
      <c r="B445" s="1"/>
      <c r="D445" t="s">
        <v>184</v>
      </c>
    </row>
    <row r="446" spans="1:4">
      <c r="A446" t="s">
        <v>161</v>
      </c>
      <c r="B446" s="1"/>
      <c r="D446" t="s">
        <v>161</v>
      </c>
    </row>
    <row r="447" spans="1:4">
      <c r="A447" t="s">
        <v>325</v>
      </c>
      <c r="B447" s="1"/>
      <c r="D447" t="s">
        <v>325</v>
      </c>
    </row>
    <row r="448" spans="1:4">
      <c r="A448" t="s">
        <v>510</v>
      </c>
      <c r="B448" s="1"/>
      <c r="D448" t="s">
        <v>510</v>
      </c>
    </row>
    <row r="449" spans="1:4">
      <c r="A449" t="s">
        <v>446</v>
      </c>
      <c r="B449" s="1"/>
      <c r="D449" t="s">
        <v>446</v>
      </c>
    </row>
    <row r="450" spans="1:4">
      <c r="A450" t="s">
        <v>54</v>
      </c>
      <c r="B450" s="1"/>
      <c r="D450" t="s">
        <v>54</v>
      </c>
    </row>
    <row r="451" spans="1:4">
      <c r="A451" t="s">
        <v>240</v>
      </c>
      <c r="B451" s="1"/>
      <c r="D451" t="s">
        <v>240</v>
      </c>
    </row>
    <row r="452" spans="1:4">
      <c r="A452" t="s">
        <v>382</v>
      </c>
      <c r="B452" s="1"/>
      <c r="D452" t="s">
        <v>382</v>
      </c>
    </row>
    <row r="453" spans="1:4">
      <c r="A453" t="s">
        <v>97</v>
      </c>
      <c r="B453" s="1"/>
      <c r="D453" t="s">
        <v>97</v>
      </c>
    </row>
    <row r="454" spans="1:4">
      <c r="A454" t="s">
        <v>363</v>
      </c>
      <c r="B454" s="1"/>
      <c r="D454" t="s">
        <v>363</v>
      </c>
    </row>
    <row r="455" spans="1:4">
      <c r="A455" t="s">
        <v>79</v>
      </c>
      <c r="B455" s="1"/>
      <c r="D455" t="s">
        <v>79</v>
      </c>
    </row>
    <row r="456" spans="1:4">
      <c r="A456" t="s">
        <v>506</v>
      </c>
      <c r="B456" s="1"/>
      <c r="D456" t="s">
        <v>506</v>
      </c>
    </row>
    <row r="457" spans="1:4">
      <c r="A457" t="s">
        <v>185</v>
      </c>
      <c r="B457" s="1"/>
      <c r="D457" t="s">
        <v>185</v>
      </c>
    </row>
    <row r="458" spans="1:4">
      <c r="A458" t="s">
        <v>212</v>
      </c>
      <c r="B458" s="1"/>
      <c r="D458" t="s">
        <v>212</v>
      </c>
    </row>
    <row r="459" spans="1:4">
      <c r="A459" t="s">
        <v>373</v>
      </c>
      <c r="B459" s="1"/>
      <c r="D459" t="s">
        <v>373</v>
      </c>
    </row>
    <row r="460" spans="1:4">
      <c r="A460" t="s">
        <v>241</v>
      </c>
      <c r="B460" s="1"/>
      <c r="D460" t="s">
        <v>241</v>
      </c>
    </row>
    <row r="461" spans="1:4">
      <c r="A461" t="s">
        <v>128</v>
      </c>
      <c r="B461" s="1"/>
      <c r="D461" t="s">
        <v>128</v>
      </c>
    </row>
    <row r="462" spans="1:4">
      <c r="A462" t="s">
        <v>336</v>
      </c>
      <c r="B462" s="1"/>
      <c r="D462" t="s">
        <v>336</v>
      </c>
    </row>
    <row r="463" spans="1:4">
      <c r="A463" t="s">
        <v>42</v>
      </c>
      <c r="B463" s="1"/>
      <c r="D463" t="s">
        <v>42</v>
      </c>
    </row>
    <row r="464" spans="1:4">
      <c r="A464" t="s">
        <v>225</v>
      </c>
      <c r="B464" s="1"/>
      <c r="D464" t="s">
        <v>225</v>
      </c>
    </row>
    <row r="465" spans="1:4">
      <c r="A465" t="s">
        <v>379</v>
      </c>
      <c r="B465" s="1"/>
      <c r="D465" t="s">
        <v>379</v>
      </c>
    </row>
    <row r="466" spans="1:4">
      <c r="A466" t="s">
        <v>398</v>
      </c>
      <c r="B466" s="1"/>
      <c r="D466" t="s">
        <v>398</v>
      </c>
    </row>
    <row r="467" spans="1:4">
      <c r="A467" t="s">
        <v>469</v>
      </c>
      <c r="B467" s="1"/>
      <c r="D467" t="s">
        <v>469</v>
      </c>
    </row>
    <row r="468" spans="1:4">
      <c r="A468" t="s">
        <v>514</v>
      </c>
      <c r="B468" s="1"/>
      <c r="D468" t="s">
        <v>514</v>
      </c>
    </row>
    <row r="469" spans="1:4">
      <c r="A469" t="s">
        <v>405</v>
      </c>
      <c r="B469" s="1"/>
      <c r="D469" t="s">
        <v>405</v>
      </c>
    </row>
    <row r="470" spans="1:4">
      <c r="A470" t="s">
        <v>234</v>
      </c>
      <c r="B470" s="1"/>
      <c r="D470" t="s">
        <v>234</v>
      </c>
    </row>
    <row r="471" spans="1:4">
      <c r="A471" t="s">
        <v>46</v>
      </c>
      <c r="B471" s="1"/>
      <c r="D471" t="s">
        <v>46</v>
      </c>
    </row>
    <row r="472" spans="1:4">
      <c r="A472" t="s">
        <v>340</v>
      </c>
      <c r="B472" s="1"/>
      <c r="D472" t="s">
        <v>340</v>
      </c>
    </row>
    <row r="473" spans="1:4">
      <c r="A473" t="s">
        <v>461</v>
      </c>
      <c r="B473" s="1"/>
      <c r="D473" t="s">
        <v>461</v>
      </c>
    </row>
    <row r="474" spans="1:4">
      <c r="A474" t="s">
        <v>86</v>
      </c>
      <c r="B474" s="1"/>
      <c r="D474" t="s">
        <v>86</v>
      </c>
    </row>
    <row r="475" spans="1:4">
      <c r="A475" t="s">
        <v>531</v>
      </c>
      <c r="B475" s="1"/>
      <c r="D475" t="s">
        <v>531</v>
      </c>
    </row>
    <row r="476" spans="1:4">
      <c r="A476" t="s">
        <v>301</v>
      </c>
      <c r="B476" s="1"/>
      <c r="D476" t="s">
        <v>301</v>
      </c>
    </row>
    <row r="477" spans="1:4">
      <c r="A477" t="s">
        <v>535</v>
      </c>
      <c r="B477" s="1"/>
      <c r="D477" t="s">
        <v>535</v>
      </c>
    </row>
    <row r="478" spans="1:4">
      <c r="A478" t="s">
        <v>444</v>
      </c>
      <c r="B478" s="1"/>
      <c r="D478" t="s">
        <v>444</v>
      </c>
    </row>
    <row r="479" spans="1:4">
      <c r="A479" t="s">
        <v>355</v>
      </c>
      <c r="B479" s="1"/>
      <c r="D479" t="s">
        <v>355</v>
      </c>
    </row>
    <row r="480" spans="1:4">
      <c r="A480" t="s">
        <v>500</v>
      </c>
      <c r="B480" s="1"/>
      <c r="D480" t="s">
        <v>500</v>
      </c>
    </row>
    <row r="481" spans="1:4">
      <c r="A481" t="s">
        <v>276</v>
      </c>
      <c r="B481" s="1"/>
      <c r="D481" t="s">
        <v>276</v>
      </c>
    </row>
    <row r="482" spans="1:4">
      <c r="A482" t="s">
        <v>523</v>
      </c>
      <c r="B482" s="1"/>
      <c r="D482" t="s">
        <v>523</v>
      </c>
    </row>
    <row r="483" spans="1:4">
      <c r="A483" t="s">
        <v>168</v>
      </c>
      <c r="B483" s="1"/>
      <c r="D483" t="s">
        <v>168</v>
      </c>
    </row>
    <row r="484" spans="1:4">
      <c r="A484" t="s">
        <v>163</v>
      </c>
      <c r="B484" s="1"/>
      <c r="D484" t="s">
        <v>163</v>
      </c>
    </row>
    <row r="485" spans="1:4">
      <c r="A485" t="s">
        <v>332</v>
      </c>
      <c r="B485" s="1"/>
      <c r="D485" t="s">
        <v>332</v>
      </c>
    </row>
    <row r="486" spans="1:4">
      <c r="A486" t="s">
        <v>218</v>
      </c>
      <c r="B486" s="1"/>
      <c r="D486" t="s">
        <v>218</v>
      </c>
    </row>
    <row r="487" spans="1:4">
      <c r="A487" t="s">
        <v>103</v>
      </c>
      <c r="B487" s="1"/>
      <c r="D487" t="s">
        <v>103</v>
      </c>
    </row>
    <row r="488" spans="1:4">
      <c r="A488" t="s">
        <v>377</v>
      </c>
      <c r="B488" s="1"/>
      <c r="D488" t="s">
        <v>377</v>
      </c>
    </row>
    <row r="489" spans="1:4">
      <c r="A489" t="s">
        <v>330</v>
      </c>
      <c r="B489" s="1"/>
      <c r="D489" t="s">
        <v>330</v>
      </c>
    </row>
    <row r="490" spans="1:4">
      <c r="A490" t="s">
        <v>165</v>
      </c>
      <c r="B490" s="1"/>
      <c r="D490" t="s">
        <v>165</v>
      </c>
    </row>
    <row r="491" spans="1:4">
      <c r="A491" t="s">
        <v>534</v>
      </c>
      <c r="B491" s="1"/>
      <c r="D491" t="s">
        <v>534</v>
      </c>
    </row>
    <row r="492" spans="1:4">
      <c r="A492" t="s">
        <v>411</v>
      </c>
      <c r="B492" s="1"/>
      <c r="D492" t="s">
        <v>411</v>
      </c>
    </row>
    <row r="493" spans="1:4">
      <c r="A493" t="s">
        <v>191</v>
      </c>
      <c r="B493" s="1"/>
      <c r="D493" t="s">
        <v>191</v>
      </c>
    </row>
    <row r="494" spans="1:4">
      <c r="A494" t="s">
        <v>259</v>
      </c>
      <c r="B494" s="1"/>
      <c r="D494" t="s">
        <v>259</v>
      </c>
    </row>
    <row r="495" spans="1:4">
      <c r="A495" t="s">
        <v>329</v>
      </c>
      <c r="B495" s="1"/>
      <c r="D495" t="s">
        <v>329</v>
      </c>
    </row>
    <row r="496" spans="1:4">
      <c r="A496" t="s">
        <v>148</v>
      </c>
      <c r="B496" s="1"/>
      <c r="D496" t="s">
        <v>148</v>
      </c>
    </row>
    <row r="497" spans="1:4">
      <c r="A497" t="s">
        <v>433</v>
      </c>
      <c r="B497" s="1"/>
      <c r="D497" t="s">
        <v>433</v>
      </c>
    </row>
    <row r="498" spans="1:4">
      <c r="A498" t="s">
        <v>337</v>
      </c>
      <c r="B498" s="1"/>
      <c r="D498" t="s">
        <v>337</v>
      </c>
    </row>
    <row r="499" spans="1:4">
      <c r="A499" t="s">
        <v>77</v>
      </c>
      <c r="B499" s="1"/>
      <c r="D499" t="s">
        <v>77</v>
      </c>
    </row>
    <row r="500" spans="1:4">
      <c r="A500" t="s">
        <v>376</v>
      </c>
      <c r="B500" s="1"/>
      <c r="D500" t="s">
        <v>376</v>
      </c>
    </row>
    <row r="501" spans="1:4">
      <c r="A501" t="s">
        <v>496</v>
      </c>
      <c r="B501" s="1"/>
      <c r="D501" t="s">
        <v>496</v>
      </c>
    </row>
  </sheetData>
  <sortState ref="A2:B501">
    <sortCondition ref="B2:B501"/>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Instructions</vt:lpstr>
      <vt:lpstr>Order_Data</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rassi</cp:lastModifiedBy>
  <dcterms:created xsi:type="dcterms:W3CDTF">2025-07-04T12:38:00Z</dcterms:created>
  <dcterms:modified xsi:type="dcterms:W3CDTF">2025-07-28T05:24:22Z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6507ACCA6F634C4A8087D3241ECA07B1_12</vt:lpwstr>
  </property>
  <property fmtid="{D5CDD505-2E9C-101B-9397-08002B2CF9AE}" pid="3" name="KSOProductBuildVer">
    <vt:lpwstr>1033-12.2.0.21931</vt:lpwstr>
  </property>
</Properties>
</file>