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Volumes/GoogleDrive/My Drive/documents/Projects/msar/03.試験/"/>
    </mc:Choice>
  </mc:AlternateContent>
  <xr:revisionPtr revIDLastSave="0" documentId="13_ncr:1_{6C73076E-EDB0-C649-AC82-F5246C3271FF}" xr6:coauthVersionLast="45" xr6:coauthVersionMax="45" xr10:uidLastSave="{00000000-0000-0000-0000-000000000000}"/>
  <bookViews>
    <workbookView xWindow="580" yWindow="460" windowWidth="24940" windowHeight="15000" activeTab="1" xr2:uid="{84181F6B-7837-4548-ADDC-27DDE9B19BA3}"/>
  </bookViews>
  <sheets>
    <sheet name="概要" sheetId="1" r:id="rId1"/>
    <sheet name="シナリオ一覧" sheetId="2" r:id="rId2"/>
    <sheet name="テストケース (シナリオ A 1-9)" sheetId="3" r:id="rId3"/>
    <sheet name="テストケース (シナリオ A 10-19)" sheetId="5" r:id="rId4"/>
    <sheet name="テストケース (シナリオ A 20-28)" sheetId="6" r:id="rId5"/>
    <sheet name="テストケース (シナリオ A 29-38)"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7" l="1"/>
  <c r="B8" i="6"/>
  <c r="B8" i="5"/>
  <c r="B24" i="3"/>
  <c r="B23" i="3"/>
  <c r="B22" i="3"/>
  <c r="B21" i="3"/>
  <c r="B20" i="3"/>
  <c r="B19" i="3"/>
  <c r="B18" i="3"/>
  <c r="B14" i="3"/>
  <c r="B8" i="3"/>
  <c r="F5" i="7" l="1"/>
  <c r="F4" i="7"/>
  <c r="F5" i="6"/>
  <c r="F4" i="6"/>
  <c r="F5" i="5"/>
  <c r="F4" i="5"/>
  <c r="B38" i="7" l="1"/>
  <c r="B37" i="7"/>
  <c r="B36" i="7"/>
  <c r="B35" i="7"/>
  <c r="B34" i="7"/>
  <c r="B33" i="7"/>
  <c r="B32" i="7"/>
  <c r="B31" i="7"/>
  <c r="B30" i="7"/>
  <c r="B29" i="7"/>
  <c r="B28" i="7"/>
  <c r="B27" i="7"/>
  <c r="B26" i="7"/>
  <c r="B25" i="7"/>
  <c r="B24" i="7"/>
  <c r="B23" i="7"/>
  <c r="B22" i="7"/>
  <c r="B21" i="7"/>
  <c r="B20" i="7"/>
  <c r="B19" i="7"/>
  <c r="B38" i="6"/>
  <c r="B37" i="6"/>
  <c r="B36" i="6"/>
  <c r="B35" i="6"/>
  <c r="B34" i="6"/>
  <c r="B33" i="6"/>
  <c r="B32" i="6"/>
  <c r="B31" i="6"/>
  <c r="B30" i="6"/>
  <c r="B29" i="6"/>
  <c r="B28" i="6"/>
  <c r="B27" i="6"/>
  <c r="B26" i="6"/>
  <c r="B25" i="6"/>
  <c r="B24" i="6"/>
  <c r="B23" i="6"/>
  <c r="B22" i="6"/>
  <c r="B21" i="6"/>
  <c r="B20" i="6"/>
  <c r="B19" i="6"/>
  <c r="B38" i="5"/>
  <c r="B37" i="5"/>
  <c r="B36" i="5"/>
  <c r="B35" i="5"/>
  <c r="B34" i="5"/>
  <c r="B33" i="5"/>
  <c r="B32" i="5"/>
  <c r="B31" i="5"/>
  <c r="B30" i="5"/>
  <c r="B29" i="5"/>
  <c r="B28" i="5"/>
  <c r="B27" i="5"/>
  <c r="B26" i="5"/>
  <c r="B25" i="5"/>
  <c r="B24" i="5"/>
  <c r="B23" i="5"/>
  <c r="B22" i="5"/>
  <c r="B21" i="5"/>
  <c r="B20" i="5"/>
  <c r="B19" i="5"/>
  <c r="B38" i="3"/>
  <c r="B37" i="3"/>
  <c r="B36" i="3"/>
  <c r="B35" i="3"/>
  <c r="B34" i="3"/>
  <c r="B33" i="3"/>
  <c r="B32" i="3"/>
  <c r="B31" i="3"/>
  <c r="B30" i="3"/>
  <c r="B29" i="3"/>
  <c r="B28" i="3"/>
  <c r="B27" i="3"/>
  <c r="B26" i="3"/>
  <c r="B25" i="3"/>
  <c r="E5" i="7"/>
  <c r="E4" i="7"/>
  <c r="F3" i="7"/>
  <c r="E3" i="7"/>
  <c r="D3" i="7"/>
  <c r="E5" i="6"/>
  <c r="E4" i="6"/>
  <c r="F3" i="6"/>
  <c r="E3" i="6"/>
  <c r="D3" i="6"/>
  <c r="E5" i="5"/>
  <c r="E4" i="5"/>
  <c r="F3" i="5"/>
  <c r="E3" i="5"/>
  <c r="D3" i="5"/>
  <c r="E5" i="3"/>
  <c r="F5" i="3" s="1"/>
  <c r="E4" i="3"/>
  <c r="F4" i="3" s="1"/>
  <c r="E3" i="3"/>
  <c r="D3" i="3"/>
  <c r="F3" i="3" l="1"/>
</calcChain>
</file>

<file path=xl/sharedStrings.xml><?xml version="1.0" encoding="utf-8"?>
<sst xmlns="http://schemas.openxmlformats.org/spreadsheetml/2006/main" count="253" uniqueCount="146">
  <si>
    <t>システムテスト</t>
  </si>
  <si>
    <t>シナリオ</t>
  </si>
  <si>
    <t>ワークフロー  (正常)</t>
  </si>
  <si>
    <t>ワークフロー  (異常)</t>
  </si>
  <si>
    <t>条件</t>
  </si>
  <si>
    <t>期待する結果</t>
  </si>
  <si>
    <t>試験結果</t>
  </si>
  <si>
    <t>試験日</t>
  </si>
  <si>
    <t>試験者</t>
  </si>
  <si>
    <t>関連するモジュール</t>
  </si>
  <si>
    <t>初回リリース時の公開可能判断の基準、バージョンアップ時の移行可能判断の基準になる。</t>
  </si>
  <si>
    <t>業務における正常操作の範囲で機能要件の満足</t>
  </si>
  <si>
    <t>業務における異常な操作( 操作ミス)耐性、データ相関の齟齬時の処理の中断</t>
  </si>
  <si>
    <t xml:space="preserve">セキュリティ </t>
  </si>
  <si>
    <t>セキュリティ要件の満足、不正利用耐性</t>
  </si>
  <si>
    <t>可用性</t>
  </si>
  <si>
    <t>パフォーマンス要件の満足、負荷耐性</t>
  </si>
  <si>
    <t>シナリオ / 機能</t>
  </si>
  <si>
    <t>シナリオ / 非機能</t>
  </si>
  <si>
    <t>分類</t>
  </si>
  <si>
    <t>iOS版のアプリでチュートリアルの動画を見ることができる</t>
  </si>
  <si>
    <t>シナリオ
番号</t>
  </si>
  <si>
    <t>メモ (特記事項、エビデンス情報など)</t>
  </si>
  <si>
    <t>アプリストアから「卒ARu」をインストールする
- iOS版のテストは、DeployGateで配布されたものであること
- アプリのバージョンは、操作当時の最新版であること</t>
  </si>
  <si>
    <t>卒ARu iOS版アプリを起動する
- インストールしたアプリを起動すること</t>
  </si>
  <si>
    <t>- ARアプリ iOS版
- 動画配信基盤 (S3, CloudFront, WAF)
- コンテンツURL取得API (DynamoDB, API, WAF)</t>
  </si>
  <si>
    <t>- ARアプリ Android版
- 動画配信基盤 (S3, CloudFront, WAF)
- コンテンツURL取得API (DynamoDB, API, WAF)</t>
  </si>
  <si>
    <t>Android版のアプリでチュートリアルの動画を見ることができる</t>
  </si>
  <si>
    <t>- 操作当時の最新版の卒ARu iOS版をインストール完了</t>
  </si>
  <si>
    <t>ARカメラを起動する
- ARカメラボタンを押下すること
- アルバムIDを手動で入力しないこと
- アルバムIDのQRコードをスキャンしないこと</t>
  </si>
  <si>
    <t>- アプリを起動できること
- 起動直後にスプラッシュが表示されること
- スプラッシュでは「Unity」のロゴは表示されないこと
- スプラッシュから自動でホーム画面へ遷移すること</t>
  </si>
  <si>
    <t>- ARカメラを起動できること
- アルバムIDの入力については何も表示されないこと</t>
  </si>
  <si>
    <t>チュートリアル用の動画を見る
- チュートリアル用に登録済みの写真にARカメラをかざすこと</t>
  </si>
  <si>
    <t>- 写真の上に、動画プレーヤーが表示されること
- 動画の再生すぐに始まらない場合、読み込み中の
インジケータがアニメーションで表示されること
- 動画の再生が始まること</t>
  </si>
  <si>
    <t>再生した動画が終わったら、冒頭から繰り返し再生される
- 動画を見終わること</t>
  </si>
  <si>
    <t>- アルバムに紐づく動画は、見終わると冒頭から繰り
返し再生されること</t>
  </si>
  <si>
    <t>アルバムIDを手動で入力する
- アルバムIDボタンを押下すること
- アルバムIDを手動で入力すること
- アルバムIDのQRコードをスキャンしないこと</t>
  </si>
  <si>
    <t>- ARカメラを起動できること</t>
  </si>
  <si>
    <t>入力したアルバムIDの卒業アルバム用の動画を見る
- 登録済みの写真にARカメラをかざすこと</t>
  </si>
  <si>
    <t>試験項目数</t>
  </si>
  <si>
    <t>消化数</t>
  </si>
  <si>
    <t>消化率</t>
  </si>
  <si>
    <t>OK</t>
  </si>
  <si>
    <t>NG</t>
  </si>
  <si>
    <t>番号</t>
  </si>
  <si>
    <t>iOS版のアプリでチュートリアルの動画を見ることができない
(チュートリアルのアルバムID以外を入力している場合)</t>
  </si>
  <si>
    <t>メモ (過去のテスト日付, エビデンス情報, 特記事項など)</t>
  </si>
  <si>
    <t>- ARアプリ iOS版
- 再生回数カウントアップAPI (RDS, API, WAF)</t>
  </si>
  <si>
    <t>- ARアプリ Android版
- 再生回数カウントアップAPI (RDS, API, WAF)</t>
  </si>
  <si>
    <t>(例)
11/5 NG, エビデンス ./evidence/23.png, アプリはDeployGate #5 版でテスト
11/6 修正完了, アプリはDeployGate #6 版でテスト</t>
  </si>
  <si>
    <t>テスト実施日に初めて再生するコンテンツを対象に、ARカメラを起動して動画再生を始める。再生が始まったらデータベース内に当日の再生回数に「1」と記録した行が作成されていること。</t>
  </si>
  <si>
    <t>テスト実施日に2回以上再生するコンテンツを対象に、ARカメラを起動して動画再生を始める。再生が始まったらデータベース内の当日の再生回数が再生前より「1」追加されていること。</t>
  </si>
  <si>
    <t>ARで再生した動画が終了し、リピートで冒頭から再生が始まったときに、データベース内の当日の再生回数が再生前より「1」追加されていること。</t>
  </si>
  <si>
    <t>動画再生回数を分析するシナリオ (iOS版)</t>
  </si>
  <si>
    <t>動画再生回数を分析するシナリオ (Android版)</t>
  </si>
  <si>
    <t>アルバム情報、コンテンツ情報を作成し、動画をアプリ再生用に変換するシナリオ</t>
  </si>
  <si>
    <t>- CMS (EC2, Cognito, RDS, DynamoDB)
- 動画配信基盤 (S3)
- 動画変換処理基盤 (S3, Lambda, MediaConvert, DynamoDB, SES)</t>
  </si>
  <si>
    <t>シナリオの分類</t>
  </si>
  <si>
    <t>エンドユーザーがモバイルアプリを用いて、アルバムに紐づく動画を再生する</t>
  </si>
  <si>
    <t>動画の再生回数を記録し、CMSで事業者・代理店へ表示する</t>
  </si>
  <si>
    <t>事業者・代理店がアルバムに紐づく動画を登録する</t>
  </si>
  <si>
    <t>領域</t>
  </si>
  <si>
    <t>C. マーケティング支援</t>
  </si>
  <si>
    <t>B. コンテンツ管理</t>
  </si>
  <si>
    <t>A. AR機能</t>
  </si>
  <si>
    <t>A 1</t>
  </si>
  <si>
    <t>A 2</t>
  </si>
  <si>
    <t>A 3</t>
  </si>
  <si>
    <t>A 4</t>
  </si>
  <si>
    <t>A 5</t>
  </si>
  <si>
    <t>A 6</t>
  </si>
  <si>
    <t>A 7</t>
  </si>
  <si>
    <t>A 8</t>
  </si>
  <si>
    <t>A 9</t>
  </si>
  <si>
    <t>A 10</t>
  </si>
  <si>
    <t>A 11</t>
  </si>
  <si>
    <t>A 12</t>
  </si>
  <si>
    <t>A 13</t>
  </si>
  <si>
    <t>A 14</t>
  </si>
  <si>
    <t>A 15</t>
  </si>
  <si>
    <t>A 16</t>
  </si>
  <si>
    <t>A 17</t>
  </si>
  <si>
    <t>A 18</t>
  </si>
  <si>
    <t>A 19</t>
  </si>
  <si>
    <t>A 20</t>
  </si>
  <si>
    <t>A 21</t>
  </si>
  <si>
    <t>A 22</t>
  </si>
  <si>
    <t>A 23</t>
  </si>
  <si>
    <t>A 24</t>
  </si>
  <si>
    <t>A 25</t>
  </si>
  <si>
    <t>A 26</t>
  </si>
  <si>
    <t>A 27</t>
  </si>
  <si>
    <t>A 28</t>
  </si>
  <si>
    <t>A 29</t>
  </si>
  <si>
    <t>A 30</t>
  </si>
  <si>
    <t>A 31</t>
  </si>
  <si>
    <t>A 32</t>
  </si>
  <si>
    <t>A 33</t>
  </si>
  <si>
    <t>A 34</t>
  </si>
  <si>
    <t>A 35</t>
  </si>
  <si>
    <t>A 36</t>
  </si>
  <si>
    <t>A 37</t>
  </si>
  <si>
    <t>A 38</t>
  </si>
  <si>
    <t>C 1</t>
  </si>
  <si>
    <t>C 2</t>
  </si>
  <si>
    <t>C 3</t>
  </si>
  <si>
    <t>C 4</t>
  </si>
  <si>
    <t>C 5</t>
  </si>
  <si>
    <t>C 6</t>
  </si>
  <si>
    <t xml:space="preserve"> ARカメラを卒業アルバムにかざした時に、そのアルバムに紐づく動画をアルバムに重ねて再生する (iOS版)</t>
  </si>
  <si>
    <t xml:space="preserve"> ARカメラを卒業アルバムにかざした時に、そのアルバムに紐づく動画をアルバムに重ねて再生する (Android版)</t>
  </si>
  <si>
    <t>iOS版のアプリで任意の学校の卒業アルバムの動画を見ることができる (テキスト入力)</t>
  </si>
  <si>
    <t>iOS版のアプリで任意の学校の卒業アルバムの動画を見ることができる (QRコードスキャン)</t>
  </si>
  <si>
    <t>iOS版のアプリで任意の学校の卒業アルバムの動画を見ることができる (ARカメラを切って、再びARカメラを起動する)</t>
  </si>
  <si>
    <t>iOS版のアプリで任意の学校の卒業アルバムの動画を見ることができる (前回の続き)</t>
  </si>
  <si>
    <t>iOS版のアプリで別の任意の学校の卒業アルバムに切り替えた時に、以前の卒業アルバムの動画は再生しない (テキスト入力)</t>
  </si>
  <si>
    <t>iOS版のアプリで別の任意の学校の卒業アルバムに切り替えた時に、以前の卒業アルバムの動画は再生しない (QRコード)</t>
  </si>
  <si>
    <t>iOS版のアプリで別の任意の学校の卒業アルバムに切り替えた時に、以前の卒業アルバムの動画は再生しない (ARカメラを切って、再びARカメラを起動する)</t>
  </si>
  <si>
    <t>iOS版のアプリで別の任意の学校の卒業アルバムに切り替えた時に、以前の卒業アルバムの動画は再生しない (前回のつづき)</t>
  </si>
  <si>
    <t>iOS版のアプリで動画の再生開始が遅い / 途切れ途切れになる (インターネット回線が弱い場合)</t>
  </si>
  <si>
    <t>iOS版のアプリで動画の再生開始が遅い / 途切れ途切れになる (端末のメモリの容量が小さい場合)</t>
  </si>
  <si>
    <t>iOS版のアプリで動画の再生開始が遅い / 途切れ途切れになる (端末のストレージの残容量が小さい場合)</t>
  </si>
  <si>
    <t>iOS版のアプリでチュートリアルの動画を見ることができない (端末がインターネットに接続できない状況にいる場合)</t>
  </si>
  <si>
    <t>iOS版のアプリでチュートリアルの動画を見ることができない (端末のメモリの容量が小さい場合)</t>
  </si>
  <si>
    <t>iOS版のアプリでチュートリアルの動画を見ることができない (端末のストレージの残容量が小さい場合)</t>
  </si>
  <si>
    <t>iOS版のアプリでチュートリアルの動画を見ることができない (インターネットプロバイダにエラーが生じている場合)</t>
  </si>
  <si>
    <t>iOS版のアプリでチュートリアルの動画を見ることができない (動画配信基盤にエラーが生じている場合)</t>
  </si>
  <si>
    <t>iOS版のアプリでチュートリアルの動画を見ることができない (コンテンツURL取得APIのインフラにエラーが生じている場合)</t>
  </si>
  <si>
    <t>Android版のアプリで任意の学校の卒業アルバムの動画を見ることができる (テキスト入力)</t>
  </si>
  <si>
    <t>Android版のアプリで任意の学校の卒業アルバムの動画を見ることができる (QRコードスキャン)</t>
  </si>
  <si>
    <t>Android版のアプリで任意の学校の卒業アルバムの動画を見ることができる (ARカメラを切って、再びARカメラを起動する)</t>
  </si>
  <si>
    <t>Android版のアプリで任意の学校の卒業アルバムの動画を見ることができる (前回の続き)</t>
  </si>
  <si>
    <t>Android版のアプリで別の任意の学校の卒業アルバムに切り替えた時に、以前の卒業アルバムの動画は再生しない (テキスト入力)</t>
  </si>
  <si>
    <t>Android版のアプリで別の任意の学校の卒業アルバムに切り替えた時に、以前の卒業アルバムの動画は再生しない (QRコード)</t>
  </si>
  <si>
    <t>Android版のアプリで別の任意の学校の卒業アルバムに切り替えた時に、以前の卒業アルバムの動画は再生しない (ARカメラを切って、再びARカメラを起動する)</t>
  </si>
  <si>
    <t>Android版のアプリで別の任意の学校の卒業アルバムに切り替えた時に、以前の卒業アルバムの動画は再生しない (前回のつづき)</t>
  </si>
  <si>
    <t>Android版のアプリで動画の再生開始が遅い / 途切れ途切れになる (インターネット回線が弱い場合)</t>
  </si>
  <si>
    <t>Android版のアプリで動画の再生開始が遅い / 途切れ途切れになる (端末のメモリの容量が小さい場合)</t>
  </si>
  <si>
    <t>Android版のアプリで動画の再生開始が遅い / 途切れ途切れになる (端末のストレージの残容量が小さい場合)</t>
  </si>
  <si>
    <t>Android版のアプリでチュートリアルの動画を見ることができない (チュートリアルのアルバムID以外を入力している場合)</t>
  </si>
  <si>
    <t>Android版のアプリでチュートリアルの動画を見ることができない (端末がインターネットに接続できない状況にいる場合)</t>
  </si>
  <si>
    <t>Android版のアプリでチュートリアルの動画を見ることができない (端末のメモリの容量が小さい場合)</t>
  </si>
  <si>
    <t>Android版のアプリでチュートリアルの動画を見ることができない (端末のストレージの残容量が小さい場合)</t>
  </si>
  <si>
    <t>Android版のアプリでチュートリアルの動画を見ることができない (インターネットプロバイダにエラーが生じている場合)</t>
  </si>
  <si>
    <t>Android版のアプリでチュートリアルの動画を見ることができない (動画配信基盤にエラーが生じている場合)</t>
  </si>
  <si>
    <t>Android版のアプリでチュートリアルの動画を見ることができない (コンテンツURL取得APIのインフラにエラーが生じている場合)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</si>
</sst>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0"/>
      <name val="Calibri"/>
      <family val="2"/>
      <scheme val="minor"/>
    </font>
    <font>
      <sz val="8"/>
      <name val="Calibri"/>
      <family val="2"/>
      <scheme val="minor"/>
    </font>
  </fonts>
  <fills count="6">
    <fill>
      <patternFill patternType="none"/>
    </fill>
    <fill>
      <patternFill patternType="gray125"/>
    </fill>
    <fill>
      <patternFill patternType="solid">
        <fgColor theme="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40">
    <xf numFmtId="0" fontId="0" fillId="0" borderId="0" xfId="0"/>
    <xf numFmtId="0" fontId="1" fillId="2" borderId="0" xfId="0" applyFont="1" applyFill="1"/>
    <xf numFmtId="0" fontId="0" fillId="0" borderId="0" xfId="0" applyAlignment="1">
      <alignment horizontal="left" vertical="top"/>
    </xf>
    <xf numFmtId="0" fontId="0" fillId="0" borderId="0" xfId="0" applyAlignment="1">
      <alignment horizontal="left" vertical="top" wrapText="1"/>
    </xf>
    <xf numFmtId="0" fontId="0" fillId="3" borderId="0" xfId="0" applyFill="1" applyAlignment="1">
      <alignment horizontal="left" vertical="top"/>
    </xf>
    <xf numFmtId="0" fontId="0" fillId="0" borderId="0" xfId="0" quotePrefix="1" applyAlignment="1">
      <alignment horizontal="left" vertical="top"/>
    </xf>
    <xf numFmtId="0" fontId="0" fillId="0" borderId="0" xfId="0" quotePrefix="1" applyAlignment="1">
      <alignment horizontal="left" vertical="top" wrapText="1"/>
    </xf>
    <xf numFmtId="0" fontId="0" fillId="0" borderId="0" xfId="0" applyFill="1" applyAlignment="1">
      <alignment horizontal="left" vertical="top"/>
    </xf>
    <xf numFmtId="0" fontId="0" fillId="0" borderId="0" xfId="0" applyAlignment="1">
      <alignment horizontal="left" vertical="center"/>
    </xf>
    <xf numFmtId="0" fontId="0" fillId="3" borderId="0" xfId="0" applyFill="1" applyAlignment="1">
      <alignment horizontal="center"/>
    </xf>
    <xf numFmtId="0" fontId="0" fillId="0" borderId="0" xfId="0" applyAlignment="1">
      <alignment horizontal="center"/>
    </xf>
    <xf numFmtId="0" fontId="0" fillId="0" borderId="0" xfId="0" applyBorder="1" applyAlignment="1">
      <alignment horizontal="left" vertical="top" wrapText="1"/>
    </xf>
    <xf numFmtId="0" fontId="0" fillId="0" borderId="0" xfId="0" quotePrefix="1" applyBorder="1" applyAlignment="1">
      <alignment horizontal="left" vertical="top" wrapText="1"/>
    </xf>
    <xf numFmtId="0" fontId="0" fillId="0" borderId="0" xfId="0" applyBorder="1" applyAlignment="1">
      <alignment horizontal="left" vertical="top"/>
    </xf>
    <xf numFmtId="0" fontId="0" fillId="0" borderId="0" xfId="0" applyAlignment="1">
      <alignment horizontal="right" vertical="top"/>
    </xf>
    <xf numFmtId="0" fontId="0" fillId="0" borderId="1" xfId="0" applyBorder="1" applyAlignment="1">
      <alignment horizontal="left" vertical="top"/>
    </xf>
    <xf numFmtId="0" fontId="0" fillId="5" borderId="1" xfId="0" applyFill="1" applyBorder="1" applyAlignment="1">
      <alignment horizontal="left" vertical="top"/>
    </xf>
    <xf numFmtId="0" fontId="1" fillId="2" borderId="1" xfId="0" applyFont="1" applyFill="1" applyBorder="1" applyAlignment="1">
      <alignment horizontal="left" vertical="top"/>
    </xf>
    <xf numFmtId="0" fontId="1" fillId="2" borderId="0" xfId="0" applyFont="1" applyFill="1" applyAlignment="1">
      <alignment horizontal="center" vertical="center" wrapText="1"/>
    </xf>
    <xf numFmtId="0" fontId="1" fillId="2" borderId="0" xfId="0" applyFont="1" applyFill="1" applyAlignment="1">
      <alignment horizontal="left" vertical="center"/>
    </xf>
    <xf numFmtId="0" fontId="0" fillId="4" borderId="0" xfId="0" applyFill="1" applyBorder="1" applyAlignment="1">
      <alignment horizontal="left" vertical="top"/>
    </xf>
    <xf numFmtId="0" fontId="0" fillId="4" borderId="0" xfId="0" applyFill="1" applyBorder="1" applyAlignment="1">
      <alignment horizontal="left" vertical="top" wrapText="1"/>
    </xf>
    <xf numFmtId="0" fontId="0" fillId="4" borderId="0" xfId="0" quotePrefix="1" applyFill="1" applyBorder="1" applyAlignment="1">
      <alignment horizontal="left" vertical="top" wrapText="1"/>
    </xf>
    <xf numFmtId="0" fontId="0" fillId="0" borderId="0" xfId="0" applyFill="1" applyBorder="1" applyAlignment="1">
      <alignment horizontal="left" vertical="top"/>
    </xf>
    <xf numFmtId="0" fontId="1" fillId="2" borderId="0" xfId="0" applyFont="1" applyFill="1" applyBorder="1" applyAlignment="1">
      <alignment horizontal="center" vertical="center" wrapText="1"/>
    </xf>
    <xf numFmtId="0" fontId="1" fillId="2" borderId="0" xfId="0" applyFont="1" applyFill="1" applyBorder="1" applyAlignment="1">
      <alignment horizontal="left" vertical="center" wrapText="1"/>
    </xf>
    <xf numFmtId="0" fontId="1" fillId="2" borderId="0" xfId="0" applyFont="1" applyFill="1" applyBorder="1" applyAlignment="1">
      <alignment horizontal="left" vertical="center"/>
    </xf>
    <xf numFmtId="0" fontId="0" fillId="0" borderId="0" xfId="0" applyBorder="1" applyAlignment="1">
      <alignment horizontal="left" vertical="center"/>
    </xf>
    <xf numFmtId="0" fontId="0" fillId="3" borderId="0" xfId="0" applyFill="1" applyBorder="1" applyAlignment="1">
      <alignment horizontal="center" vertical="top"/>
    </xf>
    <xf numFmtId="0" fontId="0" fillId="0" borderId="0" xfId="0" applyFill="1" applyBorder="1" applyAlignment="1">
      <alignment horizontal="left" vertical="top" wrapText="1"/>
    </xf>
    <xf numFmtId="0" fontId="0" fillId="0" borderId="0" xfId="0" quotePrefix="1" applyFill="1" applyBorder="1" applyAlignment="1">
      <alignment horizontal="left" vertical="top" wrapText="1"/>
    </xf>
    <xf numFmtId="0" fontId="0" fillId="0" borderId="0" xfId="0" applyBorder="1" applyAlignment="1">
      <alignment horizontal="center" vertical="top"/>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1" fillId="0" borderId="0" xfId="0" applyFont="1" applyBorder="1" applyAlignment="1">
      <alignment horizontal="left" vertical="top"/>
    </xf>
    <xf numFmtId="0" fontId="1" fillId="2" borderId="2" xfId="0" applyFont="1" applyFill="1" applyBorder="1" applyAlignment="1">
      <alignment horizontal="left" vertical="top"/>
    </xf>
    <xf numFmtId="0" fontId="1" fillId="2" borderId="0" xfId="0" applyFont="1" applyFill="1" applyBorder="1" applyAlignment="1">
      <alignment horizontal="left" vertical="top"/>
    </xf>
    <xf numFmtId="0" fontId="1" fillId="2" borderId="2" xfId="0" applyFont="1" applyFill="1" applyBorder="1" applyAlignment="1">
      <alignment horizontal="left" vertical="center" indent="1"/>
    </xf>
    <xf numFmtId="0" fontId="1" fillId="2" borderId="0" xfId="0" applyFont="1" applyFill="1" applyBorder="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32EC5-8F06-4C44-85B3-6ED36E4C1BD0}">
  <dimension ref="B2:J21"/>
  <sheetViews>
    <sheetView workbookViewId="0"/>
  </sheetViews>
  <sheetFormatPr baseColWidth="10" defaultRowHeight="16" x14ac:dyDescent="0.2"/>
  <cols>
    <col min="2" max="2" width="2.6640625" customWidth="1"/>
    <col min="3" max="3" width="21.1640625" customWidth="1"/>
  </cols>
  <sheetData>
    <row r="2" spans="2:10" x14ac:dyDescent="0.2">
      <c r="B2" t="s">
        <v>0</v>
      </c>
    </row>
    <row r="4" spans="2:10" x14ac:dyDescent="0.2">
      <c r="C4" t="s">
        <v>10</v>
      </c>
    </row>
    <row r="6" spans="2:10" x14ac:dyDescent="0.2">
      <c r="C6" s="1" t="s">
        <v>17</v>
      </c>
      <c r="D6" s="1"/>
      <c r="E6" s="1"/>
      <c r="F6" s="1"/>
      <c r="G6" s="1"/>
      <c r="H6" s="1"/>
      <c r="I6" s="1"/>
      <c r="J6" s="1"/>
    </row>
    <row r="7" spans="2:10" x14ac:dyDescent="0.2">
      <c r="C7" t="s">
        <v>2</v>
      </c>
      <c r="D7" t="s">
        <v>11</v>
      </c>
    </row>
    <row r="8" spans="2:10" x14ac:dyDescent="0.2">
      <c r="C8" t="s">
        <v>3</v>
      </c>
      <c r="D8" t="s">
        <v>12</v>
      </c>
    </row>
    <row r="10" spans="2:10" x14ac:dyDescent="0.2">
      <c r="C10" s="1" t="s">
        <v>18</v>
      </c>
      <c r="D10" s="1"/>
      <c r="E10" s="1"/>
      <c r="F10" s="1"/>
      <c r="G10" s="1"/>
      <c r="H10" s="1"/>
      <c r="I10" s="1"/>
      <c r="J10" s="1"/>
    </row>
    <row r="11" spans="2:10" x14ac:dyDescent="0.2">
      <c r="C11" t="s">
        <v>13</v>
      </c>
      <c r="D11" t="s">
        <v>14</v>
      </c>
    </row>
    <row r="12" spans="2:10" x14ac:dyDescent="0.2">
      <c r="C12" t="s">
        <v>15</v>
      </c>
      <c r="D12" t="s">
        <v>16</v>
      </c>
    </row>
    <row r="16" spans="2:10" x14ac:dyDescent="0.2">
      <c r="B16" t="s">
        <v>57</v>
      </c>
    </row>
    <row r="18" spans="3:10" x14ac:dyDescent="0.2">
      <c r="C18" s="1" t="s">
        <v>61</v>
      </c>
      <c r="D18" s="1"/>
      <c r="E18" s="1"/>
      <c r="F18" s="1"/>
      <c r="G18" s="1"/>
      <c r="H18" s="1"/>
      <c r="I18" s="1"/>
      <c r="J18" s="1"/>
    </row>
    <row r="19" spans="3:10" x14ac:dyDescent="0.2">
      <c r="C19" t="s">
        <v>64</v>
      </c>
      <c r="D19" t="s">
        <v>58</v>
      </c>
    </row>
    <row r="20" spans="3:10" x14ac:dyDescent="0.2">
      <c r="C20" t="s">
        <v>63</v>
      </c>
      <c r="D20" t="s">
        <v>60</v>
      </c>
    </row>
    <row r="21" spans="3:10" x14ac:dyDescent="0.2">
      <c r="C21" t="s">
        <v>62</v>
      </c>
      <c r="D21"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0FF-363F-5640-B54C-7EA311D4DB84}">
  <dimension ref="A1:E54"/>
  <sheetViews>
    <sheetView tabSelected="1"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5"/>
    <col min="2" max="2" width="21.83203125" style="13" customWidth="1"/>
    <col min="3" max="3" width="10" style="31" customWidth="1"/>
    <col min="4" max="4" width="80.83203125" style="11" customWidth="1"/>
    <col min="5" max="5" width="50.83203125" style="13" customWidth="1"/>
    <col min="6" max="16384" width="10.83203125" style="13"/>
  </cols>
  <sheetData>
    <row r="1" spans="1:5" s="27" customFormat="1" ht="34" x14ac:dyDescent="0.2">
      <c r="A1" s="26" t="s">
        <v>19</v>
      </c>
      <c r="B1" s="26"/>
      <c r="C1" s="24" t="s">
        <v>21</v>
      </c>
      <c r="D1" s="25" t="s">
        <v>1</v>
      </c>
      <c r="E1" s="26" t="s">
        <v>9</v>
      </c>
    </row>
    <row r="2" spans="1:5" s="27" customFormat="1" x14ac:dyDescent="0.2">
      <c r="A2" s="26" t="s">
        <v>64</v>
      </c>
      <c r="B2" s="26"/>
      <c r="C2" s="24"/>
      <c r="D2" s="25"/>
      <c r="E2" s="26"/>
    </row>
    <row r="3" spans="1:5" s="27" customFormat="1" x14ac:dyDescent="0.2">
      <c r="A3" s="38" t="s">
        <v>109</v>
      </c>
      <c r="B3" s="33"/>
      <c r="C3" s="32"/>
      <c r="D3" s="34"/>
      <c r="E3" s="33"/>
    </row>
    <row r="4" spans="1:5" ht="51" x14ac:dyDescent="0.2">
      <c r="A4" s="37"/>
      <c r="B4" s="23" t="s">
        <v>2</v>
      </c>
      <c r="C4" s="28" t="s">
        <v>65</v>
      </c>
      <c r="D4" s="29" t="s">
        <v>20</v>
      </c>
      <c r="E4" s="30" t="s">
        <v>25</v>
      </c>
    </row>
    <row r="5" spans="1:5" ht="51" x14ac:dyDescent="0.2">
      <c r="A5" s="37"/>
      <c r="B5" s="20"/>
      <c r="C5" s="28" t="s">
        <v>66</v>
      </c>
      <c r="D5" s="21" t="s">
        <v>111</v>
      </c>
      <c r="E5" s="22" t="s">
        <v>25</v>
      </c>
    </row>
    <row r="6" spans="1:5" ht="51" x14ac:dyDescent="0.2">
      <c r="A6" s="37"/>
      <c r="B6" s="20"/>
      <c r="C6" s="28" t="s">
        <v>67</v>
      </c>
      <c r="D6" s="21" t="s">
        <v>112</v>
      </c>
      <c r="E6" s="22" t="s">
        <v>25</v>
      </c>
    </row>
    <row r="7" spans="1:5" ht="51" x14ac:dyDescent="0.2">
      <c r="A7" s="37"/>
      <c r="B7" s="20"/>
      <c r="C7" s="28" t="s">
        <v>68</v>
      </c>
      <c r="D7" s="21" t="s">
        <v>113</v>
      </c>
      <c r="E7" s="22" t="s">
        <v>25</v>
      </c>
    </row>
    <row r="8" spans="1:5" ht="51" x14ac:dyDescent="0.2">
      <c r="A8" s="37"/>
      <c r="B8" s="20"/>
      <c r="C8" s="28" t="s">
        <v>69</v>
      </c>
      <c r="D8" s="21" t="s">
        <v>114</v>
      </c>
      <c r="E8" s="22" t="s">
        <v>25</v>
      </c>
    </row>
    <row r="9" spans="1:5" ht="51" x14ac:dyDescent="0.2">
      <c r="A9" s="37"/>
      <c r="B9" s="23"/>
      <c r="C9" s="28" t="s">
        <v>70</v>
      </c>
      <c r="D9" s="11" t="s">
        <v>115</v>
      </c>
      <c r="E9" s="12" t="s">
        <v>25</v>
      </c>
    </row>
    <row r="10" spans="1:5" ht="51" x14ac:dyDescent="0.2">
      <c r="A10" s="37"/>
      <c r="B10" s="23"/>
      <c r="C10" s="28" t="s">
        <v>71</v>
      </c>
      <c r="D10" s="11" t="s">
        <v>116</v>
      </c>
      <c r="E10" s="12" t="s">
        <v>25</v>
      </c>
    </row>
    <row r="11" spans="1:5" ht="51" x14ac:dyDescent="0.2">
      <c r="A11" s="37"/>
      <c r="B11" s="23"/>
      <c r="C11" s="28" t="s">
        <v>72</v>
      </c>
      <c r="D11" s="11" t="s">
        <v>117</v>
      </c>
      <c r="E11" s="12" t="s">
        <v>25</v>
      </c>
    </row>
    <row r="12" spans="1:5" ht="51" x14ac:dyDescent="0.2">
      <c r="A12" s="37"/>
      <c r="B12" s="23"/>
      <c r="C12" s="28" t="s">
        <v>73</v>
      </c>
      <c r="D12" s="11" t="s">
        <v>118</v>
      </c>
      <c r="E12" s="12" t="s">
        <v>25</v>
      </c>
    </row>
    <row r="13" spans="1:5" ht="51" x14ac:dyDescent="0.2">
      <c r="A13" s="37"/>
      <c r="B13" s="20" t="s">
        <v>3</v>
      </c>
      <c r="C13" s="28" t="s">
        <v>74</v>
      </c>
      <c r="D13" s="21" t="s">
        <v>119</v>
      </c>
      <c r="E13" s="22" t="s">
        <v>25</v>
      </c>
    </row>
    <row r="14" spans="1:5" ht="51" x14ac:dyDescent="0.2">
      <c r="A14" s="37"/>
      <c r="B14" s="20"/>
      <c r="C14" s="28" t="s">
        <v>75</v>
      </c>
      <c r="D14" s="21" t="s">
        <v>120</v>
      </c>
      <c r="E14" s="22" t="s">
        <v>25</v>
      </c>
    </row>
    <row r="15" spans="1:5" ht="51" x14ac:dyDescent="0.2">
      <c r="A15" s="37"/>
      <c r="B15" s="20"/>
      <c r="C15" s="28" t="s">
        <v>76</v>
      </c>
      <c r="D15" s="21" t="s">
        <v>121</v>
      </c>
      <c r="E15" s="22" t="s">
        <v>25</v>
      </c>
    </row>
    <row r="16" spans="1:5" ht="51" x14ac:dyDescent="0.2">
      <c r="A16" s="37"/>
      <c r="B16" s="23"/>
      <c r="C16" s="28" t="s">
        <v>77</v>
      </c>
      <c r="D16" s="11" t="s">
        <v>45</v>
      </c>
      <c r="E16" s="12" t="s">
        <v>25</v>
      </c>
    </row>
    <row r="17" spans="1:5" ht="51" x14ac:dyDescent="0.2">
      <c r="A17" s="37"/>
      <c r="B17" s="20"/>
      <c r="C17" s="28" t="s">
        <v>78</v>
      </c>
      <c r="D17" s="21" t="s">
        <v>122</v>
      </c>
      <c r="E17" s="22" t="s">
        <v>25</v>
      </c>
    </row>
    <row r="18" spans="1:5" ht="51" x14ac:dyDescent="0.2">
      <c r="A18" s="37"/>
      <c r="B18" s="20"/>
      <c r="C18" s="28" t="s">
        <v>79</v>
      </c>
      <c r="D18" s="21" t="s">
        <v>123</v>
      </c>
      <c r="E18" s="22" t="s">
        <v>25</v>
      </c>
    </row>
    <row r="19" spans="1:5" ht="51" x14ac:dyDescent="0.2">
      <c r="A19" s="37"/>
      <c r="B19" s="20"/>
      <c r="C19" s="28" t="s">
        <v>80</v>
      </c>
      <c r="D19" s="21" t="s">
        <v>124</v>
      </c>
      <c r="E19" s="22" t="s">
        <v>25</v>
      </c>
    </row>
    <row r="20" spans="1:5" ht="51" x14ac:dyDescent="0.2">
      <c r="A20" s="37"/>
      <c r="B20" s="23"/>
      <c r="C20" s="28" t="s">
        <v>81</v>
      </c>
      <c r="D20" s="11" t="s">
        <v>125</v>
      </c>
      <c r="E20" s="12" t="s">
        <v>25</v>
      </c>
    </row>
    <row r="21" spans="1:5" ht="51" x14ac:dyDescent="0.2">
      <c r="A21" s="37"/>
      <c r="B21" s="23"/>
      <c r="C21" s="28" t="s">
        <v>82</v>
      </c>
      <c r="D21" s="11" t="s">
        <v>126</v>
      </c>
      <c r="E21" s="12" t="s">
        <v>25</v>
      </c>
    </row>
    <row r="22" spans="1:5" ht="51" x14ac:dyDescent="0.2">
      <c r="A22" s="37"/>
      <c r="B22" s="23"/>
      <c r="C22" s="28" t="s">
        <v>83</v>
      </c>
      <c r="D22" s="11" t="s">
        <v>127</v>
      </c>
      <c r="E22" s="12" t="s">
        <v>25</v>
      </c>
    </row>
    <row r="23" spans="1:5" s="27" customFormat="1" x14ac:dyDescent="0.2">
      <c r="A23" s="39" t="s">
        <v>110</v>
      </c>
      <c r="B23" s="33"/>
      <c r="C23" s="32"/>
      <c r="D23" s="34"/>
      <c r="E23" s="33"/>
    </row>
    <row r="24" spans="1:5" ht="51" x14ac:dyDescent="0.2">
      <c r="A24" s="37"/>
      <c r="B24" s="20" t="s">
        <v>2</v>
      </c>
      <c r="C24" s="28" t="s">
        <v>84</v>
      </c>
      <c r="D24" s="21" t="s">
        <v>27</v>
      </c>
      <c r="E24" s="22" t="s">
        <v>26</v>
      </c>
    </row>
    <row r="25" spans="1:5" ht="51" x14ac:dyDescent="0.2">
      <c r="A25" s="37"/>
      <c r="B25" s="23"/>
      <c r="C25" s="28" t="s">
        <v>85</v>
      </c>
      <c r="D25" s="11" t="s">
        <v>128</v>
      </c>
      <c r="E25" s="12" t="s">
        <v>26</v>
      </c>
    </row>
    <row r="26" spans="1:5" ht="51" x14ac:dyDescent="0.2">
      <c r="A26" s="37"/>
      <c r="B26" s="23"/>
      <c r="C26" s="28" t="s">
        <v>86</v>
      </c>
      <c r="D26" s="11" t="s">
        <v>129</v>
      </c>
      <c r="E26" s="12" t="s">
        <v>26</v>
      </c>
    </row>
    <row r="27" spans="1:5" ht="51" x14ac:dyDescent="0.2">
      <c r="A27" s="37"/>
      <c r="B27" s="23"/>
      <c r="C27" s="28" t="s">
        <v>87</v>
      </c>
      <c r="D27" s="11" t="s">
        <v>130</v>
      </c>
      <c r="E27" s="12" t="s">
        <v>26</v>
      </c>
    </row>
    <row r="28" spans="1:5" ht="51" x14ac:dyDescent="0.2">
      <c r="A28" s="37"/>
      <c r="B28" s="23"/>
      <c r="C28" s="28" t="s">
        <v>88</v>
      </c>
      <c r="D28" s="11" t="s">
        <v>131</v>
      </c>
      <c r="E28" s="12" t="s">
        <v>26</v>
      </c>
    </row>
    <row r="29" spans="1:5" ht="51" x14ac:dyDescent="0.2">
      <c r="A29" s="37"/>
      <c r="B29" s="20"/>
      <c r="C29" s="28" t="s">
        <v>89</v>
      </c>
      <c r="D29" s="21" t="s">
        <v>132</v>
      </c>
      <c r="E29" s="22" t="s">
        <v>26</v>
      </c>
    </row>
    <row r="30" spans="1:5" ht="51" x14ac:dyDescent="0.2">
      <c r="A30" s="37"/>
      <c r="B30" s="20"/>
      <c r="C30" s="28" t="s">
        <v>90</v>
      </c>
      <c r="D30" s="21" t="s">
        <v>133</v>
      </c>
      <c r="E30" s="22" t="s">
        <v>26</v>
      </c>
    </row>
    <row r="31" spans="1:5" ht="51" x14ac:dyDescent="0.2">
      <c r="A31" s="37"/>
      <c r="B31" s="20"/>
      <c r="C31" s="28" t="s">
        <v>91</v>
      </c>
      <c r="D31" s="21" t="s">
        <v>134</v>
      </c>
      <c r="E31" s="22" t="s">
        <v>26</v>
      </c>
    </row>
    <row r="32" spans="1:5" ht="51" x14ac:dyDescent="0.2">
      <c r="A32" s="37"/>
      <c r="B32" s="20"/>
      <c r="C32" s="28" t="s">
        <v>92</v>
      </c>
      <c r="D32" s="21" t="s">
        <v>135</v>
      </c>
      <c r="E32" s="22" t="s">
        <v>26</v>
      </c>
    </row>
    <row r="33" spans="1:5" ht="51" x14ac:dyDescent="0.2">
      <c r="A33" s="37"/>
      <c r="B33" s="23" t="s">
        <v>3</v>
      </c>
      <c r="C33" s="28" t="s">
        <v>93</v>
      </c>
      <c r="D33" s="11" t="s">
        <v>136</v>
      </c>
      <c r="E33" s="12" t="s">
        <v>26</v>
      </c>
    </row>
    <row r="34" spans="1:5" ht="51" x14ac:dyDescent="0.2">
      <c r="A34" s="37"/>
      <c r="B34" s="23"/>
      <c r="C34" s="28" t="s">
        <v>94</v>
      </c>
      <c r="D34" s="11" t="s">
        <v>137</v>
      </c>
      <c r="E34" s="12" t="s">
        <v>26</v>
      </c>
    </row>
    <row r="35" spans="1:5" ht="51" x14ac:dyDescent="0.2">
      <c r="A35" s="37"/>
      <c r="B35" s="23"/>
      <c r="C35" s="28" t="s">
        <v>95</v>
      </c>
      <c r="D35" s="11" t="s">
        <v>138</v>
      </c>
      <c r="E35" s="12" t="s">
        <v>26</v>
      </c>
    </row>
    <row r="36" spans="1:5" ht="51" x14ac:dyDescent="0.2">
      <c r="A36" s="37"/>
      <c r="B36" s="20"/>
      <c r="C36" s="28" t="s">
        <v>96</v>
      </c>
      <c r="D36" s="21" t="s">
        <v>139</v>
      </c>
      <c r="E36" s="22" t="s">
        <v>26</v>
      </c>
    </row>
    <row r="37" spans="1:5" ht="51" x14ac:dyDescent="0.2">
      <c r="A37" s="37"/>
      <c r="B37" s="23"/>
      <c r="C37" s="28" t="s">
        <v>97</v>
      </c>
      <c r="D37" s="11" t="s">
        <v>140</v>
      </c>
      <c r="E37" s="12" t="s">
        <v>26</v>
      </c>
    </row>
    <row r="38" spans="1:5" ht="51" x14ac:dyDescent="0.2">
      <c r="A38" s="37"/>
      <c r="B38" s="23"/>
      <c r="C38" s="28" t="s">
        <v>98</v>
      </c>
      <c r="D38" s="11" t="s">
        <v>141</v>
      </c>
      <c r="E38" s="12" t="s">
        <v>26</v>
      </c>
    </row>
    <row r="39" spans="1:5" ht="51" x14ac:dyDescent="0.2">
      <c r="A39" s="37"/>
      <c r="B39" s="23"/>
      <c r="C39" s="28" t="s">
        <v>99</v>
      </c>
      <c r="D39" s="11" t="s">
        <v>142</v>
      </c>
      <c r="E39" s="12" t="s">
        <v>26</v>
      </c>
    </row>
    <row r="40" spans="1:5" ht="51" x14ac:dyDescent="0.2">
      <c r="A40" s="37"/>
      <c r="B40" s="20"/>
      <c r="C40" s="28" t="s">
        <v>100</v>
      </c>
      <c r="D40" s="21" t="s">
        <v>143</v>
      </c>
      <c r="E40" s="22" t="s">
        <v>26</v>
      </c>
    </row>
    <row r="41" spans="1:5" ht="51" x14ac:dyDescent="0.2">
      <c r="A41" s="37"/>
      <c r="B41" s="20"/>
      <c r="C41" s="28" t="s">
        <v>101</v>
      </c>
      <c r="D41" s="21" t="s">
        <v>144</v>
      </c>
      <c r="E41" s="22" t="s">
        <v>26</v>
      </c>
    </row>
    <row r="42" spans="1:5" ht="51" x14ac:dyDescent="0.2">
      <c r="A42" s="37"/>
      <c r="B42" s="20"/>
      <c r="C42" s="28" t="s">
        <v>102</v>
      </c>
      <c r="D42" s="21" t="s">
        <v>145</v>
      </c>
      <c r="E42" s="22" t="s">
        <v>26</v>
      </c>
    </row>
    <row r="43" spans="1:5" s="27" customFormat="1" x14ac:dyDescent="0.2">
      <c r="A43" s="36" t="s">
        <v>63</v>
      </c>
      <c r="B43" s="33"/>
      <c r="C43" s="32"/>
      <c r="D43" s="34"/>
      <c r="E43" s="33"/>
    </row>
    <row r="44" spans="1:5" s="27" customFormat="1" x14ac:dyDescent="0.2">
      <c r="A44" s="38" t="s">
        <v>55</v>
      </c>
      <c r="B44" s="33"/>
      <c r="C44" s="24"/>
      <c r="D44" s="25"/>
      <c r="E44" s="26"/>
    </row>
    <row r="45" spans="1:5" ht="68" x14ac:dyDescent="0.2">
      <c r="A45" s="37"/>
      <c r="B45" s="23" t="s">
        <v>2</v>
      </c>
      <c r="E45" s="12" t="s">
        <v>56</v>
      </c>
    </row>
    <row r="46" spans="1:5" s="27" customFormat="1" x14ac:dyDescent="0.2">
      <c r="A46" s="36" t="s">
        <v>62</v>
      </c>
      <c r="B46" s="33"/>
      <c r="C46" s="32"/>
      <c r="D46" s="34"/>
      <c r="E46" s="33"/>
    </row>
    <row r="47" spans="1:5" s="27" customFormat="1" x14ac:dyDescent="0.2">
      <c r="A47" s="38" t="s">
        <v>53</v>
      </c>
      <c r="B47" s="33"/>
      <c r="C47" s="32"/>
      <c r="D47" s="34"/>
      <c r="E47" s="33"/>
    </row>
    <row r="48" spans="1:5" ht="51" x14ac:dyDescent="0.2">
      <c r="A48" s="37"/>
      <c r="B48" s="23" t="s">
        <v>2</v>
      </c>
      <c r="C48" s="28" t="s">
        <v>103</v>
      </c>
      <c r="D48" s="11" t="s">
        <v>50</v>
      </c>
      <c r="E48" s="30" t="s">
        <v>47</v>
      </c>
    </row>
    <row r="49" spans="1:5" ht="51" x14ac:dyDescent="0.2">
      <c r="A49" s="37"/>
      <c r="B49" s="23"/>
      <c r="C49" s="28" t="s">
        <v>104</v>
      </c>
      <c r="D49" s="11" t="s">
        <v>51</v>
      </c>
      <c r="E49" s="30" t="s">
        <v>47</v>
      </c>
    </row>
    <row r="50" spans="1:5" ht="34" x14ac:dyDescent="0.2">
      <c r="A50" s="37"/>
      <c r="B50" s="23"/>
      <c r="C50" s="28" t="s">
        <v>105</v>
      </c>
      <c r="D50" s="11" t="s">
        <v>52</v>
      </c>
      <c r="E50" s="30" t="s">
        <v>47</v>
      </c>
    </row>
    <row r="51" spans="1:5" s="27" customFormat="1" x14ac:dyDescent="0.2">
      <c r="A51" s="38" t="s">
        <v>54</v>
      </c>
      <c r="B51" s="33"/>
      <c r="C51" s="32"/>
      <c r="D51" s="34"/>
      <c r="E51" s="33"/>
    </row>
    <row r="52" spans="1:5" ht="51" x14ac:dyDescent="0.2">
      <c r="A52" s="37"/>
      <c r="B52" s="23" t="s">
        <v>2</v>
      </c>
      <c r="C52" s="28" t="s">
        <v>106</v>
      </c>
      <c r="D52" s="11" t="s">
        <v>50</v>
      </c>
      <c r="E52" s="30" t="s">
        <v>48</v>
      </c>
    </row>
    <row r="53" spans="1:5" ht="51" x14ac:dyDescent="0.2">
      <c r="A53" s="37"/>
      <c r="B53" s="23"/>
      <c r="C53" s="28" t="s">
        <v>107</v>
      </c>
      <c r="D53" s="11" t="s">
        <v>51</v>
      </c>
      <c r="E53" s="30" t="s">
        <v>48</v>
      </c>
    </row>
    <row r="54" spans="1:5" ht="34" x14ac:dyDescent="0.2">
      <c r="A54" s="37"/>
      <c r="B54" s="23"/>
      <c r="C54" s="28" t="s">
        <v>108</v>
      </c>
      <c r="D54" s="11" t="s">
        <v>52</v>
      </c>
      <c r="E54" s="30" t="s">
        <v>48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5CE57-9AF0-0C44-B53D-87D54EC7D6E5}">
  <dimension ref="A2:H39"/>
  <sheetViews>
    <sheetView workbookViewId="0">
      <pane ySplit="7" topLeftCell="A15" activePane="bottomLeft" state="frozen"/>
      <selection pane="bottomLeft" activeCell="C27" sqref="C27"/>
    </sheetView>
  </sheetViews>
  <sheetFormatPr baseColWidth="10" defaultRowHeight="16" x14ac:dyDescent="0.2"/>
  <cols>
    <col min="1" max="1" width="9.5" style="10" customWidth="1"/>
    <col min="2" max="2" width="5.83203125" style="2" customWidth="1"/>
    <col min="3" max="3" width="60.83203125" style="2" customWidth="1"/>
    <col min="4" max="4" width="50.83203125" style="2" customWidth="1"/>
    <col min="5" max="5" width="9.1640625" style="2" bestFit="1" customWidth="1"/>
    <col min="6" max="6" width="8.33203125" style="2" bestFit="1" customWidth="1"/>
    <col min="7" max="7" width="7.1640625" style="2" bestFit="1" customWidth="1"/>
    <col min="8" max="8" width="50.83203125" style="2" customWidth="1"/>
    <col min="9" max="16384" width="10.83203125" style="2"/>
  </cols>
  <sheetData>
    <row r="2" spans="1:8" x14ac:dyDescent="0.2">
      <c r="D2" s="17" t="s">
        <v>39</v>
      </c>
      <c r="E2" s="17" t="s">
        <v>40</v>
      </c>
      <c r="F2" s="17" t="s">
        <v>41</v>
      </c>
    </row>
    <row r="3" spans="1:8" x14ac:dyDescent="0.2">
      <c r="D3" s="15">
        <f>COUNTA($D$8:$D102)</f>
        <v>8</v>
      </c>
      <c r="E3" s="15">
        <f>COUNTA($E$8:$E102)</f>
        <v>0</v>
      </c>
      <c r="F3" s="15" t="str">
        <f>$E$3/$D$3 &amp; "%"</f>
        <v>0%</v>
      </c>
    </row>
    <row r="4" spans="1:8" x14ac:dyDescent="0.2">
      <c r="D4" s="14" t="s">
        <v>42</v>
      </c>
      <c r="E4" s="16">
        <f>COUNTIF($E$8:$E102, "OK")</f>
        <v>0</v>
      </c>
      <c r="F4" s="16" t="str">
        <f>$E$4/$D$3 &amp; "%"</f>
        <v>0%</v>
      </c>
    </row>
    <row r="5" spans="1:8" x14ac:dyDescent="0.2">
      <c r="D5" s="14" t="s">
        <v>43</v>
      </c>
      <c r="E5" s="16">
        <f>COUNTIF($E$8:$E103, "NG")</f>
        <v>0</v>
      </c>
      <c r="F5" s="16" t="str">
        <f>$E$5/$D$3 &amp; "%"</f>
        <v>0%</v>
      </c>
    </row>
    <row r="7" spans="1:8" s="8" customFormat="1" ht="34" x14ac:dyDescent="0.2">
      <c r="A7" s="18" t="s">
        <v>21</v>
      </c>
      <c r="B7" s="19" t="s">
        <v>44</v>
      </c>
      <c r="C7" s="19" t="s">
        <v>4</v>
      </c>
      <c r="D7" s="19" t="s">
        <v>5</v>
      </c>
      <c r="E7" s="19" t="s">
        <v>6</v>
      </c>
      <c r="F7" s="19" t="s">
        <v>7</v>
      </c>
      <c r="G7" s="19" t="s">
        <v>8</v>
      </c>
      <c r="H7" s="19" t="s">
        <v>46</v>
      </c>
    </row>
    <row r="8" spans="1:8" x14ac:dyDescent="0.2">
      <c r="A8" s="9" t="s">
        <v>65</v>
      </c>
      <c r="B8" s="4" t="str">
        <f>IFERROR(VLOOKUP($A8,シナリオ一覧!$C:$D,2,FALSE),"")</f>
        <v>iOS版のアプリでチュートリアルの動画を見ることができる</v>
      </c>
      <c r="C8" s="4"/>
      <c r="D8" s="4"/>
      <c r="E8" s="4"/>
      <c r="F8" s="4"/>
      <c r="G8" s="4"/>
      <c r="H8" s="4"/>
    </row>
    <row r="9" spans="1:8" ht="68" x14ac:dyDescent="0.2">
      <c r="A9" s="9"/>
      <c r="B9" s="2">
        <v>1</v>
      </c>
      <c r="C9" s="3" t="s">
        <v>23</v>
      </c>
      <c r="D9" s="5" t="s">
        <v>28</v>
      </c>
      <c r="H9" s="3" t="s">
        <v>49</v>
      </c>
    </row>
    <row r="10" spans="1:8" ht="70" customHeight="1" x14ac:dyDescent="0.2">
      <c r="A10" s="9"/>
      <c r="B10" s="2">
        <v>2</v>
      </c>
      <c r="C10" s="3" t="s">
        <v>24</v>
      </c>
      <c r="D10" s="6" t="s">
        <v>30</v>
      </c>
    </row>
    <row r="11" spans="1:8" ht="68" x14ac:dyDescent="0.2">
      <c r="A11" s="9"/>
      <c r="B11" s="2">
        <v>3</v>
      </c>
      <c r="C11" s="3" t="s">
        <v>29</v>
      </c>
      <c r="D11" s="6" t="s">
        <v>31</v>
      </c>
    </row>
    <row r="12" spans="1:8" ht="68" x14ac:dyDescent="0.2">
      <c r="A12" s="9"/>
      <c r="B12" s="2">
        <v>4</v>
      </c>
      <c r="C12" s="3" t="s">
        <v>32</v>
      </c>
      <c r="D12" s="6" t="s">
        <v>33</v>
      </c>
    </row>
    <row r="13" spans="1:8" ht="34" x14ac:dyDescent="0.2">
      <c r="A13" s="9"/>
      <c r="B13" s="2">
        <v>5</v>
      </c>
      <c r="C13" s="3" t="s">
        <v>34</v>
      </c>
      <c r="D13" s="6" t="s">
        <v>35</v>
      </c>
    </row>
    <row r="14" spans="1:8" x14ac:dyDescent="0.2">
      <c r="A14" s="9" t="s">
        <v>66</v>
      </c>
      <c r="B14" s="4" t="str">
        <f>IFERROR(VLOOKUP($A14,シナリオ一覧!$C:$D,2,FALSE),"")</f>
        <v>iOS版のアプリで任意の学校の卒業アルバムの動画を見ることができる (テキスト入力)</v>
      </c>
      <c r="C14" s="4"/>
      <c r="D14" s="4"/>
      <c r="E14" s="4"/>
      <c r="F14" s="4"/>
      <c r="G14" s="4"/>
      <c r="H14" s="4"/>
    </row>
    <row r="15" spans="1:8" ht="68" x14ac:dyDescent="0.2">
      <c r="A15" s="9"/>
      <c r="B15" s="2">
        <v>1</v>
      </c>
      <c r="C15" s="3" t="s">
        <v>36</v>
      </c>
      <c r="D15" s="6" t="s">
        <v>37</v>
      </c>
    </row>
    <row r="16" spans="1:8" ht="68" x14ac:dyDescent="0.2">
      <c r="A16" s="9"/>
      <c r="B16" s="2">
        <v>2</v>
      </c>
      <c r="C16" s="3" t="s">
        <v>38</v>
      </c>
      <c r="D16" s="6" t="s">
        <v>33</v>
      </c>
    </row>
    <row r="17" spans="1:8" ht="34" x14ac:dyDescent="0.2">
      <c r="A17" s="9"/>
      <c r="B17" s="2">
        <v>3</v>
      </c>
      <c r="C17" s="3" t="s">
        <v>34</v>
      </c>
      <c r="D17" s="6" t="s">
        <v>35</v>
      </c>
    </row>
    <row r="18" spans="1:8" x14ac:dyDescent="0.2">
      <c r="A18" s="9" t="s">
        <v>67</v>
      </c>
      <c r="B18" s="4" t="str">
        <f>IFERROR(VLOOKUP($A18,シナリオ一覧!$C:$D,2,FALSE),"")</f>
        <v>iOS版のアプリで任意の学校の卒業アルバムの動画を見ることができる (QRコードスキャン)</v>
      </c>
      <c r="C18" s="4"/>
      <c r="D18" s="4"/>
      <c r="E18" s="4"/>
      <c r="F18" s="4"/>
      <c r="G18" s="4"/>
      <c r="H18" s="4"/>
    </row>
    <row r="19" spans="1:8" x14ac:dyDescent="0.2">
      <c r="A19" s="9" t="s">
        <v>68</v>
      </c>
      <c r="B19" s="4" t="str">
        <f>IFERROR(VLOOKUP($A19,シナリオ一覧!$C:$D,2,FALSE),"")</f>
        <v>iOS版のアプリで任意の学校の卒業アルバムの動画を見ることができる (ARカメラを切って、再びARカメラを起動する)</v>
      </c>
    </row>
    <row r="20" spans="1:8" x14ac:dyDescent="0.2">
      <c r="A20" s="9" t="s">
        <v>69</v>
      </c>
      <c r="B20" s="4" t="str">
        <f>IFERROR(VLOOKUP($A20,シナリオ一覧!$C:$D,2,FALSE),"")</f>
        <v>iOS版のアプリで任意の学校の卒業アルバムの動画を見ることができる (前回の続き)</v>
      </c>
    </row>
    <row r="21" spans="1:8" ht="31" customHeight="1" x14ac:dyDescent="0.2">
      <c r="A21" s="9" t="s">
        <v>70</v>
      </c>
      <c r="B21" s="4" t="str">
        <f>IFERROR(VLOOKUP($A21,シナリオ一覧!$C:$D,2,FALSE),"")</f>
        <v>iOS版のアプリで別の任意の学校の卒業アルバムに切り替えた時に、以前の卒業アルバムの動画は再生しない (テキスト入力)</v>
      </c>
    </row>
    <row r="22" spans="1:8" x14ac:dyDescent="0.2">
      <c r="A22" s="9" t="s">
        <v>71</v>
      </c>
      <c r="B22" s="4" t="str">
        <f>IFERROR(VLOOKUP($A22,シナリオ一覧!$C:$D,2,FALSE),"")</f>
        <v>iOS版のアプリで別の任意の学校の卒業アルバムに切り替えた時に、以前の卒業アルバムの動画は再生しない (QRコード)</v>
      </c>
    </row>
    <row r="23" spans="1:8" x14ac:dyDescent="0.2">
      <c r="A23" s="9" t="s">
        <v>72</v>
      </c>
      <c r="B23" s="4" t="str">
        <f>IFERROR(VLOOKUP($A23,シナリオ一覧!$C:$D,2,FALSE),"")</f>
        <v>iOS版のアプリで別の任意の学校の卒業アルバムに切り替えた時に、以前の卒業アルバムの動画は再生しない (ARカメラを切って、再びARカメラを起動する)</v>
      </c>
    </row>
    <row r="24" spans="1:8" x14ac:dyDescent="0.2">
      <c r="A24" s="9" t="s">
        <v>73</v>
      </c>
      <c r="B24" s="4" t="str">
        <f>IFERROR(VLOOKUP($A24,シナリオ一覧!$C:$D,2,FALSE),"")</f>
        <v>iOS版のアプリで別の任意の学校の卒業アルバムに切り替えた時に、以前の卒業アルバムの動画は再生しない (前回のつづき)</v>
      </c>
    </row>
    <row r="25" spans="1:8" x14ac:dyDescent="0.2">
      <c r="A25" s="9"/>
      <c r="B25" s="7" t="str">
        <f>IFERROR(VLOOKUP($A25,シナリオ一覧!$C:$D,3,FALSE),"")</f>
        <v/>
      </c>
    </row>
    <row r="26" spans="1:8" x14ac:dyDescent="0.2">
      <c r="A26" s="9"/>
      <c r="B26" s="7" t="str">
        <f>IFERROR(VLOOKUP($A26,シナリオ一覧!$C:$D,3,FALSE),"")</f>
        <v/>
      </c>
    </row>
    <row r="27" spans="1:8" x14ac:dyDescent="0.2">
      <c r="A27" s="9"/>
      <c r="B27" s="7" t="str">
        <f>IFERROR(VLOOKUP($A27,シナリオ一覧!$C:$D,3,FALSE),"")</f>
        <v/>
      </c>
    </row>
    <row r="28" spans="1:8" x14ac:dyDescent="0.2">
      <c r="A28" s="9"/>
      <c r="B28" s="7" t="str">
        <f>IFERROR(VLOOKUP($A28,シナリオ一覧!$C:$D,3,FALSE),"")</f>
        <v/>
      </c>
    </row>
    <row r="29" spans="1:8" x14ac:dyDescent="0.2">
      <c r="A29" s="9"/>
      <c r="B29" s="7" t="str">
        <f>IFERROR(VLOOKUP($A29,シナリオ一覧!$C:$D,3,FALSE),"")</f>
        <v/>
      </c>
    </row>
    <row r="30" spans="1:8" x14ac:dyDescent="0.2">
      <c r="A30" s="9"/>
      <c r="B30" s="7" t="str">
        <f>IFERROR(VLOOKUP($A30,シナリオ一覧!$C:$D,3,FALSE),"")</f>
        <v/>
      </c>
    </row>
    <row r="31" spans="1:8" x14ac:dyDescent="0.2">
      <c r="A31" s="9"/>
      <c r="B31" s="7" t="str">
        <f>IFERROR(VLOOKUP($A31,シナリオ一覧!$C:$D,3,FALSE),"")</f>
        <v/>
      </c>
    </row>
    <row r="32" spans="1:8" x14ac:dyDescent="0.2">
      <c r="A32" s="9"/>
      <c r="B32" s="7" t="str">
        <f>IFERROR(VLOOKUP($A32,シナリオ一覧!$C:$D,3,FALSE),"")</f>
        <v/>
      </c>
    </row>
    <row r="33" spans="1:2" x14ac:dyDescent="0.2">
      <c r="A33" s="9"/>
      <c r="B33" s="7" t="str">
        <f>IFERROR(VLOOKUP($A33,シナリオ一覧!$C:$D,3,FALSE),"")</f>
        <v/>
      </c>
    </row>
    <row r="34" spans="1:2" x14ac:dyDescent="0.2">
      <c r="A34" s="9"/>
      <c r="B34" s="7" t="str">
        <f>IFERROR(VLOOKUP($A34,シナリオ一覧!$C:$D,3,FALSE),"")</f>
        <v/>
      </c>
    </row>
    <row r="35" spans="1:2" x14ac:dyDescent="0.2">
      <c r="A35" s="9"/>
      <c r="B35" s="7" t="str">
        <f>IFERROR(VLOOKUP($A35,シナリオ一覧!$C:$D,3,FALSE),"")</f>
        <v/>
      </c>
    </row>
    <row r="36" spans="1:2" x14ac:dyDescent="0.2">
      <c r="A36" s="9"/>
      <c r="B36" s="7" t="str">
        <f>IFERROR(VLOOKUP($A36,シナリオ一覧!$C:$D,3,FALSE),"")</f>
        <v/>
      </c>
    </row>
    <row r="37" spans="1:2" x14ac:dyDescent="0.2">
      <c r="A37" s="9"/>
      <c r="B37" s="7" t="str">
        <f>IFERROR(VLOOKUP($A37,シナリオ一覧!$C:$D,3,FALSE),"")</f>
        <v/>
      </c>
    </row>
    <row r="38" spans="1:2" x14ac:dyDescent="0.2">
      <c r="A38" s="9"/>
      <c r="B38" s="7" t="str">
        <f>IFERROR(VLOOKUP($A38,シナリオ一覧!$C:$D,3,FALSE),"")</f>
        <v/>
      </c>
    </row>
    <row r="39" spans="1:2" x14ac:dyDescent="0.2">
      <c r="B39" s="7"/>
    </row>
  </sheetData>
  <phoneticPr fontId="2" type="noConversion"/>
  <dataValidations count="1">
    <dataValidation type="list" allowBlank="1" showInputMessage="1" showErrorMessage="1" sqref="E8:E38" xr:uid="{A0FDEC02-93F6-7548-B181-C249C43C029D}">
      <formula1>"OK,NG"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9AA10-454A-7A41-9127-393B9E6AC27F}">
  <dimension ref="A1:H39"/>
  <sheetViews>
    <sheetView workbookViewId="0">
      <pane ySplit="7" topLeftCell="A8" activePane="bottomLeft" state="frozen"/>
      <selection pane="bottomLeft" activeCell="B8" sqref="B8"/>
    </sheetView>
  </sheetViews>
  <sheetFormatPr baseColWidth="10" defaultRowHeight="16" x14ac:dyDescent="0.2"/>
  <cols>
    <col min="1" max="1" width="9.1640625" bestFit="1" customWidth="1"/>
    <col min="2" max="2" width="5.83203125" style="2" customWidth="1"/>
    <col min="3" max="3" width="60.83203125" customWidth="1"/>
    <col min="4" max="4" width="50.83203125" customWidth="1"/>
    <col min="5" max="5" width="9.1640625" bestFit="1" customWidth="1"/>
    <col min="6" max="6" width="7.5" bestFit="1" customWidth="1"/>
    <col min="7" max="7" width="7.1640625" bestFit="1" customWidth="1"/>
    <col min="8" max="8" width="50.83203125" customWidth="1"/>
  </cols>
  <sheetData>
    <row r="1" spans="1:8" s="2" customFormat="1" x14ac:dyDescent="0.2">
      <c r="A1" s="10"/>
    </row>
    <row r="2" spans="1:8" s="2" customFormat="1" x14ac:dyDescent="0.2">
      <c r="A2" s="10"/>
      <c r="D2" s="17" t="s">
        <v>39</v>
      </c>
      <c r="E2" s="17" t="s">
        <v>40</v>
      </c>
      <c r="F2" s="17" t="s">
        <v>41</v>
      </c>
    </row>
    <row r="3" spans="1:8" s="2" customFormat="1" x14ac:dyDescent="0.2">
      <c r="A3" s="10"/>
      <c r="D3" s="15">
        <f>COUNTA($D$8:$D102)</f>
        <v>0</v>
      </c>
      <c r="E3" s="15">
        <f>COUNTA($E$8:$E102)</f>
        <v>0</v>
      </c>
      <c r="F3" s="15" t="e">
        <f>$E$3/$D$3 &amp; "%"</f>
        <v>#DIV/0!</v>
      </c>
    </row>
    <row r="4" spans="1:8" s="2" customFormat="1" x14ac:dyDescent="0.2">
      <c r="A4" s="10"/>
      <c r="D4" s="14" t="s">
        <v>42</v>
      </c>
      <c r="E4" s="16">
        <f>COUNTIF($E$8:$E102, "OK")</f>
        <v>0</v>
      </c>
      <c r="F4" s="16" t="e">
        <f>$E$4/$D$3 &amp; "%"</f>
        <v>#DIV/0!</v>
      </c>
    </row>
    <row r="5" spans="1:8" s="2" customFormat="1" x14ac:dyDescent="0.2">
      <c r="A5" s="10"/>
      <c r="D5" s="14" t="s">
        <v>43</v>
      </c>
      <c r="E5" s="16">
        <f>COUNTIF($E$8:$E103, "NG")</f>
        <v>0</v>
      </c>
      <c r="F5" s="16" t="e">
        <f>$E$5/$D$3 &amp; "%"</f>
        <v>#DIV/0!</v>
      </c>
    </row>
    <row r="6" spans="1:8" s="2" customFormat="1" x14ac:dyDescent="0.2">
      <c r="A6" s="10"/>
    </row>
    <row r="7" spans="1:8" s="8" customFormat="1" ht="34" x14ac:dyDescent="0.2">
      <c r="A7" s="18" t="s">
        <v>21</v>
      </c>
      <c r="B7" s="19" t="s">
        <v>44</v>
      </c>
      <c r="C7" s="19" t="s">
        <v>4</v>
      </c>
      <c r="D7" s="19" t="s">
        <v>5</v>
      </c>
      <c r="E7" s="19" t="s">
        <v>6</v>
      </c>
      <c r="F7" s="19" t="s">
        <v>7</v>
      </c>
      <c r="G7" s="19" t="s">
        <v>8</v>
      </c>
      <c r="H7" s="19" t="s">
        <v>22</v>
      </c>
    </row>
    <row r="8" spans="1:8" s="2" customFormat="1" x14ac:dyDescent="0.2">
      <c r="A8" s="9" t="s">
        <v>74</v>
      </c>
      <c r="B8" s="4" t="str">
        <f>IFERROR(VLOOKUP($A8,シナリオ一覧!$C:$D,2,FALSE),"")</f>
        <v>iOS版のアプリで動画の再生開始が遅い / 途切れ途切れになる (インターネット回線が弱い場合)</v>
      </c>
      <c r="C8" s="4"/>
      <c r="D8" s="4"/>
      <c r="E8" s="4"/>
      <c r="F8" s="4"/>
      <c r="G8" s="4"/>
      <c r="H8" s="4"/>
    </row>
    <row r="9" spans="1:8" x14ac:dyDescent="0.2">
      <c r="B9" s="7"/>
    </row>
    <row r="10" spans="1:8" x14ac:dyDescent="0.2">
      <c r="B10" s="7"/>
    </row>
    <row r="11" spans="1:8" x14ac:dyDescent="0.2">
      <c r="B11" s="7"/>
    </row>
    <row r="12" spans="1:8" x14ac:dyDescent="0.2">
      <c r="B12" s="7"/>
    </row>
    <row r="13" spans="1:8" x14ac:dyDescent="0.2">
      <c r="B13" s="7"/>
    </row>
    <row r="14" spans="1:8" x14ac:dyDescent="0.2">
      <c r="B14" s="7"/>
    </row>
    <row r="15" spans="1:8" x14ac:dyDescent="0.2">
      <c r="B15" s="7"/>
    </row>
    <row r="16" spans="1:8" x14ac:dyDescent="0.2">
      <c r="B16" s="7"/>
    </row>
    <row r="17" spans="2:2" x14ac:dyDescent="0.2">
      <c r="B17" s="7"/>
    </row>
    <row r="18" spans="2:2" x14ac:dyDescent="0.2">
      <c r="B18" s="7"/>
    </row>
    <row r="19" spans="2:2" x14ac:dyDescent="0.2">
      <c r="B19" s="7" t="str">
        <f>IFERROR(VLOOKUP($A19,シナリオ一覧!$C:$D,3,FALSE),"")</f>
        <v/>
      </c>
    </row>
    <row r="20" spans="2:2" x14ac:dyDescent="0.2">
      <c r="B20" s="7" t="str">
        <f>IFERROR(VLOOKUP($A20,シナリオ一覧!$C:$D,3,FALSE),"")</f>
        <v/>
      </c>
    </row>
    <row r="21" spans="2:2" x14ac:dyDescent="0.2">
      <c r="B21" s="7" t="str">
        <f>IFERROR(VLOOKUP($A21,シナリオ一覧!$C:$D,3,FALSE),"")</f>
        <v/>
      </c>
    </row>
    <row r="22" spans="2:2" x14ac:dyDescent="0.2">
      <c r="B22" s="7" t="str">
        <f>IFERROR(VLOOKUP($A22,シナリオ一覧!$C:$D,3,FALSE),"")</f>
        <v/>
      </c>
    </row>
    <row r="23" spans="2:2" x14ac:dyDescent="0.2">
      <c r="B23" s="7" t="str">
        <f>IFERROR(VLOOKUP($A23,シナリオ一覧!$C:$D,3,FALSE),"")</f>
        <v/>
      </c>
    </row>
    <row r="24" spans="2:2" x14ac:dyDescent="0.2">
      <c r="B24" s="7" t="str">
        <f>IFERROR(VLOOKUP($A24,シナリオ一覧!$C:$D,3,FALSE),"")</f>
        <v/>
      </c>
    </row>
    <row r="25" spans="2:2" x14ac:dyDescent="0.2">
      <c r="B25" s="7" t="str">
        <f>IFERROR(VLOOKUP($A25,シナリオ一覧!$C:$D,3,FALSE),"")</f>
        <v/>
      </c>
    </row>
    <row r="26" spans="2:2" x14ac:dyDescent="0.2">
      <c r="B26" s="7" t="str">
        <f>IFERROR(VLOOKUP($A26,シナリオ一覧!$C:$D,3,FALSE),"")</f>
        <v/>
      </c>
    </row>
    <row r="27" spans="2:2" x14ac:dyDescent="0.2">
      <c r="B27" s="7" t="str">
        <f>IFERROR(VLOOKUP($A27,シナリオ一覧!$C:$D,3,FALSE),"")</f>
        <v/>
      </c>
    </row>
    <row r="28" spans="2:2" x14ac:dyDescent="0.2">
      <c r="B28" s="7" t="str">
        <f>IFERROR(VLOOKUP($A28,シナリオ一覧!$C:$D,3,FALSE),"")</f>
        <v/>
      </c>
    </row>
    <row r="29" spans="2:2" x14ac:dyDescent="0.2">
      <c r="B29" s="7" t="str">
        <f>IFERROR(VLOOKUP($A29,シナリオ一覧!$C:$D,3,FALSE),"")</f>
        <v/>
      </c>
    </row>
    <row r="30" spans="2:2" x14ac:dyDescent="0.2">
      <c r="B30" s="7" t="str">
        <f>IFERROR(VLOOKUP($A30,シナリオ一覧!$C:$D,3,FALSE),"")</f>
        <v/>
      </c>
    </row>
    <row r="31" spans="2:2" x14ac:dyDescent="0.2">
      <c r="B31" s="7" t="str">
        <f>IFERROR(VLOOKUP($A31,シナリオ一覧!$C:$D,3,FALSE),"")</f>
        <v/>
      </c>
    </row>
    <row r="32" spans="2:2" x14ac:dyDescent="0.2">
      <c r="B32" s="7" t="str">
        <f>IFERROR(VLOOKUP($A32,シナリオ一覧!$C:$D,3,FALSE),"")</f>
        <v/>
      </c>
    </row>
    <row r="33" spans="2:2" x14ac:dyDescent="0.2">
      <c r="B33" s="7" t="str">
        <f>IFERROR(VLOOKUP($A33,シナリオ一覧!$C:$D,3,FALSE),"")</f>
        <v/>
      </c>
    </row>
    <row r="34" spans="2:2" x14ac:dyDescent="0.2">
      <c r="B34" s="7" t="str">
        <f>IFERROR(VLOOKUP($A34,シナリオ一覧!$C:$D,3,FALSE),"")</f>
        <v/>
      </c>
    </row>
    <row r="35" spans="2:2" x14ac:dyDescent="0.2">
      <c r="B35" s="7" t="str">
        <f>IFERROR(VLOOKUP($A35,シナリオ一覧!$C:$D,3,FALSE),"")</f>
        <v/>
      </c>
    </row>
    <row r="36" spans="2:2" x14ac:dyDescent="0.2">
      <c r="B36" s="7" t="str">
        <f>IFERROR(VLOOKUP($A36,シナリオ一覧!$C:$D,3,FALSE),"")</f>
        <v/>
      </c>
    </row>
    <row r="37" spans="2:2" x14ac:dyDescent="0.2">
      <c r="B37" s="7" t="str">
        <f>IFERROR(VLOOKUP($A37,シナリオ一覧!$C:$D,3,FALSE),"")</f>
        <v/>
      </c>
    </row>
    <row r="38" spans="2:2" x14ac:dyDescent="0.2">
      <c r="B38" s="7" t="str">
        <f>IFERROR(VLOOKUP($A38,シナリオ一覧!$C:$D,3,FALSE),"")</f>
        <v/>
      </c>
    </row>
    <row r="39" spans="2:2" x14ac:dyDescent="0.2">
      <c r="B39" s="7"/>
    </row>
  </sheetData>
  <dataValidations count="1">
    <dataValidation type="list" allowBlank="1" showInputMessage="1" showErrorMessage="1" sqref="E8" xr:uid="{51E85BA9-2908-914E-9CE1-7F948C095BFD}">
      <formula1>"OK,NG"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1D9D-00BF-0D49-AAA3-D770B3BB5007}">
  <dimension ref="A1:H39"/>
  <sheetViews>
    <sheetView workbookViewId="0">
      <pane ySplit="7" topLeftCell="A8" activePane="bottomLeft" state="frozen"/>
      <selection pane="bottomLeft" activeCell="B8" sqref="B8"/>
    </sheetView>
  </sheetViews>
  <sheetFormatPr baseColWidth="10" defaultRowHeight="16" x14ac:dyDescent="0.2"/>
  <cols>
    <col min="1" max="1" width="9.1640625" bestFit="1" customWidth="1"/>
    <col min="2" max="2" width="5.83203125" style="2" customWidth="1"/>
    <col min="3" max="3" width="60.83203125" customWidth="1"/>
    <col min="4" max="4" width="50.83203125" customWidth="1"/>
    <col min="5" max="5" width="9.1640625" bestFit="1" customWidth="1"/>
    <col min="6" max="6" width="7.5" bestFit="1" customWidth="1"/>
    <col min="7" max="7" width="7.1640625" bestFit="1" customWidth="1"/>
    <col min="8" max="8" width="50.83203125" customWidth="1"/>
  </cols>
  <sheetData>
    <row r="1" spans="1:8" s="2" customFormat="1" x14ac:dyDescent="0.2">
      <c r="A1" s="10"/>
    </row>
    <row r="2" spans="1:8" s="2" customFormat="1" x14ac:dyDescent="0.2">
      <c r="A2" s="10"/>
      <c r="D2" s="17" t="s">
        <v>39</v>
      </c>
      <c r="E2" s="17" t="s">
        <v>40</v>
      </c>
      <c r="F2" s="17" t="s">
        <v>41</v>
      </c>
    </row>
    <row r="3" spans="1:8" s="2" customFormat="1" x14ac:dyDescent="0.2">
      <c r="A3" s="10"/>
      <c r="D3" s="15">
        <f>COUNTA($D$8:$D102)</f>
        <v>0</v>
      </c>
      <c r="E3" s="15">
        <f>COUNTA($E$8:$E102)</f>
        <v>0</v>
      </c>
      <c r="F3" s="15" t="e">
        <f>$E$3/$D$3 &amp; "%"</f>
        <v>#DIV/0!</v>
      </c>
    </row>
    <row r="4" spans="1:8" s="2" customFormat="1" x14ac:dyDescent="0.2">
      <c r="A4" s="10"/>
      <c r="D4" s="14" t="s">
        <v>42</v>
      </c>
      <c r="E4" s="16">
        <f>COUNTIF($E$8:$E102, "OK")</f>
        <v>0</v>
      </c>
      <c r="F4" s="16" t="e">
        <f>$E$4/$D$3 &amp; "%"</f>
        <v>#DIV/0!</v>
      </c>
    </row>
    <row r="5" spans="1:8" s="2" customFormat="1" x14ac:dyDescent="0.2">
      <c r="A5" s="10"/>
      <c r="D5" s="14" t="s">
        <v>43</v>
      </c>
      <c r="E5" s="16">
        <f>COUNTIF($E$8:$E103, "NG")</f>
        <v>0</v>
      </c>
      <c r="F5" s="16" t="e">
        <f>$E$5/$D$3 &amp; "%"</f>
        <v>#DIV/0!</v>
      </c>
    </row>
    <row r="6" spans="1:8" s="2" customFormat="1" x14ac:dyDescent="0.2">
      <c r="A6" s="10"/>
    </row>
    <row r="7" spans="1:8" s="8" customFormat="1" ht="34" x14ac:dyDescent="0.2">
      <c r="A7" s="18" t="s">
        <v>21</v>
      </c>
      <c r="B7" s="19" t="s">
        <v>44</v>
      </c>
      <c r="C7" s="19" t="s">
        <v>4</v>
      </c>
      <c r="D7" s="19" t="s">
        <v>5</v>
      </c>
      <c r="E7" s="19" t="s">
        <v>6</v>
      </c>
      <c r="F7" s="19" t="s">
        <v>7</v>
      </c>
      <c r="G7" s="19" t="s">
        <v>8</v>
      </c>
      <c r="H7" s="19" t="s">
        <v>22</v>
      </c>
    </row>
    <row r="8" spans="1:8" s="2" customFormat="1" x14ac:dyDescent="0.2">
      <c r="A8" s="9" t="s">
        <v>84</v>
      </c>
      <c r="B8" s="4" t="str">
        <f>IFERROR(VLOOKUP($A8,シナリオ一覧!$C:$D,2,FALSE),"")</f>
        <v>Android版のアプリでチュートリアルの動画を見ることができる</v>
      </c>
      <c r="C8" s="4"/>
      <c r="D8" s="4"/>
      <c r="E8" s="4"/>
      <c r="F8" s="4"/>
      <c r="G8" s="4"/>
      <c r="H8" s="4"/>
    </row>
    <row r="9" spans="1:8" x14ac:dyDescent="0.2">
      <c r="B9" s="7"/>
    </row>
    <row r="10" spans="1:8" x14ac:dyDescent="0.2">
      <c r="B10" s="7"/>
    </row>
    <row r="11" spans="1:8" x14ac:dyDescent="0.2">
      <c r="B11" s="7"/>
    </row>
    <row r="12" spans="1:8" x14ac:dyDescent="0.2">
      <c r="B12" s="7"/>
    </row>
    <row r="13" spans="1:8" x14ac:dyDescent="0.2">
      <c r="B13" s="7"/>
    </row>
    <row r="14" spans="1:8" x14ac:dyDescent="0.2">
      <c r="B14" s="7"/>
    </row>
    <row r="15" spans="1:8" x14ac:dyDescent="0.2">
      <c r="B15" s="7"/>
    </row>
    <row r="16" spans="1:8" x14ac:dyDescent="0.2">
      <c r="B16" s="7"/>
    </row>
    <row r="17" spans="2:2" x14ac:dyDescent="0.2">
      <c r="B17" s="7"/>
    </row>
    <row r="18" spans="2:2" x14ac:dyDescent="0.2">
      <c r="B18" s="7"/>
    </row>
    <row r="19" spans="2:2" x14ac:dyDescent="0.2">
      <c r="B19" s="7" t="str">
        <f>IFERROR(VLOOKUP($A19,シナリオ一覧!$C:$D,3,FALSE),"")</f>
        <v/>
      </c>
    </row>
    <row r="20" spans="2:2" x14ac:dyDescent="0.2">
      <c r="B20" s="7" t="str">
        <f>IFERROR(VLOOKUP($A20,シナリオ一覧!$C:$D,3,FALSE),"")</f>
        <v/>
      </c>
    </row>
    <row r="21" spans="2:2" x14ac:dyDescent="0.2">
      <c r="B21" s="7" t="str">
        <f>IFERROR(VLOOKUP($A21,シナリオ一覧!$C:$D,3,FALSE),"")</f>
        <v/>
      </c>
    </row>
    <row r="22" spans="2:2" x14ac:dyDescent="0.2">
      <c r="B22" s="7" t="str">
        <f>IFERROR(VLOOKUP($A22,シナリオ一覧!$C:$D,3,FALSE),"")</f>
        <v/>
      </c>
    </row>
    <row r="23" spans="2:2" x14ac:dyDescent="0.2">
      <c r="B23" s="7" t="str">
        <f>IFERROR(VLOOKUP($A23,シナリオ一覧!$C:$D,3,FALSE),"")</f>
        <v/>
      </c>
    </row>
    <row r="24" spans="2:2" x14ac:dyDescent="0.2">
      <c r="B24" s="7" t="str">
        <f>IFERROR(VLOOKUP($A24,シナリオ一覧!$C:$D,3,FALSE),"")</f>
        <v/>
      </c>
    </row>
    <row r="25" spans="2:2" x14ac:dyDescent="0.2">
      <c r="B25" s="7" t="str">
        <f>IFERROR(VLOOKUP($A25,シナリオ一覧!$C:$D,3,FALSE),"")</f>
        <v/>
      </c>
    </row>
    <row r="26" spans="2:2" x14ac:dyDescent="0.2">
      <c r="B26" s="7" t="str">
        <f>IFERROR(VLOOKUP($A26,シナリオ一覧!$C:$D,3,FALSE),"")</f>
        <v/>
      </c>
    </row>
    <row r="27" spans="2:2" x14ac:dyDescent="0.2">
      <c r="B27" s="7" t="str">
        <f>IFERROR(VLOOKUP($A27,シナリオ一覧!$C:$D,3,FALSE),"")</f>
        <v/>
      </c>
    </row>
    <row r="28" spans="2:2" x14ac:dyDescent="0.2">
      <c r="B28" s="7" t="str">
        <f>IFERROR(VLOOKUP($A28,シナリオ一覧!$C:$D,3,FALSE),"")</f>
        <v/>
      </c>
    </row>
    <row r="29" spans="2:2" x14ac:dyDescent="0.2">
      <c r="B29" s="7" t="str">
        <f>IFERROR(VLOOKUP($A29,シナリオ一覧!$C:$D,3,FALSE),"")</f>
        <v/>
      </c>
    </row>
    <row r="30" spans="2:2" x14ac:dyDescent="0.2">
      <c r="B30" s="7" t="str">
        <f>IFERROR(VLOOKUP($A30,シナリオ一覧!$C:$D,3,FALSE),"")</f>
        <v/>
      </c>
    </row>
    <row r="31" spans="2:2" x14ac:dyDescent="0.2">
      <c r="B31" s="7" t="str">
        <f>IFERROR(VLOOKUP($A31,シナリオ一覧!$C:$D,3,FALSE),"")</f>
        <v/>
      </c>
    </row>
    <row r="32" spans="2:2" x14ac:dyDescent="0.2">
      <c r="B32" s="7" t="str">
        <f>IFERROR(VLOOKUP($A32,シナリオ一覧!$C:$D,3,FALSE),"")</f>
        <v/>
      </c>
    </row>
    <row r="33" spans="2:2" x14ac:dyDescent="0.2">
      <c r="B33" s="7" t="str">
        <f>IFERROR(VLOOKUP($A33,シナリオ一覧!$C:$D,3,FALSE),"")</f>
        <v/>
      </c>
    </row>
    <row r="34" spans="2:2" x14ac:dyDescent="0.2">
      <c r="B34" s="7" t="str">
        <f>IFERROR(VLOOKUP($A34,シナリオ一覧!$C:$D,3,FALSE),"")</f>
        <v/>
      </c>
    </row>
    <row r="35" spans="2:2" x14ac:dyDescent="0.2">
      <c r="B35" s="7" t="str">
        <f>IFERROR(VLOOKUP($A35,シナリオ一覧!$C:$D,3,FALSE),"")</f>
        <v/>
      </c>
    </row>
    <row r="36" spans="2:2" x14ac:dyDescent="0.2">
      <c r="B36" s="7" t="str">
        <f>IFERROR(VLOOKUP($A36,シナリオ一覧!$C:$D,3,FALSE),"")</f>
        <v/>
      </c>
    </row>
    <row r="37" spans="2:2" x14ac:dyDescent="0.2">
      <c r="B37" s="7" t="str">
        <f>IFERROR(VLOOKUP($A37,シナリオ一覧!$C:$D,3,FALSE),"")</f>
        <v/>
      </c>
    </row>
    <row r="38" spans="2:2" x14ac:dyDescent="0.2">
      <c r="B38" s="7" t="str">
        <f>IFERROR(VLOOKUP($A38,シナリオ一覧!$C:$D,3,FALSE),"")</f>
        <v/>
      </c>
    </row>
    <row r="39" spans="2:2" x14ac:dyDescent="0.2">
      <c r="B39" s="7"/>
    </row>
  </sheetData>
  <dataValidations count="1">
    <dataValidation type="list" allowBlank="1" showInputMessage="1" showErrorMessage="1" sqref="E8" xr:uid="{61010C96-E613-DA4D-AAAB-E42AE42A5A35}">
      <formula1>"OK,NG"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F50A-08B1-784F-9D06-DCB4308C236B}">
  <dimension ref="A1:H39"/>
  <sheetViews>
    <sheetView workbookViewId="0">
      <pane ySplit="7" topLeftCell="A8" activePane="bottomLeft" state="frozen"/>
      <selection pane="bottomLeft" activeCell="B6" sqref="B6"/>
    </sheetView>
  </sheetViews>
  <sheetFormatPr baseColWidth="10" defaultRowHeight="16" x14ac:dyDescent="0.2"/>
  <cols>
    <col min="1" max="1" width="9.1640625" bestFit="1" customWidth="1"/>
    <col min="2" max="2" width="5.83203125" style="2" customWidth="1"/>
    <col min="3" max="3" width="60.83203125" customWidth="1"/>
    <col min="4" max="4" width="50.83203125" customWidth="1"/>
    <col min="5" max="5" width="9.1640625" bestFit="1" customWidth="1"/>
    <col min="6" max="6" width="7.5" bestFit="1" customWidth="1"/>
    <col min="7" max="7" width="7.1640625" bestFit="1" customWidth="1"/>
    <col min="8" max="8" width="50.83203125" customWidth="1"/>
  </cols>
  <sheetData>
    <row r="1" spans="1:8" s="2" customFormat="1" x14ac:dyDescent="0.2">
      <c r="A1" s="10"/>
    </row>
    <row r="2" spans="1:8" s="2" customFormat="1" x14ac:dyDescent="0.2">
      <c r="A2" s="10"/>
      <c r="D2" s="17" t="s">
        <v>39</v>
      </c>
      <c r="E2" s="17" t="s">
        <v>40</v>
      </c>
      <c r="F2" s="17" t="s">
        <v>41</v>
      </c>
    </row>
    <row r="3" spans="1:8" s="2" customFormat="1" x14ac:dyDescent="0.2">
      <c r="A3" s="10"/>
      <c r="D3" s="15">
        <f>COUNTA($D$8:$D102)</f>
        <v>0</v>
      </c>
      <c r="E3" s="15">
        <f>COUNTA($E$8:$E102)</f>
        <v>0</v>
      </c>
      <c r="F3" s="15" t="e">
        <f>$E$3/$D$3 &amp; "%"</f>
        <v>#DIV/0!</v>
      </c>
    </row>
    <row r="4" spans="1:8" s="2" customFormat="1" x14ac:dyDescent="0.2">
      <c r="A4" s="10"/>
      <c r="D4" s="14" t="s">
        <v>42</v>
      </c>
      <c r="E4" s="16">
        <f>COUNTIF($E$8:$E102, "OK")</f>
        <v>0</v>
      </c>
      <c r="F4" s="16" t="e">
        <f>$E$4/$D$3 &amp; "%"</f>
        <v>#DIV/0!</v>
      </c>
    </row>
    <row r="5" spans="1:8" s="2" customFormat="1" x14ac:dyDescent="0.2">
      <c r="A5" s="10"/>
      <c r="D5" s="14" t="s">
        <v>43</v>
      </c>
      <c r="E5" s="16">
        <f>COUNTIF($E$8:$E103, "NG")</f>
        <v>0</v>
      </c>
      <c r="F5" s="16" t="e">
        <f>$E$5/$D$3 &amp; "%"</f>
        <v>#DIV/0!</v>
      </c>
    </row>
    <row r="6" spans="1:8" s="2" customFormat="1" x14ac:dyDescent="0.2">
      <c r="A6" s="10"/>
    </row>
    <row r="7" spans="1:8" s="8" customFormat="1" ht="34" x14ac:dyDescent="0.2">
      <c r="A7" s="18" t="s">
        <v>21</v>
      </c>
      <c r="B7" s="19" t="s">
        <v>44</v>
      </c>
      <c r="C7" s="19" t="s">
        <v>4</v>
      </c>
      <c r="D7" s="19" t="s">
        <v>5</v>
      </c>
      <c r="E7" s="19" t="s">
        <v>6</v>
      </c>
      <c r="F7" s="19" t="s">
        <v>7</v>
      </c>
      <c r="G7" s="19" t="s">
        <v>8</v>
      </c>
      <c r="H7" s="19" t="s">
        <v>22</v>
      </c>
    </row>
    <row r="8" spans="1:8" s="2" customFormat="1" x14ac:dyDescent="0.2">
      <c r="A8" s="9" t="s">
        <v>93</v>
      </c>
      <c r="B8" s="4" t="str">
        <f>IFERROR(VLOOKUP($A8,シナリオ一覧!$C:$D,2,FALSE),"")</f>
        <v>Android版のアプリで動画の再生開始が遅い / 途切れ途切れになる (インターネット回線が弱い場合)</v>
      </c>
      <c r="C8" s="4"/>
      <c r="D8" s="4"/>
      <c r="E8" s="4"/>
      <c r="F8" s="4"/>
      <c r="G8" s="4"/>
      <c r="H8" s="4"/>
    </row>
    <row r="9" spans="1:8" x14ac:dyDescent="0.2">
      <c r="B9" s="7"/>
    </row>
    <row r="10" spans="1:8" x14ac:dyDescent="0.2">
      <c r="B10" s="7"/>
    </row>
    <row r="11" spans="1:8" x14ac:dyDescent="0.2">
      <c r="B11" s="7"/>
    </row>
    <row r="12" spans="1:8" x14ac:dyDescent="0.2">
      <c r="B12" s="7"/>
    </row>
    <row r="13" spans="1:8" x14ac:dyDescent="0.2">
      <c r="B13" s="7"/>
    </row>
    <row r="14" spans="1:8" x14ac:dyDescent="0.2">
      <c r="B14" s="7"/>
    </row>
    <row r="15" spans="1:8" x14ac:dyDescent="0.2">
      <c r="B15" s="7"/>
    </row>
    <row r="16" spans="1:8" x14ac:dyDescent="0.2">
      <c r="B16" s="7"/>
    </row>
    <row r="17" spans="2:2" x14ac:dyDescent="0.2">
      <c r="B17" s="7"/>
    </row>
    <row r="18" spans="2:2" x14ac:dyDescent="0.2">
      <c r="B18" s="7"/>
    </row>
    <row r="19" spans="2:2" x14ac:dyDescent="0.2">
      <c r="B19" s="7" t="str">
        <f>IFERROR(VLOOKUP($A19,シナリオ一覧!$C:$D,3,FALSE),"")</f>
        <v/>
      </c>
    </row>
    <row r="20" spans="2:2" x14ac:dyDescent="0.2">
      <c r="B20" s="7" t="str">
        <f>IFERROR(VLOOKUP($A20,シナリオ一覧!$C:$D,3,FALSE),"")</f>
        <v/>
      </c>
    </row>
    <row r="21" spans="2:2" x14ac:dyDescent="0.2">
      <c r="B21" s="7" t="str">
        <f>IFERROR(VLOOKUP($A21,シナリオ一覧!$C:$D,3,FALSE),"")</f>
        <v/>
      </c>
    </row>
    <row r="22" spans="2:2" x14ac:dyDescent="0.2">
      <c r="B22" s="7" t="str">
        <f>IFERROR(VLOOKUP($A22,シナリオ一覧!$C:$D,3,FALSE),"")</f>
        <v/>
      </c>
    </row>
    <row r="23" spans="2:2" x14ac:dyDescent="0.2">
      <c r="B23" s="7" t="str">
        <f>IFERROR(VLOOKUP($A23,シナリオ一覧!$C:$D,3,FALSE),"")</f>
        <v/>
      </c>
    </row>
    <row r="24" spans="2:2" x14ac:dyDescent="0.2">
      <c r="B24" s="7" t="str">
        <f>IFERROR(VLOOKUP($A24,シナリオ一覧!$C:$D,3,FALSE),"")</f>
        <v/>
      </c>
    </row>
    <row r="25" spans="2:2" x14ac:dyDescent="0.2">
      <c r="B25" s="7" t="str">
        <f>IFERROR(VLOOKUP($A25,シナリオ一覧!$C:$D,3,FALSE),"")</f>
        <v/>
      </c>
    </row>
    <row r="26" spans="2:2" x14ac:dyDescent="0.2">
      <c r="B26" s="7" t="str">
        <f>IFERROR(VLOOKUP($A26,シナリオ一覧!$C:$D,3,FALSE),"")</f>
        <v/>
      </c>
    </row>
    <row r="27" spans="2:2" x14ac:dyDescent="0.2">
      <c r="B27" s="7" t="str">
        <f>IFERROR(VLOOKUP($A27,シナリオ一覧!$C:$D,3,FALSE),"")</f>
        <v/>
      </c>
    </row>
    <row r="28" spans="2:2" x14ac:dyDescent="0.2">
      <c r="B28" s="7" t="str">
        <f>IFERROR(VLOOKUP($A28,シナリオ一覧!$C:$D,3,FALSE),"")</f>
        <v/>
      </c>
    </row>
    <row r="29" spans="2:2" x14ac:dyDescent="0.2">
      <c r="B29" s="7" t="str">
        <f>IFERROR(VLOOKUP($A29,シナリオ一覧!$C:$D,3,FALSE),"")</f>
        <v/>
      </c>
    </row>
    <row r="30" spans="2:2" x14ac:dyDescent="0.2">
      <c r="B30" s="7" t="str">
        <f>IFERROR(VLOOKUP($A30,シナリオ一覧!$C:$D,3,FALSE),"")</f>
        <v/>
      </c>
    </row>
    <row r="31" spans="2:2" x14ac:dyDescent="0.2">
      <c r="B31" s="7" t="str">
        <f>IFERROR(VLOOKUP($A31,シナリオ一覧!$C:$D,3,FALSE),"")</f>
        <v/>
      </c>
    </row>
    <row r="32" spans="2:2" x14ac:dyDescent="0.2">
      <c r="B32" s="7" t="str">
        <f>IFERROR(VLOOKUP($A32,シナリオ一覧!$C:$D,3,FALSE),"")</f>
        <v/>
      </c>
    </row>
    <row r="33" spans="2:2" x14ac:dyDescent="0.2">
      <c r="B33" s="7" t="str">
        <f>IFERROR(VLOOKUP($A33,シナリオ一覧!$C:$D,3,FALSE),"")</f>
        <v/>
      </c>
    </row>
    <row r="34" spans="2:2" x14ac:dyDescent="0.2">
      <c r="B34" s="7" t="str">
        <f>IFERROR(VLOOKUP($A34,シナリオ一覧!$C:$D,3,FALSE),"")</f>
        <v/>
      </c>
    </row>
    <row r="35" spans="2:2" x14ac:dyDescent="0.2">
      <c r="B35" s="7" t="str">
        <f>IFERROR(VLOOKUP($A35,シナリオ一覧!$C:$D,3,FALSE),"")</f>
        <v/>
      </c>
    </row>
    <row r="36" spans="2:2" x14ac:dyDescent="0.2">
      <c r="B36" s="7" t="str">
        <f>IFERROR(VLOOKUP($A36,シナリオ一覧!$C:$D,3,FALSE),"")</f>
        <v/>
      </c>
    </row>
    <row r="37" spans="2:2" x14ac:dyDescent="0.2">
      <c r="B37" s="7" t="str">
        <f>IFERROR(VLOOKUP($A37,シナリオ一覧!$C:$D,3,FALSE),"")</f>
        <v/>
      </c>
    </row>
    <row r="38" spans="2:2" x14ac:dyDescent="0.2">
      <c r="B38" s="7" t="str">
        <f>IFERROR(VLOOKUP($A38,シナリオ一覧!$C:$D,3,FALSE),"")</f>
        <v/>
      </c>
    </row>
    <row r="39" spans="2:2" x14ac:dyDescent="0.2">
      <c r="B39" s="7"/>
    </row>
  </sheetData>
  <dataValidations count="1">
    <dataValidation type="list" allowBlank="1" showInputMessage="1" showErrorMessage="1" sqref="E8" xr:uid="{50750A71-4C2E-AD45-9F5C-35F02E04CE81}">
      <formula1>"OK,NG"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概要</vt:lpstr>
      <vt:lpstr>シナリオ一覧</vt:lpstr>
      <vt:lpstr>テストケース (シナリオ A 1-9)</vt:lpstr>
      <vt:lpstr>テストケース (シナリオ A 10-19)</vt:lpstr>
      <vt:lpstr>テストケース (シナリオ A 20-28)</vt:lpstr>
      <vt:lpstr>テストケース (シナリオ A 29-38)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石黒 友啓</dc:creator>
  <cp:lastModifiedBy>石黒 友啓</cp:lastModifiedBy>
  <dcterms:created xsi:type="dcterms:W3CDTF">2020-11-04T17:06:10Z</dcterms:created>
  <dcterms:modified xsi:type="dcterms:W3CDTF">2020-11-08T15:15:59Z</dcterms:modified>
</cp:coreProperties>
</file>