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documents/Projects/msar/03.試験/"/>
    </mc:Choice>
  </mc:AlternateContent>
  <xr:revisionPtr revIDLastSave="0" documentId="13_ncr:1_{F1756CB9-C198-A143-BE73-A23D6114F65B}" xr6:coauthVersionLast="45" xr6:coauthVersionMax="45" xr10:uidLastSave="{00000000-0000-0000-0000-000000000000}"/>
  <bookViews>
    <workbookView xWindow="580" yWindow="460" windowWidth="24940" windowHeight="15000" activeTab="1" xr2:uid="{84181F6B-7837-4548-ADDC-27DDE9B19BA3}"/>
  </bookViews>
  <sheets>
    <sheet name="概要" sheetId="1" r:id="rId1"/>
    <sheet name="シナリオ一覧" sheetId="2" r:id="rId2"/>
    <sheet name="テストケース (シナリオ A 1-9)" sheetId="3" r:id="rId3"/>
    <sheet name="テストケース (シナリオ A 10-19)" sheetId="5" r:id="rId4"/>
    <sheet name="テストケース (シナリオ A 20-28)" sheetId="6" r:id="rId5"/>
    <sheet name="テストケース (シナリオ A 29-38)"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7" l="1"/>
  <c r="B8" i="6"/>
  <c r="B8" i="5"/>
  <c r="B24" i="3"/>
  <c r="B23" i="3"/>
  <c r="B22" i="3"/>
  <c r="B21" i="3"/>
  <c r="B20" i="3"/>
  <c r="B19" i="3"/>
  <c r="B18" i="3"/>
  <c r="B14" i="3"/>
  <c r="B8" i="3"/>
  <c r="F5" i="7" l="1"/>
  <c r="F4" i="7"/>
  <c r="F5" i="6"/>
  <c r="F4" i="6"/>
  <c r="F5" i="5"/>
  <c r="F4" i="5"/>
  <c r="B38" i="7" l="1"/>
  <c r="B37" i="7"/>
  <c r="B36" i="7"/>
  <c r="B35" i="7"/>
  <c r="B34" i="7"/>
  <c r="B33" i="7"/>
  <c r="B32" i="7"/>
  <c r="B31" i="7"/>
  <c r="B30" i="7"/>
  <c r="B29" i="7"/>
  <c r="B28" i="7"/>
  <c r="B27" i="7"/>
  <c r="B26" i="7"/>
  <c r="B25" i="7"/>
  <c r="B24" i="7"/>
  <c r="B23" i="7"/>
  <c r="B22" i="7"/>
  <c r="B21" i="7"/>
  <c r="B20" i="7"/>
  <c r="B19" i="7"/>
  <c r="B38" i="6"/>
  <c r="B37" i="6"/>
  <c r="B36" i="6"/>
  <c r="B35" i="6"/>
  <c r="B34" i="6"/>
  <c r="B33" i="6"/>
  <c r="B32" i="6"/>
  <c r="B31" i="6"/>
  <c r="B30" i="6"/>
  <c r="B29" i="6"/>
  <c r="B28" i="6"/>
  <c r="B27" i="6"/>
  <c r="B26" i="6"/>
  <c r="B25" i="6"/>
  <c r="B24" i="6"/>
  <c r="B23" i="6"/>
  <c r="B22" i="6"/>
  <c r="B21" i="6"/>
  <c r="B20" i="6"/>
  <c r="B19" i="6"/>
  <c r="B38" i="5"/>
  <c r="B37" i="5"/>
  <c r="B36" i="5"/>
  <c r="B35" i="5"/>
  <c r="B34" i="5"/>
  <c r="B33" i="5"/>
  <c r="B32" i="5"/>
  <c r="B31" i="5"/>
  <c r="B30" i="5"/>
  <c r="B29" i="5"/>
  <c r="B28" i="5"/>
  <c r="B27" i="5"/>
  <c r="B26" i="5"/>
  <c r="B25" i="5"/>
  <c r="B24" i="5"/>
  <c r="B23" i="5"/>
  <c r="B22" i="5"/>
  <c r="B21" i="5"/>
  <c r="B20" i="5"/>
  <c r="B19" i="5"/>
  <c r="B38" i="3"/>
  <c r="B37" i="3"/>
  <c r="B36" i="3"/>
  <c r="B35" i="3"/>
  <c r="B34" i="3"/>
  <c r="B33" i="3"/>
  <c r="B32" i="3"/>
  <c r="B31" i="3"/>
  <c r="B30" i="3"/>
  <c r="B29" i="3"/>
  <c r="B28" i="3"/>
  <c r="B27" i="3"/>
  <c r="B26" i="3"/>
  <c r="B25" i="3"/>
  <c r="E5" i="7"/>
  <c r="E4" i="7"/>
  <c r="F3" i="7"/>
  <c r="E3" i="7"/>
  <c r="D3" i="7"/>
  <c r="E5" i="6"/>
  <c r="E4" i="6"/>
  <c r="F3" i="6"/>
  <c r="E3" i="6"/>
  <c r="D3" i="6"/>
  <c r="E5" i="5"/>
  <c r="E4" i="5"/>
  <c r="F3" i="5"/>
  <c r="E3" i="5"/>
  <c r="D3" i="5"/>
  <c r="E5" i="3"/>
  <c r="F5" i="3" s="1"/>
  <c r="E4" i="3"/>
  <c r="F4" i="3" s="1"/>
  <c r="E3" i="3"/>
  <c r="D3" i="3"/>
  <c r="F3" i="3" l="1"/>
</calcChain>
</file>

<file path=xl/sharedStrings.xml><?xml version="1.0" encoding="utf-8"?>
<sst xmlns="http://schemas.openxmlformats.org/spreadsheetml/2006/main" count="300" uniqueCount="174">
  <si>
    <t>システムテスト</t>
  </si>
  <si>
    <t>シナリオ</t>
  </si>
  <si>
    <t>ワークフロー  (正常)</t>
  </si>
  <si>
    <t>ワークフロー  (異常)</t>
  </si>
  <si>
    <t>条件</t>
  </si>
  <si>
    <t>期待する結果</t>
  </si>
  <si>
    <t>試験結果</t>
  </si>
  <si>
    <t>試験日</t>
  </si>
  <si>
    <t>試験者</t>
  </si>
  <si>
    <t>関連するモジュール</t>
  </si>
  <si>
    <t>初回リリース時の公開可能判断の基準、バージョンアップ時の移行可能判断の基準になる。</t>
  </si>
  <si>
    <t>業務における正常操作の範囲で機能要件の満足</t>
  </si>
  <si>
    <t>業務における異常な操作( 操作ミス)耐性、データ相関の齟齬時の処理の中断</t>
  </si>
  <si>
    <t xml:space="preserve">セキュリティ </t>
  </si>
  <si>
    <t>セキュリティ要件の満足、不正利用耐性</t>
  </si>
  <si>
    <t>可用性</t>
  </si>
  <si>
    <t>パフォーマンス要件の満足、負荷耐性</t>
  </si>
  <si>
    <t>シナリオ / 機能</t>
  </si>
  <si>
    <t>シナリオ / 非機能</t>
  </si>
  <si>
    <t>分類</t>
  </si>
  <si>
    <t>iOS版のアプリでチュートリアルの動画を見ることができる</t>
  </si>
  <si>
    <t>シナリオ
番号</t>
  </si>
  <si>
    <t>メモ (特記事項、エビデンス情報など)</t>
  </si>
  <si>
    <t>アプリストアから「卒ARu」をインストールする
- iOS版のテストは、DeployGateで配布されたものであること
- アプリのバージョンは、操作当時の最新版であること</t>
  </si>
  <si>
    <t>卒ARu iOS版アプリを起動する
- インストールしたアプリを起動すること</t>
  </si>
  <si>
    <t>- ARアプリ iOS版
- 動画配信基盤 (S3, CloudFront, WAF)
- コンテンツURL取得API (DynamoDB, API, WAF)</t>
  </si>
  <si>
    <t>- ARアプリ Android版
- 動画配信基盤 (S3, CloudFront, WAF)
- コンテンツURL取得API (DynamoDB, API, WAF)</t>
  </si>
  <si>
    <t>Android版のアプリでチュートリアルの動画を見ることができる</t>
  </si>
  <si>
    <t>- 操作当時の最新版の卒ARu iOS版をインストール完了</t>
  </si>
  <si>
    <t>- アプリを起動できること
- 起動直後にスプラッシュが表示されること
- スプラッシュでは「Unity」のロゴは表示されないこと
- スプラッシュから自動でホーム画面へ遷移すること</t>
  </si>
  <si>
    <t>- ARカメラを起動できること
- アルバムIDの入力については何も表示されないこと</t>
  </si>
  <si>
    <t>チュートリアル用の動画を見る
- チュートリアル用に登録済みの写真にARカメラをかざすこと</t>
  </si>
  <si>
    <t>- 写真の上に、動画プレーヤーが表示されること
- 動画の再生すぐに始まらない場合、読み込み中の
インジケータがアニメーションで表示されること
- 動画の再生が始まること</t>
  </si>
  <si>
    <t>再生した動画が終わったら、冒頭から繰り返し再生される
- 動画を見終わること</t>
  </si>
  <si>
    <t>- アルバムに紐づく動画は、見終わると冒頭から繰り
返し再生されること</t>
  </si>
  <si>
    <t>- ARカメラを起動できること</t>
  </si>
  <si>
    <t>入力したアルバムIDの卒業アルバム用の動画を見る
- 登録済みの写真にARカメラをかざすこと</t>
  </si>
  <si>
    <t>試験項目数</t>
  </si>
  <si>
    <t>消化数</t>
  </si>
  <si>
    <t>消化率</t>
  </si>
  <si>
    <t>OK</t>
  </si>
  <si>
    <t>NG</t>
  </si>
  <si>
    <t>番号</t>
  </si>
  <si>
    <t>iOS版のアプリでチュートリアルの動画を見ることができない
(チュートリアルのアルバムID以外を入力している場合)</t>
  </si>
  <si>
    <t>メモ (過去のテスト日付, エビデンス情報, 特記事項など)</t>
  </si>
  <si>
    <t>- ARアプリ iOS版
- 再生回数カウントアップAPI (RDS, API, WAF)</t>
  </si>
  <si>
    <t>- ARアプリ Android版
- 再生回数カウントアップAPI (RDS, API, WAF)</t>
  </si>
  <si>
    <t>(例)
11/5 NG, エビデンス ./evidence/23.png, アプリはDeployGate #5 版でテスト
11/6 修正完了, アプリはDeployGate #6 版でテスト</t>
  </si>
  <si>
    <t>テスト実施日に初めて再生するコンテンツを対象に、ARカメラを起動して動画再生を始める。再生が始まったらデータベース内に当日の再生回数に「1」と記録した行が作成されていること。</t>
  </si>
  <si>
    <t>テスト実施日に2回以上再生するコンテンツを対象に、ARカメラを起動して動画再生を始める。再生が始まったらデータベース内の当日の再生回数が再生前より「1」追加されていること。</t>
  </si>
  <si>
    <t>ARで再生した動画が終了し、リピートで冒頭から再生が始まったときに、データベース内の当日の再生回数が再生前より「1」追加されていること。</t>
  </si>
  <si>
    <t>動画再生回数を分析するシナリオ (iOS版)</t>
  </si>
  <si>
    <t>動画再生回数を分析するシナリオ (Android版)</t>
  </si>
  <si>
    <t>アルバム情報、コンテンツ情報を作成し、動画をアプリ再生用に変換するシナリオ</t>
  </si>
  <si>
    <t>- CMS (EC2, Cognito, RDS, DynamoDB)
- 動画配信基盤 (S3)
- 動画変換処理基盤 (S3, Lambda, MediaConvert, DynamoDB, SES)</t>
  </si>
  <si>
    <t>シナリオの分類</t>
  </si>
  <si>
    <t>エンドユーザーがモバイルアプリを用いて、アルバムに紐づく動画を再生する</t>
  </si>
  <si>
    <t>動画の再生回数を記録し、CMSで事業者・代理店へ表示する</t>
  </si>
  <si>
    <t>事業者・代理店がアルバムに紐づく動画を登録する</t>
  </si>
  <si>
    <t>領域</t>
  </si>
  <si>
    <t>C. マーケティング支援</t>
  </si>
  <si>
    <t>B. コンテンツ管理</t>
  </si>
  <si>
    <t>A. AR機能</t>
  </si>
  <si>
    <t>A 1</t>
  </si>
  <si>
    <t>A 2</t>
  </si>
  <si>
    <t>A 3</t>
  </si>
  <si>
    <t>A 4</t>
  </si>
  <si>
    <t>A 5</t>
  </si>
  <si>
    <t>A 6</t>
  </si>
  <si>
    <t>A 7</t>
  </si>
  <si>
    <t>A 8</t>
  </si>
  <si>
    <t>A 9</t>
  </si>
  <si>
    <t>A 10</t>
  </si>
  <si>
    <t>A 11</t>
  </si>
  <si>
    <t>A 12</t>
  </si>
  <si>
    <t>A 13</t>
  </si>
  <si>
    <t>A 14</t>
  </si>
  <si>
    <t>A 15</t>
  </si>
  <si>
    <t>A 16</t>
  </si>
  <si>
    <t>A 17</t>
  </si>
  <si>
    <t>A 18</t>
  </si>
  <si>
    <t>A 19</t>
  </si>
  <si>
    <t>A 20</t>
  </si>
  <si>
    <t>A 21</t>
  </si>
  <si>
    <t>A 22</t>
  </si>
  <si>
    <t>A 23</t>
  </si>
  <si>
    <t>A 24</t>
  </si>
  <si>
    <t>A 25</t>
  </si>
  <si>
    <t>A 26</t>
  </si>
  <si>
    <t>A 27</t>
  </si>
  <si>
    <t>A 28</t>
  </si>
  <si>
    <t>A 29</t>
  </si>
  <si>
    <t>A 30</t>
  </si>
  <si>
    <t>A 31</t>
  </si>
  <si>
    <t>A 32</t>
  </si>
  <si>
    <t>A 33</t>
  </si>
  <si>
    <t>A 34</t>
  </si>
  <si>
    <t>A 35</t>
  </si>
  <si>
    <t>A 36</t>
  </si>
  <si>
    <t>A 37</t>
  </si>
  <si>
    <t>A 38</t>
  </si>
  <si>
    <t>C 1</t>
  </si>
  <si>
    <t>C 2</t>
  </si>
  <si>
    <t>C 3</t>
  </si>
  <si>
    <t>C 4</t>
  </si>
  <si>
    <t>C 5</t>
  </si>
  <si>
    <t>C 6</t>
  </si>
  <si>
    <t xml:space="preserve"> ARカメラを卒業アルバムにかざした時に、そのアルバムに紐づく動画をアルバムに重ねて再生する (iOS版)</t>
  </si>
  <si>
    <t xml:space="preserve"> ARカメラを卒業アルバムにかざした時に、そのアルバムに紐づく動画をアルバムに重ねて再生する (Android版)</t>
  </si>
  <si>
    <t>iOS版のアプリで任意の学校の卒業アルバムの動画を見ることができる (テキスト入力)</t>
  </si>
  <si>
    <t>iOS版のアプリで任意の学校の卒業アルバムの動画を見ることができる (ARカメラを切って、再びARカメラを起動する)</t>
  </si>
  <si>
    <t>iOS版のアプリで動画の再生開始が遅い / 途切れ途切れになる (インターネット回線が弱い場合)</t>
  </si>
  <si>
    <t>iOS版のアプリで動画の再生開始が遅い / 途切れ途切れになる (端末のメモリの容量が小さい場合)</t>
  </si>
  <si>
    <t>iOS版のアプリで動画の再生開始が遅い / 途切れ途切れになる (端末のストレージの残容量が小さい場合)</t>
  </si>
  <si>
    <t>iOS版のアプリでチュートリアルの動画を見ることができない (端末がインターネットに接続できない状況にいる場合)</t>
  </si>
  <si>
    <t>iOS版のアプリでチュートリアルの動画を見ることができない (端末のメモリの容量が小さい場合)</t>
  </si>
  <si>
    <t>iOS版のアプリでチュートリアルの動画を見ることができない (端末のストレージの残容量が小さい場合)</t>
  </si>
  <si>
    <t>iOS版のアプリでチュートリアルの動画を見ることができない (インターネットプロバイダにエラーが生じている場合)</t>
  </si>
  <si>
    <t>iOS版のアプリでチュートリアルの動画を見ることができない (動画配信基盤にエラーが生じている場合)</t>
  </si>
  <si>
    <t>iOS版のアプリでチュートリアルの動画を見ることができない (コンテンツURL取得APIのインフラにエラーが生じている場合)</t>
  </si>
  <si>
    <t>Android版のアプリで任意の学校の卒業アルバムの動画を見ることができる (テキスト入力)</t>
  </si>
  <si>
    <t>Android版のアプリで任意の学校の卒業アルバムの動画を見ることができる (ARカメラを切って、再びARカメラを起動する)</t>
  </si>
  <si>
    <t>Android版のアプリで動画の再生開始が遅い / 途切れ途切れになる (インターネット回線が弱い場合)</t>
  </si>
  <si>
    <t>Android版のアプリで動画の再生開始が遅い / 途切れ途切れになる (端末のメモリの容量が小さい場合)</t>
  </si>
  <si>
    <t>Android版のアプリで動画の再生開始が遅い / 途切れ途切れになる (端末のストレージの残容量が小さい場合)</t>
  </si>
  <si>
    <t>Android版のアプリでチュートリアルの動画を見ることができない (チュートリアルのアルバムID以外を入力している場合)</t>
  </si>
  <si>
    <t>Android版のアプリでチュートリアルの動画を見ることができない (端末がインターネットに接続できない状況にいる場合)</t>
  </si>
  <si>
    <t>Android版のアプリでチュートリアルの動画を見ることができない (端末のメモリの容量が小さい場合)</t>
  </si>
  <si>
    <t>Android版のアプリでチュートリアルの動画を見ることができない (端末のストレージの残容量が小さい場合)</t>
  </si>
  <si>
    <t>Android版のアプリでチュートリアルの動画を見ることができない (インターネットプロバイダにエラーが生じている場合)</t>
  </si>
  <si>
    <t>Android版のアプリでチュートリアルの動画を見ることができない (動画配信基盤にエラーが生じている場合)</t>
  </si>
  <si>
    <t>Android版のアプリでチュートリアルの動画を見ることができない (コンテンツURL取得APIのインフラにエラーが生じている場合)</t>
  </si>
  <si>
    <t>B 1</t>
  </si>
  <si>
    <t>B 2</t>
  </si>
  <si>
    <t>B 3</t>
  </si>
  <si>
    <t>B 4</t>
  </si>
  <si>
    <t>B 5</t>
  </si>
  <si>
    <t>B 6</t>
  </si>
  <si>
    <t>B 7</t>
  </si>
  <si>
    <t>B 8</t>
  </si>
  <si>
    <t>ログイン画面を開いて、登録済みのユーザーでログインする</t>
  </si>
  <si>
    <t>ログイン画面を開いて、登録に無いEmailアドレスでログインを試みる</t>
  </si>
  <si>
    <t>ログイン画面を開いて、登録に無いパスワードでログインを試みる</t>
  </si>
  <si>
    <t>新規のアルバムを作る</t>
  </si>
  <si>
    <t>コンテンツを一度に 6件 追加する</t>
  </si>
  <si>
    <t>アルバム一覧で次のページへ遷移する (アルバムは45件以上登録されていること)</t>
  </si>
  <si>
    <t>アルバム一覧で前のページへ遷移する (アルバムは45件以上登録されていること)</t>
  </si>
  <si>
    <t>任意のアルバムを選択し、コンテンツ動画を差し替える</t>
  </si>
  <si>
    <t>任意のアルバムを選択し、マーカー画像を差し替える</t>
  </si>
  <si>
    <t>B 9</t>
  </si>
  <si>
    <t>B 10</t>
  </si>
  <si>
    <t>任意のアルバムを選択し、マーカー画像とコンテンツ動画を差し替える</t>
  </si>
  <si>
    <t>B 11</t>
  </si>
  <si>
    <t>任意のアルバムを選択し、コンテンツ動画を指定せずに差し替えを試みる</t>
  </si>
  <si>
    <t>任意のアルバムを選択し、マーカー画像を指定せずに差し替えを試みる</t>
  </si>
  <si>
    <t>B 12</t>
  </si>
  <si>
    <t>コンテンツを一度に 6件 追加する際に、3件目でマーカー画像を指定せずに追加する</t>
  </si>
  <si>
    <t>コンテンツを一度に 6件 追加する際に、3件目でコンテンツ動画を指定せずに追加する</t>
  </si>
  <si>
    <t>B 13</t>
  </si>
  <si>
    <t>B 14</t>
  </si>
  <si>
    <t>iOS版のアプリで任意の学校の卒業アルバムの動画を見ることができる (バーコードスキャン)</t>
  </si>
  <si>
    <t>Android版のアプリで任意の学校の卒業アルバムの動画を見ることができる (バーコードスキャン)</t>
  </si>
  <si>
    <t>ARカメラを起動する
- ARカメラボタンを押下すること
- アルバムIDを手動で入力しないこと
- アルバムIDのバーコードをスキャンしないこと</t>
  </si>
  <si>
    <t>アルバムIDを手動で入力する
- アルバムIDボタンを押下すること
- アルバムIDを手動で入力すること
- アルバムIDのバーコードをスキャンしないこと</t>
  </si>
  <si>
    <t>iOS版のアプリで任意の学校の卒業アルバムの動画を見ることができる (アプリを閉じて、再実行したときに前回入力/スキャンしたアルバムIDでARカメラを起動する)</t>
  </si>
  <si>
    <t>Android版のアプリで任意の学校の卒業アルバムの動画を見ることができる (アプリを閉じて、再実行したときに前回入力/スキャンしたアルバムIDでARカメラを起動する)</t>
  </si>
  <si>
    <t>iOS版のアプリで別の任意の学校の卒業アルバムに切り替えた(アルバムIDを再入力した)時に、以前の卒業アルバムの動画は再生しない (テキスト入力)</t>
  </si>
  <si>
    <t>iOS版のアプリで別の任意の学校の卒業アルバムに切り替えた(アルバムIDを再入力した)時に、以前の卒業アルバムの動画は再生しない (バーコードスキャン)</t>
  </si>
  <si>
    <t>iOS版のアプリで別の任意の学校の卒業アルバムに切り替えた(アルバムIDを再入力した)時に、以前の卒業アルバムの動画は再生しない (ARカメラを切って、再びARカメラを起動する)</t>
  </si>
  <si>
    <t>iOS版のアプリで別の任意の学校の卒業アルバムに切り替えた(アルバムIDを再入力した)時に、以前の卒業アルバムの動画は再生しない (アプリを閉じて、再実行したときに前回入力/スキャンしたアルバムIDでARカメラを起動する)</t>
  </si>
  <si>
    <t>Android版のアプリで別の任意の学校の卒業アルバムに切り替えた(アルバムIDを再入力した)時に、以前の卒業アルバムの動画は再生しない (テキスト入力)</t>
  </si>
  <si>
    <t>Android版のアプリで別の任意の学校の卒業アルバムに切り替えた(アルバムIDを再入力した)時に、以前の卒業アルバムの動画は再生しない (バーコード)</t>
  </si>
  <si>
    <t>Android版のアプリで別の任意の学校の卒業アルバムに切り替えた(アルバムIDを再入力した)時に、以前の卒業アルバムの動画は再生しない (ARカメラを切って、再びARカメラを起動する)</t>
  </si>
  <si>
    <t>Android版のアプリで別の任意の学校の卒業アルバムに切り替えた(アルバムIDを再入力した)時に、以前の卒業アルバムの動画は再生しない (アプリを閉じて、再実行したときに前回入力/スキャンしたアルバムIDでARカメラを起動する)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</si>
</sst>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0"/>
      <name val="Calibri"/>
      <family val="2"/>
      <scheme val="minor"/>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0">
    <xf numFmtId="0" fontId="0" fillId="0" borderId="0" xfId="0"/>
    <xf numFmtId="0" fontId="1"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xf>
    <xf numFmtId="0" fontId="0" fillId="0" borderId="0" xfId="0" quotePrefix="1" applyAlignment="1">
      <alignment horizontal="left" vertical="top"/>
    </xf>
    <xf numFmtId="0" fontId="0" fillId="0" borderId="0" xfId="0" quotePrefix="1" applyAlignment="1">
      <alignment horizontal="left" vertical="top" wrapText="1"/>
    </xf>
    <xf numFmtId="0" fontId="0" fillId="0" borderId="0" xfId="0" applyFill="1" applyAlignment="1">
      <alignment horizontal="left" vertical="top"/>
    </xf>
    <xf numFmtId="0" fontId="0" fillId="0" borderId="0" xfId="0" applyAlignment="1">
      <alignment horizontal="left" vertical="center"/>
    </xf>
    <xf numFmtId="0" fontId="0" fillId="3" borderId="0" xfId="0" applyFill="1" applyAlignment="1">
      <alignment horizontal="center"/>
    </xf>
    <xf numFmtId="0" fontId="0" fillId="0" borderId="0" xfId="0" applyAlignment="1">
      <alignment horizontal="center"/>
    </xf>
    <xf numFmtId="0" fontId="0" fillId="0" borderId="0" xfId="0" applyBorder="1" applyAlignment="1">
      <alignment horizontal="left" vertical="top" wrapText="1"/>
    </xf>
    <xf numFmtId="0" fontId="0" fillId="0" borderId="0" xfId="0" quotePrefix="1" applyBorder="1" applyAlignment="1">
      <alignment horizontal="left" vertical="top" wrapText="1"/>
    </xf>
    <xf numFmtId="0" fontId="0" fillId="0" borderId="0" xfId="0" applyBorder="1" applyAlignment="1">
      <alignment horizontal="left" vertical="top"/>
    </xf>
    <xf numFmtId="0" fontId="0" fillId="0" borderId="0" xfId="0" applyAlignment="1">
      <alignment horizontal="right" vertical="top"/>
    </xf>
    <xf numFmtId="0" fontId="0" fillId="0" borderId="1" xfId="0" applyBorder="1" applyAlignment="1">
      <alignment horizontal="left" vertical="top"/>
    </xf>
    <xf numFmtId="0" fontId="0" fillId="5" borderId="1" xfId="0" applyFill="1" applyBorder="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center" vertical="center" wrapText="1"/>
    </xf>
    <xf numFmtId="0" fontId="1" fillId="2" borderId="0" xfId="0" applyFont="1" applyFill="1" applyAlignment="1">
      <alignment horizontal="left" vertical="center"/>
    </xf>
    <xf numFmtId="0" fontId="0" fillId="4" borderId="0" xfId="0" applyFill="1" applyBorder="1" applyAlignment="1">
      <alignment horizontal="left" vertical="top"/>
    </xf>
    <xf numFmtId="0" fontId="0" fillId="4" borderId="0" xfId="0" applyFill="1" applyBorder="1" applyAlignment="1">
      <alignment horizontal="left" vertical="top" wrapText="1"/>
    </xf>
    <xf numFmtId="0" fontId="0" fillId="4" borderId="0" xfId="0" quotePrefix="1" applyFill="1" applyBorder="1" applyAlignment="1">
      <alignment horizontal="left" vertical="top" wrapText="1"/>
    </xf>
    <xf numFmtId="0" fontId="0" fillId="0" borderId="0" xfId="0" applyFill="1" applyBorder="1" applyAlignment="1">
      <alignment horizontal="left" vertical="top"/>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left" vertical="center"/>
    </xf>
    <xf numFmtId="0" fontId="0" fillId="0" borderId="0" xfId="0" applyBorder="1" applyAlignment="1">
      <alignment horizontal="left" vertical="center"/>
    </xf>
    <xf numFmtId="0" fontId="0" fillId="3" borderId="0" xfId="0" applyFill="1" applyBorder="1" applyAlignment="1">
      <alignment horizontal="center" vertical="top"/>
    </xf>
    <xf numFmtId="0" fontId="0" fillId="0" borderId="0" xfId="0" applyFill="1" applyBorder="1" applyAlignment="1">
      <alignment horizontal="left" vertical="top" wrapText="1"/>
    </xf>
    <xf numFmtId="0" fontId="0" fillId="0" borderId="0" xfId="0" quotePrefix="1" applyFill="1" applyBorder="1" applyAlignment="1">
      <alignment horizontal="left" vertical="top" wrapText="1"/>
    </xf>
    <xf numFmtId="0" fontId="0" fillId="0" borderId="0" xfId="0" applyBorder="1" applyAlignment="1">
      <alignment horizontal="center" vertical="top"/>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0" xfId="0" applyFont="1" applyBorder="1" applyAlignment="1">
      <alignment horizontal="left" vertical="top"/>
    </xf>
    <xf numFmtId="0" fontId="1" fillId="2" borderId="2" xfId="0" applyFont="1" applyFill="1" applyBorder="1" applyAlignment="1">
      <alignment horizontal="left" vertical="top"/>
    </xf>
    <xf numFmtId="0" fontId="1" fillId="2" borderId="0" xfId="0" applyFont="1" applyFill="1" applyBorder="1" applyAlignment="1">
      <alignment horizontal="left" vertical="top"/>
    </xf>
    <xf numFmtId="0" fontId="1" fillId="2" borderId="2" xfId="0" applyFont="1" applyFill="1" applyBorder="1" applyAlignment="1">
      <alignment horizontal="left" vertical="center" indent="1"/>
    </xf>
    <xf numFmtId="0" fontId="1" fillId="2" borderId="0" xfId="0" applyFont="1"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2EC5-8F06-4C44-85B3-6ED36E4C1BD0}">
  <dimension ref="B2:J21"/>
  <sheetViews>
    <sheetView workbookViewId="0"/>
  </sheetViews>
  <sheetFormatPr baseColWidth="10" defaultRowHeight="16" x14ac:dyDescent="0.2"/>
  <cols>
    <col min="2" max="2" width="2.6640625" customWidth="1"/>
    <col min="3" max="3" width="21.1640625" customWidth="1"/>
  </cols>
  <sheetData>
    <row r="2" spans="2:10" x14ac:dyDescent="0.2">
      <c r="B2" t="s">
        <v>0</v>
      </c>
    </row>
    <row r="4" spans="2:10" x14ac:dyDescent="0.2">
      <c r="C4" t="s">
        <v>10</v>
      </c>
    </row>
    <row r="6" spans="2:10" x14ac:dyDescent="0.2">
      <c r="C6" s="1" t="s">
        <v>17</v>
      </c>
      <c r="D6" s="1"/>
      <c r="E6" s="1"/>
      <c r="F6" s="1"/>
      <c r="G6" s="1"/>
      <c r="H6" s="1"/>
      <c r="I6" s="1"/>
      <c r="J6" s="1"/>
    </row>
    <row r="7" spans="2:10" x14ac:dyDescent="0.2">
      <c r="C7" t="s">
        <v>2</v>
      </c>
      <c r="D7" t="s">
        <v>11</v>
      </c>
    </row>
    <row r="8" spans="2:10" x14ac:dyDescent="0.2">
      <c r="C8" t="s">
        <v>3</v>
      </c>
      <c r="D8" t="s">
        <v>12</v>
      </c>
    </row>
    <row r="10" spans="2:10" x14ac:dyDescent="0.2">
      <c r="C10" s="1" t="s">
        <v>18</v>
      </c>
      <c r="D10" s="1"/>
      <c r="E10" s="1"/>
      <c r="F10" s="1"/>
      <c r="G10" s="1"/>
      <c r="H10" s="1"/>
      <c r="I10" s="1"/>
      <c r="J10" s="1"/>
    </row>
    <row r="11" spans="2:10" x14ac:dyDescent="0.2">
      <c r="C11" t="s">
        <v>13</v>
      </c>
      <c r="D11" t="s">
        <v>14</v>
      </c>
    </row>
    <row r="12" spans="2:10" x14ac:dyDescent="0.2">
      <c r="C12" t="s">
        <v>15</v>
      </c>
      <c r="D12" t="s">
        <v>16</v>
      </c>
    </row>
    <row r="16" spans="2:10" x14ac:dyDescent="0.2">
      <c r="B16" t="s">
        <v>55</v>
      </c>
    </row>
    <row r="18" spans="3:10" x14ac:dyDescent="0.2">
      <c r="C18" s="1" t="s">
        <v>59</v>
      </c>
      <c r="D18" s="1"/>
      <c r="E18" s="1"/>
      <c r="F18" s="1"/>
      <c r="G18" s="1"/>
      <c r="H18" s="1"/>
      <c r="I18" s="1"/>
      <c r="J18" s="1"/>
    </row>
    <row r="19" spans="3:10" x14ac:dyDescent="0.2">
      <c r="C19" t="s">
        <v>62</v>
      </c>
      <c r="D19" t="s">
        <v>56</v>
      </c>
    </row>
    <row r="20" spans="3:10" x14ac:dyDescent="0.2">
      <c r="C20" t="s">
        <v>61</v>
      </c>
      <c r="D20" t="s">
        <v>58</v>
      </c>
    </row>
    <row r="21" spans="3:10" x14ac:dyDescent="0.2">
      <c r="C21" t="s">
        <v>60</v>
      </c>
      <c r="D21"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0FF-363F-5640-B54C-7EA311D4DB84}">
  <dimension ref="A1:E67"/>
  <sheetViews>
    <sheetView tabSelected="1" workbookViewId="0">
      <pane xSplit="1" ySplit="1" topLeftCell="B2" activePane="bottomRight" state="frozen"/>
      <selection pane="topRight" activeCell="B1" sqref="B1"/>
      <selection pane="bottomLeft" activeCell="A2" sqref="A2"/>
      <selection pane="bottomRight" activeCell="F1" sqref="F1"/>
    </sheetView>
  </sheetViews>
  <sheetFormatPr baseColWidth="10" defaultRowHeight="16" x14ac:dyDescent="0.2"/>
  <cols>
    <col min="1" max="1" width="10.83203125" style="35"/>
    <col min="2" max="2" width="21.83203125" style="13" customWidth="1"/>
    <col min="3" max="3" width="10" style="31" customWidth="1"/>
    <col min="4" max="4" width="80.83203125" style="11" customWidth="1"/>
    <col min="5" max="5" width="50.83203125" style="13" customWidth="1"/>
    <col min="6" max="16384" width="10.83203125" style="13"/>
  </cols>
  <sheetData>
    <row r="1" spans="1:5" s="27" customFormat="1" ht="34" x14ac:dyDescent="0.2">
      <c r="A1" s="26" t="s">
        <v>19</v>
      </c>
      <c r="B1" s="26"/>
      <c r="C1" s="24" t="s">
        <v>21</v>
      </c>
      <c r="D1" s="25" t="s">
        <v>1</v>
      </c>
      <c r="E1" s="26" t="s">
        <v>9</v>
      </c>
    </row>
    <row r="2" spans="1:5" s="27" customFormat="1" x14ac:dyDescent="0.2">
      <c r="A2" s="26" t="s">
        <v>62</v>
      </c>
      <c r="B2" s="26"/>
      <c r="C2" s="24"/>
      <c r="D2" s="25"/>
      <c r="E2" s="26"/>
    </row>
    <row r="3" spans="1:5" s="27" customFormat="1" x14ac:dyDescent="0.2">
      <c r="A3" s="38" t="s">
        <v>107</v>
      </c>
      <c r="B3" s="33"/>
      <c r="C3" s="32"/>
      <c r="D3" s="34"/>
      <c r="E3" s="33"/>
    </row>
    <row r="4" spans="1:5" ht="51" x14ac:dyDescent="0.2">
      <c r="A4" s="37"/>
      <c r="B4" s="23" t="s">
        <v>2</v>
      </c>
      <c r="C4" s="28" t="s">
        <v>63</v>
      </c>
      <c r="D4" s="29" t="s">
        <v>20</v>
      </c>
      <c r="E4" s="30" t="s">
        <v>25</v>
      </c>
    </row>
    <row r="5" spans="1:5" ht="51" x14ac:dyDescent="0.2">
      <c r="A5" s="37"/>
      <c r="B5" s="20"/>
      <c r="C5" s="28" t="s">
        <v>64</v>
      </c>
      <c r="D5" s="21" t="s">
        <v>109</v>
      </c>
      <c r="E5" s="22" t="s">
        <v>25</v>
      </c>
    </row>
    <row r="6" spans="1:5" ht="51" x14ac:dyDescent="0.2">
      <c r="A6" s="37"/>
      <c r="B6" s="20"/>
      <c r="C6" s="28" t="s">
        <v>65</v>
      </c>
      <c r="D6" s="21" t="s">
        <v>160</v>
      </c>
      <c r="E6" s="22" t="s">
        <v>25</v>
      </c>
    </row>
    <row r="7" spans="1:5" ht="51" x14ac:dyDescent="0.2">
      <c r="A7" s="37"/>
      <c r="B7" s="20"/>
      <c r="C7" s="28" t="s">
        <v>66</v>
      </c>
      <c r="D7" s="21" t="s">
        <v>110</v>
      </c>
      <c r="E7" s="22" t="s">
        <v>25</v>
      </c>
    </row>
    <row r="8" spans="1:5" ht="51" x14ac:dyDescent="0.2">
      <c r="A8" s="37"/>
      <c r="B8" s="20"/>
      <c r="C8" s="28" t="s">
        <v>67</v>
      </c>
      <c r="D8" s="21" t="s">
        <v>164</v>
      </c>
      <c r="E8" s="22" t="s">
        <v>25</v>
      </c>
    </row>
    <row r="9" spans="1:5" ht="51" x14ac:dyDescent="0.2">
      <c r="A9" s="37"/>
      <c r="B9" s="23"/>
      <c r="C9" s="28" t="s">
        <v>68</v>
      </c>
      <c r="D9" s="11" t="s">
        <v>166</v>
      </c>
      <c r="E9" s="12" t="s">
        <v>25</v>
      </c>
    </row>
    <row r="10" spans="1:5" ht="51" x14ac:dyDescent="0.2">
      <c r="A10" s="37"/>
      <c r="B10" s="23"/>
      <c r="C10" s="28" t="s">
        <v>69</v>
      </c>
      <c r="D10" s="11" t="s">
        <v>167</v>
      </c>
      <c r="E10" s="12" t="s">
        <v>25</v>
      </c>
    </row>
    <row r="11" spans="1:5" ht="51" x14ac:dyDescent="0.2">
      <c r="A11" s="37"/>
      <c r="B11" s="23"/>
      <c r="C11" s="28" t="s">
        <v>70</v>
      </c>
      <c r="D11" s="11" t="s">
        <v>168</v>
      </c>
      <c r="E11" s="12" t="s">
        <v>25</v>
      </c>
    </row>
    <row r="12" spans="1:5" ht="68" x14ac:dyDescent="0.2">
      <c r="A12" s="37"/>
      <c r="B12" s="23"/>
      <c r="C12" s="28" t="s">
        <v>71</v>
      </c>
      <c r="D12" s="11" t="s">
        <v>169</v>
      </c>
      <c r="E12" s="12" t="s">
        <v>25</v>
      </c>
    </row>
    <row r="13" spans="1:5" ht="51" x14ac:dyDescent="0.2">
      <c r="A13" s="37"/>
      <c r="B13" s="20" t="s">
        <v>3</v>
      </c>
      <c r="C13" s="28" t="s">
        <v>72</v>
      </c>
      <c r="D13" s="21" t="s">
        <v>111</v>
      </c>
      <c r="E13" s="22" t="s">
        <v>25</v>
      </c>
    </row>
    <row r="14" spans="1:5" ht="51" x14ac:dyDescent="0.2">
      <c r="A14" s="37"/>
      <c r="B14" s="20"/>
      <c r="C14" s="28" t="s">
        <v>73</v>
      </c>
      <c r="D14" s="21" t="s">
        <v>112</v>
      </c>
      <c r="E14" s="22" t="s">
        <v>25</v>
      </c>
    </row>
    <row r="15" spans="1:5" ht="51" x14ac:dyDescent="0.2">
      <c r="A15" s="37"/>
      <c r="B15" s="20"/>
      <c r="C15" s="28" t="s">
        <v>74</v>
      </c>
      <c r="D15" s="21" t="s">
        <v>113</v>
      </c>
      <c r="E15" s="22" t="s">
        <v>25</v>
      </c>
    </row>
    <row r="16" spans="1:5" ht="51" x14ac:dyDescent="0.2">
      <c r="A16" s="37"/>
      <c r="B16" s="23"/>
      <c r="C16" s="28" t="s">
        <v>75</v>
      </c>
      <c r="D16" s="11" t="s">
        <v>43</v>
      </c>
      <c r="E16" s="12" t="s">
        <v>25</v>
      </c>
    </row>
    <row r="17" spans="1:5" ht="51" x14ac:dyDescent="0.2">
      <c r="A17" s="37"/>
      <c r="B17" s="20"/>
      <c r="C17" s="28" t="s">
        <v>76</v>
      </c>
      <c r="D17" s="21" t="s">
        <v>114</v>
      </c>
      <c r="E17" s="22" t="s">
        <v>25</v>
      </c>
    </row>
    <row r="18" spans="1:5" ht="51" x14ac:dyDescent="0.2">
      <c r="A18" s="37"/>
      <c r="B18" s="20"/>
      <c r="C18" s="28" t="s">
        <v>77</v>
      </c>
      <c r="D18" s="21" t="s">
        <v>115</v>
      </c>
      <c r="E18" s="22" t="s">
        <v>25</v>
      </c>
    </row>
    <row r="19" spans="1:5" ht="51" x14ac:dyDescent="0.2">
      <c r="A19" s="37"/>
      <c r="B19" s="20"/>
      <c r="C19" s="28" t="s">
        <v>78</v>
      </c>
      <c r="D19" s="21" t="s">
        <v>116</v>
      </c>
      <c r="E19" s="22" t="s">
        <v>25</v>
      </c>
    </row>
    <row r="20" spans="1:5" ht="51" x14ac:dyDescent="0.2">
      <c r="A20" s="37"/>
      <c r="B20" s="23"/>
      <c r="C20" s="28" t="s">
        <v>79</v>
      </c>
      <c r="D20" s="11" t="s">
        <v>117</v>
      </c>
      <c r="E20" s="12" t="s">
        <v>25</v>
      </c>
    </row>
    <row r="21" spans="1:5" ht="51" x14ac:dyDescent="0.2">
      <c r="A21" s="37"/>
      <c r="B21" s="23"/>
      <c r="C21" s="28" t="s">
        <v>80</v>
      </c>
      <c r="D21" s="11" t="s">
        <v>118</v>
      </c>
      <c r="E21" s="12" t="s">
        <v>25</v>
      </c>
    </row>
    <row r="22" spans="1:5" ht="51" x14ac:dyDescent="0.2">
      <c r="A22" s="37"/>
      <c r="B22" s="23"/>
      <c r="C22" s="28" t="s">
        <v>81</v>
      </c>
      <c r="D22" s="11" t="s">
        <v>119</v>
      </c>
      <c r="E22" s="12" t="s">
        <v>25</v>
      </c>
    </row>
    <row r="23" spans="1:5" s="27" customFormat="1" x14ac:dyDescent="0.2">
      <c r="A23" s="39" t="s">
        <v>108</v>
      </c>
      <c r="B23" s="33"/>
      <c r="C23" s="32"/>
      <c r="D23" s="34"/>
      <c r="E23" s="33"/>
    </row>
    <row r="24" spans="1:5" ht="51" x14ac:dyDescent="0.2">
      <c r="A24" s="37"/>
      <c r="B24" s="20" t="s">
        <v>2</v>
      </c>
      <c r="C24" s="28" t="s">
        <v>82</v>
      </c>
      <c r="D24" s="21" t="s">
        <v>27</v>
      </c>
      <c r="E24" s="22" t="s">
        <v>26</v>
      </c>
    </row>
    <row r="25" spans="1:5" ht="51" x14ac:dyDescent="0.2">
      <c r="A25" s="37"/>
      <c r="B25" s="23"/>
      <c r="C25" s="28" t="s">
        <v>83</v>
      </c>
      <c r="D25" s="11" t="s">
        <v>120</v>
      </c>
      <c r="E25" s="12" t="s">
        <v>26</v>
      </c>
    </row>
    <row r="26" spans="1:5" ht="51" x14ac:dyDescent="0.2">
      <c r="A26" s="37"/>
      <c r="B26" s="23"/>
      <c r="C26" s="28" t="s">
        <v>84</v>
      </c>
      <c r="D26" s="11" t="s">
        <v>161</v>
      </c>
      <c r="E26" s="12" t="s">
        <v>26</v>
      </c>
    </row>
    <row r="27" spans="1:5" ht="51" x14ac:dyDescent="0.2">
      <c r="A27" s="37"/>
      <c r="B27" s="23"/>
      <c r="C27" s="28" t="s">
        <v>85</v>
      </c>
      <c r="D27" s="11" t="s">
        <v>121</v>
      </c>
      <c r="E27" s="12" t="s">
        <v>26</v>
      </c>
    </row>
    <row r="28" spans="1:5" ht="51" x14ac:dyDescent="0.2">
      <c r="A28" s="37"/>
      <c r="B28" s="23"/>
      <c r="C28" s="28" t="s">
        <v>86</v>
      </c>
      <c r="D28" s="11" t="s">
        <v>165</v>
      </c>
      <c r="E28" s="12" t="s">
        <v>26</v>
      </c>
    </row>
    <row r="29" spans="1:5" ht="51" x14ac:dyDescent="0.2">
      <c r="A29" s="37"/>
      <c r="B29" s="20"/>
      <c r="C29" s="28" t="s">
        <v>87</v>
      </c>
      <c r="D29" s="21" t="s">
        <v>170</v>
      </c>
      <c r="E29" s="22" t="s">
        <v>26</v>
      </c>
    </row>
    <row r="30" spans="1:5" ht="51" x14ac:dyDescent="0.2">
      <c r="A30" s="37"/>
      <c r="B30" s="20"/>
      <c r="C30" s="28" t="s">
        <v>88</v>
      </c>
      <c r="D30" s="21" t="s">
        <v>171</v>
      </c>
      <c r="E30" s="22" t="s">
        <v>26</v>
      </c>
    </row>
    <row r="31" spans="1:5" ht="51" x14ac:dyDescent="0.2">
      <c r="A31" s="37"/>
      <c r="B31" s="20"/>
      <c r="C31" s="28" t="s">
        <v>89</v>
      </c>
      <c r="D31" s="21" t="s">
        <v>172</v>
      </c>
      <c r="E31" s="22" t="s">
        <v>26</v>
      </c>
    </row>
    <row r="32" spans="1:5" ht="68" x14ac:dyDescent="0.2">
      <c r="A32" s="37"/>
      <c r="B32" s="20"/>
      <c r="C32" s="28" t="s">
        <v>90</v>
      </c>
      <c r="D32" s="21" t="s">
        <v>173</v>
      </c>
      <c r="E32" s="22" t="s">
        <v>26</v>
      </c>
    </row>
    <row r="33" spans="1:5" ht="51" x14ac:dyDescent="0.2">
      <c r="A33" s="37"/>
      <c r="B33" s="23" t="s">
        <v>3</v>
      </c>
      <c r="C33" s="28" t="s">
        <v>91</v>
      </c>
      <c r="D33" s="11" t="s">
        <v>122</v>
      </c>
      <c r="E33" s="12" t="s">
        <v>26</v>
      </c>
    </row>
    <row r="34" spans="1:5" ht="51" x14ac:dyDescent="0.2">
      <c r="A34" s="37"/>
      <c r="B34" s="23"/>
      <c r="C34" s="28" t="s">
        <v>92</v>
      </c>
      <c r="D34" s="11" t="s">
        <v>123</v>
      </c>
      <c r="E34" s="12" t="s">
        <v>26</v>
      </c>
    </row>
    <row r="35" spans="1:5" ht="51" x14ac:dyDescent="0.2">
      <c r="A35" s="37"/>
      <c r="B35" s="23"/>
      <c r="C35" s="28" t="s">
        <v>93</v>
      </c>
      <c r="D35" s="11" t="s">
        <v>124</v>
      </c>
      <c r="E35" s="12" t="s">
        <v>26</v>
      </c>
    </row>
    <row r="36" spans="1:5" ht="51" x14ac:dyDescent="0.2">
      <c r="A36" s="37"/>
      <c r="B36" s="20"/>
      <c r="C36" s="28" t="s">
        <v>94</v>
      </c>
      <c r="D36" s="21" t="s">
        <v>125</v>
      </c>
      <c r="E36" s="22" t="s">
        <v>26</v>
      </c>
    </row>
    <row r="37" spans="1:5" ht="51" x14ac:dyDescent="0.2">
      <c r="A37" s="37"/>
      <c r="B37" s="23"/>
      <c r="C37" s="28" t="s">
        <v>95</v>
      </c>
      <c r="D37" s="11" t="s">
        <v>126</v>
      </c>
      <c r="E37" s="12" t="s">
        <v>26</v>
      </c>
    </row>
    <row r="38" spans="1:5" ht="51" x14ac:dyDescent="0.2">
      <c r="A38" s="37"/>
      <c r="B38" s="23"/>
      <c r="C38" s="28" t="s">
        <v>96</v>
      </c>
      <c r="D38" s="11" t="s">
        <v>127</v>
      </c>
      <c r="E38" s="12" t="s">
        <v>26</v>
      </c>
    </row>
    <row r="39" spans="1:5" ht="51" x14ac:dyDescent="0.2">
      <c r="A39" s="37"/>
      <c r="B39" s="23"/>
      <c r="C39" s="28" t="s">
        <v>97</v>
      </c>
      <c r="D39" s="11" t="s">
        <v>128</v>
      </c>
      <c r="E39" s="12" t="s">
        <v>26</v>
      </c>
    </row>
    <row r="40" spans="1:5" ht="51" x14ac:dyDescent="0.2">
      <c r="A40" s="37"/>
      <c r="B40" s="20"/>
      <c r="C40" s="28" t="s">
        <v>98</v>
      </c>
      <c r="D40" s="21" t="s">
        <v>129</v>
      </c>
      <c r="E40" s="22" t="s">
        <v>26</v>
      </c>
    </row>
    <row r="41" spans="1:5" ht="51" x14ac:dyDescent="0.2">
      <c r="A41" s="37"/>
      <c r="B41" s="20"/>
      <c r="C41" s="28" t="s">
        <v>99</v>
      </c>
      <c r="D41" s="21" t="s">
        <v>130</v>
      </c>
      <c r="E41" s="22" t="s">
        <v>26</v>
      </c>
    </row>
    <row r="42" spans="1:5" ht="51" x14ac:dyDescent="0.2">
      <c r="A42" s="37"/>
      <c r="B42" s="20"/>
      <c r="C42" s="28" t="s">
        <v>100</v>
      </c>
      <c r="D42" s="21" t="s">
        <v>131</v>
      </c>
      <c r="E42" s="22" t="s">
        <v>26</v>
      </c>
    </row>
    <row r="43" spans="1:5" s="27" customFormat="1" x14ac:dyDescent="0.2">
      <c r="A43" s="36" t="s">
        <v>61</v>
      </c>
      <c r="B43" s="33"/>
      <c r="C43" s="32"/>
      <c r="D43" s="34"/>
      <c r="E43" s="33"/>
    </row>
    <row r="44" spans="1:5" s="27" customFormat="1" x14ac:dyDescent="0.2">
      <c r="A44" s="38" t="s">
        <v>53</v>
      </c>
      <c r="B44" s="33"/>
      <c r="C44" s="24"/>
      <c r="D44" s="25"/>
      <c r="E44" s="26"/>
    </row>
    <row r="45" spans="1:5" ht="68" x14ac:dyDescent="0.2">
      <c r="A45" s="37"/>
      <c r="B45" s="23" t="s">
        <v>2</v>
      </c>
      <c r="C45" s="28" t="s">
        <v>132</v>
      </c>
      <c r="D45" s="11" t="s">
        <v>140</v>
      </c>
      <c r="E45" s="12" t="s">
        <v>54</v>
      </c>
    </row>
    <row r="46" spans="1:5" ht="68" x14ac:dyDescent="0.2">
      <c r="A46" s="37"/>
      <c r="B46" s="20" t="s">
        <v>3</v>
      </c>
      <c r="C46" s="28" t="s">
        <v>133</v>
      </c>
      <c r="D46" s="21" t="s">
        <v>141</v>
      </c>
      <c r="E46" s="22" t="s">
        <v>54</v>
      </c>
    </row>
    <row r="47" spans="1:5" ht="68" x14ac:dyDescent="0.2">
      <c r="A47" s="37"/>
      <c r="B47" s="20"/>
      <c r="C47" s="28" t="s">
        <v>134</v>
      </c>
      <c r="D47" s="21" t="s">
        <v>142</v>
      </c>
      <c r="E47" s="22" t="s">
        <v>54</v>
      </c>
    </row>
    <row r="48" spans="1:5" ht="68" x14ac:dyDescent="0.2">
      <c r="A48" s="37"/>
      <c r="B48" s="23" t="s">
        <v>2</v>
      </c>
      <c r="C48" s="28" t="s">
        <v>135</v>
      </c>
      <c r="D48" s="11" t="s">
        <v>145</v>
      </c>
      <c r="E48" s="12" t="s">
        <v>54</v>
      </c>
    </row>
    <row r="49" spans="1:5" ht="68" x14ac:dyDescent="0.2">
      <c r="A49" s="37"/>
      <c r="B49" s="23"/>
      <c r="C49" s="28" t="s">
        <v>136</v>
      </c>
      <c r="D49" s="11" t="s">
        <v>146</v>
      </c>
      <c r="E49" s="12" t="s">
        <v>54</v>
      </c>
    </row>
    <row r="50" spans="1:5" ht="68" x14ac:dyDescent="0.2">
      <c r="A50" s="37"/>
      <c r="B50" s="23" t="s">
        <v>2</v>
      </c>
      <c r="C50" s="28" t="s">
        <v>137</v>
      </c>
      <c r="D50" s="11" t="s">
        <v>143</v>
      </c>
      <c r="E50" s="12" t="s">
        <v>54</v>
      </c>
    </row>
    <row r="51" spans="1:5" ht="68" x14ac:dyDescent="0.2">
      <c r="A51" s="37"/>
      <c r="B51" s="23"/>
      <c r="C51" s="28" t="s">
        <v>138</v>
      </c>
      <c r="D51" s="11" t="s">
        <v>144</v>
      </c>
      <c r="E51" s="12" t="s">
        <v>54</v>
      </c>
    </row>
    <row r="52" spans="1:5" ht="68" x14ac:dyDescent="0.2">
      <c r="A52" s="37"/>
      <c r="B52" s="20" t="s">
        <v>3</v>
      </c>
      <c r="C52" s="28" t="s">
        <v>139</v>
      </c>
      <c r="D52" s="21" t="s">
        <v>157</v>
      </c>
      <c r="E52" s="22" t="s">
        <v>54</v>
      </c>
    </row>
    <row r="53" spans="1:5" ht="68" x14ac:dyDescent="0.2">
      <c r="A53" s="37"/>
      <c r="B53" s="20"/>
      <c r="C53" s="28" t="s">
        <v>149</v>
      </c>
      <c r="D53" s="21" t="s">
        <v>156</v>
      </c>
      <c r="E53" s="22" t="s">
        <v>54</v>
      </c>
    </row>
    <row r="54" spans="1:5" ht="68" x14ac:dyDescent="0.2">
      <c r="A54" s="37"/>
      <c r="B54" s="23" t="s">
        <v>2</v>
      </c>
      <c r="C54" s="28" t="s">
        <v>150</v>
      </c>
      <c r="D54" s="11" t="s">
        <v>147</v>
      </c>
      <c r="E54" s="12" t="s">
        <v>54</v>
      </c>
    </row>
    <row r="55" spans="1:5" ht="68" x14ac:dyDescent="0.2">
      <c r="A55" s="37"/>
      <c r="B55" s="23"/>
      <c r="C55" s="28" t="s">
        <v>152</v>
      </c>
      <c r="D55" s="11" t="s">
        <v>148</v>
      </c>
      <c r="E55" s="12" t="s">
        <v>54</v>
      </c>
    </row>
    <row r="56" spans="1:5" ht="68" x14ac:dyDescent="0.2">
      <c r="A56" s="37"/>
      <c r="B56" s="23"/>
      <c r="C56" s="28" t="s">
        <v>155</v>
      </c>
      <c r="D56" s="11" t="s">
        <v>151</v>
      </c>
      <c r="E56" s="12" t="s">
        <v>54</v>
      </c>
    </row>
    <row r="57" spans="1:5" ht="68" x14ac:dyDescent="0.2">
      <c r="A57" s="37"/>
      <c r="B57" s="20" t="s">
        <v>3</v>
      </c>
      <c r="C57" s="28" t="s">
        <v>158</v>
      </c>
      <c r="D57" s="21" t="s">
        <v>153</v>
      </c>
      <c r="E57" s="22" t="s">
        <v>54</v>
      </c>
    </row>
    <row r="58" spans="1:5" ht="68" x14ac:dyDescent="0.2">
      <c r="A58" s="37"/>
      <c r="B58" s="20"/>
      <c r="C58" s="28" t="s">
        <v>159</v>
      </c>
      <c r="D58" s="21" t="s">
        <v>154</v>
      </c>
      <c r="E58" s="22" t="s">
        <v>54</v>
      </c>
    </row>
    <row r="59" spans="1:5" s="27" customFormat="1" x14ac:dyDescent="0.2">
      <c r="A59" s="36" t="s">
        <v>60</v>
      </c>
      <c r="B59" s="33"/>
      <c r="C59" s="32"/>
      <c r="D59" s="34"/>
      <c r="E59" s="33"/>
    </row>
    <row r="60" spans="1:5" s="27" customFormat="1" x14ac:dyDescent="0.2">
      <c r="A60" s="38" t="s">
        <v>51</v>
      </c>
      <c r="B60" s="33"/>
      <c r="C60" s="32"/>
      <c r="D60" s="34"/>
      <c r="E60" s="33"/>
    </row>
    <row r="61" spans="1:5" ht="51" x14ac:dyDescent="0.2">
      <c r="A61" s="37"/>
      <c r="B61" s="23" t="s">
        <v>2</v>
      </c>
      <c r="C61" s="28" t="s">
        <v>101</v>
      </c>
      <c r="D61" s="11" t="s">
        <v>48</v>
      </c>
      <c r="E61" s="30" t="s">
        <v>45</v>
      </c>
    </row>
    <row r="62" spans="1:5" ht="51" x14ac:dyDescent="0.2">
      <c r="A62" s="37"/>
      <c r="B62" s="23"/>
      <c r="C62" s="28" t="s">
        <v>102</v>
      </c>
      <c r="D62" s="11" t="s">
        <v>49</v>
      </c>
      <c r="E62" s="30" t="s">
        <v>45</v>
      </c>
    </row>
    <row r="63" spans="1:5" ht="34" x14ac:dyDescent="0.2">
      <c r="A63" s="37"/>
      <c r="B63" s="23"/>
      <c r="C63" s="28" t="s">
        <v>103</v>
      </c>
      <c r="D63" s="11" t="s">
        <v>50</v>
      </c>
      <c r="E63" s="30" t="s">
        <v>45</v>
      </c>
    </row>
    <row r="64" spans="1:5" s="27" customFormat="1" x14ac:dyDescent="0.2">
      <c r="A64" s="38" t="s">
        <v>52</v>
      </c>
      <c r="B64" s="33"/>
      <c r="C64" s="32"/>
      <c r="D64" s="34"/>
      <c r="E64" s="33"/>
    </row>
    <row r="65" spans="1:5" ht="51" x14ac:dyDescent="0.2">
      <c r="A65" s="37"/>
      <c r="B65" s="23" t="s">
        <v>2</v>
      </c>
      <c r="C65" s="28" t="s">
        <v>104</v>
      </c>
      <c r="D65" s="11" t="s">
        <v>48</v>
      </c>
      <c r="E65" s="30" t="s">
        <v>46</v>
      </c>
    </row>
    <row r="66" spans="1:5" ht="51" x14ac:dyDescent="0.2">
      <c r="A66" s="37"/>
      <c r="B66" s="23"/>
      <c r="C66" s="28" t="s">
        <v>105</v>
      </c>
      <c r="D66" s="11" t="s">
        <v>49</v>
      </c>
      <c r="E66" s="30" t="s">
        <v>46</v>
      </c>
    </row>
    <row r="67" spans="1:5" ht="34" x14ac:dyDescent="0.2">
      <c r="A67" s="37"/>
      <c r="B67" s="23"/>
      <c r="C67" s="28" t="s">
        <v>106</v>
      </c>
      <c r="D67" s="11" t="s">
        <v>50</v>
      </c>
      <c r="E67" s="30" t="s">
        <v>46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CE57-9AF0-0C44-B53D-87D54EC7D6E5}">
  <dimension ref="A2:H39"/>
  <sheetViews>
    <sheetView workbookViewId="0">
      <pane ySplit="7" topLeftCell="A15" activePane="bottomLeft" state="frozen"/>
      <selection pane="bottomLeft" activeCell="C27" sqref="C27"/>
    </sheetView>
  </sheetViews>
  <sheetFormatPr baseColWidth="10" defaultRowHeight="16" x14ac:dyDescent="0.2"/>
  <cols>
    <col min="1" max="1" width="9.5" style="10" customWidth="1"/>
    <col min="2" max="2" width="5.83203125" style="2" customWidth="1"/>
    <col min="3" max="3" width="60.83203125" style="2" customWidth="1"/>
    <col min="4" max="4" width="50.83203125" style="2" customWidth="1"/>
    <col min="5" max="5" width="9.1640625" style="2" bestFit="1" customWidth="1"/>
    <col min="6" max="6" width="8.33203125" style="2" bestFit="1" customWidth="1"/>
    <col min="7" max="7" width="7.1640625" style="2" bestFit="1" customWidth="1"/>
    <col min="8" max="8" width="50.83203125" style="2" customWidth="1"/>
    <col min="9" max="16384" width="10.83203125" style="2"/>
  </cols>
  <sheetData>
    <row r="2" spans="1:8" x14ac:dyDescent="0.2">
      <c r="D2" s="17" t="s">
        <v>37</v>
      </c>
      <c r="E2" s="17" t="s">
        <v>38</v>
      </c>
      <c r="F2" s="17" t="s">
        <v>39</v>
      </c>
    </row>
    <row r="3" spans="1:8" x14ac:dyDescent="0.2">
      <c r="D3" s="15">
        <f>COUNTA($D$8:$D102)</f>
        <v>8</v>
      </c>
      <c r="E3" s="15">
        <f>COUNTA($E$8:$E102)</f>
        <v>0</v>
      </c>
      <c r="F3" s="15" t="str">
        <f>$E$3/$D$3 &amp; "%"</f>
        <v>0%</v>
      </c>
    </row>
    <row r="4" spans="1:8" x14ac:dyDescent="0.2">
      <c r="D4" s="14" t="s">
        <v>40</v>
      </c>
      <c r="E4" s="16">
        <f>COUNTIF($E$8:$E102, "OK")</f>
        <v>0</v>
      </c>
      <c r="F4" s="16" t="str">
        <f>$E$4/$D$3 &amp; "%"</f>
        <v>0%</v>
      </c>
    </row>
    <row r="5" spans="1:8" x14ac:dyDescent="0.2">
      <c r="D5" s="14" t="s">
        <v>41</v>
      </c>
      <c r="E5" s="16">
        <f>COUNTIF($E$8:$E103, "NG")</f>
        <v>0</v>
      </c>
      <c r="F5" s="16" t="str">
        <f>$E$5/$D$3 &amp; "%"</f>
        <v>0%</v>
      </c>
    </row>
    <row r="7" spans="1:8" s="8" customFormat="1" ht="34" x14ac:dyDescent="0.2">
      <c r="A7" s="18" t="s">
        <v>21</v>
      </c>
      <c r="B7" s="19" t="s">
        <v>42</v>
      </c>
      <c r="C7" s="19" t="s">
        <v>4</v>
      </c>
      <c r="D7" s="19" t="s">
        <v>5</v>
      </c>
      <c r="E7" s="19" t="s">
        <v>6</v>
      </c>
      <c r="F7" s="19" t="s">
        <v>7</v>
      </c>
      <c r="G7" s="19" t="s">
        <v>8</v>
      </c>
      <c r="H7" s="19" t="s">
        <v>44</v>
      </c>
    </row>
    <row r="8" spans="1:8" x14ac:dyDescent="0.2">
      <c r="A8" s="9" t="s">
        <v>63</v>
      </c>
      <c r="B8" s="4" t="str">
        <f>IFERROR(VLOOKUP($A8,シナリオ一覧!$C:$D,2,FALSE),"")</f>
        <v>iOS版のアプリでチュートリアルの動画を見ることができる</v>
      </c>
      <c r="C8" s="4"/>
      <c r="D8" s="4"/>
      <c r="E8" s="4"/>
      <c r="F8" s="4"/>
      <c r="G8" s="4"/>
      <c r="H8" s="4"/>
    </row>
    <row r="9" spans="1:8" ht="68" x14ac:dyDescent="0.2">
      <c r="A9" s="9"/>
      <c r="B9" s="2">
        <v>1</v>
      </c>
      <c r="C9" s="3" t="s">
        <v>23</v>
      </c>
      <c r="D9" s="5" t="s">
        <v>28</v>
      </c>
      <c r="H9" s="3" t="s">
        <v>47</v>
      </c>
    </row>
    <row r="10" spans="1:8" ht="70" customHeight="1" x14ac:dyDescent="0.2">
      <c r="A10" s="9"/>
      <c r="B10" s="2">
        <v>2</v>
      </c>
      <c r="C10" s="3" t="s">
        <v>24</v>
      </c>
      <c r="D10" s="6" t="s">
        <v>29</v>
      </c>
    </row>
    <row r="11" spans="1:8" ht="68" x14ac:dyDescent="0.2">
      <c r="A11" s="9"/>
      <c r="B11" s="2">
        <v>3</v>
      </c>
      <c r="C11" s="3" t="s">
        <v>162</v>
      </c>
      <c r="D11" s="6" t="s">
        <v>30</v>
      </c>
    </row>
    <row r="12" spans="1:8" ht="68" x14ac:dyDescent="0.2">
      <c r="A12" s="9"/>
      <c r="B12" s="2">
        <v>4</v>
      </c>
      <c r="C12" s="3" t="s">
        <v>31</v>
      </c>
      <c r="D12" s="6" t="s">
        <v>32</v>
      </c>
    </row>
    <row r="13" spans="1:8" ht="34" x14ac:dyDescent="0.2">
      <c r="A13" s="9"/>
      <c r="B13" s="2">
        <v>5</v>
      </c>
      <c r="C13" s="3" t="s">
        <v>33</v>
      </c>
      <c r="D13" s="6" t="s">
        <v>34</v>
      </c>
    </row>
    <row r="14" spans="1:8" x14ac:dyDescent="0.2">
      <c r="A14" s="9" t="s">
        <v>64</v>
      </c>
      <c r="B14" s="4" t="str">
        <f>IFERROR(VLOOKUP($A14,シナリオ一覧!$C:$D,2,FALSE),"")</f>
        <v>iOS版のアプリで任意の学校の卒業アルバムの動画を見ることができる (テキスト入力)</v>
      </c>
      <c r="C14" s="4"/>
      <c r="D14" s="4"/>
      <c r="E14" s="4"/>
      <c r="F14" s="4"/>
      <c r="G14" s="4"/>
      <c r="H14" s="4"/>
    </row>
    <row r="15" spans="1:8" ht="68" x14ac:dyDescent="0.2">
      <c r="A15" s="9"/>
      <c r="B15" s="2">
        <v>1</v>
      </c>
      <c r="C15" s="3" t="s">
        <v>163</v>
      </c>
      <c r="D15" s="6" t="s">
        <v>35</v>
      </c>
    </row>
    <row r="16" spans="1:8" ht="68" x14ac:dyDescent="0.2">
      <c r="A16" s="9"/>
      <c r="B16" s="2">
        <v>2</v>
      </c>
      <c r="C16" s="3" t="s">
        <v>36</v>
      </c>
      <c r="D16" s="6" t="s">
        <v>32</v>
      </c>
    </row>
    <row r="17" spans="1:8" ht="34" x14ac:dyDescent="0.2">
      <c r="A17" s="9"/>
      <c r="B17" s="2">
        <v>3</v>
      </c>
      <c r="C17" s="3" t="s">
        <v>33</v>
      </c>
      <c r="D17" s="6" t="s">
        <v>34</v>
      </c>
    </row>
    <row r="18" spans="1:8" x14ac:dyDescent="0.2">
      <c r="A18" s="9" t="s">
        <v>65</v>
      </c>
      <c r="B18" s="4" t="str">
        <f>IFERROR(VLOOKUP($A18,シナリオ一覧!$C:$D,2,FALSE),"")</f>
        <v>iOS版のアプリで任意の学校の卒業アルバムの動画を見ることができる (バーコードスキャン)</v>
      </c>
      <c r="C18" s="4"/>
      <c r="D18" s="4"/>
      <c r="E18" s="4"/>
      <c r="F18" s="4"/>
      <c r="G18" s="4"/>
      <c r="H18" s="4"/>
    </row>
    <row r="19" spans="1:8" x14ac:dyDescent="0.2">
      <c r="A19" s="9" t="s">
        <v>66</v>
      </c>
      <c r="B19" s="4" t="str">
        <f>IFERROR(VLOOKUP($A19,シナリオ一覧!$C:$D,2,FALSE),"")</f>
        <v>iOS版のアプリで任意の学校の卒業アルバムの動画を見ることができる (ARカメラを切って、再びARカメラを起動する)</v>
      </c>
    </row>
    <row r="20" spans="1:8" x14ac:dyDescent="0.2">
      <c r="A20" s="9" t="s">
        <v>67</v>
      </c>
      <c r="B20" s="4" t="str">
        <f>IFERROR(VLOOKUP($A20,シナリオ一覧!$C:$D,2,FALSE),"")</f>
        <v>iOS版のアプリで任意の学校の卒業アルバムの動画を見ることができる (アプリを閉じて、再実行したときに前回入力/スキャンしたアルバムIDでARカメラを起動する)</v>
      </c>
    </row>
    <row r="21" spans="1:8" ht="31" customHeight="1" x14ac:dyDescent="0.2">
      <c r="A21" s="9" t="s">
        <v>68</v>
      </c>
      <c r="B21" s="4" t="str">
        <f>IFERROR(VLOOKUP($A21,シナリオ一覧!$C:$D,2,FALSE),"")</f>
        <v>iOS版のアプリで別の任意の学校の卒業アルバムに切り替えた(アルバムIDを再入力した)時に、以前の卒業アルバムの動画は再生しない (テキスト入力)</v>
      </c>
    </row>
    <row r="22" spans="1:8" x14ac:dyDescent="0.2">
      <c r="A22" s="9" t="s">
        <v>69</v>
      </c>
      <c r="B22" s="4" t="str">
        <f>IFERROR(VLOOKUP($A22,シナリオ一覧!$C:$D,2,FALSE),"")</f>
        <v>iOS版のアプリで別の任意の学校の卒業アルバムに切り替えた(アルバムIDを再入力した)時に、以前の卒業アルバムの動画は再生しない (バーコードスキャン)</v>
      </c>
    </row>
    <row r="23" spans="1:8" x14ac:dyDescent="0.2">
      <c r="A23" s="9" t="s">
        <v>70</v>
      </c>
      <c r="B23" s="4" t="str">
        <f>IFERROR(VLOOKUP($A23,シナリオ一覧!$C:$D,2,FALSE),"")</f>
        <v>iOS版のアプリで別の任意の学校の卒業アルバムに切り替えた(アルバムIDを再入力した)時に、以前の卒業アルバムの動画は再生しない (ARカメラを切って、再びARカメラを起動する)</v>
      </c>
    </row>
    <row r="24" spans="1:8" x14ac:dyDescent="0.2">
      <c r="A24" s="9" t="s">
        <v>71</v>
      </c>
      <c r="B24" s="4" t="str">
        <f>IFERROR(VLOOKUP($A24,シナリオ一覧!$C:$D,2,FALSE),"")</f>
        <v>iOS版のアプリで別の任意の学校の卒業アルバムに切り替えた(アルバムIDを再入力した)時に、以前の卒業アルバムの動画は再生しない (アプリを閉じて、再実行したときに前回入力/スキャンしたアルバムIDでARカメラを起動する)</v>
      </c>
    </row>
    <row r="25" spans="1:8" x14ac:dyDescent="0.2">
      <c r="A25" s="9"/>
      <c r="B25" s="7" t="str">
        <f>IFERROR(VLOOKUP($A25,シナリオ一覧!$C:$D,3,FALSE),"")</f>
        <v/>
      </c>
    </row>
    <row r="26" spans="1:8" x14ac:dyDescent="0.2">
      <c r="A26" s="9"/>
      <c r="B26" s="7" t="str">
        <f>IFERROR(VLOOKUP($A26,シナリオ一覧!$C:$D,3,FALSE),"")</f>
        <v/>
      </c>
    </row>
    <row r="27" spans="1:8" x14ac:dyDescent="0.2">
      <c r="A27" s="9"/>
      <c r="B27" s="7" t="str">
        <f>IFERROR(VLOOKUP($A27,シナリオ一覧!$C:$D,3,FALSE),"")</f>
        <v/>
      </c>
    </row>
    <row r="28" spans="1:8" x14ac:dyDescent="0.2">
      <c r="A28" s="9"/>
      <c r="B28" s="7" t="str">
        <f>IFERROR(VLOOKUP($A28,シナリオ一覧!$C:$D,3,FALSE),"")</f>
        <v/>
      </c>
    </row>
    <row r="29" spans="1:8" x14ac:dyDescent="0.2">
      <c r="A29" s="9"/>
      <c r="B29" s="7" t="str">
        <f>IFERROR(VLOOKUP($A29,シナリオ一覧!$C:$D,3,FALSE),"")</f>
        <v/>
      </c>
    </row>
    <row r="30" spans="1:8" x14ac:dyDescent="0.2">
      <c r="A30" s="9"/>
      <c r="B30" s="7" t="str">
        <f>IFERROR(VLOOKUP($A30,シナリオ一覧!$C:$D,3,FALSE),"")</f>
        <v/>
      </c>
    </row>
    <row r="31" spans="1:8" x14ac:dyDescent="0.2">
      <c r="A31" s="9"/>
      <c r="B31" s="7" t="str">
        <f>IFERROR(VLOOKUP($A31,シナリオ一覧!$C:$D,3,FALSE),"")</f>
        <v/>
      </c>
    </row>
    <row r="32" spans="1:8" x14ac:dyDescent="0.2">
      <c r="A32" s="9"/>
      <c r="B32" s="7" t="str">
        <f>IFERROR(VLOOKUP($A32,シナリオ一覧!$C:$D,3,FALSE),"")</f>
        <v/>
      </c>
    </row>
    <row r="33" spans="1:2" x14ac:dyDescent="0.2">
      <c r="A33" s="9"/>
      <c r="B33" s="7" t="str">
        <f>IFERROR(VLOOKUP($A33,シナリオ一覧!$C:$D,3,FALSE),"")</f>
        <v/>
      </c>
    </row>
    <row r="34" spans="1:2" x14ac:dyDescent="0.2">
      <c r="A34" s="9"/>
      <c r="B34" s="7" t="str">
        <f>IFERROR(VLOOKUP($A34,シナリオ一覧!$C:$D,3,FALSE),"")</f>
        <v/>
      </c>
    </row>
    <row r="35" spans="1:2" x14ac:dyDescent="0.2">
      <c r="A35" s="9"/>
      <c r="B35" s="7" t="str">
        <f>IFERROR(VLOOKUP($A35,シナリオ一覧!$C:$D,3,FALSE),"")</f>
        <v/>
      </c>
    </row>
    <row r="36" spans="1:2" x14ac:dyDescent="0.2">
      <c r="A36" s="9"/>
      <c r="B36" s="7" t="str">
        <f>IFERROR(VLOOKUP($A36,シナリオ一覧!$C:$D,3,FALSE),"")</f>
        <v/>
      </c>
    </row>
    <row r="37" spans="1:2" x14ac:dyDescent="0.2">
      <c r="A37" s="9"/>
      <c r="B37" s="7" t="str">
        <f>IFERROR(VLOOKUP($A37,シナリオ一覧!$C:$D,3,FALSE),"")</f>
        <v/>
      </c>
    </row>
    <row r="38" spans="1:2" x14ac:dyDescent="0.2">
      <c r="A38" s="9"/>
      <c r="B38" s="7" t="str">
        <f>IFERROR(VLOOKUP($A38,シナリオ一覧!$C:$D,3,FALSE),"")</f>
        <v/>
      </c>
    </row>
    <row r="39" spans="1:2" x14ac:dyDescent="0.2">
      <c r="B39" s="7"/>
    </row>
  </sheetData>
  <phoneticPr fontId="2" type="noConversion"/>
  <dataValidations count="1">
    <dataValidation type="list" allowBlank="1" showInputMessage="1" showErrorMessage="1" sqref="E8:E38" xr:uid="{A0FDEC02-93F6-7548-B181-C249C43C029D}">
      <formula1>"OK,NG"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AA10-454A-7A41-9127-393B9E6AC27F}">
  <dimension ref="A1:H39"/>
  <sheetViews>
    <sheetView workbookViewId="0">
      <pane ySplit="7" topLeftCell="A8" activePane="bottomLeft" state="frozen"/>
      <selection pane="bottomLeft" activeCell="B8" sqref="B8"/>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37</v>
      </c>
      <c r="E2" s="17" t="s">
        <v>38</v>
      </c>
      <c r="F2" s="17" t="s">
        <v>39</v>
      </c>
    </row>
    <row r="3" spans="1:8" s="2" customFormat="1" x14ac:dyDescent="0.2">
      <c r="A3" s="10"/>
      <c r="D3" s="15">
        <f>COUNTA($D$8:$D102)</f>
        <v>0</v>
      </c>
      <c r="E3" s="15">
        <f>COUNTA($E$8:$E102)</f>
        <v>0</v>
      </c>
      <c r="F3" s="15" t="e">
        <f>$E$3/$D$3 &amp; "%"</f>
        <v>#DIV/0!</v>
      </c>
    </row>
    <row r="4" spans="1:8" s="2" customFormat="1" x14ac:dyDescent="0.2">
      <c r="A4" s="10"/>
      <c r="D4" s="14" t="s">
        <v>40</v>
      </c>
      <c r="E4" s="16">
        <f>COUNTIF($E$8:$E102, "OK")</f>
        <v>0</v>
      </c>
      <c r="F4" s="16" t="e">
        <f>$E$4/$D$3 &amp; "%"</f>
        <v>#DIV/0!</v>
      </c>
    </row>
    <row r="5" spans="1:8" s="2" customFormat="1" x14ac:dyDescent="0.2">
      <c r="A5" s="10"/>
      <c r="D5" s="14" t="s">
        <v>41</v>
      </c>
      <c r="E5" s="16">
        <f>COUNTIF($E$8:$E103, "NG")</f>
        <v>0</v>
      </c>
      <c r="F5" s="16" t="e">
        <f>$E$5/$D$3 &amp; "%"</f>
        <v>#DIV/0!</v>
      </c>
    </row>
    <row r="6" spans="1:8" s="2" customFormat="1" x14ac:dyDescent="0.2">
      <c r="A6" s="10"/>
    </row>
    <row r="7" spans="1:8" s="8" customFormat="1" ht="34" x14ac:dyDescent="0.2">
      <c r="A7" s="18" t="s">
        <v>21</v>
      </c>
      <c r="B7" s="19" t="s">
        <v>42</v>
      </c>
      <c r="C7" s="19" t="s">
        <v>4</v>
      </c>
      <c r="D7" s="19" t="s">
        <v>5</v>
      </c>
      <c r="E7" s="19" t="s">
        <v>6</v>
      </c>
      <c r="F7" s="19" t="s">
        <v>7</v>
      </c>
      <c r="G7" s="19" t="s">
        <v>8</v>
      </c>
      <c r="H7" s="19" t="s">
        <v>22</v>
      </c>
    </row>
    <row r="8" spans="1:8" s="2" customFormat="1" x14ac:dyDescent="0.2">
      <c r="A8" s="9" t="s">
        <v>72</v>
      </c>
      <c r="B8" s="4" t="str">
        <f>IFERROR(VLOOKUP($A8,シナリオ一覧!$C:$D,2,FALSE),"")</f>
        <v>iOS版のアプリで動画の再生開始が遅い / 途切れ途切れになる (インターネット回線が弱い場合)</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51E85BA9-2908-914E-9CE1-7F948C095BFD}">
      <formula1>"OK,NG"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1D9D-00BF-0D49-AAA3-D770B3BB5007}">
  <dimension ref="A1:H39"/>
  <sheetViews>
    <sheetView workbookViewId="0">
      <pane ySplit="7" topLeftCell="A8" activePane="bottomLeft" state="frozen"/>
      <selection pane="bottomLeft" activeCell="B8" sqref="B8"/>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37</v>
      </c>
      <c r="E2" s="17" t="s">
        <v>38</v>
      </c>
      <c r="F2" s="17" t="s">
        <v>39</v>
      </c>
    </row>
    <row r="3" spans="1:8" s="2" customFormat="1" x14ac:dyDescent="0.2">
      <c r="A3" s="10"/>
      <c r="D3" s="15">
        <f>COUNTA($D$8:$D102)</f>
        <v>0</v>
      </c>
      <c r="E3" s="15">
        <f>COUNTA($E$8:$E102)</f>
        <v>0</v>
      </c>
      <c r="F3" s="15" t="e">
        <f>$E$3/$D$3 &amp; "%"</f>
        <v>#DIV/0!</v>
      </c>
    </row>
    <row r="4" spans="1:8" s="2" customFormat="1" x14ac:dyDescent="0.2">
      <c r="A4" s="10"/>
      <c r="D4" s="14" t="s">
        <v>40</v>
      </c>
      <c r="E4" s="16">
        <f>COUNTIF($E$8:$E102, "OK")</f>
        <v>0</v>
      </c>
      <c r="F4" s="16" t="e">
        <f>$E$4/$D$3 &amp; "%"</f>
        <v>#DIV/0!</v>
      </c>
    </row>
    <row r="5" spans="1:8" s="2" customFormat="1" x14ac:dyDescent="0.2">
      <c r="A5" s="10"/>
      <c r="D5" s="14" t="s">
        <v>41</v>
      </c>
      <c r="E5" s="16">
        <f>COUNTIF($E$8:$E103, "NG")</f>
        <v>0</v>
      </c>
      <c r="F5" s="16" t="e">
        <f>$E$5/$D$3 &amp; "%"</f>
        <v>#DIV/0!</v>
      </c>
    </row>
    <row r="6" spans="1:8" s="2" customFormat="1" x14ac:dyDescent="0.2">
      <c r="A6" s="10"/>
    </row>
    <row r="7" spans="1:8" s="8" customFormat="1" ht="34" x14ac:dyDescent="0.2">
      <c r="A7" s="18" t="s">
        <v>21</v>
      </c>
      <c r="B7" s="19" t="s">
        <v>42</v>
      </c>
      <c r="C7" s="19" t="s">
        <v>4</v>
      </c>
      <c r="D7" s="19" t="s">
        <v>5</v>
      </c>
      <c r="E7" s="19" t="s">
        <v>6</v>
      </c>
      <c r="F7" s="19" t="s">
        <v>7</v>
      </c>
      <c r="G7" s="19" t="s">
        <v>8</v>
      </c>
      <c r="H7" s="19" t="s">
        <v>22</v>
      </c>
    </row>
    <row r="8" spans="1:8" s="2" customFormat="1" x14ac:dyDescent="0.2">
      <c r="A8" s="9" t="s">
        <v>82</v>
      </c>
      <c r="B8" s="4" t="str">
        <f>IFERROR(VLOOKUP($A8,シナリオ一覧!$C:$D,2,FALSE),"")</f>
        <v>Android版のアプリでチュートリアルの動画を見ることができる</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61010C96-E613-DA4D-AAAB-E42AE42A5A35}">
      <formula1>"OK,NG"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F50A-08B1-784F-9D06-DCB4308C236B}">
  <dimension ref="A1:H39"/>
  <sheetViews>
    <sheetView workbookViewId="0">
      <pane ySplit="7" topLeftCell="A8" activePane="bottomLeft" state="frozen"/>
      <selection pane="bottomLeft" activeCell="B6" sqref="B6"/>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37</v>
      </c>
      <c r="E2" s="17" t="s">
        <v>38</v>
      </c>
      <c r="F2" s="17" t="s">
        <v>39</v>
      </c>
    </row>
    <row r="3" spans="1:8" s="2" customFormat="1" x14ac:dyDescent="0.2">
      <c r="A3" s="10"/>
      <c r="D3" s="15">
        <f>COUNTA($D$8:$D102)</f>
        <v>0</v>
      </c>
      <c r="E3" s="15">
        <f>COUNTA($E$8:$E102)</f>
        <v>0</v>
      </c>
      <c r="F3" s="15" t="e">
        <f>$E$3/$D$3 &amp; "%"</f>
        <v>#DIV/0!</v>
      </c>
    </row>
    <row r="4" spans="1:8" s="2" customFormat="1" x14ac:dyDescent="0.2">
      <c r="A4" s="10"/>
      <c r="D4" s="14" t="s">
        <v>40</v>
      </c>
      <c r="E4" s="16">
        <f>COUNTIF($E$8:$E102, "OK")</f>
        <v>0</v>
      </c>
      <c r="F4" s="16" t="e">
        <f>$E$4/$D$3 &amp; "%"</f>
        <v>#DIV/0!</v>
      </c>
    </row>
    <row r="5" spans="1:8" s="2" customFormat="1" x14ac:dyDescent="0.2">
      <c r="A5" s="10"/>
      <c r="D5" s="14" t="s">
        <v>41</v>
      </c>
      <c r="E5" s="16">
        <f>COUNTIF($E$8:$E103, "NG")</f>
        <v>0</v>
      </c>
      <c r="F5" s="16" t="e">
        <f>$E$5/$D$3 &amp; "%"</f>
        <v>#DIV/0!</v>
      </c>
    </row>
    <row r="6" spans="1:8" s="2" customFormat="1" x14ac:dyDescent="0.2">
      <c r="A6" s="10"/>
    </row>
    <row r="7" spans="1:8" s="8" customFormat="1" ht="34" x14ac:dyDescent="0.2">
      <c r="A7" s="18" t="s">
        <v>21</v>
      </c>
      <c r="B7" s="19" t="s">
        <v>42</v>
      </c>
      <c r="C7" s="19" t="s">
        <v>4</v>
      </c>
      <c r="D7" s="19" t="s">
        <v>5</v>
      </c>
      <c r="E7" s="19" t="s">
        <v>6</v>
      </c>
      <c r="F7" s="19" t="s">
        <v>7</v>
      </c>
      <c r="G7" s="19" t="s">
        <v>8</v>
      </c>
      <c r="H7" s="19" t="s">
        <v>22</v>
      </c>
    </row>
    <row r="8" spans="1:8" s="2" customFormat="1" x14ac:dyDescent="0.2">
      <c r="A8" s="9" t="s">
        <v>91</v>
      </c>
      <c r="B8" s="4" t="str">
        <f>IFERROR(VLOOKUP($A8,シナリオ一覧!$C:$D,2,FALSE),"")</f>
        <v>Android版のアプリで動画の再生開始が遅い / 途切れ途切れになる (インターネット回線が弱い場合)</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50750A71-4C2E-AD45-9F5C-35F02E04CE81}">
      <formula1>"OK,NG"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概要</vt:lpstr>
      <vt:lpstr>シナリオ一覧</vt:lpstr>
      <vt:lpstr>テストケース (シナリオ A 1-9)</vt:lpstr>
      <vt:lpstr>テストケース (シナリオ A 10-19)</vt:lpstr>
      <vt:lpstr>テストケース (シナリオ A 20-28)</vt:lpstr>
      <vt:lpstr>テストケース (シナリオ A 29-38)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 友啓</dc:creator>
  <cp:lastModifiedBy>石黒 友啓</cp:lastModifiedBy>
  <dcterms:created xsi:type="dcterms:W3CDTF">2020-11-04T17:06:10Z</dcterms:created>
  <dcterms:modified xsi:type="dcterms:W3CDTF">2020-11-10T17:47:58Z</dcterms:modified>
</cp:coreProperties>
</file>