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:\Google drive\GitHub\InvoiceReporter\Template\"/>
    </mc:Choice>
  </mc:AlternateContent>
  <xr:revisionPtr revIDLastSave="0" documentId="13_ncr:1_{786EE9DE-B3F4-4A07-94C5-35376A80A450}" xr6:coauthVersionLast="45" xr6:coauthVersionMax="45" xr10:uidLastSave="{00000000-0000-0000-0000-000000000000}"/>
  <bookViews>
    <workbookView xWindow="-120" yWindow="-120" windowWidth="29040" windowHeight="15840" xr2:uid="{4EFF93FF-3203-41FE-A1F2-38EB3933B070}"/>
  </bookViews>
  <sheets>
    <sheet name="Vzor" sheetId="2" r:id="rId1"/>
  </sheets>
  <definedNames>
    <definedName name="_xlnm.Print_Area" localSheetId="0">Vzor!$A$1:$I$56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6" i="2" l="1"/>
  <c r="A37" i="2"/>
  <c r="A34" i="2"/>
  <c r="A31" i="2"/>
  <c r="A28" i="2"/>
  <c r="A25" i="2"/>
  <c r="A22" i="2"/>
  <c r="A19" i="2"/>
  <c r="K16" i="2"/>
  <c r="I16" i="2"/>
  <c r="I39" i="2" s="1"/>
  <c r="H16" i="2"/>
  <c r="B16" i="2"/>
  <c r="B37" i="2" s="1"/>
  <c r="K15" i="2"/>
  <c r="I15" i="2"/>
  <c r="I36" i="2" s="1"/>
  <c r="H15" i="2"/>
  <c r="B15" i="2"/>
  <c r="B34" i="2" s="1"/>
  <c r="K14" i="2"/>
  <c r="I14" i="2"/>
  <c r="I33" i="2" s="1"/>
  <c r="H14" i="2"/>
  <c r="B14" i="2"/>
  <c r="B31" i="2" s="1"/>
  <c r="K13" i="2"/>
  <c r="I13" i="2"/>
  <c r="I30" i="2" s="1"/>
  <c r="H13" i="2"/>
  <c r="B13" i="2"/>
  <c r="B28" i="2" s="1"/>
  <c r="K12" i="2"/>
  <c r="I12" i="2"/>
  <c r="I27" i="2" s="1"/>
  <c r="H12" i="2"/>
  <c r="B12" i="2"/>
  <c r="B25" i="2" s="1"/>
  <c r="K11" i="2"/>
  <c r="I11" i="2"/>
  <c r="I24" i="2" s="1"/>
  <c r="H11" i="2"/>
  <c r="B11" i="2"/>
  <c r="B22" i="2" s="1"/>
  <c r="K10" i="2"/>
  <c r="I10" i="2"/>
  <c r="I21" i="2" s="1"/>
  <c r="H10" i="2"/>
  <c r="B10" i="2"/>
  <c r="B19" i="2" s="1"/>
  <c r="D7" i="2"/>
  <c r="C2" i="2"/>
</calcChain>
</file>

<file path=xl/sharedStrings.xml><?xml version="1.0" encoding="utf-8"?>
<sst xmlns="http://schemas.openxmlformats.org/spreadsheetml/2006/main" count="29" uniqueCount="23">
  <si>
    <t xml:space="preserve">PROTOKOL O SKUTEČNÉ VÝMĚŘE PROVEDENÝCH PRACÍ </t>
  </si>
  <si>
    <t xml:space="preserve">List číslo </t>
  </si>
  <si>
    <t>Název stavby:</t>
  </si>
  <si>
    <t>PROTOKOL číslo:</t>
  </si>
  <si>
    <t xml:space="preserve">příloha list č.  </t>
  </si>
  <si>
    <t>PS/SO č.</t>
  </si>
  <si>
    <t>Název PS/SO:</t>
  </si>
  <si>
    <t>SO 02-15-01</t>
  </si>
  <si>
    <t>Položky rozpočtu:</t>
  </si>
  <si>
    <t>Pořadové č. položky:</t>
  </si>
  <si>
    <t>Název položky:</t>
  </si>
  <si>
    <t>Prostavěné množství:</t>
  </si>
  <si>
    <t>Zustatek dane polozky v SPP:</t>
  </si>
  <si>
    <t>Skutečná výměra - (nákres, výpočet, foto):</t>
  </si>
  <si>
    <t>(14,95*43,3*4,25+0,6*(7,1+1+1)*4,25+5,05*6,1*4,25+(6,2+7,2)/2*(4,1+6,1)/2*1,025-119,604-177,8)/24=</t>
  </si>
  <si>
    <t>((14,95+43,3+4,5+5,05+6,1+5,05+4,35+27,9+1+7,1+1+6,7)*4,25)/24=</t>
  </si>
  <si>
    <t>Schválil:  Správa železniční dopravní cesty s.o.</t>
  </si>
  <si>
    <t>Jméno, podpis:</t>
  </si>
  <si>
    <t>Martin Hofírek</t>
  </si>
  <si>
    <t>datum:</t>
  </si>
  <si>
    <t>Zpracoval:</t>
  </si>
  <si>
    <t xml:space="preserve">za zhotovitele </t>
  </si>
  <si>
    <t>Roman Svoboda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</si>
</sst>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1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sz val="11"/>
      <name val="Calibri"/>
      <family val="2"/>
      <charset val="238"/>
    </font>
    <font>
      <b/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b/>
      <u/>
      <sz val="10"/>
      <name val="Arial"/>
      <family val="2"/>
      <charset val="238"/>
    </font>
    <font>
      <sz val="10"/>
      <name val="Calibri"/>
      <family val="2"/>
      <charset val="238"/>
    </font>
    <font>
      <sz val="10"/>
      <color rgb="FF000000"/>
      <name val="Arial"/>
      <family val="2"/>
      <charset val="238"/>
    </font>
    <font>
      <b/>
      <sz val="11"/>
      <color rgb="FF000000"/>
      <name val="Calibri"/>
      <family val="2"/>
      <charset val="238"/>
    </font>
    <font>
      <b/>
      <u/>
      <sz val="11"/>
      <color rgb="FF000000"/>
      <name val="Calibri"/>
      <family val="2"/>
      <charset val="238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10"/>
      <color indexed="8"/>
      <name val="Arial"/>
      <family val="2"/>
      <charset val="238"/>
    </font>
    <font>
      <sz val="9"/>
      <color indexed="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3" fillId="0" borderId="0">
      <alignment vertical="top"/>
    </xf>
  </cellStyleXfs>
  <cellXfs count="84">
    <xf numFmtId="0" fontId="0" fillId="0" borderId="0" xfId="0"/>
    <xf numFmtId="0" fontId="1" fillId="0" borderId="2" xfId="1" applyBorder="1"/>
    <xf numFmtId="49" fontId="1" fillId="0" borderId="3" xfId="1" applyNumberFormat="1" applyBorder="1" applyAlignment="1">
      <alignment horizontal="center"/>
    </xf>
    <xf numFmtId="0" fontId="1" fillId="0" borderId="0" xfId="1"/>
    <xf numFmtId="0" fontId="1" fillId="0" borderId="4" xfId="1" applyBorder="1" applyAlignment="1">
      <alignment vertical="center"/>
    </xf>
    <xf numFmtId="0" fontId="4" fillId="2" borderId="5" xfId="1" applyFont="1" applyFill="1" applyBorder="1" applyAlignment="1">
      <alignment horizontal="left" vertical="center"/>
    </xf>
    <xf numFmtId="0" fontId="1" fillId="0" borderId="1" xfId="1" applyBorder="1"/>
    <xf numFmtId="0" fontId="1" fillId="0" borderId="3" xfId="1" applyBorder="1"/>
    <xf numFmtId="0" fontId="1" fillId="0" borderId="7" xfId="1" applyBorder="1"/>
    <xf numFmtId="0" fontId="1" fillId="0" borderId="0" xfId="1" applyAlignment="1">
      <alignment horizontal="right"/>
    </xf>
    <xf numFmtId="0" fontId="1" fillId="0" borderId="8" xfId="1" applyBorder="1" applyAlignment="1">
      <alignment horizontal="left"/>
    </xf>
    <xf numFmtId="0" fontId="1" fillId="0" borderId="8" xfId="1" applyBorder="1"/>
    <xf numFmtId="0" fontId="4" fillId="0" borderId="9" xfId="1" applyFont="1" applyBorder="1" applyAlignment="1">
      <alignment vertical="center"/>
    </xf>
    <xf numFmtId="0" fontId="1" fillId="0" borderId="10" xfId="1" applyBorder="1"/>
    <xf numFmtId="0" fontId="4" fillId="0" borderId="10" xfId="1" applyFont="1" applyBorder="1"/>
    <xf numFmtId="0" fontId="4" fillId="0" borderId="10" xfId="1" applyFont="1" applyBorder="1" applyAlignment="1">
      <alignment vertical="center"/>
    </xf>
    <xf numFmtId="0" fontId="1" fillId="0" borderId="11" xfId="1" applyBorder="1"/>
    <xf numFmtId="0" fontId="4" fillId="0" borderId="7" xfId="1" applyFont="1" applyBorder="1"/>
    <xf numFmtId="0" fontId="1" fillId="0" borderId="12" xfId="1" applyBorder="1" applyAlignment="1">
      <alignment wrapText="1"/>
    </xf>
    <xf numFmtId="0" fontId="6" fillId="0" borderId="0" xfId="1" applyFont="1"/>
    <xf numFmtId="0" fontId="1" fillId="0" borderId="12" xfId="1" applyBorder="1" applyAlignment="1">
      <alignment vertical="center"/>
    </xf>
    <xf numFmtId="164" fontId="8" fillId="0" borderId="17" xfId="1" applyNumberFormat="1" applyFont="1" applyBorder="1" applyAlignment="1">
      <alignment horizontal="center" vertical="center"/>
    </xf>
    <xf numFmtId="164" fontId="8" fillId="0" borderId="18" xfId="1" applyNumberFormat="1" applyFont="1" applyBorder="1" applyAlignment="1">
      <alignment horizontal="center" vertical="center"/>
    </xf>
    <xf numFmtId="0" fontId="1" fillId="0" borderId="19" xfId="1" applyBorder="1" applyAlignment="1">
      <alignment vertical="center"/>
    </xf>
    <xf numFmtId="164" fontId="8" fillId="0" borderId="20" xfId="1" applyNumberFormat="1" applyFont="1" applyBorder="1" applyAlignment="1">
      <alignment horizontal="center" vertical="center"/>
    </xf>
    <xf numFmtId="165" fontId="8" fillId="0" borderId="17" xfId="1" applyNumberFormat="1" applyFont="1" applyBorder="1" applyAlignment="1">
      <alignment horizontal="center" vertical="center"/>
    </xf>
    <xf numFmtId="0" fontId="1" fillId="0" borderId="21" xfId="1" applyBorder="1" applyAlignment="1">
      <alignment vertical="center"/>
    </xf>
    <xf numFmtId="165" fontId="8" fillId="0" borderId="25" xfId="1" applyNumberFormat="1" applyFont="1" applyBorder="1" applyAlignment="1">
      <alignment horizontal="center" vertical="center"/>
    </xf>
    <xf numFmtId="164" fontId="8" fillId="0" borderId="26" xfId="1" applyNumberFormat="1" applyFont="1" applyBorder="1" applyAlignment="1">
      <alignment horizontal="center" vertical="center"/>
    </xf>
    <xf numFmtId="0" fontId="9" fillId="0" borderId="7" xfId="1" applyFont="1" applyBorder="1" applyAlignment="1">
      <alignment vertical="center"/>
    </xf>
    <xf numFmtId="0" fontId="1" fillId="0" borderId="8" xfId="1" applyBorder="1" applyAlignment="1">
      <alignment vertical="center"/>
    </xf>
    <xf numFmtId="0" fontId="5" fillId="0" borderId="7" xfId="1" applyFont="1" applyBorder="1" applyAlignment="1">
      <alignment vertical="center"/>
    </xf>
    <xf numFmtId="0" fontId="1" fillId="0" borderId="7" xfId="1" applyBorder="1" applyAlignment="1">
      <alignment horizontal="right" vertical="center"/>
    </xf>
    <xf numFmtId="165" fontId="6" fillId="0" borderId="0" xfId="1" applyNumberFormat="1" applyFont="1"/>
    <xf numFmtId="0" fontId="6" fillId="0" borderId="8" xfId="1" applyFont="1" applyBorder="1"/>
    <xf numFmtId="0" fontId="8" fillId="0" borderId="0" xfId="1" applyFont="1" applyAlignment="1">
      <alignment vertical="center"/>
    </xf>
    <xf numFmtId="0" fontId="5" fillId="0" borderId="8" xfId="1" applyFont="1" applyBorder="1" applyAlignment="1">
      <alignment vertical="center"/>
    </xf>
    <xf numFmtId="0" fontId="10" fillId="0" borderId="8" xfId="1" applyFont="1" applyBorder="1"/>
    <xf numFmtId="165" fontId="1" fillId="0" borderId="0" xfId="1" applyNumberFormat="1"/>
    <xf numFmtId="0" fontId="9" fillId="0" borderId="7" xfId="1" applyFont="1" applyBorder="1"/>
    <xf numFmtId="165" fontId="4" fillId="0" borderId="0" xfId="1" applyNumberFormat="1" applyFont="1"/>
    <xf numFmtId="0" fontId="5" fillId="0" borderId="7" xfId="1" applyFont="1" applyBorder="1"/>
    <xf numFmtId="0" fontId="11" fillId="0" borderId="1" xfId="2" applyFont="1" applyBorder="1"/>
    <xf numFmtId="0" fontId="1" fillId="0" borderId="2" xfId="2" applyBorder="1"/>
    <xf numFmtId="0" fontId="1" fillId="0" borderId="3" xfId="2" applyBorder="1"/>
    <xf numFmtId="0" fontId="12" fillId="0" borderId="7" xfId="2" applyFont="1" applyBorder="1"/>
    <xf numFmtId="0" fontId="0" fillId="0" borderId="0" xfId="2" applyFont="1"/>
    <xf numFmtId="0" fontId="1" fillId="0" borderId="0" xfId="2"/>
    <xf numFmtId="0" fontId="12" fillId="0" borderId="0" xfId="2" applyFont="1"/>
    <xf numFmtId="0" fontId="12" fillId="0" borderId="0" xfId="2" applyFont="1" applyAlignment="1">
      <alignment horizontal="right"/>
    </xf>
    <xf numFmtId="0" fontId="1" fillId="0" borderId="8" xfId="2" applyBorder="1"/>
    <xf numFmtId="0" fontId="1" fillId="0" borderId="7" xfId="2" applyBorder="1"/>
    <xf numFmtId="0" fontId="1" fillId="0" borderId="27" xfId="2" applyBorder="1"/>
    <xf numFmtId="0" fontId="1" fillId="0" borderId="28" xfId="2" applyBorder="1"/>
    <xf numFmtId="14" fontId="1" fillId="0" borderId="10" xfId="2" applyNumberFormat="1" applyBorder="1"/>
    <xf numFmtId="0" fontId="1" fillId="0" borderId="10" xfId="2" applyBorder="1"/>
    <xf numFmtId="14" fontId="12" fillId="0" borderId="10" xfId="2" applyNumberFormat="1" applyFont="1" applyBorder="1"/>
    <xf numFmtId="0" fontId="1" fillId="0" borderId="11" xfId="2" applyBorder="1"/>
    <xf numFmtId="0" fontId="14" fillId="0" borderId="0" xfId="3" applyFont="1">
      <alignment vertical="top"/>
    </xf>
    <xf numFmtId="0" fontId="13" fillId="0" borderId="0" xfId="3">
      <alignment vertical="top"/>
    </xf>
    <xf numFmtId="0" fontId="13" fillId="0" borderId="0" xfId="3" applyAlignment="1">
      <alignment horizontal="left"/>
    </xf>
    <xf numFmtId="0" fontId="12" fillId="0" borderId="9" xfId="2" applyFont="1" applyBorder="1"/>
    <xf numFmtId="0" fontId="12" fillId="0" borderId="10" xfId="2" applyFont="1" applyBorder="1"/>
    <xf numFmtId="0" fontId="5" fillId="0" borderId="0" xfId="1" applyFont="1"/>
    <xf numFmtId="0" fontId="2" fillId="0" borderId="1" xfId="1" applyFont="1" applyBorder="1" applyAlignment="1">
      <alignment horizontal="center" vertical="center"/>
    </xf>
    <xf numFmtId="0" fontId="3" fillId="0" borderId="2" xfId="1" applyFont="1" applyBorder="1"/>
    <xf numFmtId="0" fontId="4" fillId="0" borderId="5" xfId="1" applyFont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14" fontId="4" fillId="0" borderId="0" xfId="2" applyNumberFormat="1" applyFont="1" applyAlignment="1">
      <alignment horizontal="center" vertical="center"/>
    </xf>
    <xf numFmtId="0" fontId="1" fillId="0" borderId="0" xfId="1" applyAlignment="1">
      <alignment horizontal="left"/>
    </xf>
    <xf numFmtId="0" fontId="5" fillId="0" borderId="0" xfId="1" applyFont="1"/>
    <xf numFmtId="0" fontId="1" fillId="0" borderId="13" xfId="1" applyBorder="1" applyAlignment="1">
      <alignment horizontal="center"/>
    </xf>
    <xf numFmtId="0" fontId="3" fillId="0" borderId="14" xfId="1" applyFont="1" applyBorder="1"/>
    <xf numFmtId="0" fontId="3" fillId="0" borderId="15" xfId="1" applyFont="1" applyBorder="1"/>
    <xf numFmtId="0" fontId="1" fillId="0" borderId="13" xfId="1" applyBorder="1" applyAlignment="1">
      <alignment horizontal="left" wrapText="1"/>
    </xf>
    <xf numFmtId="0" fontId="3" fillId="0" borderId="16" xfId="1" applyFont="1" applyBorder="1"/>
    <xf numFmtId="0" fontId="4" fillId="0" borderId="0" xfId="1" applyFont="1" applyAlignment="1">
      <alignment vertical="center" wrapText="1"/>
    </xf>
    <xf numFmtId="0" fontId="5" fillId="0" borderId="0" xfId="1" applyFont="1" applyAlignment="1">
      <alignment vertical="center"/>
    </xf>
    <xf numFmtId="0" fontId="1" fillId="0" borderId="13" xfId="1" applyBorder="1" applyAlignment="1">
      <alignment vertical="center" wrapText="1" shrinkToFit="1"/>
    </xf>
    <xf numFmtId="0" fontId="7" fillId="0" borderId="14" xfId="1" applyFont="1" applyBorder="1" applyAlignment="1">
      <alignment wrapText="1"/>
    </xf>
    <xf numFmtId="0" fontId="7" fillId="0" borderId="15" xfId="1" applyFont="1" applyBorder="1" applyAlignment="1">
      <alignment wrapText="1"/>
    </xf>
    <xf numFmtId="0" fontId="1" fillId="0" borderId="22" xfId="1" applyBorder="1" applyAlignment="1">
      <alignment vertical="center" wrapText="1" shrinkToFit="1"/>
    </xf>
    <xf numFmtId="0" fontId="7" fillId="0" borderId="23" xfId="1" applyFont="1" applyBorder="1" applyAlignment="1">
      <alignment wrapText="1"/>
    </xf>
    <xf numFmtId="0" fontId="7" fillId="0" borderId="24" xfId="1" applyFont="1" applyBorder="1" applyAlignment="1">
      <alignment wrapText="1"/>
    </xf>
  </cellXfs>
  <cellStyles count="4">
    <cellStyle name="Normální" xfId="0" builtinId="0"/>
    <cellStyle name="Normální 6" xfId="1" xr:uid="{FE6E2664-A656-4B1D-A661-78B5236F589F}"/>
    <cellStyle name="normální_Prot.o skutečné výměře_př_5" xfId="2" xr:uid="{3746F6C3-0B6D-4703-B87A-FA633910DC2E}"/>
    <cellStyle name="normální_ZP SO111701_11_07_027_SO131911" xfId="3" xr:uid="{1D555F0C-A058-4E92-9191-4C7BBBA2D1D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6EA8B-D2A7-473C-8568-24535538B498}">
  <sheetPr codeName="List4">
    <pageSetUpPr fitToPage="1"/>
  </sheetPr>
  <dimension ref="A1:K56"/>
  <sheetViews>
    <sheetView tabSelected="1" topLeftCell="A7" zoomScaleNormal="100" workbookViewId="0">
      <selection activeCell="B13" sqref="B13:G13"/>
    </sheetView>
  </sheetViews>
  <sheetFormatPr defaultRowHeight="15" x14ac:dyDescent="0.25"/>
  <cols>
    <col min="1" max="1" width="10.85546875" style="63" customWidth="1"/>
    <col min="2" max="2" width="9.140625" style="63"/>
    <col min="3" max="3" width="10.28515625" style="63" customWidth="1"/>
    <col min="4" max="4" width="9.7109375" style="63" customWidth="1"/>
    <col min="5" max="5" width="9.140625" style="63"/>
    <col min="6" max="6" width="10.28515625" style="63" customWidth="1"/>
    <col min="7" max="7" width="23.42578125" style="63" customWidth="1"/>
    <col min="8" max="8" width="12.7109375" style="63" customWidth="1"/>
    <col min="9" max="9" width="10.140625" style="63" customWidth="1"/>
    <col min="10" max="16384" width="9.140625" style="3"/>
  </cols>
  <sheetData>
    <row r="1" spans="1:11" ht="16.5" thickBot="1" x14ac:dyDescent="0.3">
      <c r="A1" s="64" t="s">
        <v>0</v>
      </c>
      <c r="B1" s="65"/>
      <c r="C1" s="65"/>
      <c r="D1" s="65"/>
      <c r="E1" s="65"/>
      <c r="F1" s="65"/>
      <c r="G1" s="65"/>
      <c r="H1" s="1" t="s">
        <v>1</v>
      </c>
      <c r="I1" s="2">
        <v>1</v>
      </c>
    </row>
    <row r="2" spans="1:11" ht="15.75" customHeight="1" thickBot="1" x14ac:dyDescent="0.25">
      <c r="A2" s="4" t="s">
        <v>2</v>
      </c>
      <c r="B2" s="5"/>
      <c r="C2" s="66" t="str">
        <f>#REF!</f>
        <v>Rekonstrukce ŽST Sklené mad Oslavou</v>
      </c>
      <c r="D2" s="66"/>
      <c r="E2" s="66"/>
      <c r="F2" s="66"/>
      <c r="G2" s="66"/>
      <c r="H2" s="66"/>
      <c r="I2" s="67"/>
    </row>
    <row r="3" spans="1:11" ht="7.5" customHeight="1" x14ac:dyDescent="0.2">
      <c r="A3" s="6"/>
      <c r="B3" s="1"/>
      <c r="C3" s="1"/>
      <c r="D3" s="1"/>
      <c r="E3" s="1"/>
      <c r="F3" s="1"/>
      <c r="G3" s="1"/>
      <c r="H3" s="1"/>
      <c r="I3" s="7"/>
    </row>
    <row r="4" spans="1:11" ht="12.75" x14ac:dyDescent="0.2">
      <c r="A4" s="8"/>
      <c r="B4" s="3"/>
      <c r="C4" s="3"/>
      <c r="D4" s="3" t="s">
        <v>3</v>
      </c>
      <c r="E4" s="3"/>
      <c r="F4" s="68">
        <v>44105</v>
      </c>
      <c r="G4" s="68"/>
      <c r="H4" s="9" t="s">
        <v>4</v>
      </c>
      <c r="I4" s="10">
        <v>1</v>
      </c>
    </row>
    <row r="5" spans="1:11" ht="6" customHeight="1" x14ac:dyDescent="0.2">
      <c r="A5" s="8"/>
      <c r="B5" s="3"/>
      <c r="C5" s="3"/>
      <c r="D5" s="3"/>
      <c r="E5" s="3"/>
      <c r="F5" s="3"/>
      <c r="G5" s="3"/>
      <c r="H5" s="3"/>
      <c r="I5" s="11"/>
    </row>
    <row r="6" spans="1:11" x14ac:dyDescent="0.25">
      <c r="A6" s="8" t="s">
        <v>5</v>
      </c>
      <c r="B6" s="3"/>
      <c r="C6" s="3"/>
      <c r="D6" s="69" t="s">
        <v>6</v>
      </c>
      <c r="E6" s="70"/>
      <c r="F6" s="3"/>
      <c r="G6" s="3"/>
      <c r="H6" s="3"/>
      <c r="I6" s="11"/>
    </row>
    <row r="7" spans="1:11" ht="13.5" thickBot="1" x14ac:dyDescent="0.25">
      <c r="A7" s="12" t="s">
        <v>7</v>
      </c>
      <c r="B7" s="13"/>
      <c r="C7" s="14"/>
      <c r="D7" s="15" t="str">
        <f>#REF!</f>
        <v>Rekonstrukce žst. Sklené na Oslavou</v>
      </c>
      <c r="E7" s="13"/>
      <c r="F7" s="13"/>
      <c r="G7" s="13"/>
      <c r="H7" s="13"/>
      <c r="I7" s="16"/>
    </row>
    <row r="8" spans="1:11" ht="12.75" x14ac:dyDescent="0.2">
      <c r="A8" s="17" t="s">
        <v>8</v>
      </c>
      <c r="B8" s="3"/>
      <c r="C8" s="3"/>
      <c r="D8" s="3"/>
      <c r="E8" s="3"/>
      <c r="F8" s="3"/>
      <c r="G8" s="3"/>
      <c r="H8" s="3"/>
      <c r="I8" s="11"/>
    </row>
    <row r="9" spans="1:11" ht="26.25" x14ac:dyDescent="0.25">
      <c r="A9" s="18" t="s">
        <v>9</v>
      </c>
      <c r="B9" s="71" t="s">
        <v>10</v>
      </c>
      <c r="C9" s="72"/>
      <c r="D9" s="72"/>
      <c r="E9" s="72"/>
      <c r="F9" s="72"/>
      <c r="G9" s="73"/>
      <c r="H9" s="74" t="s">
        <v>11</v>
      </c>
      <c r="I9" s="75"/>
      <c r="K9" s="19" t="s">
        <v>12</v>
      </c>
    </row>
    <row r="10" spans="1:11" ht="26.1" customHeight="1" x14ac:dyDescent="0.2">
      <c r="A10" s="20">
        <v>1</v>
      </c>
      <c r="B10" s="78" t="str">
        <f>VLOOKUP(A10,#REF!,2)</f>
        <v>Vykopávky v uzavřených prostorách v hornině tř. 1 až 4</v>
      </c>
      <c r="C10" s="79"/>
      <c r="D10" s="79"/>
      <c r="E10" s="79"/>
      <c r="F10" s="79"/>
      <c r="G10" s="80"/>
      <c r="H10" s="21">
        <f>H21</f>
        <v>2</v>
      </c>
      <c r="I10" s="22" t="str">
        <f>VLOOKUP(A10,#REF!,4)</f>
        <v>M3</v>
      </c>
      <c r="K10" s="3">
        <f>VLOOKUP(A10,#REF!,15)</f>
        <v>1.87</v>
      </c>
    </row>
    <row r="11" spans="1:11" ht="26.1" customHeight="1" x14ac:dyDescent="0.2">
      <c r="A11" s="23">
        <v>2</v>
      </c>
      <c r="B11" s="78" t="str">
        <f>VLOOKUP(A11,#REF!,2)</f>
        <v>Vodorovné přemístění do 10000 m výkopku/sypaniny z horniny tř. 1 až 4</v>
      </c>
      <c r="C11" s="79"/>
      <c r="D11" s="79"/>
      <c r="E11" s="79"/>
      <c r="F11" s="79"/>
      <c r="G11" s="80"/>
      <c r="H11" s="24">
        <f>H24</f>
        <v>2</v>
      </c>
      <c r="I11" s="22" t="str">
        <f>VLOOKUP(A11,#REF!,4)</f>
        <v>M3</v>
      </c>
      <c r="K11" s="3">
        <f>VLOOKUP(A11,#REF!,15)</f>
        <v>-1.0640000000000001</v>
      </c>
    </row>
    <row r="12" spans="1:11" ht="26.1" customHeight="1" x14ac:dyDescent="0.2">
      <c r="A12" s="23">
        <v>3</v>
      </c>
      <c r="B12" s="78" t="str">
        <f>VLOOKUP(A12,#REF!,2)</f>
        <v>Příplatek k vodorovnému přemístění výkopku/sypaniny z horniny tř. 1 až 4 ZKD 1000 m přes 10000 m</v>
      </c>
      <c r="C12" s="79"/>
      <c r="D12" s="79"/>
      <c r="E12" s="79"/>
      <c r="F12" s="79"/>
      <c r="G12" s="80"/>
      <c r="H12" s="24">
        <f>H27</f>
        <v>2</v>
      </c>
      <c r="I12" s="22" t="str">
        <f>VLOOKUP(A12,#REF!,4)</f>
        <v>M3</v>
      </c>
      <c r="K12" s="3">
        <f>VLOOKUP(A12,#REF!,15)</f>
        <v>72.88</v>
      </c>
    </row>
    <row r="13" spans="1:11" ht="26.1" customHeight="1" x14ac:dyDescent="0.2">
      <c r="A13" s="23">
        <v>4</v>
      </c>
      <c r="B13" s="78" t="str">
        <f>VLOOKUP(A13,#REF!,2)</f>
        <v>Zásyp jam, šachet rýh nebo kolem objektů sypaninou se zhutněním</v>
      </c>
      <c r="C13" s="79"/>
      <c r="D13" s="79"/>
      <c r="E13" s="79"/>
      <c r="F13" s="79"/>
      <c r="G13" s="80"/>
      <c r="H13" s="24">
        <f>H30</f>
        <v>2</v>
      </c>
      <c r="I13" s="22" t="str">
        <f>VLOOKUP(A13,#REF!,4)</f>
        <v>M3</v>
      </c>
      <c r="K13" s="3">
        <f>VLOOKUP(A13,#REF!,15)</f>
        <v>0.93400000000000016</v>
      </c>
    </row>
    <row r="14" spans="1:11" ht="26.1" customHeight="1" x14ac:dyDescent="0.2">
      <c r="A14" s="20">
        <v>5</v>
      </c>
      <c r="B14" s="78" t="str">
        <f>VLOOKUP(A14,#REF!,2)</f>
        <v>štěrkopísek frakce 0-32</v>
      </c>
      <c r="C14" s="79"/>
      <c r="D14" s="79"/>
      <c r="E14" s="79"/>
      <c r="F14" s="79"/>
      <c r="G14" s="80"/>
      <c r="H14" s="25">
        <f>H33</f>
        <v>2</v>
      </c>
      <c r="I14" s="22" t="str">
        <f>VLOOKUP(A14,#REF!,4)</f>
        <v>T</v>
      </c>
      <c r="K14" s="3">
        <f>VLOOKUP(A14,#REF!,15)</f>
        <v>4.0149999999999997</v>
      </c>
    </row>
    <row r="15" spans="1:11" ht="26.1" customHeight="1" x14ac:dyDescent="0.2">
      <c r="A15" s="20">
        <v>6</v>
      </c>
      <c r="B15" s="78" t="str">
        <f>VLOOKUP(A15,#REF!,2)</f>
        <v>Poplatek za likvidaci odpadů nekontaminovaných - 17 05 04 vytěžené zeminy a horniny</v>
      </c>
      <c r="C15" s="79"/>
      <c r="D15" s="79"/>
      <c r="E15" s="79"/>
      <c r="F15" s="79"/>
      <c r="G15" s="80"/>
      <c r="H15" s="25">
        <f>H36</f>
        <v>2</v>
      </c>
      <c r="I15" s="22" t="str">
        <f>VLOOKUP(A15,#REF!,4)</f>
        <v>T</v>
      </c>
      <c r="K15" s="3">
        <f>VLOOKUP(A15,#REF!,15)</f>
        <v>-0.22199999999999998</v>
      </c>
    </row>
    <row r="16" spans="1:11" ht="26.1" customHeight="1" thickBot="1" x14ac:dyDescent="0.25">
      <c r="A16" s="26">
        <v>7</v>
      </c>
      <c r="B16" s="81" t="str">
        <f>VLOOKUP(A16,#REF!,2)</f>
        <v>Zřízení plochy ze silničních panelů do lože tl 50 mm z kameniva</v>
      </c>
      <c r="C16" s="82"/>
      <c r="D16" s="82"/>
      <c r="E16" s="82"/>
      <c r="F16" s="82"/>
      <c r="G16" s="83"/>
      <c r="H16" s="27">
        <f>H39</f>
        <v>2</v>
      </c>
      <c r="I16" s="28" t="str">
        <f>VLOOKUP(A16,#REF!,4)</f>
        <v>M2</v>
      </c>
      <c r="K16" s="3">
        <f>VLOOKUP(A16,#REF!,15)</f>
        <v>0</v>
      </c>
    </row>
    <row r="17" spans="1:9" ht="12.75" x14ac:dyDescent="0.2">
      <c r="A17" s="8" t="s">
        <v>13</v>
      </c>
      <c r="B17" s="3"/>
      <c r="C17" s="3"/>
      <c r="D17" s="3"/>
      <c r="E17" s="3"/>
      <c r="F17" s="3"/>
      <c r="G17" s="3"/>
      <c r="H17" s="3"/>
      <c r="I17" s="11"/>
    </row>
    <row r="18" spans="1:9" ht="12.75" x14ac:dyDescent="0.2">
      <c r="A18" s="8"/>
      <c r="B18" s="3"/>
      <c r="C18" s="3"/>
      <c r="D18" s="3"/>
      <c r="E18" s="3"/>
      <c r="F18" s="3"/>
      <c r="G18" s="3"/>
      <c r="H18" s="3"/>
      <c r="I18" s="11"/>
    </row>
    <row r="19" spans="1:9" ht="15" customHeight="1" x14ac:dyDescent="0.2">
      <c r="A19" s="29">
        <f>A10</f>
        <v>1</v>
      </c>
      <c r="B19" s="76" t="str">
        <f>B10</f>
        <v>Vykopávky v uzavřených prostorách v hornině tř. 1 až 4</v>
      </c>
      <c r="C19" s="77"/>
      <c r="D19" s="77"/>
      <c r="E19" s="77"/>
      <c r="F19" s="77"/>
      <c r="G19" s="77"/>
      <c r="H19" s="77"/>
      <c r="I19" s="30"/>
    </row>
    <row r="20" spans="1:9" x14ac:dyDescent="0.2">
      <c r="A20" s="31"/>
      <c r="B20" s="3" t="s">
        <v>14</v>
      </c>
      <c r="C20" s="3"/>
      <c r="D20" s="3"/>
      <c r="E20" s="3"/>
      <c r="F20" s="3"/>
      <c r="G20" s="3"/>
      <c r="H20" s="3"/>
      <c r="I20" s="11"/>
    </row>
    <row r="21" spans="1:9" ht="12.75" x14ac:dyDescent="0.2">
      <c r="A21" s="32"/>
      <c r="B21" s="3"/>
      <c r="C21" s="3"/>
      <c r="D21" s="3"/>
      <c r="E21" s="3"/>
      <c r="F21" s="3"/>
      <c r="G21" s="3"/>
      <c r="H21" s="33">
        <v>2</v>
      </c>
      <c r="I21" s="34" t="str">
        <f>I10</f>
        <v>M3</v>
      </c>
    </row>
    <row r="22" spans="1:9" ht="15" customHeight="1" x14ac:dyDescent="0.2">
      <c r="A22" s="29">
        <f>A11</f>
        <v>2</v>
      </c>
      <c r="B22" s="76" t="str">
        <f>B11</f>
        <v>Vodorovné přemístění do 10000 m výkopku/sypaniny z horniny tř. 1 až 4</v>
      </c>
      <c r="C22" s="77"/>
      <c r="D22" s="77"/>
      <c r="E22" s="77"/>
      <c r="F22" s="77"/>
      <c r="G22" s="77"/>
      <c r="H22" s="77"/>
      <c r="I22" s="30"/>
    </row>
    <row r="23" spans="1:9" x14ac:dyDescent="0.2">
      <c r="A23" s="31"/>
      <c r="B23" s="3" t="s">
        <v>14</v>
      </c>
      <c r="C23" s="3"/>
      <c r="D23" s="3"/>
      <c r="E23" s="3"/>
      <c r="F23" s="3"/>
      <c r="G23" s="3"/>
      <c r="H23" s="3"/>
      <c r="I23" s="11"/>
    </row>
    <row r="24" spans="1:9" x14ac:dyDescent="0.2">
      <c r="A24" s="31"/>
      <c r="B24" s="3"/>
      <c r="C24" s="3"/>
      <c r="D24" s="3"/>
      <c r="E24" s="3"/>
      <c r="F24" s="3"/>
      <c r="G24" s="3"/>
      <c r="H24" s="33">
        <v>2</v>
      </c>
      <c r="I24" s="34" t="str">
        <f>I11</f>
        <v>M3</v>
      </c>
    </row>
    <row r="25" spans="1:9" ht="15" customHeight="1" x14ac:dyDescent="0.2">
      <c r="A25" s="29">
        <f>A12</f>
        <v>3</v>
      </c>
      <c r="B25" s="76" t="str">
        <f>B12</f>
        <v>Příplatek k vodorovnému přemístění výkopku/sypaniny z horniny tř. 1 až 4 ZKD 1000 m přes 10000 m</v>
      </c>
      <c r="C25" s="77"/>
      <c r="D25" s="77"/>
      <c r="E25" s="77"/>
      <c r="F25" s="77"/>
      <c r="G25" s="77"/>
      <c r="H25" s="77"/>
      <c r="I25" s="30"/>
    </row>
    <row r="26" spans="1:9" x14ac:dyDescent="0.2">
      <c r="A26" s="31"/>
      <c r="B26" s="35" t="s">
        <v>15</v>
      </c>
      <c r="C26" s="3"/>
      <c r="D26" s="3"/>
      <c r="E26" s="3"/>
      <c r="F26" s="3"/>
      <c r="G26" s="3"/>
      <c r="H26" s="33"/>
      <c r="I26" s="34"/>
    </row>
    <row r="27" spans="1:9" x14ac:dyDescent="0.2">
      <c r="A27" s="31"/>
      <c r="B27" s="35"/>
      <c r="C27" s="3"/>
      <c r="D27" s="3"/>
      <c r="E27" s="3"/>
      <c r="F27" s="3"/>
      <c r="G27" s="3"/>
      <c r="H27" s="33">
        <v>2</v>
      </c>
      <c r="I27" s="34" t="str">
        <f>I12</f>
        <v>M3</v>
      </c>
    </row>
    <row r="28" spans="1:9" ht="15" customHeight="1" x14ac:dyDescent="0.2">
      <c r="A28" s="29">
        <f>A13</f>
        <v>4</v>
      </c>
      <c r="B28" s="76" t="str">
        <f>B13</f>
        <v>Zásyp jam, šachet rýh nebo kolem objektů sypaninou se zhutněním</v>
      </c>
      <c r="C28" s="77"/>
      <c r="D28" s="77"/>
      <c r="E28" s="77"/>
      <c r="F28" s="77"/>
      <c r="G28" s="77"/>
      <c r="H28" s="77"/>
      <c r="I28" s="36"/>
    </row>
    <row r="29" spans="1:9" x14ac:dyDescent="0.25">
      <c r="A29" s="31"/>
      <c r="B29" s="35" t="s">
        <v>15</v>
      </c>
      <c r="C29" s="3"/>
      <c r="D29" s="3"/>
      <c r="E29" s="3"/>
      <c r="F29" s="3"/>
      <c r="G29" s="3"/>
      <c r="H29" s="33"/>
      <c r="I29" s="37"/>
    </row>
    <row r="30" spans="1:9" x14ac:dyDescent="0.25">
      <c r="A30" s="31"/>
      <c r="B30" s="35"/>
      <c r="C30" s="3"/>
      <c r="D30" s="3"/>
      <c r="E30" s="3"/>
      <c r="F30" s="3"/>
      <c r="G30" s="3"/>
      <c r="H30" s="33">
        <v>2</v>
      </c>
      <c r="I30" s="37" t="str">
        <f>I13</f>
        <v>M3</v>
      </c>
    </row>
    <row r="31" spans="1:9" ht="15" customHeight="1" x14ac:dyDescent="0.2">
      <c r="A31" s="29">
        <f>A14</f>
        <v>5</v>
      </c>
      <c r="B31" s="76" t="str">
        <f>B14</f>
        <v>štěrkopísek frakce 0-32</v>
      </c>
      <c r="C31" s="77"/>
      <c r="D31" s="77"/>
      <c r="E31" s="77"/>
      <c r="F31" s="77"/>
      <c r="G31" s="77"/>
      <c r="H31" s="77"/>
      <c r="I31" s="30"/>
    </row>
    <row r="32" spans="1:9" x14ac:dyDescent="0.2">
      <c r="A32" s="31"/>
      <c r="B32" s="35" t="s">
        <v>15</v>
      </c>
      <c r="C32" s="3"/>
      <c r="D32" s="3"/>
      <c r="E32" s="3"/>
      <c r="F32" s="3"/>
      <c r="G32" s="3"/>
      <c r="H32" s="33"/>
      <c r="I32" s="34"/>
    </row>
    <row r="33" spans="1:9" x14ac:dyDescent="0.2">
      <c r="A33" s="31"/>
      <c r="B33" s="38"/>
      <c r="C33" s="3"/>
      <c r="D33" s="3"/>
      <c r="E33" s="3"/>
      <c r="F33" s="3"/>
      <c r="G33" s="3"/>
      <c r="H33" s="33">
        <v>2</v>
      </c>
      <c r="I33" s="34" t="str">
        <f>I14</f>
        <v>T</v>
      </c>
    </row>
    <row r="34" spans="1:9" x14ac:dyDescent="0.25">
      <c r="A34" s="39">
        <f>A15</f>
        <v>6</v>
      </c>
      <c r="B34" s="40" t="str">
        <f>B15</f>
        <v>Poplatek za likvidaci odpadů nekontaminovaných - 17 05 04 vytěžené zeminy a horniny</v>
      </c>
      <c r="C34" s="3"/>
      <c r="D34" s="3"/>
      <c r="E34" s="3"/>
      <c r="F34" s="3"/>
      <c r="G34" s="3"/>
      <c r="H34" s="33"/>
      <c r="I34" s="34"/>
    </row>
    <row r="35" spans="1:9" x14ac:dyDescent="0.25">
      <c r="A35" s="41"/>
      <c r="B35" s="35" t="s">
        <v>15</v>
      </c>
      <c r="C35" s="3"/>
      <c r="D35" s="3"/>
      <c r="E35" s="3"/>
      <c r="F35" s="3"/>
      <c r="G35" s="3"/>
      <c r="H35" s="33"/>
      <c r="I35" s="34"/>
    </row>
    <row r="36" spans="1:9" x14ac:dyDescent="0.25">
      <c r="A36" s="41"/>
      <c r="B36" s="35"/>
      <c r="C36" s="3"/>
      <c r="D36" s="3"/>
      <c r="E36" s="3"/>
      <c r="F36" s="3"/>
      <c r="G36" s="3"/>
      <c r="H36" s="33">
        <v>2</v>
      </c>
      <c r="I36" s="34" t="str">
        <f>I15</f>
        <v>T</v>
      </c>
    </row>
    <row r="37" spans="1:9" x14ac:dyDescent="0.25">
      <c r="A37" s="39">
        <f>A16</f>
        <v>7</v>
      </c>
      <c r="B37" s="40" t="str">
        <f>B16</f>
        <v>Zřízení plochy ze silničních panelů do lože tl 50 mm z kameniva</v>
      </c>
      <c r="C37" s="3"/>
      <c r="D37" s="3"/>
      <c r="E37" s="3"/>
      <c r="F37" s="3"/>
      <c r="G37" s="3"/>
      <c r="H37" s="33"/>
      <c r="I37" s="34"/>
    </row>
    <row r="38" spans="1:9" x14ac:dyDescent="0.25">
      <c r="A38" s="41"/>
      <c r="B38" s="38"/>
      <c r="C38" s="3"/>
      <c r="D38" s="3"/>
      <c r="E38" s="3"/>
      <c r="F38" s="3"/>
      <c r="G38" s="3"/>
      <c r="H38" s="33"/>
      <c r="I38" s="34"/>
    </row>
    <row r="39" spans="1:9" x14ac:dyDescent="0.25">
      <c r="A39" s="41"/>
      <c r="B39" s="3"/>
      <c r="C39" s="3"/>
      <c r="D39" s="3"/>
      <c r="E39" s="3"/>
      <c r="F39" s="3"/>
      <c r="G39" s="3"/>
      <c r="H39" s="33">
        <v>2</v>
      </c>
      <c r="I39" s="34" t="str">
        <f>I16</f>
        <v>M2</v>
      </c>
    </row>
    <row r="40" spans="1:9" x14ac:dyDescent="0.25">
      <c r="A40" s="41"/>
      <c r="B40" s="3"/>
      <c r="C40" s="3"/>
      <c r="D40" s="3"/>
      <c r="E40" s="3"/>
      <c r="F40" s="3"/>
      <c r="G40" s="3"/>
      <c r="H40" s="33"/>
      <c r="I40" s="34"/>
    </row>
    <row r="41" spans="1:9" x14ac:dyDescent="0.25">
      <c r="A41" s="41"/>
      <c r="B41" s="3"/>
      <c r="C41" s="3"/>
      <c r="D41" s="3"/>
      <c r="E41" s="3"/>
      <c r="F41" s="3"/>
      <c r="G41" s="3"/>
      <c r="H41" s="33"/>
      <c r="I41" s="34"/>
    </row>
    <row r="42" spans="1:9" x14ac:dyDescent="0.25">
      <c r="A42" s="41"/>
      <c r="B42" s="3"/>
      <c r="C42" s="3"/>
      <c r="D42" s="3"/>
      <c r="E42" s="3"/>
      <c r="F42" s="3"/>
      <c r="G42" s="3"/>
      <c r="H42" s="33"/>
      <c r="I42" s="34"/>
    </row>
    <row r="43" spans="1:9" x14ac:dyDescent="0.25">
      <c r="A43" s="41"/>
      <c r="B43" s="3"/>
      <c r="C43" s="3"/>
      <c r="D43" s="3"/>
      <c r="E43" s="3"/>
      <c r="F43" s="3"/>
      <c r="G43" s="3"/>
      <c r="H43" s="33"/>
      <c r="I43" s="34"/>
    </row>
    <row r="44" spans="1:9" x14ac:dyDescent="0.25">
      <c r="A44" s="41"/>
      <c r="B44" s="3"/>
      <c r="C44" s="3"/>
      <c r="D44" s="3"/>
      <c r="E44" s="3"/>
      <c r="F44" s="3"/>
      <c r="G44" s="3"/>
      <c r="H44" s="33"/>
      <c r="I44" s="34"/>
    </row>
    <row r="45" spans="1:9" x14ac:dyDescent="0.25">
      <c r="A45" s="41"/>
      <c r="B45" s="3"/>
      <c r="C45" s="3"/>
      <c r="D45" s="3"/>
      <c r="E45" s="3"/>
      <c r="F45" s="3"/>
      <c r="G45" s="3"/>
      <c r="H45" s="33"/>
      <c r="I45" s="34"/>
    </row>
    <row r="46" spans="1:9" ht="15.75" thickBot="1" x14ac:dyDescent="0.3">
      <c r="A46" s="41"/>
      <c r="B46" s="3"/>
      <c r="C46" s="3"/>
      <c r="D46" s="3"/>
      <c r="E46" s="3"/>
      <c r="F46" s="3"/>
      <c r="G46" s="3"/>
      <c r="H46" s="33"/>
      <c r="I46" s="34"/>
    </row>
    <row r="47" spans="1:9" ht="12.75" x14ac:dyDescent="0.2">
      <c r="A47" s="42" t="s">
        <v>16</v>
      </c>
      <c r="B47" s="43"/>
      <c r="C47" s="43"/>
      <c r="D47" s="43"/>
      <c r="E47" s="43"/>
      <c r="F47" s="43"/>
      <c r="G47" s="43"/>
      <c r="H47" s="43"/>
      <c r="I47" s="44"/>
    </row>
    <row r="48" spans="1:9" x14ac:dyDescent="0.25">
      <c r="A48" s="45" t="s">
        <v>17</v>
      </c>
      <c r="B48" s="46" t="s">
        <v>18</v>
      </c>
      <c r="C48" s="47"/>
      <c r="D48" s="47"/>
      <c r="E48" s="48"/>
      <c r="F48" s="49"/>
      <c r="G48" s="47"/>
      <c r="H48" s="47"/>
      <c r="I48" s="50"/>
    </row>
    <row r="49" spans="1:9" ht="12.75" x14ac:dyDescent="0.2">
      <c r="A49" s="45"/>
      <c r="B49" s="47"/>
      <c r="C49" s="47"/>
      <c r="D49" s="47"/>
      <c r="E49" s="47"/>
      <c r="F49" s="47"/>
      <c r="G49" s="47"/>
      <c r="H49" s="47"/>
      <c r="I49" s="50"/>
    </row>
    <row r="50" spans="1:9" ht="12.75" x14ac:dyDescent="0.2">
      <c r="A50" s="51"/>
      <c r="B50" s="52"/>
      <c r="C50" s="52"/>
      <c r="D50" s="52"/>
      <c r="E50" s="48"/>
      <c r="F50" s="47"/>
      <c r="G50" s="52"/>
      <c r="H50" s="52"/>
      <c r="I50" s="53"/>
    </row>
    <row r="51" spans="1:9" ht="13.5" thickBot="1" x14ac:dyDescent="0.25">
      <c r="A51" s="45" t="s">
        <v>19</v>
      </c>
      <c r="B51" s="54"/>
      <c r="C51" s="54">
        <v>43861</v>
      </c>
      <c r="D51" s="55"/>
      <c r="E51" s="55"/>
      <c r="F51" s="48"/>
      <c r="G51" s="56"/>
      <c r="H51" s="54"/>
      <c r="I51" s="57"/>
    </row>
    <row r="52" spans="1:9" ht="12.75" x14ac:dyDescent="0.2">
      <c r="A52" s="42" t="s">
        <v>20</v>
      </c>
      <c r="B52" s="58" t="s">
        <v>21</v>
      </c>
      <c r="C52" s="59"/>
      <c r="D52" s="59"/>
      <c r="E52" s="43"/>
      <c r="F52" s="43"/>
      <c r="G52" s="43"/>
      <c r="H52" s="43"/>
      <c r="I52" s="44"/>
    </row>
    <row r="53" spans="1:9" ht="12.75" x14ac:dyDescent="0.2">
      <c r="A53" s="45" t="s">
        <v>17</v>
      </c>
      <c r="B53" s="60" t="s">
        <v>22</v>
      </c>
      <c r="C53" s="47"/>
      <c r="D53" s="59"/>
      <c r="E53" s="47"/>
      <c r="F53" s="49"/>
      <c r="G53" s="58"/>
      <c r="H53" s="47"/>
      <c r="I53" s="50"/>
    </row>
    <row r="54" spans="1:9" ht="12.75" x14ac:dyDescent="0.2">
      <c r="A54" s="45"/>
      <c r="B54" s="58"/>
      <c r="C54" s="47"/>
      <c r="D54" s="59"/>
      <c r="E54" s="47"/>
      <c r="F54" s="48"/>
      <c r="G54" s="47"/>
      <c r="H54" s="47"/>
      <c r="I54" s="50"/>
    </row>
    <row r="55" spans="1:9" ht="12.75" x14ac:dyDescent="0.2">
      <c r="A55" s="51"/>
      <c r="B55" s="52"/>
      <c r="C55" s="52"/>
      <c r="D55" s="52"/>
      <c r="E55" s="47"/>
      <c r="F55" s="47"/>
      <c r="G55" s="52"/>
      <c r="H55" s="52"/>
      <c r="I55" s="53"/>
    </row>
    <row r="56" spans="1:9" ht="13.5" thickBot="1" x14ac:dyDescent="0.25">
      <c r="A56" s="61" t="s">
        <v>19</v>
      </c>
      <c r="B56" s="56"/>
      <c r="C56" s="54">
        <f>C51</f>
        <v>43861</v>
      </c>
      <c r="D56" s="55"/>
      <c r="E56" s="55"/>
      <c r="F56" s="62"/>
      <c r="G56" s="56"/>
      <c r="H56" s="54"/>
      <c r="I56" s="57"/>
    </row>
  </sheetData>
  <mergeCells count="18">
    <mergeCell ref="B31:H31"/>
    <mergeCell ref="B10:G10"/>
    <mergeCell ref="B11:G11"/>
    <mergeCell ref="B12:G12"/>
    <mergeCell ref="B13:G13"/>
    <mergeCell ref="B14:G14"/>
    <mergeCell ref="B15:G15"/>
    <mergeCell ref="B16:G16"/>
    <mergeCell ref="B19:H19"/>
    <mergeCell ref="B22:H22"/>
    <mergeCell ref="B25:H25"/>
    <mergeCell ref="B28:H28"/>
    <mergeCell ref="A1:G1"/>
    <mergeCell ref="C2:I2"/>
    <mergeCell ref="F4:G4"/>
    <mergeCell ref="D6:E6"/>
    <mergeCell ref="B9:G9"/>
    <mergeCell ref="H9:I9"/>
  </mergeCells>
  <pageMargins left="0.7" right="0.7" top="0.78740157499999996" bottom="0.78740157499999996" header="0.3" footer="0.3"/>
  <pageSetup paperSize="9" scale="84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1</vt:i4>
      </vt:variant>
      <vt:variant>
        <vt:lpstr>Pojmenované oblasti</vt:lpstr>
      </vt:variant>
      <vt:variant>
        <vt:i4>1</vt:i4>
      </vt:variant>
    </vt:vector>
  </HeadingPairs>
  <TitlesOfParts>
    <vt:vector size="2" baseType="lpstr">
      <vt:lpstr>Vzor</vt:lpstr>
      <vt:lpstr>Vzor!Oblast_tisku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</dc:creator>
  <cp:lastModifiedBy>Richard Dvořák</cp:lastModifiedBy>
  <dcterms:created xsi:type="dcterms:W3CDTF">2020-01-31T12:14:04Z</dcterms:created>
  <dcterms:modified xsi:type="dcterms:W3CDTF">2020-08-26T17:33:41Z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78fc416d-dadd-4fc5-88d2-75de69032fb0</vt:lpwstr>
  </property>
</Properties>
</file>