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89" documentId="11_20E46BCFDFEB4DED238F646F19408B3214B15405" xr6:coauthVersionLast="47" xr6:coauthVersionMax="47" xr10:uidLastSave="{2C41D2F6-6D7A-438F-B18C-664CAE4E060B}"/>
  <bookViews>
    <workbookView xWindow="-120" yWindow="-120" windowWidth="29040" windowHeight="15840" activeTab="1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6" i="2" l="1"/>
  <c r="S166" i="2" s="1"/>
  <c r="O166" i="2"/>
  <c r="R166" i="2" s="1"/>
  <c r="N166" i="2"/>
  <c r="Q166" i="2" s="1"/>
  <c r="J166" i="2"/>
  <c r="P165" i="2"/>
  <c r="S165" i="2" s="1"/>
  <c r="O165" i="2"/>
  <c r="R165" i="2" s="1"/>
  <c r="N165" i="2"/>
  <c r="Q165" i="2" s="1"/>
  <c r="J165" i="2"/>
  <c r="P164" i="2"/>
  <c r="S164" i="2" s="1"/>
  <c r="O164" i="2"/>
  <c r="R164" i="2" s="1"/>
  <c r="N164" i="2"/>
  <c r="Q164" i="2" s="1"/>
  <c r="AB164" i="2" s="1"/>
  <c r="J164" i="2"/>
  <c r="P163" i="2"/>
  <c r="S163" i="2" s="1"/>
  <c r="AD163" i="2" s="1"/>
  <c r="O163" i="2"/>
  <c r="R163" i="2" s="1"/>
  <c r="AC163" i="2" s="1"/>
  <c r="N163" i="2"/>
  <c r="Q163" i="2" s="1"/>
  <c r="J163" i="2"/>
  <c r="P162" i="2"/>
  <c r="S162" i="2" s="1"/>
  <c r="O162" i="2"/>
  <c r="R162" i="2" s="1"/>
  <c r="N162" i="2"/>
  <c r="Q162" i="2" s="1"/>
  <c r="J162" i="2"/>
  <c r="P161" i="2"/>
  <c r="S161" i="2" s="1"/>
  <c r="O161" i="2"/>
  <c r="R161" i="2" s="1"/>
  <c r="N161" i="2"/>
  <c r="Q161" i="2" s="1"/>
  <c r="J161" i="2"/>
  <c r="P160" i="2"/>
  <c r="S160" i="2" s="1"/>
  <c r="O160" i="2"/>
  <c r="R160" i="2" s="1"/>
  <c r="N160" i="2"/>
  <c r="Q160" i="2" s="1"/>
  <c r="AB160" i="2" s="1"/>
  <c r="J160" i="2"/>
  <c r="P159" i="2"/>
  <c r="S159" i="2" s="1"/>
  <c r="AD159" i="2" s="1"/>
  <c r="O159" i="2"/>
  <c r="R159" i="2" s="1"/>
  <c r="AC159" i="2" s="1"/>
  <c r="N159" i="2"/>
  <c r="Q159" i="2" s="1"/>
  <c r="J159" i="2"/>
  <c r="P158" i="2"/>
  <c r="S158" i="2" s="1"/>
  <c r="O158" i="2"/>
  <c r="R158" i="2" s="1"/>
  <c r="N158" i="2"/>
  <c r="Q158" i="2" s="1"/>
  <c r="J158" i="2"/>
  <c r="P157" i="2"/>
  <c r="S157" i="2" s="1"/>
  <c r="O157" i="2"/>
  <c r="R157" i="2" s="1"/>
  <c r="N157" i="2"/>
  <c r="Q157" i="2" s="1"/>
  <c r="AB157" i="2" s="1"/>
  <c r="J157" i="2"/>
  <c r="P156" i="2"/>
  <c r="S156" i="2" s="1"/>
  <c r="O156" i="2"/>
  <c r="R156" i="2" s="1"/>
  <c r="N156" i="2"/>
  <c r="Q156" i="2" s="1"/>
  <c r="AB156" i="2" s="1"/>
  <c r="J156" i="2"/>
  <c r="P155" i="2"/>
  <c r="S155" i="2" s="1"/>
  <c r="AD155" i="2" s="1"/>
  <c r="O155" i="2"/>
  <c r="R155" i="2" s="1"/>
  <c r="AC155" i="2" s="1"/>
  <c r="N155" i="2"/>
  <c r="Q155" i="2" s="1"/>
  <c r="J155" i="2"/>
  <c r="P154" i="2"/>
  <c r="S154" i="2" s="1"/>
  <c r="O154" i="2"/>
  <c r="R154" i="2" s="1"/>
  <c r="N154" i="2"/>
  <c r="Q154" i="2" s="1"/>
  <c r="J154" i="2"/>
  <c r="P153" i="2"/>
  <c r="S153" i="2" s="1"/>
  <c r="O153" i="2"/>
  <c r="R153" i="2" s="1"/>
  <c r="N153" i="2"/>
  <c r="Q153" i="2" s="1"/>
  <c r="J153" i="2"/>
  <c r="P152" i="2"/>
  <c r="S152" i="2" s="1"/>
  <c r="O152" i="2"/>
  <c r="R152" i="2" s="1"/>
  <c r="AC152" i="2" s="1"/>
  <c r="N152" i="2"/>
  <c r="Q152" i="2" s="1"/>
  <c r="AB152" i="2" s="1"/>
  <c r="J152" i="2"/>
  <c r="P151" i="2"/>
  <c r="S151" i="2" s="1"/>
  <c r="O151" i="2"/>
  <c r="R151" i="2" s="1"/>
  <c r="AC151" i="2" s="1"/>
  <c r="N151" i="2"/>
  <c r="Q151" i="2" s="1"/>
  <c r="J151" i="2"/>
  <c r="P150" i="2"/>
  <c r="S150" i="2" s="1"/>
  <c r="O150" i="2"/>
  <c r="R150" i="2" s="1"/>
  <c r="N150" i="2"/>
  <c r="Q150" i="2" s="1"/>
  <c r="AB150" i="2" s="1"/>
  <c r="J150" i="2"/>
  <c r="P149" i="2"/>
  <c r="S149" i="2" s="1"/>
  <c r="O149" i="2"/>
  <c r="R149" i="2" s="1"/>
  <c r="AC149" i="2" s="1"/>
  <c r="N149" i="2"/>
  <c r="Q149" i="2" s="1"/>
  <c r="AB149" i="2" s="1"/>
  <c r="J149" i="2"/>
  <c r="P148" i="2"/>
  <c r="S148" i="2" s="1"/>
  <c r="O148" i="2"/>
  <c r="R148" i="2" s="1"/>
  <c r="N148" i="2"/>
  <c r="Q148" i="2" s="1"/>
  <c r="AB148" i="2" s="1"/>
  <c r="J148" i="2"/>
  <c r="P147" i="2"/>
  <c r="S147" i="2" s="1"/>
  <c r="AD147" i="2" s="1"/>
  <c r="O147" i="2"/>
  <c r="R147" i="2" s="1"/>
  <c r="N147" i="2"/>
  <c r="Q147" i="2" s="1"/>
  <c r="J147" i="2"/>
  <c r="P146" i="2"/>
  <c r="S146" i="2" s="1"/>
  <c r="O146" i="2"/>
  <c r="R146" i="2" s="1"/>
  <c r="N146" i="2"/>
  <c r="Q146" i="2" s="1"/>
  <c r="AB146" i="2" s="1"/>
  <c r="J146" i="2"/>
  <c r="P145" i="2"/>
  <c r="S145" i="2" s="1"/>
  <c r="AD145" i="2" s="1"/>
  <c r="O145" i="2"/>
  <c r="R145" i="2" s="1"/>
  <c r="AC145" i="2" s="1"/>
  <c r="N145" i="2"/>
  <c r="Q145" i="2" s="1"/>
  <c r="AB145" i="2" s="1"/>
  <c r="J145" i="2"/>
  <c r="P144" i="2"/>
  <c r="S144" i="2" s="1"/>
  <c r="O144" i="2"/>
  <c r="R144" i="2" s="1"/>
  <c r="AC144" i="2" s="1"/>
  <c r="N144" i="2"/>
  <c r="Q144" i="2" s="1"/>
  <c r="AB144" i="2" s="1"/>
  <c r="J144" i="2"/>
  <c r="P143" i="2"/>
  <c r="S143" i="2" s="1"/>
  <c r="O143" i="2"/>
  <c r="R143" i="2" s="1"/>
  <c r="AC143" i="2" s="1"/>
  <c r="N143" i="2"/>
  <c r="Q143" i="2" s="1"/>
  <c r="J143" i="2"/>
  <c r="P142" i="2"/>
  <c r="S142" i="2" s="1"/>
  <c r="O142" i="2"/>
  <c r="R142" i="2" s="1"/>
  <c r="N142" i="2"/>
  <c r="Q142" i="2" s="1"/>
  <c r="AB142" i="2" s="1"/>
  <c r="J142" i="2"/>
  <c r="P141" i="2"/>
  <c r="S141" i="2" s="1"/>
  <c r="O141" i="2"/>
  <c r="R141" i="2" s="1"/>
  <c r="AC141" i="2" s="1"/>
  <c r="N141" i="2"/>
  <c r="Q141" i="2" s="1"/>
  <c r="J141" i="2"/>
  <c r="P140" i="2"/>
  <c r="S140" i="2" s="1"/>
  <c r="O140" i="2"/>
  <c r="R140" i="2" s="1"/>
  <c r="N140" i="2"/>
  <c r="Q140" i="2" s="1"/>
  <c r="AB140" i="2" s="1"/>
  <c r="J140" i="2"/>
  <c r="P139" i="2"/>
  <c r="S139" i="2" s="1"/>
  <c r="O139" i="2"/>
  <c r="R139" i="2" s="1"/>
  <c r="AC139" i="2" s="1"/>
  <c r="N139" i="2"/>
  <c r="Q139" i="2" s="1"/>
  <c r="AB139" i="2" s="1"/>
  <c r="J139" i="2"/>
  <c r="P138" i="2"/>
  <c r="S138" i="2" s="1"/>
  <c r="AD138" i="2" s="1"/>
  <c r="O138" i="2"/>
  <c r="R138" i="2" s="1"/>
  <c r="N138" i="2"/>
  <c r="Q138" i="2" s="1"/>
  <c r="J138" i="2"/>
  <c r="P137" i="2"/>
  <c r="S137" i="2" s="1"/>
  <c r="O137" i="2"/>
  <c r="R137" i="2" s="1"/>
  <c r="N137" i="2"/>
  <c r="Q137" i="2" s="1"/>
  <c r="J137" i="2"/>
  <c r="P136" i="2"/>
  <c r="S136" i="2" s="1"/>
  <c r="O136" i="2"/>
  <c r="R136" i="2" s="1"/>
  <c r="N136" i="2"/>
  <c r="Q136" i="2" s="1"/>
  <c r="AB136" i="2" s="1"/>
  <c r="J136" i="2"/>
  <c r="P135" i="2"/>
  <c r="S135" i="2" s="1"/>
  <c r="O135" i="2"/>
  <c r="R135" i="2" s="1"/>
  <c r="AC135" i="2" s="1"/>
  <c r="N135" i="2"/>
  <c r="Q135" i="2" s="1"/>
  <c r="AB135" i="2" s="1"/>
  <c r="J135" i="2"/>
  <c r="P134" i="2"/>
  <c r="S134" i="2" s="1"/>
  <c r="AD134" i="2" s="1"/>
  <c r="O134" i="2"/>
  <c r="R134" i="2" s="1"/>
  <c r="N134" i="2"/>
  <c r="Q134" i="2" s="1"/>
  <c r="J134" i="2"/>
  <c r="P133" i="2"/>
  <c r="S133" i="2" s="1"/>
  <c r="O133" i="2"/>
  <c r="R133" i="2" s="1"/>
  <c r="N133" i="2"/>
  <c r="Q133" i="2" s="1"/>
  <c r="J133" i="2"/>
  <c r="P132" i="2"/>
  <c r="S132" i="2" s="1"/>
  <c r="O132" i="2"/>
  <c r="R132" i="2" s="1"/>
  <c r="N132" i="2"/>
  <c r="Q132" i="2" s="1"/>
  <c r="AB132" i="2" s="1"/>
  <c r="J132" i="2"/>
  <c r="P131" i="2"/>
  <c r="S131" i="2" s="1"/>
  <c r="O131" i="2"/>
  <c r="R131" i="2" s="1"/>
  <c r="AC131" i="2" s="1"/>
  <c r="N131" i="2"/>
  <c r="Q131" i="2" s="1"/>
  <c r="AB131" i="2" s="1"/>
  <c r="J131" i="2"/>
  <c r="P130" i="2"/>
  <c r="S130" i="2" s="1"/>
  <c r="AD130" i="2" s="1"/>
  <c r="O130" i="2"/>
  <c r="R130" i="2" s="1"/>
  <c r="N130" i="2"/>
  <c r="Q130" i="2" s="1"/>
  <c r="J130" i="2"/>
  <c r="P129" i="2"/>
  <c r="S129" i="2" s="1"/>
  <c r="O129" i="2"/>
  <c r="R129" i="2" s="1"/>
  <c r="N129" i="2"/>
  <c r="Q129" i="2" s="1"/>
  <c r="J129" i="2"/>
  <c r="P128" i="2"/>
  <c r="S128" i="2" s="1"/>
  <c r="O128" i="2"/>
  <c r="R128" i="2" s="1"/>
  <c r="N128" i="2"/>
  <c r="Q128" i="2" s="1"/>
  <c r="AB128" i="2" s="1"/>
  <c r="J128" i="2"/>
  <c r="P127" i="2"/>
  <c r="S127" i="2" s="1"/>
  <c r="O127" i="2"/>
  <c r="R127" i="2" s="1"/>
  <c r="AC127" i="2" s="1"/>
  <c r="N127" i="2"/>
  <c r="Q127" i="2" s="1"/>
  <c r="AB127" i="2" s="1"/>
  <c r="J127" i="2"/>
  <c r="P126" i="2"/>
  <c r="S126" i="2" s="1"/>
  <c r="AD126" i="2" s="1"/>
  <c r="O126" i="2"/>
  <c r="R126" i="2" s="1"/>
  <c r="N126" i="2"/>
  <c r="Q126" i="2" s="1"/>
  <c r="J126" i="2"/>
  <c r="P125" i="2"/>
  <c r="S125" i="2" s="1"/>
  <c r="O125" i="2"/>
  <c r="R125" i="2" s="1"/>
  <c r="N125" i="2"/>
  <c r="Q125" i="2" s="1"/>
  <c r="AB125" i="2" s="1"/>
  <c r="J125" i="2"/>
  <c r="P124" i="2"/>
  <c r="S124" i="2" s="1"/>
  <c r="O124" i="2"/>
  <c r="R124" i="2" s="1"/>
  <c r="AC124" i="2" s="1"/>
  <c r="N124" i="2"/>
  <c r="Q124" i="2" s="1"/>
  <c r="AB124" i="2" s="1"/>
  <c r="J124" i="2"/>
  <c r="P123" i="2"/>
  <c r="S123" i="2" s="1"/>
  <c r="O123" i="2"/>
  <c r="R123" i="2" s="1"/>
  <c r="AC123" i="2" s="1"/>
  <c r="N123" i="2"/>
  <c r="Q123" i="2" s="1"/>
  <c r="AB123" i="2" s="1"/>
  <c r="J123" i="2"/>
  <c r="P122" i="2"/>
  <c r="S122" i="2" s="1"/>
  <c r="O122" i="2"/>
  <c r="R122" i="2" s="1"/>
  <c r="AC122" i="2" s="1"/>
  <c r="N122" i="2"/>
  <c r="Q122" i="2" s="1"/>
  <c r="J122" i="2"/>
  <c r="P121" i="2"/>
  <c r="S121" i="2" s="1"/>
  <c r="O121" i="2"/>
  <c r="R121" i="2" s="1"/>
  <c r="N121" i="2"/>
  <c r="Q121" i="2" s="1"/>
  <c r="AB121" i="2" s="1"/>
  <c r="J121" i="2"/>
  <c r="P120" i="2"/>
  <c r="S120" i="2" s="1"/>
  <c r="O120" i="2"/>
  <c r="R120" i="2" s="1"/>
  <c r="N120" i="2"/>
  <c r="Q120" i="2" s="1"/>
  <c r="J120" i="2"/>
  <c r="P119" i="2"/>
  <c r="S119" i="2" s="1"/>
  <c r="O119" i="2"/>
  <c r="R119" i="2" s="1"/>
  <c r="N119" i="2"/>
  <c r="Q119" i="2" s="1"/>
  <c r="AB119" i="2" s="1"/>
  <c r="J119" i="2"/>
  <c r="P118" i="2"/>
  <c r="S118" i="2" s="1"/>
  <c r="O118" i="2"/>
  <c r="R118" i="2" s="1"/>
  <c r="AC118" i="2" s="1"/>
  <c r="N118" i="2"/>
  <c r="Q118" i="2" s="1"/>
  <c r="AB118" i="2" s="1"/>
  <c r="J118" i="2"/>
  <c r="P117" i="2"/>
  <c r="S117" i="2" s="1"/>
  <c r="O117" i="2"/>
  <c r="R117" i="2" s="1"/>
  <c r="AC117" i="2" s="1"/>
  <c r="N117" i="2"/>
  <c r="Q117" i="2" s="1"/>
  <c r="J117" i="2"/>
  <c r="P116" i="2"/>
  <c r="S116" i="2" s="1"/>
  <c r="O116" i="2"/>
  <c r="R116" i="2" s="1"/>
  <c r="N116" i="2"/>
  <c r="Q116" i="2" s="1"/>
  <c r="J116" i="2"/>
  <c r="P115" i="2"/>
  <c r="S115" i="2" s="1"/>
  <c r="O115" i="2"/>
  <c r="R115" i="2" s="1"/>
  <c r="N115" i="2"/>
  <c r="Q115" i="2" s="1"/>
  <c r="AB115" i="2" s="1"/>
  <c r="J115" i="2"/>
  <c r="P114" i="2"/>
  <c r="S114" i="2" s="1"/>
  <c r="O114" i="2"/>
  <c r="R114" i="2" s="1"/>
  <c r="AC114" i="2" s="1"/>
  <c r="N114" i="2"/>
  <c r="Q114" i="2" s="1"/>
  <c r="AB114" i="2" s="1"/>
  <c r="J114" i="2"/>
  <c r="P113" i="2"/>
  <c r="S113" i="2" s="1"/>
  <c r="AD113" i="2" s="1"/>
  <c r="O113" i="2"/>
  <c r="R113" i="2" s="1"/>
  <c r="AC113" i="2" s="1"/>
  <c r="N113" i="2"/>
  <c r="Q113" i="2" s="1"/>
  <c r="J113" i="2"/>
  <c r="P112" i="2"/>
  <c r="S112" i="2" s="1"/>
  <c r="O112" i="2"/>
  <c r="R112" i="2" s="1"/>
  <c r="N112" i="2"/>
  <c r="Q112" i="2" s="1"/>
  <c r="J112" i="2"/>
  <c r="P111" i="2"/>
  <c r="S111" i="2" s="1"/>
  <c r="O111" i="2"/>
  <c r="R111" i="2" s="1"/>
  <c r="N111" i="2"/>
  <c r="Q111" i="2" s="1"/>
  <c r="AB111" i="2" s="1"/>
  <c r="J111" i="2"/>
  <c r="P110" i="2"/>
  <c r="S110" i="2" s="1"/>
  <c r="O110" i="2"/>
  <c r="R110" i="2" s="1"/>
  <c r="AC110" i="2" s="1"/>
  <c r="N110" i="2"/>
  <c r="Q110" i="2" s="1"/>
  <c r="AB110" i="2" s="1"/>
  <c r="J110" i="2"/>
  <c r="P109" i="2"/>
  <c r="S109" i="2" s="1"/>
  <c r="O109" i="2"/>
  <c r="R109" i="2" s="1"/>
  <c r="AC109" i="2" s="1"/>
  <c r="N109" i="2"/>
  <c r="Q109" i="2" s="1"/>
  <c r="J109" i="2"/>
  <c r="P108" i="2"/>
  <c r="S108" i="2" s="1"/>
  <c r="O108" i="2"/>
  <c r="R108" i="2" s="1"/>
  <c r="N108" i="2"/>
  <c r="Q108" i="2" s="1"/>
  <c r="J108" i="2"/>
  <c r="P107" i="2"/>
  <c r="S107" i="2" s="1"/>
  <c r="O107" i="2"/>
  <c r="R107" i="2" s="1"/>
  <c r="N107" i="2"/>
  <c r="Q107" i="2" s="1"/>
  <c r="AB107" i="2" s="1"/>
  <c r="J107" i="2"/>
  <c r="P106" i="2"/>
  <c r="S106" i="2" s="1"/>
  <c r="O106" i="2"/>
  <c r="R106" i="2" s="1"/>
  <c r="AC106" i="2" s="1"/>
  <c r="N106" i="2"/>
  <c r="Q106" i="2" s="1"/>
  <c r="AB106" i="2" s="1"/>
  <c r="J106" i="2"/>
  <c r="P105" i="2"/>
  <c r="S105" i="2" s="1"/>
  <c r="O105" i="2"/>
  <c r="R105" i="2" s="1"/>
  <c r="AC105" i="2" s="1"/>
  <c r="N105" i="2"/>
  <c r="Q105" i="2" s="1"/>
  <c r="J105" i="2"/>
  <c r="P104" i="2"/>
  <c r="S104" i="2" s="1"/>
  <c r="O104" i="2"/>
  <c r="R104" i="2" s="1"/>
  <c r="N104" i="2"/>
  <c r="Q104" i="2" s="1"/>
  <c r="J104" i="2"/>
  <c r="P103" i="2"/>
  <c r="S103" i="2" s="1"/>
  <c r="O103" i="2"/>
  <c r="R103" i="2" s="1"/>
  <c r="N103" i="2"/>
  <c r="Q103" i="2" s="1"/>
  <c r="AB103" i="2" s="1"/>
  <c r="J103" i="2"/>
  <c r="P102" i="2"/>
  <c r="S102" i="2" s="1"/>
  <c r="O102" i="2"/>
  <c r="R102" i="2" s="1"/>
  <c r="AC102" i="2" s="1"/>
  <c r="N102" i="2"/>
  <c r="Q102" i="2" s="1"/>
  <c r="AB102" i="2" s="1"/>
  <c r="J102" i="2"/>
  <c r="P101" i="2"/>
  <c r="S101" i="2" s="1"/>
  <c r="O101" i="2"/>
  <c r="R101" i="2" s="1"/>
  <c r="AC101" i="2" s="1"/>
  <c r="N101" i="2"/>
  <c r="Q101" i="2" s="1"/>
  <c r="J101" i="2"/>
  <c r="P100" i="2"/>
  <c r="S100" i="2" s="1"/>
  <c r="O100" i="2"/>
  <c r="R100" i="2" s="1"/>
  <c r="N100" i="2"/>
  <c r="Q100" i="2" s="1"/>
  <c r="J100" i="2"/>
  <c r="P99" i="2"/>
  <c r="S99" i="2" s="1"/>
  <c r="O99" i="2"/>
  <c r="R99" i="2" s="1"/>
  <c r="N99" i="2"/>
  <c r="Q99" i="2" s="1"/>
  <c r="AB99" i="2" s="1"/>
  <c r="J99" i="2"/>
  <c r="P98" i="2"/>
  <c r="S98" i="2" s="1"/>
  <c r="O98" i="2"/>
  <c r="R98" i="2" s="1"/>
  <c r="AC98" i="2" s="1"/>
  <c r="N98" i="2"/>
  <c r="Q98" i="2" s="1"/>
  <c r="AB98" i="2" s="1"/>
  <c r="J98" i="2"/>
  <c r="P97" i="2"/>
  <c r="S97" i="2" s="1"/>
  <c r="AD97" i="2" s="1"/>
  <c r="O97" i="2"/>
  <c r="R97" i="2" s="1"/>
  <c r="AC97" i="2" s="1"/>
  <c r="N97" i="2"/>
  <c r="Q97" i="2" s="1"/>
  <c r="J97" i="2"/>
  <c r="P96" i="2"/>
  <c r="S96" i="2" s="1"/>
  <c r="O96" i="2"/>
  <c r="R96" i="2" s="1"/>
  <c r="N96" i="2"/>
  <c r="Q96" i="2" s="1"/>
  <c r="J96" i="2"/>
  <c r="P95" i="2"/>
  <c r="S95" i="2" s="1"/>
  <c r="O95" i="2"/>
  <c r="R95" i="2" s="1"/>
  <c r="N95" i="2"/>
  <c r="Q95" i="2" s="1"/>
  <c r="AB95" i="2" s="1"/>
  <c r="J95" i="2"/>
  <c r="P94" i="2"/>
  <c r="S94" i="2" s="1"/>
  <c r="O94" i="2"/>
  <c r="R94" i="2" s="1"/>
  <c r="AC94" i="2" s="1"/>
  <c r="N94" i="2"/>
  <c r="Q94" i="2" s="1"/>
  <c r="AB94" i="2" s="1"/>
  <c r="J94" i="2"/>
  <c r="P93" i="2"/>
  <c r="S93" i="2" s="1"/>
  <c r="O93" i="2"/>
  <c r="R93" i="2" s="1"/>
  <c r="AC93" i="2" s="1"/>
  <c r="N93" i="2"/>
  <c r="Q93" i="2" s="1"/>
  <c r="J93" i="2"/>
  <c r="P92" i="2"/>
  <c r="S92" i="2" s="1"/>
  <c r="O92" i="2"/>
  <c r="R92" i="2" s="1"/>
  <c r="N92" i="2"/>
  <c r="Q92" i="2" s="1"/>
  <c r="J92" i="2"/>
  <c r="P91" i="2"/>
  <c r="S91" i="2" s="1"/>
  <c r="O91" i="2"/>
  <c r="R91" i="2" s="1"/>
  <c r="AC91" i="2" s="1"/>
  <c r="N91" i="2"/>
  <c r="Q91" i="2" s="1"/>
  <c r="J91" i="2"/>
  <c r="P90" i="2"/>
  <c r="S90" i="2" s="1"/>
  <c r="O90" i="2"/>
  <c r="R90" i="2" s="1"/>
  <c r="AC90" i="2" s="1"/>
  <c r="N90" i="2"/>
  <c r="Q90" i="2" s="1"/>
  <c r="AB90" i="2" s="1"/>
  <c r="J90" i="2"/>
  <c r="P89" i="2"/>
  <c r="S89" i="2" s="1"/>
  <c r="O89" i="2"/>
  <c r="R89" i="2" s="1"/>
  <c r="AC89" i="2" s="1"/>
  <c r="N89" i="2"/>
  <c r="Q89" i="2" s="1"/>
  <c r="AB89" i="2" s="1"/>
  <c r="J89" i="2"/>
  <c r="P88" i="2"/>
  <c r="S88" i="2" s="1"/>
  <c r="O88" i="2"/>
  <c r="R88" i="2" s="1"/>
  <c r="N88" i="2"/>
  <c r="Q88" i="2" s="1"/>
  <c r="AB88" i="2" s="1"/>
  <c r="J88" i="2"/>
  <c r="P87" i="2"/>
  <c r="S87" i="2" s="1"/>
  <c r="AD87" i="2" s="1"/>
  <c r="O87" i="2"/>
  <c r="R87" i="2" s="1"/>
  <c r="AC87" i="2" s="1"/>
  <c r="N87" i="2"/>
  <c r="Q87" i="2" s="1"/>
  <c r="AB87" i="2" s="1"/>
  <c r="J87" i="2"/>
  <c r="P86" i="2"/>
  <c r="S86" i="2" s="1"/>
  <c r="O86" i="2"/>
  <c r="R86" i="2" s="1"/>
  <c r="N86" i="2"/>
  <c r="Q86" i="2" s="1"/>
  <c r="AB86" i="2" s="1"/>
  <c r="J86" i="2"/>
  <c r="P85" i="2"/>
  <c r="S85" i="2" s="1"/>
  <c r="O85" i="2"/>
  <c r="R85" i="2" s="1"/>
  <c r="AC85" i="2" s="1"/>
  <c r="N85" i="2"/>
  <c r="Q85" i="2" s="1"/>
  <c r="J85" i="2"/>
  <c r="P84" i="2"/>
  <c r="S84" i="2" s="1"/>
  <c r="O84" i="2"/>
  <c r="R84" i="2" s="1"/>
  <c r="AC84" i="2" s="1"/>
  <c r="N84" i="2"/>
  <c r="Q84" i="2" s="1"/>
  <c r="AB84" i="2" s="1"/>
  <c r="J84" i="2"/>
  <c r="P83" i="2"/>
  <c r="S83" i="2" s="1"/>
  <c r="AD83" i="2" s="1"/>
  <c r="O83" i="2"/>
  <c r="R83" i="2" s="1"/>
  <c r="AC83" i="2" s="1"/>
  <c r="N83" i="2"/>
  <c r="Q83" i="2" s="1"/>
  <c r="J83" i="2"/>
  <c r="P82" i="2"/>
  <c r="S82" i="2" s="1"/>
  <c r="O82" i="2"/>
  <c r="R82" i="2" s="1"/>
  <c r="AC82" i="2" s="1"/>
  <c r="N82" i="2"/>
  <c r="Q82" i="2" s="1"/>
  <c r="AB82" i="2" s="1"/>
  <c r="J82" i="2"/>
  <c r="P81" i="2"/>
  <c r="S81" i="2" s="1"/>
  <c r="O81" i="2"/>
  <c r="R81" i="2" s="1"/>
  <c r="N81" i="2"/>
  <c r="Q81" i="2" s="1"/>
  <c r="AB81" i="2" s="1"/>
  <c r="J81" i="2"/>
  <c r="P80" i="2"/>
  <c r="S80" i="2" s="1"/>
  <c r="AD80" i="2" s="1"/>
  <c r="O80" i="2"/>
  <c r="R80" i="2" s="1"/>
  <c r="AC80" i="2" s="1"/>
  <c r="N80" i="2"/>
  <c r="Q80" i="2" s="1"/>
  <c r="J80" i="2"/>
  <c r="P79" i="2"/>
  <c r="S79" i="2" s="1"/>
  <c r="AD79" i="2" s="1"/>
  <c r="O79" i="2"/>
  <c r="R79" i="2" s="1"/>
  <c r="N79" i="2"/>
  <c r="Q79" i="2" s="1"/>
  <c r="J79" i="2"/>
  <c r="P78" i="2"/>
  <c r="S78" i="2" s="1"/>
  <c r="O78" i="2"/>
  <c r="R78" i="2" s="1"/>
  <c r="N78" i="2"/>
  <c r="Q78" i="2" s="1"/>
  <c r="AB78" i="2" s="1"/>
  <c r="J78" i="2"/>
  <c r="P77" i="2"/>
  <c r="S77" i="2" s="1"/>
  <c r="O77" i="2"/>
  <c r="R77" i="2" s="1"/>
  <c r="N77" i="2"/>
  <c r="Q77" i="2" s="1"/>
  <c r="J77" i="2"/>
  <c r="P76" i="2"/>
  <c r="S76" i="2" s="1"/>
  <c r="O76" i="2"/>
  <c r="R76" i="2" s="1"/>
  <c r="AC76" i="2" s="1"/>
  <c r="N76" i="2"/>
  <c r="Q76" i="2" s="1"/>
  <c r="J76" i="2"/>
  <c r="P75" i="2"/>
  <c r="S75" i="2" s="1"/>
  <c r="AD75" i="2" s="1"/>
  <c r="O75" i="2"/>
  <c r="R75" i="2" s="1"/>
  <c r="N75" i="2"/>
  <c r="Q75" i="2" s="1"/>
  <c r="J75" i="2"/>
  <c r="P74" i="2"/>
  <c r="S74" i="2" s="1"/>
  <c r="O74" i="2"/>
  <c r="R74" i="2" s="1"/>
  <c r="N74" i="2"/>
  <c r="Q74" i="2" s="1"/>
  <c r="J74" i="2"/>
  <c r="P73" i="2"/>
  <c r="S73" i="2" s="1"/>
  <c r="O73" i="2"/>
  <c r="R73" i="2" s="1"/>
  <c r="N73" i="2"/>
  <c r="Q73" i="2" s="1"/>
  <c r="AB73" i="2" s="1"/>
  <c r="J73" i="2"/>
  <c r="P72" i="2"/>
  <c r="S72" i="2" s="1"/>
  <c r="O72" i="2"/>
  <c r="R72" i="2" s="1"/>
  <c r="AC72" i="2" s="1"/>
  <c r="N72" i="2"/>
  <c r="Q72" i="2" s="1"/>
  <c r="J72" i="2"/>
  <c r="P71" i="2"/>
  <c r="S71" i="2" s="1"/>
  <c r="AD71" i="2" s="1"/>
  <c r="O71" i="2"/>
  <c r="R71" i="2" s="1"/>
  <c r="N71" i="2"/>
  <c r="Q71" i="2" s="1"/>
  <c r="J71" i="2"/>
  <c r="P70" i="2"/>
  <c r="S70" i="2" s="1"/>
  <c r="O70" i="2"/>
  <c r="R70" i="2" s="1"/>
  <c r="N70" i="2"/>
  <c r="Q70" i="2" s="1"/>
  <c r="AB70" i="2" s="1"/>
  <c r="J70" i="2"/>
  <c r="P69" i="2"/>
  <c r="S69" i="2" s="1"/>
  <c r="O69" i="2"/>
  <c r="R69" i="2" s="1"/>
  <c r="N69" i="2"/>
  <c r="Q69" i="2" s="1"/>
  <c r="AB69" i="2" s="1"/>
  <c r="J69" i="2"/>
  <c r="P68" i="2"/>
  <c r="S68" i="2" s="1"/>
  <c r="O68" i="2"/>
  <c r="R68" i="2" s="1"/>
  <c r="N68" i="2"/>
  <c r="Q68" i="2" s="1"/>
  <c r="J68" i="2"/>
  <c r="P67" i="2"/>
  <c r="S67" i="2" s="1"/>
  <c r="AD67" i="2" s="1"/>
  <c r="O67" i="2"/>
  <c r="R67" i="2" s="1"/>
  <c r="N67" i="2"/>
  <c r="Q67" i="2" s="1"/>
  <c r="J67" i="2"/>
  <c r="P66" i="2"/>
  <c r="S66" i="2" s="1"/>
  <c r="O66" i="2"/>
  <c r="R66" i="2" s="1"/>
  <c r="N66" i="2"/>
  <c r="Q66" i="2" s="1"/>
  <c r="J66" i="2"/>
  <c r="P65" i="2"/>
  <c r="S65" i="2" s="1"/>
  <c r="O65" i="2"/>
  <c r="R65" i="2" s="1"/>
  <c r="N65" i="2"/>
  <c r="Q65" i="2" s="1"/>
  <c r="AB65" i="2" s="1"/>
  <c r="J65" i="2"/>
  <c r="P64" i="2"/>
  <c r="S64" i="2" s="1"/>
  <c r="O64" i="2"/>
  <c r="R64" i="2" s="1"/>
  <c r="N64" i="2"/>
  <c r="Q64" i="2" s="1"/>
  <c r="AB64" i="2" s="1"/>
  <c r="J64" i="2"/>
  <c r="P63" i="2"/>
  <c r="S63" i="2" s="1"/>
  <c r="AD63" i="2" s="1"/>
  <c r="O63" i="2"/>
  <c r="R63" i="2" s="1"/>
  <c r="N63" i="2"/>
  <c r="Q63" i="2" s="1"/>
  <c r="J63" i="2"/>
  <c r="P62" i="2"/>
  <c r="S62" i="2" s="1"/>
  <c r="O62" i="2"/>
  <c r="R62" i="2" s="1"/>
  <c r="N62" i="2"/>
  <c r="Q62" i="2" s="1"/>
  <c r="J62" i="2"/>
  <c r="P61" i="2"/>
  <c r="S61" i="2" s="1"/>
  <c r="O61" i="2"/>
  <c r="R61" i="2" s="1"/>
  <c r="N61" i="2"/>
  <c r="Q61" i="2" s="1"/>
  <c r="AB61" i="2" s="1"/>
  <c r="J61" i="2"/>
  <c r="P60" i="2"/>
  <c r="S60" i="2" s="1"/>
  <c r="O60" i="2"/>
  <c r="R60" i="2" s="1"/>
  <c r="AC60" i="2" s="1"/>
  <c r="N60" i="2"/>
  <c r="Q60" i="2" s="1"/>
  <c r="J60" i="2"/>
  <c r="P59" i="2"/>
  <c r="S59" i="2" s="1"/>
  <c r="O59" i="2"/>
  <c r="R59" i="2" s="1"/>
  <c r="AC59" i="2" s="1"/>
  <c r="N59" i="2"/>
  <c r="Q59" i="2" s="1"/>
  <c r="J59" i="2"/>
  <c r="P58" i="2"/>
  <c r="S58" i="2" s="1"/>
  <c r="O58" i="2"/>
  <c r="R58" i="2" s="1"/>
  <c r="N58" i="2"/>
  <c r="Q58" i="2" s="1"/>
  <c r="J58" i="2"/>
  <c r="P57" i="2"/>
  <c r="S57" i="2" s="1"/>
  <c r="O57" i="2"/>
  <c r="R57" i="2" s="1"/>
  <c r="AC57" i="2" s="1"/>
  <c r="N57" i="2"/>
  <c r="Q57" i="2" s="1"/>
  <c r="J57" i="2"/>
  <c r="P56" i="2"/>
  <c r="S56" i="2" s="1"/>
  <c r="O56" i="2"/>
  <c r="R56" i="2" s="1"/>
  <c r="AC56" i="2" s="1"/>
  <c r="N56" i="2"/>
  <c r="Q56" i="2" s="1"/>
  <c r="J56" i="2"/>
  <c r="P55" i="2"/>
  <c r="S55" i="2" s="1"/>
  <c r="O55" i="2"/>
  <c r="R55" i="2" s="1"/>
  <c r="N55" i="2"/>
  <c r="Q55" i="2" s="1"/>
  <c r="AB55" i="2" s="1"/>
  <c r="J55" i="2"/>
  <c r="P54" i="2"/>
  <c r="S54" i="2" s="1"/>
  <c r="O54" i="2"/>
  <c r="R54" i="2" s="1"/>
  <c r="N54" i="2"/>
  <c r="Q54" i="2" s="1"/>
  <c r="J54" i="2"/>
  <c r="P53" i="2"/>
  <c r="S53" i="2" s="1"/>
  <c r="O53" i="2"/>
  <c r="R53" i="2" s="1"/>
  <c r="AC53" i="2" s="1"/>
  <c r="N53" i="2"/>
  <c r="Q53" i="2" s="1"/>
  <c r="J53" i="2"/>
  <c r="P52" i="2"/>
  <c r="S52" i="2" s="1"/>
  <c r="AD52" i="2" s="1"/>
  <c r="O52" i="2"/>
  <c r="R52" i="2" s="1"/>
  <c r="N52" i="2"/>
  <c r="Q52" i="2" s="1"/>
  <c r="J52" i="2"/>
  <c r="P51" i="2"/>
  <c r="S51" i="2" s="1"/>
  <c r="O51" i="2"/>
  <c r="R51" i="2" s="1"/>
  <c r="AC51" i="2" s="1"/>
  <c r="N51" i="2"/>
  <c r="Q51" i="2" s="1"/>
  <c r="J51" i="2"/>
  <c r="P50" i="2"/>
  <c r="S50" i="2" s="1"/>
  <c r="O50" i="2"/>
  <c r="R50" i="2" s="1"/>
  <c r="N50" i="2"/>
  <c r="Q50" i="2" s="1"/>
  <c r="AB50" i="2" s="1"/>
  <c r="J50" i="2"/>
  <c r="P49" i="2"/>
  <c r="S49" i="2" s="1"/>
  <c r="O49" i="2"/>
  <c r="R49" i="2" s="1"/>
  <c r="N49" i="2"/>
  <c r="Q49" i="2" s="1"/>
  <c r="AB49" i="2" s="1"/>
  <c r="J49" i="2"/>
  <c r="P48" i="2"/>
  <c r="S48" i="2" s="1"/>
  <c r="AD48" i="2" s="1"/>
  <c r="O48" i="2"/>
  <c r="R48" i="2" s="1"/>
  <c r="AC48" i="2" s="1"/>
  <c r="N48" i="2"/>
  <c r="Q48" i="2" s="1"/>
  <c r="J48" i="2"/>
  <c r="P47" i="2"/>
  <c r="S47" i="2" s="1"/>
  <c r="O47" i="2"/>
  <c r="R47" i="2" s="1"/>
  <c r="N47" i="2"/>
  <c r="Q47" i="2" s="1"/>
  <c r="J47" i="2"/>
  <c r="P46" i="2"/>
  <c r="S46" i="2" s="1"/>
  <c r="O46" i="2"/>
  <c r="R46" i="2" s="1"/>
  <c r="N46" i="2"/>
  <c r="Q46" i="2" s="1"/>
  <c r="AB46" i="2" s="1"/>
  <c r="J46" i="2"/>
  <c r="P45" i="2"/>
  <c r="S45" i="2" s="1"/>
  <c r="AD45" i="2" s="1"/>
  <c r="O45" i="2"/>
  <c r="R45" i="2" s="1"/>
  <c r="AC45" i="2" s="1"/>
  <c r="N45" i="2"/>
  <c r="Q45" i="2" s="1"/>
  <c r="AB45" i="2" s="1"/>
  <c r="J45" i="2"/>
  <c r="P44" i="2"/>
  <c r="S44" i="2" s="1"/>
  <c r="O44" i="2"/>
  <c r="R44" i="2" s="1"/>
  <c r="AC44" i="2" s="1"/>
  <c r="N44" i="2"/>
  <c r="Q44" i="2" s="1"/>
  <c r="J44" i="2"/>
  <c r="P43" i="2"/>
  <c r="S43" i="2" s="1"/>
  <c r="O43" i="2"/>
  <c r="R43" i="2" s="1"/>
  <c r="N43" i="2"/>
  <c r="Q43" i="2" s="1"/>
  <c r="J43" i="2"/>
  <c r="P42" i="2"/>
  <c r="S42" i="2" s="1"/>
  <c r="O42" i="2"/>
  <c r="R42" i="2" s="1"/>
  <c r="AC42" i="2" s="1"/>
  <c r="N42" i="2"/>
  <c r="Q42" i="2" s="1"/>
  <c r="J42" i="2"/>
  <c r="P41" i="2"/>
  <c r="S41" i="2" s="1"/>
  <c r="O41" i="2"/>
  <c r="R41" i="2" s="1"/>
  <c r="N41" i="2"/>
  <c r="Q41" i="2" s="1"/>
  <c r="J41" i="2"/>
  <c r="P40" i="2"/>
  <c r="S40" i="2" s="1"/>
  <c r="O40" i="2"/>
  <c r="R40" i="2" s="1"/>
  <c r="N40" i="2"/>
  <c r="Q40" i="2" s="1"/>
  <c r="AB40" i="2" s="1"/>
  <c r="J40" i="2"/>
  <c r="P39" i="2"/>
  <c r="S39" i="2" s="1"/>
  <c r="O39" i="2"/>
  <c r="R39" i="2" s="1"/>
  <c r="AC39" i="2" s="1"/>
  <c r="N39" i="2"/>
  <c r="Q39" i="2" s="1"/>
  <c r="AB39" i="2" s="1"/>
  <c r="J39" i="2"/>
  <c r="Q38" i="2"/>
  <c r="P38" i="2"/>
  <c r="S38" i="2" s="1"/>
  <c r="AD38" i="2" s="1"/>
  <c r="O38" i="2"/>
  <c r="R38" i="2" s="1"/>
  <c r="AC38" i="2" s="1"/>
  <c r="N38" i="2"/>
  <c r="J38" i="2"/>
  <c r="P37" i="2"/>
  <c r="S37" i="2" s="1"/>
  <c r="O37" i="2"/>
  <c r="R37" i="2" s="1"/>
  <c r="N37" i="2"/>
  <c r="Q37" i="2" s="1"/>
  <c r="J37" i="2"/>
  <c r="P36" i="2"/>
  <c r="S36" i="2" s="1"/>
  <c r="O36" i="2"/>
  <c r="R36" i="2" s="1"/>
  <c r="N36" i="2"/>
  <c r="Q36" i="2" s="1"/>
  <c r="AB36" i="2" s="1"/>
  <c r="J36" i="2"/>
  <c r="P35" i="2"/>
  <c r="S35" i="2" s="1"/>
  <c r="O35" i="2"/>
  <c r="R35" i="2" s="1"/>
  <c r="AC35" i="2" s="1"/>
  <c r="N35" i="2"/>
  <c r="Q35" i="2" s="1"/>
  <c r="AB35" i="2" s="1"/>
  <c r="J35" i="2"/>
  <c r="P34" i="2"/>
  <c r="S34" i="2" s="1"/>
  <c r="AD34" i="2" s="1"/>
  <c r="O34" i="2"/>
  <c r="R34" i="2" s="1"/>
  <c r="AC34" i="2" s="1"/>
  <c r="N34" i="2"/>
  <c r="Q34" i="2" s="1"/>
  <c r="J34" i="2"/>
  <c r="P33" i="2"/>
  <c r="S33" i="2" s="1"/>
  <c r="O33" i="2"/>
  <c r="R33" i="2" s="1"/>
  <c r="N33" i="2"/>
  <c r="Q33" i="2" s="1"/>
  <c r="AB33" i="2" s="1"/>
  <c r="J33" i="2"/>
  <c r="P32" i="2"/>
  <c r="S32" i="2" s="1"/>
  <c r="AD32" i="2" s="1"/>
  <c r="O32" i="2"/>
  <c r="R32" i="2" s="1"/>
  <c r="AC32" i="2" s="1"/>
  <c r="N32" i="2"/>
  <c r="Q32" i="2" s="1"/>
  <c r="J32" i="2"/>
  <c r="P31" i="2"/>
  <c r="S31" i="2" s="1"/>
  <c r="O31" i="2"/>
  <c r="R31" i="2" s="1"/>
  <c r="N31" i="2"/>
  <c r="Q31" i="2" s="1"/>
  <c r="AB31" i="2" s="1"/>
  <c r="J31" i="2"/>
  <c r="P30" i="2"/>
  <c r="S30" i="2" s="1"/>
  <c r="AD30" i="2" s="1"/>
  <c r="O30" i="2"/>
  <c r="R30" i="2" s="1"/>
  <c r="AC30" i="2" s="1"/>
  <c r="N30" i="2"/>
  <c r="Q30" i="2" s="1"/>
  <c r="J30" i="2"/>
  <c r="P29" i="2"/>
  <c r="S29" i="2" s="1"/>
  <c r="O29" i="2"/>
  <c r="R29" i="2" s="1"/>
  <c r="AC29" i="2" s="1"/>
  <c r="N29" i="2"/>
  <c r="Q29" i="2" s="1"/>
  <c r="AB29" i="2" s="1"/>
  <c r="J29" i="2"/>
  <c r="P28" i="2"/>
  <c r="S28" i="2" s="1"/>
  <c r="O28" i="2"/>
  <c r="R28" i="2" s="1"/>
  <c r="AC28" i="2" s="1"/>
  <c r="N28" i="2"/>
  <c r="Q28" i="2" s="1"/>
  <c r="J28" i="2"/>
  <c r="P27" i="2"/>
  <c r="S27" i="2" s="1"/>
  <c r="O27" i="2"/>
  <c r="R27" i="2" s="1"/>
  <c r="N27" i="2"/>
  <c r="Q27" i="2" s="1"/>
  <c r="AB27" i="2" s="1"/>
  <c r="J27" i="2"/>
  <c r="P26" i="2"/>
  <c r="S26" i="2" s="1"/>
  <c r="O26" i="2"/>
  <c r="R26" i="2" s="1"/>
  <c r="AC26" i="2" s="1"/>
  <c r="N26" i="2"/>
  <c r="Q26" i="2" s="1"/>
  <c r="AB26" i="2" s="1"/>
  <c r="J26" i="2"/>
  <c r="P25" i="2"/>
  <c r="S25" i="2" s="1"/>
  <c r="O25" i="2"/>
  <c r="R25" i="2" s="1"/>
  <c r="N25" i="2"/>
  <c r="Q25" i="2" s="1"/>
  <c r="AB25" i="2" s="1"/>
  <c r="J25" i="2"/>
  <c r="P24" i="2"/>
  <c r="S24" i="2" s="1"/>
  <c r="AD24" i="2" s="1"/>
  <c r="O24" i="2"/>
  <c r="R24" i="2" s="1"/>
  <c r="AC24" i="2" s="1"/>
  <c r="N24" i="2"/>
  <c r="Q24" i="2" s="1"/>
  <c r="J24" i="2"/>
  <c r="P23" i="2"/>
  <c r="S23" i="2" s="1"/>
  <c r="O23" i="2"/>
  <c r="R23" i="2" s="1"/>
  <c r="N23" i="2"/>
  <c r="Q23" i="2" s="1"/>
  <c r="AB23" i="2" s="1"/>
  <c r="J23" i="2"/>
  <c r="P22" i="2"/>
  <c r="S22" i="2" s="1"/>
  <c r="AD22" i="2" s="1"/>
  <c r="O22" i="2"/>
  <c r="R22" i="2" s="1"/>
  <c r="AC22" i="2" s="1"/>
  <c r="N22" i="2"/>
  <c r="Q22" i="2" s="1"/>
  <c r="J22" i="2"/>
  <c r="P21" i="2"/>
  <c r="S21" i="2" s="1"/>
  <c r="O21" i="2"/>
  <c r="R21" i="2" s="1"/>
  <c r="AC21" i="2" s="1"/>
  <c r="N21" i="2"/>
  <c r="Q21" i="2" s="1"/>
  <c r="AB21" i="2" s="1"/>
  <c r="J21" i="2"/>
  <c r="P20" i="2"/>
  <c r="S20" i="2" s="1"/>
  <c r="O20" i="2"/>
  <c r="R20" i="2" s="1"/>
  <c r="AC20" i="2" s="1"/>
  <c r="N20" i="2"/>
  <c r="Q20" i="2" s="1"/>
  <c r="J20" i="2"/>
  <c r="P19" i="2"/>
  <c r="S19" i="2" s="1"/>
  <c r="O19" i="2"/>
  <c r="R19" i="2" s="1"/>
  <c r="N19" i="2"/>
  <c r="Q19" i="2" s="1"/>
  <c r="AB19" i="2" s="1"/>
  <c r="J19" i="2"/>
  <c r="P18" i="2"/>
  <c r="S18" i="2" s="1"/>
  <c r="O18" i="2"/>
  <c r="R18" i="2" s="1"/>
  <c r="AC18" i="2" s="1"/>
  <c r="N18" i="2"/>
  <c r="Q18" i="2" s="1"/>
  <c r="AB18" i="2" s="1"/>
  <c r="J18" i="2"/>
  <c r="P17" i="2"/>
  <c r="S17" i="2" s="1"/>
  <c r="O17" i="2"/>
  <c r="R17" i="2" s="1"/>
  <c r="N17" i="2"/>
  <c r="Q17" i="2" s="1"/>
  <c r="AB17" i="2" s="1"/>
  <c r="J17" i="2"/>
  <c r="P16" i="2"/>
  <c r="S16" i="2" s="1"/>
  <c r="AD16" i="2" s="1"/>
  <c r="O16" i="2"/>
  <c r="R16" i="2" s="1"/>
  <c r="AC16" i="2" s="1"/>
  <c r="N16" i="2"/>
  <c r="Q16" i="2" s="1"/>
  <c r="J16" i="2"/>
  <c r="P15" i="2"/>
  <c r="S15" i="2" s="1"/>
  <c r="O15" i="2"/>
  <c r="R15" i="2" s="1"/>
  <c r="N15" i="2"/>
  <c r="Q15" i="2" s="1"/>
  <c r="AB15" i="2" s="1"/>
  <c r="J15" i="2"/>
  <c r="P14" i="2"/>
  <c r="S14" i="2" s="1"/>
  <c r="AD14" i="2" s="1"/>
  <c r="O14" i="2"/>
  <c r="R14" i="2" s="1"/>
  <c r="AC14" i="2" s="1"/>
  <c r="N14" i="2"/>
  <c r="Q14" i="2" s="1"/>
  <c r="J14" i="2"/>
  <c r="P13" i="2"/>
  <c r="S13" i="2" s="1"/>
  <c r="O13" i="2"/>
  <c r="R13" i="2" s="1"/>
  <c r="AC13" i="2" s="1"/>
  <c r="N13" i="2"/>
  <c r="Q13" i="2" s="1"/>
  <c r="AB13" i="2" s="1"/>
  <c r="J13" i="2"/>
  <c r="P12" i="2"/>
  <c r="S12" i="2" s="1"/>
  <c r="O12" i="2"/>
  <c r="R12" i="2" s="1"/>
  <c r="AC12" i="2" s="1"/>
  <c r="N12" i="2"/>
  <c r="Q12" i="2" s="1"/>
  <c r="J12" i="2"/>
  <c r="P11" i="2"/>
  <c r="S11" i="2" s="1"/>
  <c r="O11" i="2"/>
  <c r="R11" i="2" s="1"/>
  <c r="N11" i="2"/>
  <c r="Q11" i="2" s="1"/>
  <c r="AB11" i="2" s="1"/>
  <c r="J11" i="2"/>
  <c r="P10" i="2"/>
  <c r="S10" i="2" s="1"/>
  <c r="O10" i="2"/>
  <c r="R10" i="2" s="1"/>
  <c r="AC10" i="2" s="1"/>
  <c r="N10" i="2"/>
  <c r="Q10" i="2" s="1"/>
  <c r="AB10" i="2" s="1"/>
  <c r="J10" i="2"/>
  <c r="P9" i="2"/>
  <c r="S9" i="2" s="1"/>
  <c r="O9" i="2"/>
  <c r="R9" i="2" s="1"/>
  <c r="N9" i="2"/>
  <c r="Q9" i="2" s="1"/>
  <c r="AB9" i="2" s="1"/>
  <c r="J9" i="2"/>
  <c r="P8" i="2"/>
  <c r="S8" i="2" s="1"/>
  <c r="O8" i="2"/>
  <c r="R8" i="2" s="1"/>
  <c r="AC8" i="2" s="1"/>
  <c r="N8" i="2"/>
  <c r="Q8" i="2" s="1"/>
  <c r="J8" i="2"/>
  <c r="P7" i="2"/>
  <c r="S7" i="2" s="1"/>
  <c r="AD7" i="2" s="1"/>
  <c r="O7" i="2"/>
  <c r="R7" i="2" s="1"/>
  <c r="N7" i="2"/>
  <c r="Q7" i="2" s="1"/>
  <c r="J7" i="2"/>
  <c r="P6" i="2"/>
  <c r="S6" i="2" s="1"/>
  <c r="O6" i="2"/>
  <c r="R6" i="2" s="1"/>
  <c r="N6" i="2"/>
  <c r="Q6" i="2" s="1"/>
  <c r="AB6" i="2" s="1"/>
  <c r="J6" i="2"/>
  <c r="P5" i="2"/>
  <c r="S5" i="2" s="1"/>
  <c r="O5" i="2"/>
  <c r="R5" i="2" s="1"/>
  <c r="AC5" i="2" s="1"/>
  <c r="N5" i="2"/>
  <c r="Q5" i="2" s="1"/>
  <c r="AB5" i="2" s="1"/>
  <c r="J5" i="2"/>
  <c r="P4" i="2"/>
  <c r="S4" i="2" s="1"/>
  <c r="O4" i="2"/>
  <c r="R4" i="2" s="1"/>
  <c r="AC4" i="2" s="1"/>
  <c r="N4" i="2"/>
  <c r="Q4" i="2" s="1"/>
  <c r="J4" i="2"/>
  <c r="E4" i="1"/>
  <c r="E5" i="1"/>
  <c r="E6" i="1"/>
  <c r="E7" i="1"/>
  <c r="E8" i="1"/>
  <c r="E9" i="1"/>
  <c r="E10" i="1"/>
  <c r="E11" i="1"/>
  <c r="E12" i="1"/>
  <c r="E13" i="1"/>
  <c r="E14" i="1"/>
  <c r="E15" i="1"/>
  <c r="E3" i="1"/>
  <c r="E2" i="1"/>
  <c r="B16" i="1"/>
  <c r="B2" i="1"/>
  <c r="V11" i="2" l="1"/>
  <c r="W11" i="2" s="1"/>
  <c r="X32" i="2"/>
  <c r="Y32" i="2" s="1"/>
  <c r="V17" i="2"/>
  <c r="W17" i="2" s="1"/>
  <c r="V19" i="2"/>
  <c r="W19" i="2" s="1"/>
  <c r="X119" i="2"/>
  <c r="Y119" i="2" s="1"/>
  <c r="V68" i="2"/>
  <c r="W68" i="2" s="1"/>
  <c r="T28" i="2"/>
  <c r="V88" i="2"/>
  <c r="W88" i="2" s="1"/>
  <c r="Z6" i="2"/>
  <c r="AA6" i="2" s="1"/>
  <c r="V31" i="2"/>
  <c r="W31" i="2" s="1"/>
  <c r="T77" i="2"/>
  <c r="X111" i="2"/>
  <c r="Y111" i="2" s="1"/>
  <c r="V25" i="2"/>
  <c r="W25" i="2" s="1"/>
  <c r="V27" i="2"/>
  <c r="W27" i="2" s="1"/>
  <c r="X57" i="2"/>
  <c r="Y57" i="2" s="1"/>
  <c r="X62" i="2"/>
  <c r="Y62" i="2" s="1"/>
  <c r="V7" i="2"/>
  <c r="W7" i="2" s="1"/>
  <c r="Z101" i="2"/>
  <c r="AA101" i="2" s="1"/>
  <c r="T4" i="2"/>
  <c r="V23" i="2"/>
  <c r="W23" i="2" s="1"/>
  <c r="Z26" i="2"/>
  <c r="AA26" i="2" s="1"/>
  <c r="Z56" i="2"/>
  <c r="AA56" i="2" s="1"/>
  <c r="AC68" i="2"/>
  <c r="X107" i="2"/>
  <c r="Y107" i="2" s="1"/>
  <c r="Z117" i="2"/>
  <c r="AA117" i="2" s="1"/>
  <c r="V142" i="2"/>
  <c r="W142" i="2" s="1"/>
  <c r="X9" i="2"/>
  <c r="Y9" i="2" s="1"/>
  <c r="V15" i="2"/>
  <c r="W15" i="2" s="1"/>
  <c r="Z18" i="2"/>
  <c r="AA18" i="2" s="1"/>
  <c r="T30" i="2"/>
  <c r="Z76" i="2"/>
  <c r="AA76" i="2" s="1"/>
  <c r="Z83" i="2"/>
  <c r="AA83" i="2" s="1"/>
  <c r="X95" i="2"/>
  <c r="Y95" i="2" s="1"/>
  <c r="X121" i="2"/>
  <c r="Y121" i="2" s="1"/>
  <c r="X145" i="2"/>
  <c r="Y145" i="2" s="1"/>
  <c r="T14" i="2"/>
  <c r="Z4" i="2"/>
  <c r="AA4" i="2" s="1"/>
  <c r="Z10" i="2"/>
  <c r="AA10" i="2" s="1"/>
  <c r="T22" i="2"/>
  <c r="X50" i="2"/>
  <c r="Y50" i="2" s="1"/>
  <c r="V72" i="2"/>
  <c r="W72" i="2" s="1"/>
  <c r="AB77" i="2"/>
  <c r="Z113" i="2"/>
  <c r="AA113" i="2" s="1"/>
  <c r="X115" i="2"/>
  <c r="Y115" i="2" s="1"/>
  <c r="V150" i="2"/>
  <c r="W150" i="2" s="1"/>
  <c r="X8" i="2"/>
  <c r="Y8" i="2" s="1"/>
  <c r="Z8" i="2"/>
  <c r="AA8" i="2" s="1"/>
  <c r="AD8" i="2"/>
  <c r="V9" i="2"/>
  <c r="W9" i="2" s="1"/>
  <c r="AC9" i="2"/>
  <c r="X12" i="2"/>
  <c r="Y12" i="2" s="1"/>
  <c r="Z12" i="2"/>
  <c r="AA12" i="2" s="1"/>
  <c r="T20" i="2"/>
  <c r="X20" i="2"/>
  <c r="Y20" i="2" s="1"/>
  <c r="Z20" i="2"/>
  <c r="AA20" i="2" s="1"/>
  <c r="T12" i="2"/>
  <c r="X28" i="2"/>
  <c r="Y28" i="2" s="1"/>
  <c r="Z28" i="2"/>
  <c r="AA28" i="2" s="1"/>
  <c r="V73" i="2"/>
  <c r="W73" i="2" s="1"/>
  <c r="AC73" i="2"/>
  <c r="V164" i="2"/>
  <c r="W164" i="2" s="1"/>
  <c r="AC164" i="2"/>
  <c r="X22" i="2"/>
  <c r="Y22" i="2" s="1"/>
  <c r="X30" i="2"/>
  <c r="Y30" i="2" s="1"/>
  <c r="AD43" i="2"/>
  <c r="X43" i="2"/>
  <c r="Y43" i="2" s="1"/>
  <c r="X59" i="2"/>
  <c r="Y59" i="2" s="1"/>
  <c r="AD59" i="2"/>
  <c r="V69" i="2"/>
  <c r="W69" i="2" s="1"/>
  <c r="X143" i="2"/>
  <c r="Y143" i="2" s="1"/>
  <c r="AD143" i="2"/>
  <c r="Z143" i="2"/>
  <c r="AA143" i="2" s="1"/>
  <c r="T161" i="2"/>
  <c r="AB161" i="2"/>
  <c r="T8" i="2"/>
  <c r="AB60" i="2"/>
  <c r="T60" i="2"/>
  <c r="X68" i="2"/>
  <c r="Y68" i="2" s="1"/>
  <c r="AD68" i="2"/>
  <c r="AD124" i="2"/>
  <c r="X124" i="2"/>
  <c r="Y124" i="2" s="1"/>
  <c r="X14" i="2"/>
  <c r="Y14" i="2" s="1"/>
  <c r="Z14" i="2"/>
  <c r="AA14" i="2" s="1"/>
  <c r="X16" i="2"/>
  <c r="Y16" i="2" s="1"/>
  <c r="Z22" i="2"/>
  <c r="AA22" i="2" s="1"/>
  <c r="X24" i="2"/>
  <c r="Y24" i="2" s="1"/>
  <c r="Z30" i="2"/>
  <c r="AA30" i="2" s="1"/>
  <c r="AB56" i="2"/>
  <c r="T56" i="2"/>
  <c r="AC64" i="2"/>
  <c r="V64" i="2"/>
  <c r="W64" i="2" s="1"/>
  <c r="AD91" i="2"/>
  <c r="Z91" i="2"/>
  <c r="AA91" i="2" s="1"/>
  <c r="AD101" i="2"/>
  <c r="AD122" i="2"/>
  <c r="Z122" i="2"/>
  <c r="AA122" i="2" s="1"/>
  <c r="V160" i="2"/>
  <c r="W160" i="2" s="1"/>
  <c r="AC160" i="2"/>
  <c r="T165" i="2"/>
  <c r="AB165" i="2"/>
  <c r="AD109" i="2"/>
  <c r="Z109" i="2"/>
  <c r="AA109" i="2" s="1"/>
  <c r="X4" i="2"/>
  <c r="Y4" i="2" s="1"/>
  <c r="AD4" i="2"/>
  <c r="Z51" i="2"/>
  <c r="AA51" i="2" s="1"/>
  <c r="AD51" i="2"/>
  <c r="T53" i="2"/>
  <c r="AB53" i="2"/>
  <c r="V53" i="2"/>
  <c r="W53" i="2" s="1"/>
  <c r="V59" i="2"/>
  <c r="W59" i="2" s="1"/>
  <c r="AC69" i="2"/>
  <c r="T73" i="2"/>
  <c r="V77" i="2"/>
  <c r="W77" i="2" s="1"/>
  <c r="AD85" i="2"/>
  <c r="X85" i="2"/>
  <c r="Y85" i="2" s="1"/>
  <c r="AD93" i="2"/>
  <c r="Z93" i="2"/>
  <c r="AA93" i="2" s="1"/>
  <c r="Z97" i="2"/>
  <c r="AA97" i="2" s="1"/>
  <c r="X99" i="2"/>
  <c r="Y99" i="2" s="1"/>
  <c r="X103" i="2"/>
  <c r="Y103" i="2" s="1"/>
  <c r="AD105" i="2"/>
  <c r="Z105" i="2"/>
  <c r="AA105" i="2" s="1"/>
  <c r="AD117" i="2"/>
  <c r="X147" i="2"/>
  <c r="Y147" i="2" s="1"/>
  <c r="X151" i="2"/>
  <c r="Y151" i="2" s="1"/>
  <c r="Z151" i="2"/>
  <c r="AA151" i="2" s="1"/>
  <c r="T153" i="2"/>
  <c r="AB153" i="2"/>
  <c r="V156" i="2"/>
  <c r="W156" i="2" s="1"/>
  <c r="AC156" i="2"/>
  <c r="V50" i="2"/>
  <c r="W50" i="2" s="1"/>
  <c r="V51" i="2"/>
  <c r="W51" i="2" s="1"/>
  <c r="V61" i="2"/>
  <c r="W61" i="2" s="1"/>
  <c r="X72" i="2"/>
  <c r="Y72" i="2" s="1"/>
  <c r="Z52" i="2"/>
  <c r="AA52" i="2" s="1"/>
  <c r="T62" i="2"/>
  <c r="X64" i="2"/>
  <c r="Y64" i="2" s="1"/>
  <c r="T141" i="2"/>
  <c r="T157" i="2"/>
  <c r="X5" i="2"/>
  <c r="Y5" i="2" s="1"/>
  <c r="AD5" i="2"/>
  <c r="T5" i="2"/>
  <c r="Z5" i="2"/>
  <c r="AA5" i="2" s="1"/>
  <c r="T7" i="2"/>
  <c r="AB7" i="2"/>
  <c r="V6" i="2"/>
  <c r="W6" i="2" s="1"/>
  <c r="AC6" i="2"/>
  <c r="T6" i="2"/>
  <c r="V16" i="2"/>
  <c r="W16" i="2" s="1"/>
  <c r="T21" i="2"/>
  <c r="AD25" i="2"/>
  <c r="Z25" i="2"/>
  <c r="AA25" i="2" s="1"/>
  <c r="X25" i="2"/>
  <c r="Y25" i="2" s="1"/>
  <c r="V32" i="2"/>
  <c r="W32" i="2" s="1"/>
  <c r="V34" i="2"/>
  <c r="W34" i="2" s="1"/>
  <c r="T37" i="2"/>
  <c r="AB37" i="2"/>
  <c r="V38" i="2"/>
  <c r="W38" i="2" s="1"/>
  <c r="AD40" i="2"/>
  <c r="Z40" i="2"/>
  <c r="AA40" i="2" s="1"/>
  <c r="AD49" i="2"/>
  <c r="X49" i="2"/>
  <c r="Y49" i="2" s="1"/>
  <c r="T80" i="2"/>
  <c r="AB80" i="2"/>
  <c r="V80" i="2"/>
  <c r="W80" i="2" s="1"/>
  <c r="T83" i="2"/>
  <c r="X83" i="2"/>
  <c r="Y83" i="2" s="1"/>
  <c r="AB83" i="2"/>
  <c r="T84" i="2"/>
  <c r="AB141" i="2"/>
  <c r="X160" i="2"/>
  <c r="Y160" i="2" s="1"/>
  <c r="AD160" i="2"/>
  <c r="Z160" i="2"/>
  <c r="AA160" i="2" s="1"/>
  <c r="V10" i="2"/>
  <c r="W10" i="2" s="1"/>
  <c r="T15" i="2"/>
  <c r="V18" i="2"/>
  <c r="W18" i="2" s="1"/>
  <c r="AD18" i="2"/>
  <c r="AB20" i="2"/>
  <c r="T13" i="2"/>
  <c r="V24" i="2"/>
  <c r="W24" i="2" s="1"/>
  <c r="T29" i="2"/>
  <c r="AD36" i="2"/>
  <c r="Z36" i="2"/>
  <c r="AA36" i="2" s="1"/>
  <c r="T39" i="2"/>
  <c r="T41" i="2"/>
  <c r="AB41" i="2"/>
  <c r="V42" i="2"/>
  <c r="W42" i="2" s="1"/>
  <c r="AB48" i="2"/>
  <c r="T48" i="2"/>
  <c r="AC55" i="2"/>
  <c r="V55" i="2"/>
  <c r="W55" i="2" s="1"/>
  <c r="V70" i="2"/>
  <c r="W70" i="2" s="1"/>
  <c r="AC70" i="2"/>
  <c r="T144" i="2"/>
  <c r="AD158" i="2"/>
  <c r="Z158" i="2"/>
  <c r="AA158" i="2" s="1"/>
  <c r="X158" i="2"/>
  <c r="Y158" i="2" s="1"/>
  <c r="V5" i="2"/>
  <c r="W5" i="2" s="1"/>
  <c r="X7" i="2"/>
  <c r="Y7" i="2" s="1"/>
  <c r="X11" i="2"/>
  <c r="Y11" i="2" s="1"/>
  <c r="AD11" i="2"/>
  <c r="Z11" i="2"/>
  <c r="AA11" i="2" s="1"/>
  <c r="AB12" i="2"/>
  <c r="AB4" i="2"/>
  <c r="AD6" i="2"/>
  <c r="AB8" i="2"/>
  <c r="AD9" i="2"/>
  <c r="X10" i="2"/>
  <c r="Y10" i="2" s="1"/>
  <c r="V12" i="2"/>
  <c r="W12" i="2" s="1"/>
  <c r="AD12" i="2"/>
  <c r="AD13" i="2"/>
  <c r="Z13" i="2"/>
  <c r="AA13" i="2" s="1"/>
  <c r="X13" i="2"/>
  <c r="Y13" i="2" s="1"/>
  <c r="AB14" i="2"/>
  <c r="T16" i="2"/>
  <c r="Z16" i="2"/>
  <c r="AA16" i="2" s="1"/>
  <c r="T17" i="2"/>
  <c r="AC17" i="2"/>
  <c r="X18" i="2"/>
  <c r="Y18" i="2" s="1"/>
  <c r="V20" i="2"/>
  <c r="W20" i="2" s="1"/>
  <c r="AD20" i="2"/>
  <c r="AD21" i="2"/>
  <c r="Z21" i="2"/>
  <c r="AA21" i="2" s="1"/>
  <c r="X21" i="2"/>
  <c r="Y21" i="2" s="1"/>
  <c r="AB22" i="2"/>
  <c r="T24" i="2"/>
  <c r="Z24" i="2"/>
  <c r="AA24" i="2" s="1"/>
  <c r="T25" i="2"/>
  <c r="AC25" i="2"/>
  <c r="X26" i="2"/>
  <c r="Y26" i="2" s="1"/>
  <c r="V28" i="2"/>
  <c r="W28" i="2" s="1"/>
  <c r="AD28" i="2"/>
  <c r="AD29" i="2"/>
  <c r="Z29" i="2"/>
  <c r="AA29" i="2" s="1"/>
  <c r="X29" i="2"/>
  <c r="Y29" i="2" s="1"/>
  <c r="AB30" i="2"/>
  <c r="T32" i="2"/>
  <c r="Z32" i="2"/>
  <c r="AA32" i="2" s="1"/>
  <c r="T33" i="2"/>
  <c r="T34" i="2"/>
  <c r="AB34" i="2"/>
  <c r="X35" i="2"/>
  <c r="Y35" i="2" s="1"/>
  <c r="AD35" i="2"/>
  <c r="Z35" i="2"/>
  <c r="AA35" i="2" s="1"/>
  <c r="AD37" i="2"/>
  <c r="Z37" i="2"/>
  <c r="AA37" i="2" s="1"/>
  <c r="X37" i="2"/>
  <c r="Y37" i="2" s="1"/>
  <c r="T38" i="2"/>
  <c r="AB38" i="2"/>
  <c r="X39" i="2"/>
  <c r="Y39" i="2" s="1"/>
  <c r="AD39" i="2"/>
  <c r="Z39" i="2"/>
  <c r="AA39" i="2" s="1"/>
  <c r="AD41" i="2"/>
  <c r="Z41" i="2"/>
  <c r="AA41" i="2" s="1"/>
  <c r="X41" i="2"/>
  <c r="Y41" i="2" s="1"/>
  <c r="T42" i="2"/>
  <c r="AB42" i="2"/>
  <c r="AC43" i="2"/>
  <c r="V43" i="2"/>
  <c r="W43" i="2" s="1"/>
  <c r="X45" i="2"/>
  <c r="Y45" i="2" s="1"/>
  <c r="Z45" i="2"/>
  <c r="AA45" i="2" s="1"/>
  <c r="AD47" i="2"/>
  <c r="X47" i="2"/>
  <c r="Y47" i="2" s="1"/>
  <c r="T49" i="2"/>
  <c r="AB52" i="2"/>
  <c r="T52" i="2"/>
  <c r="V54" i="2"/>
  <c r="W54" i="2" s="1"/>
  <c r="AC54" i="2"/>
  <c r="T55" i="2"/>
  <c r="V58" i="2"/>
  <c r="W58" i="2" s="1"/>
  <c r="AC58" i="2"/>
  <c r="T63" i="2"/>
  <c r="AB63" i="2"/>
  <c r="X69" i="2"/>
  <c r="Y69" i="2" s="1"/>
  <c r="AD69" i="2"/>
  <c r="Z69" i="2"/>
  <c r="AA69" i="2" s="1"/>
  <c r="T69" i="2"/>
  <c r="T79" i="2"/>
  <c r="AB79" i="2"/>
  <c r="X79" i="2"/>
  <c r="Y79" i="2" s="1"/>
  <c r="AC81" i="2"/>
  <c r="V81" i="2"/>
  <c r="W81" i="2" s="1"/>
  <c r="AD88" i="2"/>
  <c r="Z88" i="2"/>
  <c r="AA88" i="2" s="1"/>
  <c r="X88" i="2"/>
  <c r="Y88" i="2" s="1"/>
  <c r="V111" i="2"/>
  <c r="W111" i="2" s="1"/>
  <c r="AC111" i="2"/>
  <c r="V4" i="2"/>
  <c r="W4" i="2" s="1"/>
  <c r="X6" i="2"/>
  <c r="Y6" i="2" s="1"/>
  <c r="V8" i="2"/>
  <c r="W8" i="2" s="1"/>
  <c r="AD17" i="2"/>
  <c r="Z17" i="2"/>
  <c r="AA17" i="2" s="1"/>
  <c r="X17" i="2"/>
  <c r="Y17" i="2" s="1"/>
  <c r="AD33" i="2"/>
  <c r="Z33" i="2"/>
  <c r="AA33" i="2" s="1"/>
  <c r="X33" i="2"/>
  <c r="Y33" i="2" s="1"/>
  <c r="T35" i="2"/>
  <c r="AD54" i="2"/>
  <c r="Z54" i="2"/>
  <c r="AA54" i="2" s="1"/>
  <c r="X54" i="2"/>
  <c r="Y54" i="2" s="1"/>
  <c r="V95" i="2"/>
  <c r="W95" i="2" s="1"/>
  <c r="AC95" i="2"/>
  <c r="AD10" i="2"/>
  <c r="AC15" i="2"/>
  <c r="X19" i="2"/>
  <c r="Y19" i="2" s="1"/>
  <c r="AD19" i="2"/>
  <c r="Z19" i="2"/>
  <c r="AA19" i="2" s="1"/>
  <c r="T23" i="2"/>
  <c r="AC23" i="2"/>
  <c r="V26" i="2"/>
  <c r="W26" i="2" s="1"/>
  <c r="AD26" i="2"/>
  <c r="X27" i="2"/>
  <c r="Y27" i="2" s="1"/>
  <c r="AD27" i="2"/>
  <c r="Z27" i="2"/>
  <c r="AA27" i="2" s="1"/>
  <c r="AB28" i="2"/>
  <c r="T31" i="2"/>
  <c r="AC31" i="2"/>
  <c r="V33" i="2"/>
  <c r="W33" i="2" s="1"/>
  <c r="AC33" i="2"/>
  <c r="Z34" i="2"/>
  <c r="AA34" i="2" s="1"/>
  <c r="V36" i="2"/>
  <c r="W36" i="2" s="1"/>
  <c r="AC36" i="2"/>
  <c r="X36" i="2"/>
  <c r="Y36" i="2" s="1"/>
  <c r="Z38" i="2"/>
  <c r="AA38" i="2" s="1"/>
  <c r="V40" i="2"/>
  <c r="W40" i="2" s="1"/>
  <c r="AC40" i="2"/>
  <c r="X40" i="2"/>
  <c r="Y40" i="2" s="1"/>
  <c r="X44" i="2"/>
  <c r="Y44" i="2" s="1"/>
  <c r="Z44" i="2"/>
  <c r="AA44" i="2" s="1"/>
  <c r="AD44" i="2"/>
  <c r="AD46" i="2"/>
  <c r="Z46" i="2"/>
  <c r="AA46" i="2" s="1"/>
  <c r="X46" i="2"/>
  <c r="Y46" i="2" s="1"/>
  <c r="V48" i="2"/>
  <c r="W48" i="2" s="1"/>
  <c r="T51" i="2"/>
  <c r="X51" i="2"/>
  <c r="Y51" i="2" s="1"/>
  <c r="AB51" i="2"/>
  <c r="AC52" i="2"/>
  <c r="V52" i="2"/>
  <c r="W52" i="2" s="1"/>
  <c r="AB54" i="2"/>
  <c r="T54" i="2"/>
  <c r="AD61" i="2"/>
  <c r="Z61" i="2"/>
  <c r="AA61" i="2" s="1"/>
  <c r="X61" i="2"/>
  <c r="Y61" i="2" s="1"/>
  <c r="AC61" i="2"/>
  <c r="AC63" i="2"/>
  <c r="V63" i="2"/>
  <c r="W63" i="2" s="1"/>
  <c r="T66" i="2"/>
  <c r="AB66" i="2"/>
  <c r="X66" i="2"/>
  <c r="Y66" i="2" s="1"/>
  <c r="Z75" i="2"/>
  <c r="AA75" i="2" s="1"/>
  <c r="V75" i="2"/>
  <c r="W75" i="2" s="1"/>
  <c r="AC75" i="2"/>
  <c r="T133" i="2"/>
  <c r="AB133" i="2"/>
  <c r="AC7" i="2"/>
  <c r="Z7" i="2"/>
  <c r="AA7" i="2" s="1"/>
  <c r="T9" i="2"/>
  <c r="Z9" i="2"/>
  <c r="AA9" i="2" s="1"/>
  <c r="T10" i="2"/>
  <c r="T11" i="2"/>
  <c r="AC11" i="2"/>
  <c r="V13" i="2"/>
  <c r="W13" i="2" s="1"/>
  <c r="V14" i="2"/>
  <c r="W14" i="2" s="1"/>
  <c r="X15" i="2"/>
  <c r="Y15" i="2" s="1"/>
  <c r="AD15" i="2"/>
  <c r="Z15" i="2"/>
  <c r="AA15" i="2" s="1"/>
  <c r="AB16" i="2"/>
  <c r="T18" i="2"/>
  <c r="T19" i="2"/>
  <c r="AC19" i="2"/>
  <c r="V21" i="2"/>
  <c r="W21" i="2" s="1"/>
  <c r="V22" i="2"/>
  <c r="W22" i="2" s="1"/>
  <c r="X23" i="2"/>
  <c r="Y23" i="2" s="1"/>
  <c r="AD23" i="2"/>
  <c r="Z23" i="2"/>
  <c r="AA23" i="2" s="1"/>
  <c r="AB24" i="2"/>
  <c r="T26" i="2"/>
  <c r="T27" i="2"/>
  <c r="AC27" i="2"/>
  <c r="V29" i="2"/>
  <c r="W29" i="2" s="1"/>
  <c r="V30" i="2"/>
  <c r="W30" i="2" s="1"/>
  <c r="X31" i="2"/>
  <c r="Y31" i="2" s="1"/>
  <c r="AD31" i="2"/>
  <c r="Z31" i="2"/>
  <c r="AA31" i="2" s="1"/>
  <c r="AB32" i="2"/>
  <c r="X34" i="2"/>
  <c r="Y34" i="2" s="1"/>
  <c r="V35" i="2"/>
  <c r="W35" i="2" s="1"/>
  <c r="T36" i="2"/>
  <c r="V37" i="2"/>
  <c r="W37" i="2" s="1"/>
  <c r="AC37" i="2"/>
  <c r="X38" i="2"/>
  <c r="Y38" i="2" s="1"/>
  <c r="V39" i="2"/>
  <c r="W39" i="2" s="1"/>
  <c r="T40" i="2"/>
  <c r="V41" i="2"/>
  <c r="W41" i="2" s="1"/>
  <c r="AC41" i="2"/>
  <c r="T43" i="2"/>
  <c r="AB43" i="2"/>
  <c r="Z43" i="2"/>
  <c r="AA43" i="2" s="1"/>
  <c r="AB44" i="2"/>
  <c r="T44" i="2"/>
  <c r="V44" i="2"/>
  <c r="W44" i="2" s="1"/>
  <c r="T46" i="2"/>
  <c r="AC47" i="2"/>
  <c r="V47" i="2"/>
  <c r="W47" i="2" s="1"/>
  <c r="Z47" i="2"/>
  <c r="AA47" i="2" s="1"/>
  <c r="AC49" i="2"/>
  <c r="V49" i="2"/>
  <c r="W49" i="2" s="1"/>
  <c r="Z49" i="2"/>
  <c r="AA49" i="2" s="1"/>
  <c r="AC50" i="2"/>
  <c r="Z53" i="2"/>
  <c r="AA53" i="2" s="1"/>
  <c r="AD53" i="2"/>
  <c r="X53" i="2"/>
  <c r="Y53" i="2" s="1"/>
  <c r="Z55" i="2"/>
  <c r="AA55" i="2" s="1"/>
  <c r="AB57" i="2"/>
  <c r="T57" i="2"/>
  <c r="T61" i="2"/>
  <c r="Z63" i="2"/>
  <c r="AA63" i="2" s="1"/>
  <c r="V65" i="2"/>
  <c r="W65" i="2" s="1"/>
  <c r="T65" i="2"/>
  <c r="AC65" i="2"/>
  <c r="X76" i="2"/>
  <c r="Y76" i="2" s="1"/>
  <c r="AD76" i="2"/>
  <c r="AD78" i="2"/>
  <c r="Z78" i="2"/>
  <c r="AA78" i="2" s="1"/>
  <c r="X78" i="2"/>
  <c r="Y78" i="2" s="1"/>
  <c r="T45" i="2"/>
  <c r="V46" i="2"/>
  <c r="W46" i="2" s="1"/>
  <c r="AC46" i="2"/>
  <c r="AD50" i="2"/>
  <c r="Z50" i="2"/>
  <c r="AA50" i="2" s="1"/>
  <c r="X55" i="2"/>
  <c r="Y55" i="2" s="1"/>
  <c r="AD55" i="2"/>
  <c r="X56" i="2"/>
  <c r="Y56" i="2" s="1"/>
  <c r="V56" i="2"/>
  <c r="W56" i="2" s="1"/>
  <c r="AD57" i="2"/>
  <c r="Z57" i="2"/>
  <c r="AA57" i="2" s="1"/>
  <c r="T58" i="2"/>
  <c r="AD58" i="2"/>
  <c r="Z58" i="2"/>
  <c r="AA58" i="2" s="1"/>
  <c r="AB58" i="2"/>
  <c r="X60" i="2"/>
  <c r="Y60" i="2" s="1"/>
  <c r="V60" i="2"/>
  <c r="W60" i="2" s="1"/>
  <c r="AD60" i="2"/>
  <c r="V62" i="2"/>
  <c r="W62" i="2" s="1"/>
  <c r="AC62" i="2"/>
  <c r="X63" i="2"/>
  <c r="Y63" i="2" s="1"/>
  <c r="T64" i="2"/>
  <c r="AD64" i="2"/>
  <c r="X65" i="2"/>
  <c r="Y65" i="2" s="1"/>
  <c r="AD65" i="2"/>
  <c r="Z65" i="2"/>
  <c r="AA65" i="2" s="1"/>
  <c r="V66" i="2"/>
  <c r="W66" i="2" s="1"/>
  <c r="AC66" i="2"/>
  <c r="Z71" i="2"/>
  <c r="AA71" i="2" s="1"/>
  <c r="V71" i="2"/>
  <c r="W71" i="2" s="1"/>
  <c r="AC71" i="2"/>
  <c r="Z72" i="2"/>
  <c r="AA72" i="2" s="1"/>
  <c r="AD74" i="2"/>
  <c r="Z74" i="2"/>
  <c r="AA74" i="2" s="1"/>
  <c r="T75" i="2"/>
  <c r="AB75" i="2"/>
  <c r="X75" i="2"/>
  <c r="Y75" i="2" s="1"/>
  <c r="T76" i="2"/>
  <c r="AB76" i="2"/>
  <c r="T78" i="2"/>
  <c r="Z81" i="2"/>
  <c r="AA81" i="2" s="1"/>
  <c r="X81" i="2"/>
  <c r="Y81" i="2" s="1"/>
  <c r="AD81" i="2"/>
  <c r="Z87" i="2"/>
  <c r="AA87" i="2" s="1"/>
  <c r="Z89" i="2"/>
  <c r="AA89" i="2" s="1"/>
  <c r="X89" i="2"/>
  <c r="Y89" i="2" s="1"/>
  <c r="AD89" i="2"/>
  <c r="V99" i="2"/>
  <c r="W99" i="2" s="1"/>
  <c r="AC99" i="2"/>
  <c r="V115" i="2"/>
  <c r="W115" i="2" s="1"/>
  <c r="AC115" i="2"/>
  <c r="T122" i="2"/>
  <c r="AB122" i="2"/>
  <c r="AD42" i="2"/>
  <c r="Z42" i="2"/>
  <c r="AA42" i="2" s="1"/>
  <c r="X42" i="2"/>
  <c r="Y42" i="2" s="1"/>
  <c r="V45" i="2"/>
  <c r="W45" i="2" s="1"/>
  <c r="T47" i="2"/>
  <c r="AB47" i="2"/>
  <c r="Z48" i="2"/>
  <c r="AA48" i="2" s="1"/>
  <c r="T50" i="2"/>
  <c r="X52" i="2"/>
  <c r="Y52" i="2" s="1"/>
  <c r="T59" i="2"/>
  <c r="AB59" i="2"/>
  <c r="AD62" i="2"/>
  <c r="Z62" i="2"/>
  <c r="AA62" i="2" s="1"/>
  <c r="AB62" i="2"/>
  <c r="Z67" i="2"/>
  <c r="AA67" i="2" s="1"/>
  <c r="V67" i="2"/>
  <c r="W67" i="2" s="1"/>
  <c r="AC67" i="2"/>
  <c r="Z68" i="2"/>
  <c r="AA68" i="2" s="1"/>
  <c r="AD70" i="2"/>
  <c r="Z70" i="2"/>
  <c r="AA70" i="2" s="1"/>
  <c r="T71" i="2"/>
  <c r="AB71" i="2"/>
  <c r="X71" i="2"/>
  <c r="Y71" i="2" s="1"/>
  <c r="T72" i="2"/>
  <c r="AB72" i="2"/>
  <c r="T74" i="2"/>
  <c r="X74" i="2"/>
  <c r="Y74" i="2" s="1"/>
  <c r="X77" i="2"/>
  <c r="Y77" i="2" s="1"/>
  <c r="AD77" i="2"/>
  <c r="Z77" i="2"/>
  <c r="AA77" i="2" s="1"/>
  <c r="V78" i="2"/>
  <c r="W78" i="2" s="1"/>
  <c r="AC78" i="2"/>
  <c r="V86" i="2"/>
  <c r="W86" i="2" s="1"/>
  <c r="AC86" i="2"/>
  <c r="V87" i="2"/>
  <c r="W87" i="2" s="1"/>
  <c r="T91" i="2"/>
  <c r="X91" i="2"/>
  <c r="Y91" i="2" s="1"/>
  <c r="AB91" i="2"/>
  <c r="V103" i="2"/>
  <c r="W103" i="2" s="1"/>
  <c r="AC103" i="2"/>
  <c r="V119" i="2"/>
  <c r="W119" i="2" s="1"/>
  <c r="AC119" i="2"/>
  <c r="T129" i="2"/>
  <c r="AB129" i="2"/>
  <c r="T137" i="2"/>
  <c r="AB137" i="2"/>
  <c r="X48" i="2"/>
  <c r="Y48" i="2" s="1"/>
  <c r="AD56" i="2"/>
  <c r="V57" i="2"/>
  <c r="W57" i="2" s="1"/>
  <c r="X58" i="2"/>
  <c r="Y58" i="2" s="1"/>
  <c r="Z59" i="2"/>
  <c r="AA59" i="2" s="1"/>
  <c r="Z60" i="2"/>
  <c r="AA60" i="2" s="1"/>
  <c r="Z64" i="2"/>
  <c r="AA64" i="2" s="1"/>
  <c r="AD66" i="2"/>
  <c r="Z66" i="2"/>
  <c r="AA66" i="2" s="1"/>
  <c r="T67" i="2"/>
  <c r="AB67" i="2"/>
  <c r="X67" i="2"/>
  <c r="Y67" i="2" s="1"/>
  <c r="T68" i="2"/>
  <c r="AB68" i="2"/>
  <c r="T70" i="2"/>
  <c r="X70" i="2"/>
  <c r="Y70" i="2" s="1"/>
  <c r="AD72" i="2"/>
  <c r="X73" i="2"/>
  <c r="Y73" i="2" s="1"/>
  <c r="AD73" i="2"/>
  <c r="Z73" i="2"/>
  <c r="AA73" i="2" s="1"/>
  <c r="V74" i="2"/>
  <c r="W74" i="2" s="1"/>
  <c r="AC74" i="2"/>
  <c r="AB74" i="2"/>
  <c r="V76" i="2"/>
  <c r="W76" i="2" s="1"/>
  <c r="AC77" i="2"/>
  <c r="Z79" i="2"/>
  <c r="AA79" i="2" s="1"/>
  <c r="V79" i="2"/>
  <c r="W79" i="2" s="1"/>
  <c r="AC79" i="2"/>
  <c r="X80" i="2"/>
  <c r="Y80" i="2" s="1"/>
  <c r="Z80" i="2"/>
  <c r="AA80" i="2" s="1"/>
  <c r="V107" i="2"/>
  <c r="W107" i="2" s="1"/>
  <c r="AC107" i="2"/>
  <c r="T81" i="2"/>
  <c r="X82" i="2"/>
  <c r="Y82" i="2" s="1"/>
  <c r="AD82" i="2"/>
  <c r="Z82" i="2"/>
  <c r="AA82" i="2" s="1"/>
  <c r="T85" i="2"/>
  <c r="Z85" i="2"/>
  <c r="AA85" i="2" s="1"/>
  <c r="T86" i="2"/>
  <c r="X87" i="2"/>
  <c r="Y87" i="2" s="1"/>
  <c r="V89" i="2"/>
  <c r="W89" i="2" s="1"/>
  <c r="X90" i="2"/>
  <c r="Y90" i="2" s="1"/>
  <c r="AD90" i="2"/>
  <c r="Z90" i="2"/>
  <c r="AA90" i="2" s="1"/>
  <c r="AD92" i="2"/>
  <c r="Z92" i="2"/>
  <c r="AA92" i="2" s="1"/>
  <c r="X92" i="2"/>
  <c r="Y92" i="2" s="1"/>
  <c r="T93" i="2"/>
  <c r="AB93" i="2"/>
  <c r="X94" i="2"/>
  <c r="Y94" i="2" s="1"/>
  <c r="AD94" i="2"/>
  <c r="Z94" i="2"/>
  <c r="AA94" i="2" s="1"/>
  <c r="AD96" i="2"/>
  <c r="Z96" i="2"/>
  <c r="AA96" i="2" s="1"/>
  <c r="X96" i="2"/>
  <c r="Y96" i="2" s="1"/>
  <c r="T97" i="2"/>
  <c r="AB97" i="2"/>
  <c r="X98" i="2"/>
  <c r="Y98" i="2" s="1"/>
  <c r="AD98" i="2"/>
  <c r="Z98" i="2"/>
  <c r="AA98" i="2" s="1"/>
  <c r="AD100" i="2"/>
  <c r="Z100" i="2"/>
  <c r="AA100" i="2" s="1"/>
  <c r="X100" i="2"/>
  <c r="Y100" i="2" s="1"/>
  <c r="T101" i="2"/>
  <c r="AB101" i="2"/>
  <c r="X102" i="2"/>
  <c r="Y102" i="2" s="1"/>
  <c r="AD102" i="2"/>
  <c r="Z102" i="2"/>
  <c r="AA102" i="2" s="1"/>
  <c r="AD104" i="2"/>
  <c r="Z104" i="2"/>
  <c r="AA104" i="2" s="1"/>
  <c r="X104" i="2"/>
  <c r="Y104" i="2" s="1"/>
  <c r="T105" i="2"/>
  <c r="AB105" i="2"/>
  <c r="X106" i="2"/>
  <c r="Y106" i="2" s="1"/>
  <c r="AD106" i="2"/>
  <c r="Z106" i="2"/>
  <c r="AA106" i="2" s="1"/>
  <c r="AD108" i="2"/>
  <c r="Z108" i="2"/>
  <c r="AA108" i="2" s="1"/>
  <c r="X108" i="2"/>
  <c r="Y108" i="2" s="1"/>
  <c r="T109" i="2"/>
  <c r="AB109" i="2"/>
  <c r="X110" i="2"/>
  <c r="Y110" i="2" s="1"/>
  <c r="AD110" i="2"/>
  <c r="Z110" i="2"/>
  <c r="AA110" i="2" s="1"/>
  <c r="AD112" i="2"/>
  <c r="Z112" i="2"/>
  <c r="AA112" i="2" s="1"/>
  <c r="X112" i="2"/>
  <c r="Y112" i="2" s="1"/>
  <c r="T113" i="2"/>
  <c r="AB113" i="2"/>
  <c r="X114" i="2"/>
  <c r="Y114" i="2" s="1"/>
  <c r="AD114" i="2"/>
  <c r="Z114" i="2"/>
  <c r="AA114" i="2" s="1"/>
  <c r="AD116" i="2"/>
  <c r="Z116" i="2"/>
  <c r="AA116" i="2" s="1"/>
  <c r="X116" i="2"/>
  <c r="Y116" i="2" s="1"/>
  <c r="T117" i="2"/>
  <c r="AB117" i="2"/>
  <c r="X118" i="2"/>
  <c r="Y118" i="2" s="1"/>
  <c r="AD118" i="2"/>
  <c r="Z118" i="2"/>
  <c r="AA118" i="2" s="1"/>
  <c r="AD120" i="2"/>
  <c r="Z120" i="2"/>
  <c r="AA120" i="2" s="1"/>
  <c r="X120" i="2"/>
  <c r="Y120" i="2" s="1"/>
  <c r="V121" i="2"/>
  <c r="W121" i="2" s="1"/>
  <c r="AC121" i="2"/>
  <c r="T121" i="2"/>
  <c r="X122" i="2"/>
  <c r="Y122" i="2" s="1"/>
  <c r="T123" i="2"/>
  <c r="AD128" i="2"/>
  <c r="Z128" i="2"/>
  <c r="AA128" i="2" s="1"/>
  <c r="X128" i="2"/>
  <c r="Y128" i="2" s="1"/>
  <c r="AD132" i="2"/>
  <c r="Z132" i="2"/>
  <c r="AA132" i="2" s="1"/>
  <c r="X132" i="2"/>
  <c r="Y132" i="2" s="1"/>
  <c r="AD136" i="2"/>
  <c r="Z136" i="2"/>
  <c r="AA136" i="2" s="1"/>
  <c r="X136" i="2"/>
  <c r="Y136" i="2" s="1"/>
  <c r="AD140" i="2"/>
  <c r="Z140" i="2"/>
  <c r="AA140" i="2" s="1"/>
  <c r="X140" i="2"/>
  <c r="Y140" i="2" s="1"/>
  <c r="V82" i="2"/>
  <c r="W82" i="2" s="1"/>
  <c r="V83" i="2"/>
  <c r="W83" i="2" s="1"/>
  <c r="AD84" i="2"/>
  <c r="Z84" i="2"/>
  <c r="AA84" i="2" s="1"/>
  <c r="X84" i="2"/>
  <c r="Y84" i="2" s="1"/>
  <c r="AB85" i="2"/>
  <c r="T87" i="2"/>
  <c r="T88" i="2"/>
  <c r="AC88" i="2"/>
  <c r="V90" i="2"/>
  <c r="W90" i="2" s="1"/>
  <c r="V91" i="2"/>
  <c r="W91" i="2" s="1"/>
  <c r="V92" i="2"/>
  <c r="W92" i="2" s="1"/>
  <c r="AC92" i="2"/>
  <c r="X93" i="2"/>
  <c r="Y93" i="2" s="1"/>
  <c r="V94" i="2"/>
  <c r="W94" i="2" s="1"/>
  <c r="T95" i="2"/>
  <c r="V96" i="2"/>
  <c r="W96" i="2" s="1"/>
  <c r="AC96" i="2"/>
  <c r="X97" i="2"/>
  <c r="Y97" i="2" s="1"/>
  <c r="V98" i="2"/>
  <c r="W98" i="2" s="1"/>
  <c r="T99" i="2"/>
  <c r="V100" i="2"/>
  <c r="W100" i="2" s="1"/>
  <c r="AC100" i="2"/>
  <c r="X101" i="2"/>
  <c r="Y101" i="2" s="1"/>
  <c r="V102" i="2"/>
  <c r="W102" i="2" s="1"/>
  <c r="T103" i="2"/>
  <c r="V104" i="2"/>
  <c r="W104" i="2" s="1"/>
  <c r="AC104" i="2"/>
  <c r="X105" i="2"/>
  <c r="Y105" i="2" s="1"/>
  <c r="V106" i="2"/>
  <c r="W106" i="2" s="1"/>
  <c r="T107" i="2"/>
  <c r="V108" i="2"/>
  <c r="W108" i="2" s="1"/>
  <c r="AC108" i="2"/>
  <c r="X109" i="2"/>
  <c r="Y109" i="2" s="1"/>
  <c r="V110" i="2"/>
  <c r="W110" i="2" s="1"/>
  <c r="T111" i="2"/>
  <c r="V112" i="2"/>
  <c r="W112" i="2" s="1"/>
  <c r="AC112" i="2"/>
  <c r="X113" i="2"/>
  <c r="Y113" i="2" s="1"/>
  <c r="V114" i="2"/>
  <c r="W114" i="2" s="1"/>
  <c r="T115" i="2"/>
  <c r="V116" i="2"/>
  <c r="W116" i="2" s="1"/>
  <c r="AC116" i="2"/>
  <c r="X117" i="2"/>
  <c r="Y117" i="2" s="1"/>
  <c r="V118" i="2"/>
  <c r="W118" i="2" s="1"/>
  <c r="T119" i="2"/>
  <c r="V120" i="2"/>
  <c r="W120" i="2" s="1"/>
  <c r="AC120" i="2"/>
  <c r="T127" i="2"/>
  <c r="T131" i="2"/>
  <c r="T135" i="2"/>
  <c r="T139" i="2"/>
  <c r="T82" i="2"/>
  <c r="V84" i="2"/>
  <c r="W84" i="2" s="1"/>
  <c r="V85" i="2"/>
  <c r="W85" i="2" s="1"/>
  <c r="X86" i="2"/>
  <c r="Y86" i="2" s="1"/>
  <c r="AD86" i="2"/>
  <c r="Z86" i="2"/>
  <c r="AA86" i="2" s="1"/>
  <c r="T89" i="2"/>
  <c r="T90" i="2"/>
  <c r="T92" i="2"/>
  <c r="AB92" i="2"/>
  <c r="V93" i="2"/>
  <c r="W93" i="2" s="1"/>
  <c r="T94" i="2"/>
  <c r="AD95" i="2"/>
  <c r="Z95" i="2"/>
  <c r="AA95" i="2" s="1"/>
  <c r="T96" i="2"/>
  <c r="AB96" i="2"/>
  <c r="V97" i="2"/>
  <c r="W97" i="2" s="1"/>
  <c r="T98" i="2"/>
  <c r="AD99" i="2"/>
  <c r="Z99" i="2"/>
  <c r="AA99" i="2" s="1"/>
  <c r="T100" i="2"/>
  <c r="AB100" i="2"/>
  <c r="V101" i="2"/>
  <c r="W101" i="2" s="1"/>
  <c r="T102" i="2"/>
  <c r="AD103" i="2"/>
  <c r="Z103" i="2"/>
  <c r="AA103" i="2" s="1"/>
  <c r="T104" i="2"/>
  <c r="AB104" i="2"/>
  <c r="V105" i="2"/>
  <c r="W105" i="2" s="1"/>
  <c r="T106" i="2"/>
  <c r="AD107" i="2"/>
  <c r="Z107" i="2"/>
  <c r="AA107" i="2" s="1"/>
  <c r="T108" i="2"/>
  <c r="AB108" i="2"/>
  <c r="V109" i="2"/>
  <c r="W109" i="2" s="1"/>
  <c r="T110" i="2"/>
  <c r="AD111" i="2"/>
  <c r="Z111" i="2"/>
  <c r="AA111" i="2" s="1"/>
  <c r="T112" i="2"/>
  <c r="AB112" i="2"/>
  <c r="V113" i="2"/>
  <c r="W113" i="2" s="1"/>
  <c r="T114" i="2"/>
  <c r="AD115" i="2"/>
  <c r="Z115" i="2"/>
  <c r="AA115" i="2" s="1"/>
  <c r="T116" i="2"/>
  <c r="AB116" i="2"/>
  <c r="V117" i="2"/>
  <c r="W117" i="2" s="1"/>
  <c r="T118" i="2"/>
  <c r="AD119" i="2"/>
  <c r="Z119" i="2"/>
  <c r="AA119" i="2" s="1"/>
  <c r="T120" i="2"/>
  <c r="AB120" i="2"/>
  <c r="V125" i="2"/>
  <c r="W125" i="2" s="1"/>
  <c r="AC125" i="2"/>
  <c r="AC126" i="2"/>
  <c r="Z126" i="2"/>
  <c r="AA126" i="2" s="1"/>
  <c r="V126" i="2"/>
  <c r="W126" i="2" s="1"/>
  <c r="AC130" i="2"/>
  <c r="Z130" i="2"/>
  <c r="AA130" i="2" s="1"/>
  <c r="V130" i="2"/>
  <c r="W130" i="2" s="1"/>
  <c r="AC134" i="2"/>
  <c r="Z134" i="2"/>
  <c r="AA134" i="2" s="1"/>
  <c r="V134" i="2"/>
  <c r="W134" i="2" s="1"/>
  <c r="AC138" i="2"/>
  <c r="Z138" i="2"/>
  <c r="AA138" i="2" s="1"/>
  <c r="V138" i="2"/>
  <c r="W138" i="2" s="1"/>
  <c r="AD121" i="2"/>
  <c r="Z121" i="2"/>
  <c r="AA121" i="2" s="1"/>
  <c r="T124" i="2"/>
  <c r="Z124" i="2"/>
  <c r="AA124" i="2" s="1"/>
  <c r="T125" i="2"/>
  <c r="V128" i="2"/>
  <c r="W128" i="2" s="1"/>
  <c r="AC128" i="2"/>
  <c r="V132" i="2"/>
  <c r="W132" i="2" s="1"/>
  <c r="AC132" i="2"/>
  <c r="V136" i="2"/>
  <c r="W136" i="2" s="1"/>
  <c r="AC136" i="2"/>
  <c r="V140" i="2"/>
  <c r="W140" i="2" s="1"/>
  <c r="AC140" i="2"/>
  <c r="T155" i="2"/>
  <c r="AB155" i="2"/>
  <c r="AD162" i="2"/>
  <c r="Z162" i="2"/>
  <c r="AA162" i="2" s="1"/>
  <c r="X162" i="2"/>
  <c r="Y162" i="2" s="1"/>
  <c r="X164" i="2"/>
  <c r="Y164" i="2" s="1"/>
  <c r="AD164" i="2"/>
  <c r="Z164" i="2"/>
  <c r="AA164" i="2" s="1"/>
  <c r="V122" i="2"/>
  <c r="W122" i="2" s="1"/>
  <c r="X123" i="2"/>
  <c r="Y123" i="2" s="1"/>
  <c r="AD123" i="2"/>
  <c r="Z123" i="2"/>
  <c r="AA123" i="2" s="1"/>
  <c r="T126" i="2"/>
  <c r="AB126" i="2"/>
  <c r="X127" i="2"/>
  <c r="Y127" i="2" s="1"/>
  <c r="AD127" i="2"/>
  <c r="Z127" i="2"/>
  <c r="AA127" i="2" s="1"/>
  <c r="AD129" i="2"/>
  <c r="Z129" i="2"/>
  <c r="AA129" i="2" s="1"/>
  <c r="X129" i="2"/>
  <c r="Y129" i="2" s="1"/>
  <c r="T130" i="2"/>
  <c r="AB130" i="2"/>
  <c r="X131" i="2"/>
  <c r="Y131" i="2" s="1"/>
  <c r="AD131" i="2"/>
  <c r="Z131" i="2"/>
  <c r="AA131" i="2" s="1"/>
  <c r="AD133" i="2"/>
  <c r="Z133" i="2"/>
  <c r="AA133" i="2" s="1"/>
  <c r="X133" i="2"/>
  <c r="Y133" i="2" s="1"/>
  <c r="T134" i="2"/>
  <c r="AB134" i="2"/>
  <c r="X135" i="2"/>
  <c r="Y135" i="2" s="1"/>
  <c r="AD135" i="2"/>
  <c r="Z135" i="2"/>
  <c r="AA135" i="2" s="1"/>
  <c r="AD137" i="2"/>
  <c r="Z137" i="2"/>
  <c r="AA137" i="2" s="1"/>
  <c r="X137" i="2"/>
  <c r="Y137" i="2" s="1"/>
  <c r="T138" i="2"/>
  <c r="AB138" i="2"/>
  <c r="X139" i="2"/>
  <c r="Y139" i="2" s="1"/>
  <c r="AD139" i="2"/>
  <c r="Z139" i="2"/>
  <c r="AA139" i="2" s="1"/>
  <c r="V146" i="2"/>
  <c r="W146" i="2" s="1"/>
  <c r="AC146" i="2"/>
  <c r="AC147" i="2"/>
  <c r="Z147" i="2"/>
  <c r="AA147" i="2" s="1"/>
  <c r="V147" i="2"/>
  <c r="W147" i="2" s="1"/>
  <c r="T159" i="2"/>
  <c r="AB159" i="2"/>
  <c r="AD166" i="2"/>
  <c r="Z166" i="2"/>
  <c r="AA166" i="2" s="1"/>
  <c r="X166" i="2"/>
  <c r="Y166" i="2" s="1"/>
  <c r="V123" i="2"/>
  <c r="W123" i="2" s="1"/>
  <c r="V124" i="2"/>
  <c r="W124" i="2" s="1"/>
  <c r="AD125" i="2"/>
  <c r="Z125" i="2"/>
  <c r="AA125" i="2" s="1"/>
  <c r="X125" i="2"/>
  <c r="Y125" i="2" s="1"/>
  <c r="X126" i="2"/>
  <c r="Y126" i="2" s="1"/>
  <c r="V127" i="2"/>
  <c r="W127" i="2" s="1"/>
  <c r="T128" i="2"/>
  <c r="V129" i="2"/>
  <c r="W129" i="2" s="1"/>
  <c r="AC129" i="2"/>
  <c r="X130" i="2"/>
  <c r="Y130" i="2" s="1"/>
  <c r="V131" i="2"/>
  <c r="W131" i="2" s="1"/>
  <c r="T132" i="2"/>
  <c r="V133" i="2"/>
  <c r="W133" i="2" s="1"/>
  <c r="AC133" i="2"/>
  <c r="X134" i="2"/>
  <c r="Y134" i="2" s="1"/>
  <c r="V135" i="2"/>
  <c r="W135" i="2" s="1"/>
  <c r="T136" i="2"/>
  <c r="V137" i="2"/>
  <c r="W137" i="2" s="1"/>
  <c r="AC137" i="2"/>
  <c r="X138" i="2"/>
  <c r="Y138" i="2" s="1"/>
  <c r="V139" i="2"/>
  <c r="W139" i="2" s="1"/>
  <c r="T140" i="2"/>
  <c r="Z141" i="2"/>
  <c r="AA141" i="2" s="1"/>
  <c r="X141" i="2"/>
  <c r="Y141" i="2" s="1"/>
  <c r="AD141" i="2"/>
  <c r="T143" i="2"/>
  <c r="AB143" i="2"/>
  <c r="X148" i="2"/>
  <c r="Y148" i="2" s="1"/>
  <c r="AD148" i="2"/>
  <c r="Z148" i="2"/>
  <c r="AA148" i="2" s="1"/>
  <c r="Z149" i="2"/>
  <c r="AA149" i="2" s="1"/>
  <c r="X149" i="2"/>
  <c r="Y149" i="2" s="1"/>
  <c r="AD149" i="2"/>
  <c r="T151" i="2"/>
  <c r="AB151" i="2"/>
  <c r="T152" i="2"/>
  <c r="AD154" i="2"/>
  <c r="Z154" i="2"/>
  <c r="AA154" i="2" s="1"/>
  <c r="X154" i="2"/>
  <c r="Y154" i="2" s="1"/>
  <c r="X156" i="2"/>
  <c r="Y156" i="2" s="1"/>
  <c r="AD156" i="2"/>
  <c r="Z156" i="2"/>
  <c r="AA156" i="2" s="1"/>
  <c r="T163" i="2"/>
  <c r="AB163" i="2"/>
  <c r="V141" i="2"/>
  <c r="W141" i="2" s="1"/>
  <c r="AD142" i="2"/>
  <c r="Z142" i="2"/>
  <c r="AA142" i="2" s="1"/>
  <c r="X142" i="2"/>
  <c r="Y142" i="2" s="1"/>
  <c r="T145" i="2"/>
  <c r="Z145" i="2"/>
  <c r="AA145" i="2" s="1"/>
  <c r="T146" i="2"/>
  <c r="V148" i="2"/>
  <c r="W148" i="2" s="1"/>
  <c r="V149" i="2"/>
  <c r="W149" i="2" s="1"/>
  <c r="AD150" i="2"/>
  <c r="Z150" i="2"/>
  <c r="AA150" i="2" s="1"/>
  <c r="X150" i="2"/>
  <c r="Y150" i="2" s="1"/>
  <c r="V154" i="2"/>
  <c r="W154" i="2" s="1"/>
  <c r="AC154" i="2"/>
  <c r="X155" i="2"/>
  <c r="Y155" i="2" s="1"/>
  <c r="V158" i="2"/>
  <c r="W158" i="2" s="1"/>
  <c r="AC158" i="2"/>
  <c r="X159" i="2"/>
  <c r="Y159" i="2" s="1"/>
  <c r="V162" i="2"/>
  <c r="W162" i="2" s="1"/>
  <c r="AC162" i="2"/>
  <c r="X163" i="2"/>
  <c r="Y163" i="2" s="1"/>
  <c r="V166" i="2"/>
  <c r="W166" i="2" s="1"/>
  <c r="AC166" i="2"/>
  <c r="V143" i="2"/>
  <c r="W143" i="2" s="1"/>
  <c r="X144" i="2"/>
  <c r="Y144" i="2" s="1"/>
  <c r="AD144" i="2"/>
  <c r="Z144" i="2"/>
  <c r="AA144" i="2" s="1"/>
  <c r="T147" i="2"/>
  <c r="T148" i="2"/>
  <c r="AC148" i="2"/>
  <c r="V151" i="2"/>
  <c r="W151" i="2" s="1"/>
  <c r="AD151" i="2"/>
  <c r="X152" i="2"/>
  <c r="Y152" i="2" s="1"/>
  <c r="AD152" i="2"/>
  <c r="Z152" i="2"/>
  <c r="AA152" i="2" s="1"/>
  <c r="AD153" i="2"/>
  <c r="Z153" i="2"/>
  <c r="AA153" i="2" s="1"/>
  <c r="T154" i="2"/>
  <c r="AB154" i="2"/>
  <c r="V155" i="2"/>
  <c r="W155" i="2" s="1"/>
  <c r="T156" i="2"/>
  <c r="AD157" i="2"/>
  <c r="Z157" i="2"/>
  <c r="AA157" i="2" s="1"/>
  <c r="T158" i="2"/>
  <c r="AB158" i="2"/>
  <c r="V159" i="2"/>
  <c r="W159" i="2" s="1"/>
  <c r="T160" i="2"/>
  <c r="AD161" i="2"/>
  <c r="Z161" i="2"/>
  <c r="AA161" i="2" s="1"/>
  <c r="T162" i="2"/>
  <c r="AB162" i="2"/>
  <c r="V163" i="2"/>
  <c r="W163" i="2" s="1"/>
  <c r="T164" i="2"/>
  <c r="AD165" i="2"/>
  <c r="Z165" i="2"/>
  <c r="AA165" i="2" s="1"/>
  <c r="T166" i="2"/>
  <c r="AB166" i="2"/>
  <c r="T142" i="2"/>
  <c r="AC142" i="2"/>
  <c r="V144" i="2"/>
  <c r="W144" i="2" s="1"/>
  <c r="V145" i="2"/>
  <c r="W145" i="2" s="1"/>
  <c r="AD146" i="2"/>
  <c r="Z146" i="2"/>
  <c r="AA146" i="2" s="1"/>
  <c r="X146" i="2"/>
  <c r="Y146" i="2" s="1"/>
  <c r="AB147" i="2"/>
  <c r="T149" i="2"/>
  <c r="T150" i="2"/>
  <c r="AC150" i="2"/>
  <c r="V152" i="2"/>
  <c r="W152" i="2" s="1"/>
  <c r="V153" i="2"/>
  <c r="W153" i="2" s="1"/>
  <c r="AC153" i="2"/>
  <c r="X153" i="2"/>
  <c r="Y153" i="2" s="1"/>
  <c r="Z155" i="2"/>
  <c r="AA155" i="2" s="1"/>
  <c r="V157" i="2"/>
  <c r="W157" i="2" s="1"/>
  <c r="AC157" i="2"/>
  <c r="X157" i="2"/>
  <c r="Y157" i="2" s="1"/>
  <c r="Z159" i="2"/>
  <c r="AA159" i="2" s="1"/>
  <c r="V161" i="2"/>
  <c r="W161" i="2" s="1"/>
  <c r="AC161" i="2"/>
  <c r="X161" i="2"/>
  <c r="Y161" i="2" s="1"/>
  <c r="Z163" i="2"/>
  <c r="AA163" i="2" s="1"/>
  <c r="V165" i="2"/>
  <c r="W165" i="2" s="1"/>
  <c r="AC165" i="2"/>
  <c r="X165" i="2"/>
  <c r="Y165" i="2" s="1"/>
</calcChain>
</file>

<file path=xl/sharedStrings.xml><?xml version="1.0" encoding="utf-8"?>
<sst xmlns="http://schemas.openxmlformats.org/spreadsheetml/2006/main" count="276" uniqueCount="100">
  <si>
    <t>name</t>
  </si>
  <si>
    <t>REF_A</t>
  </si>
  <si>
    <t>LENGTH</t>
  </si>
  <si>
    <t>REF_B</t>
  </si>
  <si>
    <t>1_W_A</t>
  </si>
  <si>
    <t>1_A_B</t>
  </si>
  <si>
    <t>1W_C</t>
  </si>
  <si>
    <t>1W_C_2</t>
  </si>
  <si>
    <t>1W_H</t>
  </si>
  <si>
    <t>1W_E</t>
  </si>
  <si>
    <t>1W_F</t>
  </si>
  <si>
    <t>2W_C</t>
  </si>
  <si>
    <t>2W_F</t>
  </si>
  <si>
    <t>2W_A</t>
  </si>
  <si>
    <t>2W_H</t>
  </si>
  <si>
    <t>2W_B</t>
  </si>
  <si>
    <t>2W_D</t>
  </si>
  <si>
    <t>3W_D</t>
  </si>
  <si>
    <t>3W_A</t>
  </si>
  <si>
    <t>AMPLIFIERGAIN</t>
  </si>
  <si>
    <t>3W_B</t>
  </si>
  <si>
    <t>AX</t>
  </si>
  <si>
    <t>BX</t>
  </si>
  <si>
    <t>3W_F</t>
  </si>
  <si>
    <t>D</t>
  </si>
  <si>
    <t>threshold=</t>
  </si>
  <si>
    <t>width</t>
  </si>
  <si>
    <t>height</t>
  </si>
  <si>
    <t>length</t>
  </si>
  <si>
    <t>TIME [us]</t>
  </si>
  <si>
    <t>Velocity [m/us]</t>
  </si>
  <si>
    <t>Velocity [m/s]</t>
  </si>
  <si>
    <t>Dynamic modulus of elasticity [GPa]</t>
  </si>
  <si>
    <t>VH_RATIO</t>
  </si>
  <si>
    <t>Test</t>
  </si>
  <si>
    <t>L/H</t>
  </si>
  <si>
    <t>L/V</t>
  </si>
  <si>
    <t>E_cu_horizontal</t>
  </si>
  <si>
    <t>E_cu_vertical</t>
  </si>
  <si>
    <t>E_cu_longitudinal</t>
  </si>
  <si>
    <t>1_W</t>
  </si>
  <si>
    <t>A</t>
  </si>
  <si>
    <t>B</t>
  </si>
  <si>
    <t>C</t>
  </si>
  <si>
    <t>E</t>
  </si>
  <si>
    <t>F</t>
  </si>
  <si>
    <t>G</t>
  </si>
  <si>
    <t>H</t>
  </si>
  <si>
    <t>I</t>
  </si>
  <si>
    <t>2_W</t>
  </si>
  <si>
    <t>J</t>
  </si>
  <si>
    <t>3_W</t>
  </si>
  <si>
    <t>4_W</t>
  </si>
  <si>
    <t>5_W</t>
  </si>
  <si>
    <t>REF</t>
  </si>
  <si>
    <t>REF_F</t>
  </si>
  <si>
    <t>1_W_F</t>
  </si>
  <si>
    <t>2_W_F</t>
  </si>
  <si>
    <t>3_W_F</t>
  </si>
  <si>
    <t>4_W_F</t>
  </si>
  <si>
    <t>5_W_F</t>
  </si>
  <si>
    <t>3_W_P</t>
  </si>
  <si>
    <t>4_W_P</t>
  </si>
  <si>
    <t>5_W_P</t>
  </si>
  <si>
    <t>3_W_P_F</t>
  </si>
  <si>
    <t>4_W_P_F</t>
  </si>
  <si>
    <t>5_W_P_F</t>
  </si>
  <si>
    <t>3W_E</t>
  </si>
  <si>
    <t>4W_B</t>
  </si>
  <si>
    <t>4W_D</t>
  </si>
  <si>
    <t>4W_A</t>
  </si>
  <si>
    <t>4W_C</t>
  </si>
  <si>
    <t>Notes</t>
  </si>
  <si>
    <t>4W_E</t>
  </si>
  <si>
    <t>4W_F</t>
  </si>
  <si>
    <t>5W_A</t>
  </si>
  <si>
    <t>5W_C</t>
  </si>
  <si>
    <t>5W_E</t>
  </si>
  <si>
    <t>5W_F</t>
  </si>
  <si>
    <t>5W_B</t>
  </si>
  <si>
    <t>Type</t>
  </si>
  <si>
    <t>weight</t>
  </si>
  <si>
    <t>TimeHor</t>
  </si>
  <si>
    <t>TimeVer</t>
  </si>
  <si>
    <t>TimeLong</t>
  </si>
  <si>
    <t>VelocityLong</t>
  </si>
  <si>
    <t>VelocityHor</t>
  </si>
  <si>
    <t>VelocityVer</t>
  </si>
  <si>
    <t>VelHorUs</t>
  </si>
  <si>
    <t>VelocityVerUs</t>
  </si>
  <si>
    <t>VelocityLongUs</t>
  </si>
  <si>
    <t>VelocityMean</t>
  </si>
  <si>
    <t>HasCurves</t>
  </si>
  <si>
    <t>Layers</t>
  </si>
  <si>
    <t>HasFibers</t>
  </si>
  <si>
    <t>ID</t>
  </si>
  <si>
    <t>W</t>
  </si>
  <si>
    <t>P</t>
  </si>
  <si>
    <t>Density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</si>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</sst>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1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4" borderId="0" xfId="0" applyNumberFormat="1" applyFill="1"/>
    <xf numFmtId="0" fontId="3" fillId="4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F32"/>
  <sheetViews>
    <sheetView workbookViewId="0">
      <selection activeCell="B32" sqref="B32:E32"/>
    </sheetView>
  </sheetViews>
  <sheetFormatPr defaultRowHeight="15" x14ac:dyDescent="0.25"/>
  <cols>
    <col min="2" max="2" width="9.5703125" customWidth="1"/>
    <col min="3" max="3" width="14.5703125" customWidth="1"/>
    <col min="4" max="4" width="9.7109375" customWidth="1"/>
    <col min="5" max="5" width="9.85546875" customWidth="1"/>
  </cols>
  <sheetData>
    <row r="1" spans="1:6" x14ac:dyDescent="0.25">
      <c r="A1" t="s">
        <v>0</v>
      </c>
      <c r="B1" t="s">
        <v>2</v>
      </c>
      <c r="C1" t="s">
        <v>19</v>
      </c>
      <c r="D1" t="s">
        <v>21</v>
      </c>
      <c r="E1" t="s">
        <v>22</v>
      </c>
      <c r="F1" t="s">
        <v>72</v>
      </c>
    </row>
    <row r="2" spans="1:6" x14ac:dyDescent="0.25">
      <c r="A2" t="s">
        <v>1</v>
      </c>
      <c r="B2">
        <f>160-30</f>
        <v>130</v>
      </c>
      <c r="C2">
        <v>25</v>
      </c>
      <c r="D2">
        <v>0</v>
      </c>
      <c r="E2">
        <f>160-30</f>
        <v>130</v>
      </c>
    </row>
    <row r="3" spans="1:6" x14ac:dyDescent="0.25">
      <c r="A3" t="s">
        <v>3</v>
      </c>
      <c r="B3">
        <v>130</v>
      </c>
      <c r="C3">
        <v>25</v>
      </c>
      <c r="D3">
        <v>0</v>
      </c>
      <c r="E3">
        <f>160-30</f>
        <v>130</v>
      </c>
    </row>
    <row r="4" spans="1:6" x14ac:dyDescent="0.25">
      <c r="A4" t="s">
        <v>4</v>
      </c>
      <c r="B4">
        <v>130</v>
      </c>
      <c r="C4">
        <v>25</v>
      </c>
      <c r="D4">
        <v>0</v>
      </c>
      <c r="E4">
        <f t="shared" ref="E4:E15" si="0">160-30</f>
        <v>130</v>
      </c>
    </row>
    <row r="5" spans="1:6" x14ac:dyDescent="0.25">
      <c r="A5" t="s">
        <v>5</v>
      </c>
      <c r="B5">
        <v>130</v>
      </c>
      <c r="C5">
        <v>25</v>
      </c>
      <c r="D5">
        <v>0</v>
      </c>
      <c r="E5">
        <f t="shared" si="0"/>
        <v>130</v>
      </c>
    </row>
    <row r="6" spans="1:6" x14ac:dyDescent="0.25">
      <c r="A6" t="s">
        <v>6</v>
      </c>
      <c r="B6">
        <v>130</v>
      </c>
      <c r="C6">
        <v>25</v>
      </c>
      <c r="D6">
        <v>0</v>
      </c>
      <c r="E6">
        <f t="shared" si="0"/>
        <v>130</v>
      </c>
    </row>
    <row r="7" spans="1:6" x14ac:dyDescent="0.25">
      <c r="A7" t="s">
        <v>7</v>
      </c>
      <c r="B7">
        <v>130</v>
      </c>
      <c r="C7">
        <v>25</v>
      </c>
      <c r="D7">
        <v>0</v>
      </c>
      <c r="E7">
        <f t="shared" si="0"/>
        <v>130</v>
      </c>
    </row>
    <row r="8" spans="1:6" x14ac:dyDescent="0.25">
      <c r="A8" t="s">
        <v>8</v>
      </c>
      <c r="B8">
        <v>130</v>
      </c>
      <c r="C8">
        <v>25</v>
      </c>
      <c r="D8">
        <v>0</v>
      </c>
      <c r="E8">
        <f t="shared" si="0"/>
        <v>130</v>
      </c>
    </row>
    <row r="9" spans="1:6" x14ac:dyDescent="0.25">
      <c r="A9" t="s">
        <v>9</v>
      </c>
      <c r="B9">
        <v>130</v>
      </c>
      <c r="C9">
        <v>25</v>
      </c>
      <c r="D9">
        <v>0</v>
      </c>
      <c r="E9">
        <f t="shared" si="0"/>
        <v>130</v>
      </c>
    </row>
    <row r="10" spans="1:6" x14ac:dyDescent="0.25">
      <c r="A10" t="s">
        <v>10</v>
      </c>
      <c r="B10">
        <v>130</v>
      </c>
      <c r="C10">
        <v>25</v>
      </c>
      <c r="D10">
        <v>0</v>
      </c>
      <c r="E10">
        <f t="shared" si="0"/>
        <v>130</v>
      </c>
    </row>
    <row r="11" spans="1:6" x14ac:dyDescent="0.25">
      <c r="A11" t="s">
        <v>11</v>
      </c>
      <c r="B11">
        <v>130</v>
      </c>
      <c r="C11">
        <v>25</v>
      </c>
      <c r="D11">
        <v>0</v>
      </c>
      <c r="E11">
        <f t="shared" si="0"/>
        <v>130</v>
      </c>
    </row>
    <row r="12" spans="1:6" x14ac:dyDescent="0.25">
      <c r="A12" t="s">
        <v>12</v>
      </c>
      <c r="B12">
        <v>130</v>
      </c>
      <c r="C12">
        <v>25</v>
      </c>
      <c r="D12">
        <v>0</v>
      </c>
      <c r="E12">
        <f t="shared" si="0"/>
        <v>130</v>
      </c>
    </row>
    <row r="13" spans="1:6" x14ac:dyDescent="0.25">
      <c r="A13" t="s">
        <v>13</v>
      </c>
      <c r="B13">
        <v>130</v>
      </c>
      <c r="C13">
        <v>25</v>
      </c>
      <c r="D13">
        <v>0</v>
      </c>
      <c r="E13">
        <f t="shared" si="0"/>
        <v>130</v>
      </c>
    </row>
    <row r="14" spans="1:6" x14ac:dyDescent="0.25">
      <c r="A14" t="s">
        <v>14</v>
      </c>
      <c r="B14">
        <v>130</v>
      </c>
      <c r="C14">
        <v>25</v>
      </c>
      <c r="D14">
        <v>0</v>
      </c>
      <c r="E14">
        <f t="shared" si="0"/>
        <v>130</v>
      </c>
    </row>
    <row r="15" spans="1:6" x14ac:dyDescent="0.25">
      <c r="A15" t="s">
        <v>15</v>
      </c>
      <c r="B15">
        <v>130</v>
      </c>
      <c r="C15">
        <v>25</v>
      </c>
      <c r="D15">
        <v>0</v>
      </c>
      <c r="E15">
        <f t="shared" si="0"/>
        <v>130</v>
      </c>
    </row>
    <row r="16" spans="1:6" x14ac:dyDescent="0.25">
      <c r="A16" t="s">
        <v>16</v>
      </c>
      <c r="B16">
        <f>160-50</f>
        <v>110</v>
      </c>
      <c r="C16">
        <v>25</v>
      </c>
      <c r="D16">
        <v>0</v>
      </c>
      <c r="E16">
        <v>110</v>
      </c>
    </row>
    <row r="17" spans="1:5" x14ac:dyDescent="0.25">
      <c r="A17" t="s">
        <v>18</v>
      </c>
      <c r="B17">
        <v>110</v>
      </c>
      <c r="C17">
        <v>30</v>
      </c>
      <c r="D17">
        <v>0</v>
      </c>
      <c r="E17">
        <v>110</v>
      </c>
    </row>
    <row r="18" spans="1:5" x14ac:dyDescent="0.25">
      <c r="A18" t="s">
        <v>20</v>
      </c>
      <c r="B18">
        <v>110</v>
      </c>
      <c r="C18">
        <v>30</v>
      </c>
      <c r="D18">
        <v>110</v>
      </c>
      <c r="E18">
        <v>0</v>
      </c>
    </row>
    <row r="19" spans="1:5" x14ac:dyDescent="0.25">
      <c r="A19" t="s">
        <v>23</v>
      </c>
      <c r="B19">
        <v>110</v>
      </c>
      <c r="C19">
        <v>35</v>
      </c>
      <c r="D19">
        <v>0</v>
      </c>
      <c r="E19">
        <v>110</v>
      </c>
    </row>
    <row r="20" spans="1:5" x14ac:dyDescent="0.25">
      <c r="A20" t="s">
        <v>17</v>
      </c>
      <c r="B20">
        <v>110</v>
      </c>
      <c r="C20">
        <v>30</v>
      </c>
      <c r="D20">
        <v>0</v>
      </c>
      <c r="E20">
        <v>110</v>
      </c>
    </row>
    <row r="21" spans="1:5" x14ac:dyDescent="0.25">
      <c r="A21" t="s">
        <v>67</v>
      </c>
      <c r="B21">
        <v>110</v>
      </c>
      <c r="C21">
        <v>30</v>
      </c>
      <c r="D21">
        <v>0</v>
      </c>
      <c r="E21">
        <v>110</v>
      </c>
    </row>
    <row r="22" spans="1:5" x14ac:dyDescent="0.25">
      <c r="A22" t="s">
        <v>69</v>
      </c>
      <c r="B22">
        <v>110</v>
      </c>
      <c r="C22">
        <v>25</v>
      </c>
      <c r="D22">
        <v>0</v>
      </c>
      <c r="E22">
        <v>110</v>
      </c>
    </row>
    <row r="23" spans="1:5" x14ac:dyDescent="0.25">
      <c r="A23" t="s">
        <v>70</v>
      </c>
      <c r="B23">
        <v>110</v>
      </c>
      <c r="C23">
        <v>25</v>
      </c>
      <c r="D23">
        <v>0</v>
      </c>
      <c r="E23">
        <v>110</v>
      </c>
    </row>
    <row r="24" spans="1:5" x14ac:dyDescent="0.25">
      <c r="A24" t="s">
        <v>68</v>
      </c>
      <c r="B24">
        <v>110</v>
      </c>
      <c r="C24">
        <v>25</v>
      </c>
      <c r="D24">
        <v>0</v>
      </c>
      <c r="E24">
        <v>110</v>
      </c>
    </row>
    <row r="25" spans="1:5" x14ac:dyDescent="0.25">
      <c r="A25" t="s">
        <v>71</v>
      </c>
      <c r="B25">
        <v>110</v>
      </c>
      <c r="C25">
        <v>25</v>
      </c>
      <c r="D25">
        <v>0</v>
      </c>
      <c r="E25">
        <v>110</v>
      </c>
    </row>
    <row r="26" spans="1:5" x14ac:dyDescent="0.25">
      <c r="A26" t="s">
        <v>73</v>
      </c>
      <c r="B26">
        <v>110</v>
      </c>
      <c r="C26">
        <v>25</v>
      </c>
      <c r="D26">
        <v>0</v>
      </c>
      <c r="E26">
        <v>110</v>
      </c>
    </row>
    <row r="27" spans="1:5" x14ac:dyDescent="0.25">
      <c r="A27" t="s">
        <v>74</v>
      </c>
      <c r="B27">
        <v>110</v>
      </c>
      <c r="C27">
        <v>25</v>
      </c>
      <c r="D27">
        <v>0</v>
      </c>
      <c r="E27">
        <v>110</v>
      </c>
    </row>
    <row r="28" spans="1:5" x14ac:dyDescent="0.25">
      <c r="A28" t="s">
        <v>75</v>
      </c>
      <c r="B28">
        <v>110</v>
      </c>
      <c r="C28">
        <v>25</v>
      </c>
      <c r="D28">
        <v>0</v>
      </c>
      <c r="E28">
        <v>110</v>
      </c>
    </row>
    <row r="29" spans="1:5" x14ac:dyDescent="0.25">
      <c r="A29" t="s">
        <v>76</v>
      </c>
      <c r="B29">
        <v>110</v>
      </c>
      <c r="C29">
        <v>25</v>
      </c>
      <c r="D29">
        <v>0</v>
      </c>
      <c r="E29">
        <v>110</v>
      </c>
    </row>
    <row r="30" spans="1:5" x14ac:dyDescent="0.25">
      <c r="A30" t="s">
        <v>77</v>
      </c>
      <c r="B30">
        <v>110</v>
      </c>
      <c r="C30">
        <v>25</v>
      </c>
      <c r="D30">
        <v>0</v>
      </c>
      <c r="E30">
        <v>110</v>
      </c>
    </row>
    <row r="31" spans="1:5" x14ac:dyDescent="0.25">
      <c r="A31" t="s">
        <v>78</v>
      </c>
      <c r="B31">
        <v>110</v>
      </c>
      <c r="C31">
        <v>25</v>
      </c>
      <c r="D31">
        <v>0</v>
      </c>
      <c r="E31">
        <v>110</v>
      </c>
    </row>
    <row r="32" spans="1:5" x14ac:dyDescent="0.25">
      <c r="A32" t="s">
        <v>79</v>
      </c>
      <c r="B32">
        <v>110</v>
      </c>
      <c r="C32">
        <v>25</v>
      </c>
      <c r="D32">
        <v>0</v>
      </c>
      <c r="E3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AD166"/>
  <sheetViews>
    <sheetView tabSelected="1" topLeftCell="B1" workbookViewId="0">
      <selection activeCell="L16" sqref="L16"/>
    </sheetView>
  </sheetViews>
  <sheetFormatPr defaultRowHeight="15" x14ac:dyDescent="0.25"/>
  <cols>
    <col min="4" max="4" width="11.140625" customWidth="1"/>
  </cols>
  <sheetData>
    <row r="1" spans="1:30" x14ac:dyDescent="0.25">
      <c r="A1" s="1"/>
      <c r="B1" s="27"/>
      <c r="C1" s="27"/>
      <c r="D1" s="27"/>
      <c r="E1" s="1"/>
      <c r="F1" s="2"/>
      <c r="G1" s="2"/>
      <c r="H1" s="2"/>
      <c r="I1" s="2"/>
      <c r="J1" s="1"/>
      <c r="K1" s="2"/>
      <c r="L1" s="2"/>
      <c r="M1" s="2"/>
      <c r="N1" s="1"/>
      <c r="O1" s="1"/>
      <c r="P1" s="1"/>
      <c r="Q1" s="1"/>
      <c r="R1" s="1"/>
      <c r="S1" s="1"/>
      <c r="T1" s="1"/>
      <c r="V1" t="s">
        <v>25</v>
      </c>
      <c r="W1" s="3">
        <v>0.05</v>
      </c>
      <c r="X1" t="s">
        <v>25</v>
      </c>
      <c r="Y1" s="3">
        <v>0.1</v>
      </c>
      <c r="Z1" t="s">
        <v>25</v>
      </c>
      <c r="AA1" s="3">
        <v>0.1</v>
      </c>
      <c r="AB1" s="1"/>
      <c r="AC1" s="1"/>
      <c r="AD1" s="1"/>
    </row>
    <row r="2" spans="1:30" x14ac:dyDescent="0.25">
      <c r="A2" s="5"/>
      <c r="B2" s="29"/>
      <c r="C2" s="29"/>
      <c r="D2" s="29"/>
      <c r="E2" s="5"/>
      <c r="F2" s="6" t="s">
        <v>26</v>
      </c>
      <c r="G2" s="6" t="s">
        <v>27</v>
      </c>
      <c r="H2" s="6" t="s">
        <v>28</v>
      </c>
      <c r="I2" s="6"/>
      <c r="J2" s="5"/>
      <c r="K2" s="32" t="s">
        <v>29</v>
      </c>
      <c r="L2" s="32"/>
      <c r="M2" s="32"/>
      <c r="N2" s="33" t="s">
        <v>30</v>
      </c>
      <c r="O2" s="33"/>
      <c r="P2" s="33"/>
      <c r="Q2" s="33" t="s">
        <v>31</v>
      </c>
      <c r="R2" s="33"/>
      <c r="S2" s="33"/>
      <c r="T2" s="33"/>
      <c r="U2" s="4"/>
      <c r="V2" s="4"/>
      <c r="W2" s="7"/>
      <c r="X2" s="7"/>
      <c r="Y2" s="7"/>
      <c r="AA2" s="7"/>
      <c r="AB2" s="33" t="s">
        <v>32</v>
      </c>
      <c r="AC2" s="33"/>
      <c r="AD2" s="33"/>
    </row>
    <row r="3" spans="1:30" x14ac:dyDescent="0.25">
      <c r="A3" s="8" t="s">
        <v>99</v>
      </c>
      <c r="B3" s="8" t="s">
        <v>93</v>
      </c>
      <c r="C3" s="8" t="s">
        <v>80</v>
      </c>
      <c r="D3" s="8" t="s">
        <v>94</v>
      </c>
      <c r="E3" s="5" t="s">
        <v>95</v>
      </c>
      <c r="F3" s="25" t="s">
        <v>26</v>
      </c>
      <c r="G3" s="25" t="s">
        <v>27</v>
      </c>
      <c r="H3" s="25" t="s">
        <v>28</v>
      </c>
      <c r="I3" s="6" t="s">
        <v>81</v>
      </c>
      <c r="J3" s="9" t="s">
        <v>98</v>
      </c>
      <c r="K3" s="6" t="s">
        <v>82</v>
      </c>
      <c r="L3" s="6" t="s">
        <v>83</v>
      </c>
      <c r="M3" s="6" t="s">
        <v>84</v>
      </c>
      <c r="N3" s="6" t="s">
        <v>88</v>
      </c>
      <c r="O3" s="5" t="s">
        <v>89</v>
      </c>
      <c r="P3" s="5" t="s">
        <v>90</v>
      </c>
      <c r="Q3" s="25" t="s">
        <v>86</v>
      </c>
      <c r="R3" s="26" t="s">
        <v>87</v>
      </c>
      <c r="S3" s="26" t="s">
        <v>85</v>
      </c>
      <c r="T3" s="5" t="s">
        <v>91</v>
      </c>
      <c r="U3" s="4" t="s">
        <v>92</v>
      </c>
      <c r="V3" s="4" t="s">
        <v>33</v>
      </c>
      <c r="W3" s="7" t="s">
        <v>34</v>
      </c>
      <c r="X3" s="7" t="s">
        <v>35</v>
      </c>
      <c r="Y3" s="7" t="s">
        <v>34</v>
      </c>
      <c r="Z3" s="7" t="s">
        <v>36</v>
      </c>
      <c r="AA3" s="7" t="s">
        <v>34</v>
      </c>
      <c r="AB3" s="5" t="s">
        <v>37</v>
      </c>
      <c r="AC3" s="5" t="s">
        <v>38</v>
      </c>
      <c r="AD3" s="5" t="s">
        <v>39</v>
      </c>
    </row>
    <row r="4" spans="1:30" x14ac:dyDescent="0.25">
      <c r="A4" s="30" t="s">
        <v>40</v>
      </c>
      <c r="B4" s="27">
        <v>1</v>
      </c>
      <c r="C4" s="27" t="s">
        <v>96</v>
      </c>
      <c r="D4" s="27">
        <v>0</v>
      </c>
      <c r="E4" s="10" t="s">
        <v>41</v>
      </c>
      <c r="F4" s="2">
        <v>41</v>
      </c>
      <c r="G4" s="2">
        <v>40</v>
      </c>
      <c r="H4" s="2">
        <v>161</v>
      </c>
      <c r="I4" s="2">
        <v>5675</v>
      </c>
      <c r="J4" s="11">
        <f>I4/10000/(F4/1000*G4/1000*H4/1000)</f>
        <v>2149.2955612785936</v>
      </c>
      <c r="K4" s="2">
        <v>8.6</v>
      </c>
      <c r="L4" s="2">
        <v>7.5</v>
      </c>
      <c r="M4" s="2">
        <v>37</v>
      </c>
      <c r="N4" s="1">
        <f>F4/1000/K4</f>
        <v>4.7674418604651166E-3</v>
      </c>
      <c r="O4" s="1">
        <f t="shared" ref="O4:P19" si="0">G4/1000/L4</f>
        <v>5.3333333333333332E-3</v>
      </c>
      <c r="P4" s="1">
        <f t="shared" si="0"/>
        <v>4.3513513513513515E-3</v>
      </c>
      <c r="Q4" s="12">
        <f>N4/10^-6</f>
        <v>4767.4418604651164</v>
      </c>
      <c r="R4" s="12">
        <f t="shared" ref="R4:S19" si="1">O4/10^-6</f>
        <v>5333.333333333333</v>
      </c>
      <c r="S4" s="12">
        <f t="shared" si="1"/>
        <v>4351.3513513513517</v>
      </c>
      <c r="T4" s="12">
        <f>AVERAGE(Q4:S4)</f>
        <v>4817.3755150499337</v>
      </c>
      <c r="U4">
        <v>0</v>
      </c>
      <c r="V4" s="13">
        <f>R4/Q4</f>
        <v>1.1186991869918699</v>
      </c>
      <c r="W4" s="14">
        <f>IF(ABS(V4-1)&gt;$Y$1,1,0)</f>
        <v>1</v>
      </c>
      <c r="X4" s="14">
        <f>S4/Q4</f>
        <v>0.9127224785761372</v>
      </c>
      <c r="Y4" s="14">
        <f>IF(ABS(X4-1)&gt;$AA$1,1,0)</f>
        <v>0</v>
      </c>
      <c r="Z4" s="14">
        <f>S4/R4</f>
        <v>0.81587837837837851</v>
      </c>
      <c r="AA4" s="14">
        <f>IF(ABS(Z4-1)&gt;$AC$1,1,0)</f>
        <v>1</v>
      </c>
      <c r="AB4" s="11">
        <f>$L4*Q4^2*0.000000001</f>
        <v>0.17046376419686318</v>
      </c>
      <c r="AC4" s="11">
        <f>$L4*R4^2*0.000000001</f>
        <v>0.21333333333333332</v>
      </c>
      <c r="AD4" s="11">
        <f>$L4*S4^2*0.000000001</f>
        <v>0.14200693937180425</v>
      </c>
    </row>
    <row r="5" spans="1:30" x14ac:dyDescent="0.25">
      <c r="A5" s="30"/>
      <c r="B5" s="27"/>
      <c r="C5" s="27"/>
      <c r="D5" s="27"/>
      <c r="E5" s="1" t="s">
        <v>42</v>
      </c>
      <c r="F5" s="2">
        <v>40</v>
      </c>
      <c r="G5" s="2">
        <v>40</v>
      </c>
      <c r="H5" s="2">
        <v>160</v>
      </c>
      <c r="I5" s="2">
        <v>5525</v>
      </c>
      <c r="J5" s="11">
        <f t="shared" ref="J5:J68" si="2">I5/10000/(F5/1000*G5/1000*H5/1000)</f>
        <v>2158.203125</v>
      </c>
      <c r="K5" s="2">
        <v>8.1999999999999993</v>
      </c>
      <c r="L5" s="2">
        <v>7.8</v>
      </c>
      <c r="M5" s="2">
        <v>37.4</v>
      </c>
      <c r="N5" s="1">
        <f t="shared" ref="N5:P27" si="3">F5/1000/K5</f>
        <v>4.8780487804878057E-3</v>
      </c>
      <c r="O5" s="1">
        <f t="shared" si="0"/>
        <v>5.1282051282051282E-3</v>
      </c>
      <c r="P5" s="1">
        <f t="shared" si="0"/>
        <v>4.2780748663101605E-3</v>
      </c>
      <c r="Q5" s="12">
        <f t="shared" ref="Q5:S27" si="4">N5/10^-6</f>
        <v>4878.0487804878057</v>
      </c>
      <c r="R5" s="12">
        <f t="shared" si="1"/>
        <v>5128.2051282051289</v>
      </c>
      <c r="S5" s="12">
        <f t="shared" si="1"/>
        <v>4278.0748663101604</v>
      </c>
      <c r="T5" s="12">
        <f t="shared" ref="T5:T68" si="5">AVERAGE(Q5:S5)</f>
        <v>4761.4429250010317</v>
      </c>
      <c r="U5">
        <v>0</v>
      </c>
      <c r="V5" s="13">
        <f t="shared" ref="V5:V68" si="6">R5/Q5</f>
        <v>1.0512820512820513</v>
      </c>
      <c r="W5" s="14">
        <f t="shared" ref="W5:W68" si="7">IF(ABS(V5-1)&gt;$Y$1,1,0)</f>
        <v>0</v>
      </c>
      <c r="X5" s="14">
        <f t="shared" ref="X5:X68" si="8">S5/Q5</f>
        <v>0.87700534759358273</v>
      </c>
      <c r="Y5" s="14">
        <f t="shared" ref="Y5:Y68" si="9">IF(ABS(X5-1)&gt;$AA$1,1,0)</f>
        <v>1</v>
      </c>
      <c r="Z5" s="14">
        <f t="shared" ref="Z5:Z68" si="10">S5/R5</f>
        <v>0.83422459893048118</v>
      </c>
      <c r="AA5" s="14">
        <f t="shared" ref="AA5:AA68" si="11">IF(ABS(Z5-1)&gt;$AC$1,1,0)</f>
        <v>1</v>
      </c>
      <c r="AB5" s="11">
        <f t="shared" ref="AB5:AD68" si="12">$L5*Q5^2*0.000000001</f>
        <v>0.18560380725758485</v>
      </c>
      <c r="AC5" s="11">
        <f t="shared" si="12"/>
        <v>0.2051282051282052</v>
      </c>
      <c r="AD5" s="11">
        <f t="shared" si="12"/>
        <v>0.14275501158168663</v>
      </c>
    </row>
    <row r="6" spans="1:30" x14ac:dyDescent="0.25">
      <c r="A6" s="30"/>
      <c r="B6" s="27"/>
      <c r="C6" s="27"/>
      <c r="D6" s="27"/>
      <c r="E6" s="1" t="s">
        <v>43</v>
      </c>
      <c r="F6" s="2">
        <v>40</v>
      </c>
      <c r="G6" s="2">
        <v>40</v>
      </c>
      <c r="H6" s="2">
        <v>160</v>
      </c>
      <c r="I6" s="2">
        <v>5640</v>
      </c>
      <c r="J6" s="11">
        <f t="shared" si="2"/>
        <v>2203.125</v>
      </c>
      <c r="K6" s="2">
        <v>8.6</v>
      </c>
      <c r="L6" s="2">
        <v>8</v>
      </c>
      <c r="M6" s="2">
        <v>37.200000000000003</v>
      </c>
      <c r="N6" s="1">
        <f t="shared" si="3"/>
        <v>4.6511627906976744E-3</v>
      </c>
      <c r="O6" s="1">
        <f t="shared" si="0"/>
        <v>5.0000000000000001E-3</v>
      </c>
      <c r="P6" s="1">
        <f t="shared" si="0"/>
        <v>4.3010752688172043E-3</v>
      </c>
      <c r="Q6" s="12">
        <f t="shared" si="4"/>
        <v>4651.1627906976746</v>
      </c>
      <c r="R6" s="12">
        <f t="shared" si="1"/>
        <v>5000</v>
      </c>
      <c r="S6" s="12">
        <f t="shared" si="1"/>
        <v>4301.0752688172042</v>
      </c>
      <c r="T6" s="12">
        <f t="shared" si="5"/>
        <v>4650.7460198382933</v>
      </c>
      <c r="U6">
        <v>0</v>
      </c>
      <c r="V6" s="13">
        <f t="shared" si="6"/>
        <v>1.075</v>
      </c>
      <c r="W6" s="14">
        <f t="shared" si="7"/>
        <v>0</v>
      </c>
      <c r="X6" s="14">
        <f t="shared" si="8"/>
        <v>0.92473118279569888</v>
      </c>
      <c r="Y6" s="14">
        <f t="shared" si="9"/>
        <v>0</v>
      </c>
      <c r="Z6" s="14">
        <f t="shared" si="10"/>
        <v>0.86021505376344087</v>
      </c>
      <c r="AA6" s="14">
        <f t="shared" si="11"/>
        <v>1</v>
      </c>
      <c r="AB6" s="11">
        <f t="shared" si="12"/>
        <v>0.17306652244456466</v>
      </c>
      <c r="AC6" s="11">
        <f t="shared" si="12"/>
        <v>0.2</v>
      </c>
      <c r="AD6" s="11">
        <f t="shared" si="12"/>
        <v>0.14799398774424788</v>
      </c>
    </row>
    <row r="7" spans="1:30" x14ac:dyDescent="0.25">
      <c r="A7" s="30"/>
      <c r="B7" s="27"/>
      <c r="C7" s="27"/>
      <c r="D7" s="27"/>
      <c r="E7" s="1" t="s">
        <v>24</v>
      </c>
      <c r="F7" s="2">
        <v>40.5</v>
      </c>
      <c r="G7" s="2">
        <v>40</v>
      </c>
      <c r="H7" s="2">
        <v>160</v>
      </c>
      <c r="I7" s="2">
        <v>5545</v>
      </c>
      <c r="J7" s="11">
        <f t="shared" si="2"/>
        <v>2139.274691358024</v>
      </c>
      <c r="K7" s="2">
        <v>8</v>
      </c>
      <c r="L7" s="2">
        <v>9</v>
      </c>
      <c r="M7" s="2">
        <v>37.700000000000003</v>
      </c>
      <c r="N7" s="1">
        <f t="shared" si="3"/>
        <v>5.0625000000000002E-3</v>
      </c>
      <c r="O7" s="1">
        <f t="shared" si="0"/>
        <v>4.4444444444444444E-3</v>
      </c>
      <c r="P7" s="1">
        <f t="shared" si="0"/>
        <v>4.2440318302387264E-3</v>
      </c>
      <c r="Q7" s="12">
        <f t="shared" si="4"/>
        <v>5062.5</v>
      </c>
      <c r="R7" s="12">
        <f t="shared" si="1"/>
        <v>4444.4444444444443</v>
      </c>
      <c r="S7" s="12">
        <f t="shared" si="1"/>
        <v>4244.0318302387268</v>
      </c>
      <c r="T7" s="12">
        <f t="shared" si="5"/>
        <v>4583.6587582277243</v>
      </c>
      <c r="U7">
        <v>0</v>
      </c>
      <c r="V7" s="13">
        <f t="shared" si="6"/>
        <v>0.87791495198902603</v>
      </c>
      <c r="W7" s="14">
        <f t="shared" si="7"/>
        <v>1</v>
      </c>
      <c r="X7" s="14">
        <f t="shared" si="8"/>
        <v>0.83832727510888427</v>
      </c>
      <c r="Y7" s="14">
        <f t="shared" si="9"/>
        <v>1</v>
      </c>
      <c r="Z7" s="14">
        <f t="shared" si="10"/>
        <v>0.9549071618037136</v>
      </c>
      <c r="AA7" s="14">
        <f t="shared" si="11"/>
        <v>1</v>
      </c>
      <c r="AB7" s="11">
        <f t="shared" si="12"/>
        <v>0.23066015625000003</v>
      </c>
      <c r="AC7" s="11">
        <f t="shared" si="12"/>
        <v>0.17777777777777778</v>
      </c>
      <c r="AD7" s="11">
        <f t="shared" si="12"/>
        <v>0.16210625558471531</v>
      </c>
    </row>
    <row r="8" spans="1:30" x14ac:dyDescent="0.25">
      <c r="A8" s="30"/>
      <c r="B8" s="27"/>
      <c r="C8" s="27"/>
      <c r="D8" s="27"/>
      <c r="E8" s="1" t="s">
        <v>44</v>
      </c>
      <c r="F8" s="2">
        <v>41</v>
      </c>
      <c r="G8" s="2">
        <v>40</v>
      </c>
      <c r="H8" s="2">
        <v>160.5</v>
      </c>
      <c r="I8" s="2">
        <v>5840</v>
      </c>
      <c r="J8" s="11">
        <f t="shared" si="2"/>
        <v>2218.6763923714002</v>
      </c>
      <c r="K8" s="2">
        <v>9.1999999999999993</v>
      </c>
      <c r="L8" s="2">
        <v>8</v>
      </c>
      <c r="M8" s="2">
        <v>38</v>
      </c>
      <c r="N8" s="1">
        <f t="shared" si="3"/>
        <v>4.4565217391304354E-3</v>
      </c>
      <c r="O8" s="1">
        <f t="shared" si="0"/>
        <v>5.0000000000000001E-3</v>
      </c>
      <c r="P8" s="1">
        <f t="shared" si="0"/>
        <v>4.2236842105263161E-3</v>
      </c>
      <c r="Q8" s="12">
        <f t="shared" si="4"/>
        <v>4456.5217391304359</v>
      </c>
      <c r="R8" s="12">
        <f t="shared" si="1"/>
        <v>5000</v>
      </c>
      <c r="S8" s="12">
        <f t="shared" si="1"/>
        <v>4223.6842105263167</v>
      </c>
      <c r="T8" s="12">
        <f t="shared" si="5"/>
        <v>4560.0686498855839</v>
      </c>
      <c r="U8">
        <v>0</v>
      </c>
      <c r="V8" s="13">
        <f t="shared" si="6"/>
        <v>1.1219512195121948</v>
      </c>
      <c r="W8" s="14">
        <f t="shared" si="7"/>
        <v>1</v>
      </c>
      <c r="X8" s="14">
        <f t="shared" si="8"/>
        <v>0.94775353016688058</v>
      </c>
      <c r="Y8" s="14">
        <f t="shared" si="9"/>
        <v>0</v>
      </c>
      <c r="Z8" s="14">
        <f t="shared" si="10"/>
        <v>0.84473684210526334</v>
      </c>
      <c r="AA8" s="14">
        <f t="shared" si="11"/>
        <v>1</v>
      </c>
      <c r="AB8" s="11">
        <f t="shared" si="12"/>
        <v>0.15888468809073733</v>
      </c>
      <c r="AC8" s="11">
        <f t="shared" si="12"/>
        <v>0.2</v>
      </c>
      <c r="AD8" s="11">
        <f t="shared" si="12"/>
        <v>0.14271606648199453</v>
      </c>
    </row>
    <row r="9" spans="1:30" x14ac:dyDescent="0.25">
      <c r="A9" s="30"/>
      <c r="B9" s="27"/>
      <c r="C9" s="27"/>
      <c r="D9" s="27"/>
      <c r="E9" s="1" t="s">
        <v>45</v>
      </c>
      <c r="F9" s="2">
        <v>41.5</v>
      </c>
      <c r="G9" s="2">
        <v>41</v>
      </c>
      <c r="H9" s="2">
        <v>161</v>
      </c>
      <c r="I9" s="2">
        <v>5955</v>
      </c>
      <c r="J9" s="11">
        <f t="shared" si="2"/>
        <v>2173.8217831179286</v>
      </c>
      <c r="K9" s="2">
        <v>8.4</v>
      </c>
      <c r="L9" s="2">
        <v>8</v>
      </c>
      <c r="M9" s="2">
        <v>37.200000000000003</v>
      </c>
      <c r="N9" s="1">
        <f t="shared" si="3"/>
        <v>4.9404761904761904E-3</v>
      </c>
      <c r="O9" s="1">
        <f t="shared" si="0"/>
        <v>5.1250000000000002E-3</v>
      </c>
      <c r="P9" s="1">
        <f t="shared" si="0"/>
        <v>4.3279569892473117E-3</v>
      </c>
      <c r="Q9" s="12">
        <f t="shared" si="4"/>
        <v>4940.4761904761908</v>
      </c>
      <c r="R9" s="12">
        <f t="shared" si="1"/>
        <v>5125</v>
      </c>
      <c r="S9" s="12">
        <f t="shared" si="1"/>
        <v>4327.9569892473119</v>
      </c>
      <c r="T9" s="12">
        <f t="shared" si="5"/>
        <v>4797.8110599078345</v>
      </c>
      <c r="U9">
        <v>0</v>
      </c>
      <c r="V9" s="13">
        <f t="shared" si="6"/>
        <v>1.0373493975903614</v>
      </c>
      <c r="W9" s="14">
        <f t="shared" si="7"/>
        <v>0</v>
      </c>
      <c r="X9" s="14">
        <f t="shared" si="8"/>
        <v>0.876020209871745</v>
      </c>
      <c r="Y9" s="14">
        <f t="shared" si="9"/>
        <v>1</v>
      </c>
      <c r="Z9" s="14">
        <f t="shared" si="10"/>
        <v>0.84447941253606085</v>
      </c>
      <c r="AA9" s="14">
        <f t="shared" si="11"/>
        <v>1</v>
      </c>
      <c r="AB9" s="11">
        <f t="shared" si="12"/>
        <v>0.1952664399092971</v>
      </c>
      <c r="AC9" s="11">
        <f t="shared" si="12"/>
        <v>0.21012500000000001</v>
      </c>
      <c r="AD9" s="11">
        <f t="shared" si="12"/>
        <v>0.14984969360619724</v>
      </c>
    </row>
    <row r="10" spans="1:30" x14ac:dyDescent="0.25">
      <c r="A10" s="30"/>
      <c r="B10" s="27"/>
      <c r="C10" s="27"/>
      <c r="D10" s="27"/>
      <c r="E10" s="1" t="s">
        <v>46</v>
      </c>
      <c r="F10" s="2">
        <v>41</v>
      </c>
      <c r="G10" s="2">
        <v>40</v>
      </c>
      <c r="H10" s="2">
        <v>160.5</v>
      </c>
      <c r="I10" s="2">
        <v>5770</v>
      </c>
      <c r="J10" s="11">
        <f t="shared" si="2"/>
        <v>2192.0826684902363</v>
      </c>
      <c r="K10" s="2">
        <v>8.6999999999999993</v>
      </c>
      <c r="L10" s="2">
        <v>7.7</v>
      </c>
      <c r="M10" s="2">
        <v>38.299999999999997</v>
      </c>
      <c r="N10" s="1">
        <f t="shared" si="3"/>
        <v>4.7126436781609205E-3</v>
      </c>
      <c r="O10" s="1">
        <f t="shared" si="0"/>
        <v>5.1948051948051948E-3</v>
      </c>
      <c r="P10" s="1">
        <f t="shared" si="0"/>
        <v>4.1906005221932115E-3</v>
      </c>
      <c r="Q10" s="12">
        <f t="shared" si="4"/>
        <v>4712.6436781609209</v>
      </c>
      <c r="R10" s="12">
        <f t="shared" si="1"/>
        <v>5194.8051948051952</v>
      </c>
      <c r="S10" s="12">
        <f t="shared" si="1"/>
        <v>4190.6005221932119</v>
      </c>
      <c r="T10" s="12">
        <f t="shared" si="5"/>
        <v>4699.3497983864427</v>
      </c>
      <c r="U10">
        <v>0</v>
      </c>
      <c r="V10" s="13">
        <f t="shared" si="6"/>
        <v>1.1023123218245168</v>
      </c>
      <c r="W10" s="14">
        <f t="shared" si="7"/>
        <v>1</v>
      </c>
      <c r="X10" s="14">
        <f t="shared" si="8"/>
        <v>0.8892249888556325</v>
      </c>
      <c r="Y10" s="14">
        <f t="shared" si="9"/>
        <v>1</v>
      </c>
      <c r="Z10" s="14">
        <f t="shared" si="10"/>
        <v>0.80669060052219321</v>
      </c>
      <c r="AA10" s="14">
        <f t="shared" si="11"/>
        <v>1</v>
      </c>
      <c r="AB10" s="11">
        <f t="shared" si="12"/>
        <v>0.17100938036728774</v>
      </c>
      <c r="AC10" s="11">
        <f t="shared" si="12"/>
        <v>0.20779220779220786</v>
      </c>
      <c r="AD10" s="11">
        <f t="shared" si="12"/>
        <v>0.13522072207186636</v>
      </c>
    </row>
    <row r="11" spans="1:30" x14ac:dyDescent="0.25">
      <c r="A11" s="30"/>
      <c r="B11" s="27"/>
      <c r="C11" s="27"/>
      <c r="D11" s="27"/>
      <c r="E11" s="10" t="s">
        <v>47</v>
      </c>
      <c r="F11" s="2">
        <v>41</v>
      </c>
      <c r="G11" s="2">
        <v>41</v>
      </c>
      <c r="H11" s="2">
        <v>160</v>
      </c>
      <c r="I11" s="2">
        <v>5635</v>
      </c>
      <c r="J11" s="11">
        <f t="shared" si="2"/>
        <v>2095.1070791195716</v>
      </c>
      <c r="K11" s="2">
        <v>8</v>
      </c>
      <c r="L11" s="2">
        <v>8</v>
      </c>
      <c r="M11" s="2">
        <v>37.299999999999997</v>
      </c>
      <c r="N11" s="1">
        <f t="shared" si="3"/>
        <v>5.1250000000000002E-3</v>
      </c>
      <c r="O11" s="1">
        <f t="shared" si="0"/>
        <v>5.1250000000000002E-3</v>
      </c>
      <c r="P11" s="1">
        <f t="shared" si="0"/>
        <v>4.2895442359249334E-3</v>
      </c>
      <c r="Q11" s="12">
        <f t="shared" si="4"/>
        <v>5125</v>
      </c>
      <c r="R11" s="12">
        <f t="shared" si="1"/>
        <v>5125</v>
      </c>
      <c r="S11" s="12">
        <f t="shared" si="1"/>
        <v>4289.5442359249337</v>
      </c>
      <c r="T11" s="12">
        <f t="shared" si="5"/>
        <v>4846.5147453083109</v>
      </c>
      <c r="U11">
        <v>0</v>
      </c>
      <c r="V11" s="13">
        <f t="shared" si="6"/>
        <v>1</v>
      </c>
      <c r="W11" s="14">
        <f t="shared" si="7"/>
        <v>0</v>
      </c>
      <c r="X11" s="14">
        <f t="shared" si="8"/>
        <v>0.83698424115608461</v>
      </c>
      <c r="Y11" s="14">
        <f t="shared" si="9"/>
        <v>1</v>
      </c>
      <c r="Z11" s="14">
        <f t="shared" si="10"/>
        <v>0.83698424115608461</v>
      </c>
      <c r="AA11" s="14">
        <f t="shared" si="11"/>
        <v>1</v>
      </c>
      <c r="AB11" s="11">
        <f t="shared" si="12"/>
        <v>0.21012500000000001</v>
      </c>
      <c r="AC11" s="11">
        <f t="shared" si="12"/>
        <v>0.21012500000000001</v>
      </c>
      <c r="AD11" s="11">
        <f t="shared" si="12"/>
        <v>0.14720151801565459</v>
      </c>
    </row>
    <row r="12" spans="1:30" x14ac:dyDescent="0.25">
      <c r="A12" s="30"/>
      <c r="B12" s="27"/>
      <c r="C12" s="27"/>
      <c r="D12" s="27"/>
      <c r="E12" s="1" t="s">
        <v>48</v>
      </c>
      <c r="F12" s="2">
        <v>43</v>
      </c>
      <c r="G12" s="2">
        <v>40</v>
      </c>
      <c r="H12" s="2">
        <v>160</v>
      </c>
      <c r="I12" s="2">
        <v>5965</v>
      </c>
      <c r="J12" s="11">
        <f t="shared" si="2"/>
        <v>2167.5145348837214</v>
      </c>
      <c r="K12" s="2">
        <v>9.1999999999999993</v>
      </c>
      <c r="L12" s="2">
        <v>8</v>
      </c>
      <c r="M12" s="2">
        <v>36.6</v>
      </c>
      <c r="N12" s="1">
        <f t="shared" si="3"/>
        <v>4.6739130434782609E-3</v>
      </c>
      <c r="O12" s="1">
        <f t="shared" si="0"/>
        <v>5.0000000000000001E-3</v>
      </c>
      <c r="P12" s="1">
        <f t="shared" si="0"/>
        <v>4.3715846994535519E-3</v>
      </c>
      <c r="Q12" s="12">
        <f t="shared" si="4"/>
        <v>4673.913043478261</v>
      </c>
      <c r="R12" s="12">
        <f t="shared" si="1"/>
        <v>5000</v>
      </c>
      <c r="S12" s="12">
        <f t="shared" si="1"/>
        <v>4371.5846994535523</v>
      </c>
      <c r="T12" s="12">
        <f t="shared" si="5"/>
        <v>4681.8325809772714</v>
      </c>
      <c r="U12">
        <v>0</v>
      </c>
      <c r="V12" s="13">
        <f t="shared" si="6"/>
        <v>1.069767441860465</v>
      </c>
      <c r="W12" s="14">
        <f t="shared" si="7"/>
        <v>0</v>
      </c>
      <c r="X12" s="14">
        <f t="shared" si="8"/>
        <v>0.93531579616215532</v>
      </c>
      <c r="Y12" s="14">
        <f t="shared" si="9"/>
        <v>0</v>
      </c>
      <c r="Z12" s="14">
        <f t="shared" si="10"/>
        <v>0.87431693989071047</v>
      </c>
      <c r="AA12" s="14">
        <f t="shared" si="11"/>
        <v>1</v>
      </c>
      <c r="AB12" s="11">
        <f t="shared" si="12"/>
        <v>0.17476370510396977</v>
      </c>
      <c r="AC12" s="11">
        <f t="shared" si="12"/>
        <v>0.2</v>
      </c>
      <c r="AD12" s="11">
        <f t="shared" si="12"/>
        <v>0.15288602227597126</v>
      </c>
    </row>
    <row r="13" spans="1:30" x14ac:dyDescent="0.25">
      <c r="A13" s="31" t="s">
        <v>49</v>
      </c>
      <c r="B13" s="28">
        <v>2</v>
      </c>
      <c r="C13" s="28" t="s">
        <v>96</v>
      </c>
      <c r="D13" s="28">
        <v>0</v>
      </c>
      <c r="E13" s="16" t="s">
        <v>41</v>
      </c>
      <c r="F13" s="17">
        <v>39.5</v>
      </c>
      <c r="G13" s="17">
        <v>38</v>
      </c>
      <c r="H13" s="17">
        <v>161</v>
      </c>
      <c r="I13" s="17">
        <v>5175</v>
      </c>
      <c r="J13" s="18">
        <f t="shared" si="2"/>
        <v>2141.4295231750261</v>
      </c>
      <c r="K13" s="17">
        <v>8.1</v>
      </c>
      <c r="L13" s="17">
        <v>8</v>
      </c>
      <c r="M13" s="17">
        <v>35.6</v>
      </c>
      <c r="N13" s="16">
        <f t="shared" si="3"/>
        <v>4.8765432098765438E-3</v>
      </c>
      <c r="O13" s="16">
        <f t="shared" si="0"/>
        <v>4.7499999999999999E-3</v>
      </c>
      <c r="P13" s="16">
        <f t="shared" si="0"/>
        <v>4.5224719101123597E-3</v>
      </c>
      <c r="Q13" s="19">
        <f t="shared" si="4"/>
        <v>4876.5432098765441</v>
      </c>
      <c r="R13" s="19">
        <f t="shared" si="1"/>
        <v>4750</v>
      </c>
      <c r="S13" s="19">
        <f t="shared" si="1"/>
        <v>4522.4719101123601</v>
      </c>
      <c r="T13" s="12">
        <f t="shared" si="5"/>
        <v>4716.338373329635</v>
      </c>
      <c r="U13" s="15">
        <v>0</v>
      </c>
      <c r="V13" s="20">
        <f t="shared" si="6"/>
        <v>0.97405063291139227</v>
      </c>
      <c r="W13" s="14">
        <f t="shared" si="7"/>
        <v>0</v>
      </c>
      <c r="X13" s="14">
        <f t="shared" si="8"/>
        <v>0.92739297397240783</v>
      </c>
      <c r="Y13" s="14">
        <f t="shared" si="9"/>
        <v>0</v>
      </c>
      <c r="Z13" s="14">
        <f t="shared" si="10"/>
        <v>0.95209934949733899</v>
      </c>
      <c r="AA13" s="14">
        <f t="shared" si="11"/>
        <v>1</v>
      </c>
      <c r="AB13" s="18">
        <f t="shared" si="12"/>
        <v>0.19024538942234426</v>
      </c>
      <c r="AC13" s="18">
        <f t="shared" si="12"/>
        <v>0.18050000000000002</v>
      </c>
      <c r="AD13" s="18">
        <f t="shared" si="12"/>
        <v>0.16362201742204271</v>
      </c>
    </row>
    <row r="14" spans="1:30" x14ac:dyDescent="0.25">
      <c r="A14" s="31"/>
      <c r="B14" s="28"/>
      <c r="C14" s="28"/>
      <c r="D14" s="28"/>
      <c r="E14" s="16" t="s">
        <v>42</v>
      </c>
      <c r="F14" s="17">
        <v>39</v>
      </c>
      <c r="G14" s="17">
        <v>38</v>
      </c>
      <c r="H14" s="17">
        <v>162</v>
      </c>
      <c r="I14" s="17">
        <v>5150</v>
      </c>
      <c r="J14" s="18">
        <f t="shared" si="2"/>
        <v>2145.0825544392796</v>
      </c>
      <c r="K14" s="17">
        <v>8.4</v>
      </c>
      <c r="L14" s="17">
        <v>7.8</v>
      </c>
      <c r="M14" s="17">
        <v>36</v>
      </c>
      <c r="N14" s="16">
        <f t="shared" si="3"/>
        <v>4.642857142857143E-3</v>
      </c>
      <c r="O14" s="16">
        <f t="shared" si="0"/>
        <v>4.871794871794872E-3</v>
      </c>
      <c r="P14" s="16">
        <f t="shared" si="0"/>
        <v>4.5000000000000005E-3</v>
      </c>
      <c r="Q14" s="19">
        <f t="shared" si="4"/>
        <v>4642.8571428571431</v>
      </c>
      <c r="R14" s="19">
        <f t="shared" si="1"/>
        <v>4871.7948717948721</v>
      </c>
      <c r="S14" s="19">
        <f t="shared" si="1"/>
        <v>4500.0000000000009</v>
      </c>
      <c r="T14" s="12">
        <f t="shared" si="5"/>
        <v>4671.5506715506717</v>
      </c>
      <c r="U14" s="15">
        <v>0</v>
      </c>
      <c r="V14" s="20">
        <f t="shared" si="6"/>
        <v>1.0493096646942801</v>
      </c>
      <c r="W14" s="14">
        <f t="shared" si="7"/>
        <v>0</v>
      </c>
      <c r="X14" s="14">
        <f t="shared" si="8"/>
        <v>0.96923076923076934</v>
      </c>
      <c r="Y14" s="14">
        <f t="shared" si="9"/>
        <v>0</v>
      </c>
      <c r="Z14" s="14">
        <f t="shared" si="10"/>
        <v>0.92368421052631589</v>
      </c>
      <c r="AA14" s="14">
        <f t="shared" si="11"/>
        <v>1</v>
      </c>
      <c r="AB14" s="18">
        <f t="shared" si="12"/>
        <v>0.16813775510204085</v>
      </c>
      <c r="AC14" s="18">
        <f t="shared" si="12"/>
        <v>0.18512820512820516</v>
      </c>
      <c r="AD14" s="18">
        <f t="shared" si="12"/>
        <v>0.15795000000000006</v>
      </c>
    </row>
    <row r="15" spans="1:30" x14ac:dyDescent="0.25">
      <c r="A15" s="31"/>
      <c r="B15" s="28"/>
      <c r="C15" s="28"/>
      <c r="D15" s="28"/>
      <c r="E15" s="10" t="s">
        <v>43</v>
      </c>
      <c r="F15" s="17">
        <v>39</v>
      </c>
      <c r="G15" s="17">
        <v>38</v>
      </c>
      <c r="H15" s="17">
        <v>160</v>
      </c>
      <c r="I15" s="17">
        <v>5120</v>
      </c>
      <c r="J15" s="18">
        <f t="shared" si="2"/>
        <v>2159.2442645074225</v>
      </c>
      <c r="K15" s="17">
        <v>8.3000000000000007</v>
      </c>
      <c r="L15" s="17">
        <v>7.6</v>
      </c>
      <c r="M15" s="17">
        <v>35.6</v>
      </c>
      <c r="N15" s="16">
        <f t="shared" si="3"/>
        <v>4.698795180722891E-3</v>
      </c>
      <c r="O15" s="16">
        <f t="shared" si="0"/>
        <v>5.0000000000000001E-3</v>
      </c>
      <c r="P15" s="16">
        <f t="shared" si="0"/>
        <v>4.4943820224719096E-3</v>
      </c>
      <c r="Q15" s="19">
        <f t="shared" si="4"/>
        <v>4698.795180722891</v>
      </c>
      <c r="R15" s="19">
        <f t="shared" si="1"/>
        <v>5000</v>
      </c>
      <c r="S15" s="19">
        <f t="shared" si="1"/>
        <v>4494.3820224719102</v>
      </c>
      <c r="T15" s="12">
        <f t="shared" si="5"/>
        <v>4731.0590677316004</v>
      </c>
      <c r="U15" s="15">
        <v>0</v>
      </c>
      <c r="V15" s="20">
        <f t="shared" si="6"/>
        <v>1.0641025641025643</v>
      </c>
      <c r="W15" s="14">
        <f t="shared" si="7"/>
        <v>0</v>
      </c>
      <c r="X15" s="14">
        <f t="shared" si="8"/>
        <v>0.95649668683376565</v>
      </c>
      <c r="Y15" s="14">
        <f t="shared" si="9"/>
        <v>0</v>
      </c>
      <c r="Z15" s="14">
        <f t="shared" si="10"/>
        <v>0.898876404494382</v>
      </c>
      <c r="AA15" s="14">
        <f t="shared" si="11"/>
        <v>1</v>
      </c>
      <c r="AB15" s="18">
        <f t="shared" si="12"/>
        <v>0.16779793874292345</v>
      </c>
      <c r="AC15" s="18">
        <f t="shared" si="12"/>
        <v>0.19</v>
      </c>
      <c r="AD15" s="18">
        <f t="shared" si="12"/>
        <v>0.15351597020578209</v>
      </c>
    </row>
    <row r="16" spans="1:30" x14ac:dyDescent="0.25">
      <c r="A16" s="31"/>
      <c r="B16" s="28"/>
      <c r="C16" s="28"/>
      <c r="D16" s="28"/>
      <c r="E16" s="16" t="s">
        <v>24</v>
      </c>
      <c r="F16" s="17">
        <v>38</v>
      </c>
      <c r="G16" s="17">
        <v>37.5</v>
      </c>
      <c r="H16" s="17">
        <v>160.5</v>
      </c>
      <c r="I16" s="17">
        <v>4970</v>
      </c>
      <c r="J16" s="18">
        <f t="shared" si="2"/>
        <v>2173.0338306826256</v>
      </c>
      <c r="K16" s="17">
        <v>8</v>
      </c>
      <c r="L16" s="17">
        <v>8</v>
      </c>
      <c r="M16" s="17">
        <v>35.299999999999997</v>
      </c>
      <c r="N16" s="16">
        <f t="shared" si="3"/>
        <v>4.7499999999999999E-3</v>
      </c>
      <c r="O16" s="16">
        <f t="shared" si="0"/>
        <v>4.6874999999999998E-3</v>
      </c>
      <c r="P16" s="16">
        <f t="shared" si="0"/>
        <v>4.5467422096317281E-3</v>
      </c>
      <c r="Q16" s="19">
        <f t="shared" si="4"/>
        <v>4750</v>
      </c>
      <c r="R16" s="19">
        <f t="shared" si="1"/>
        <v>4687.5</v>
      </c>
      <c r="S16" s="19">
        <f t="shared" si="1"/>
        <v>4546.7422096317287</v>
      </c>
      <c r="T16" s="12">
        <f t="shared" si="5"/>
        <v>4661.4140698772426</v>
      </c>
      <c r="U16" s="15">
        <v>0</v>
      </c>
      <c r="V16" s="20">
        <f t="shared" si="6"/>
        <v>0.98684210526315785</v>
      </c>
      <c r="W16" s="14">
        <f t="shared" si="7"/>
        <v>0</v>
      </c>
      <c r="X16" s="14">
        <f t="shared" si="8"/>
        <v>0.95720888623825862</v>
      </c>
      <c r="Y16" s="14">
        <f t="shared" si="9"/>
        <v>0</v>
      </c>
      <c r="Z16" s="14">
        <f t="shared" si="10"/>
        <v>0.96997167138810214</v>
      </c>
      <c r="AA16" s="14">
        <f t="shared" si="11"/>
        <v>1</v>
      </c>
      <c r="AB16" s="18">
        <f t="shared" si="12"/>
        <v>0.18050000000000002</v>
      </c>
      <c r="AC16" s="18">
        <f t="shared" si="12"/>
        <v>0.17578125</v>
      </c>
      <c r="AD16" s="18">
        <f t="shared" si="12"/>
        <v>0.16538291776677452</v>
      </c>
    </row>
    <row r="17" spans="1:30" x14ac:dyDescent="0.25">
      <c r="A17" s="31"/>
      <c r="B17" s="28"/>
      <c r="C17" s="28"/>
      <c r="D17" s="28"/>
      <c r="E17" s="16" t="s">
        <v>44</v>
      </c>
      <c r="F17" s="17">
        <v>39</v>
      </c>
      <c r="G17" s="17">
        <v>38</v>
      </c>
      <c r="H17" s="17">
        <v>160.5</v>
      </c>
      <c r="I17" s="17">
        <v>5180</v>
      </c>
      <c r="J17" s="18">
        <f t="shared" si="2"/>
        <v>2177.7424630351338</v>
      </c>
      <c r="K17" s="17">
        <v>8.1999999999999993</v>
      </c>
      <c r="L17" s="17">
        <v>7.8</v>
      </c>
      <c r="M17" s="17">
        <v>35.6</v>
      </c>
      <c r="N17" s="16">
        <f t="shared" si="3"/>
        <v>4.7560975609756105E-3</v>
      </c>
      <c r="O17" s="16">
        <f t="shared" si="0"/>
        <v>4.871794871794872E-3</v>
      </c>
      <c r="P17" s="16">
        <f t="shared" si="0"/>
        <v>4.5084269662921351E-3</v>
      </c>
      <c r="Q17" s="19">
        <f t="shared" si="4"/>
        <v>4756.0975609756106</v>
      </c>
      <c r="R17" s="19">
        <f t="shared" si="1"/>
        <v>4871.7948717948721</v>
      </c>
      <c r="S17" s="19">
        <f t="shared" si="1"/>
        <v>4508.4269662921351</v>
      </c>
      <c r="T17" s="12">
        <f t="shared" si="5"/>
        <v>4712.1064663542056</v>
      </c>
      <c r="U17" s="15">
        <v>0</v>
      </c>
      <c r="V17" s="20">
        <f t="shared" si="6"/>
        <v>1.024326101249178</v>
      </c>
      <c r="W17" s="14">
        <f t="shared" si="7"/>
        <v>0</v>
      </c>
      <c r="X17" s="14">
        <f t="shared" si="8"/>
        <v>0.94792566983578208</v>
      </c>
      <c r="Y17" s="14">
        <f t="shared" si="9"/>
        <v>0</v>
      </c>
      <c r="Z17" s="14">
        <f t="shared" si="10"/>
        <v>0.92541395623891187</v>
      </c>
      <c r="AA17" s="14">
        <f t="shared" si="11"/>
        <v>1</v>
      </c>
      <c r="AB17" s="18">
        <f t="shared" si="12"/>
        <v>0.17643961927424157</v>
      </c>
      <c r="AC17" s="18">
        <f t="shared" si="12"/>
        <v>0.18512820512820516</v>
      </c>
      <c r="AD17" s="18">
        <f t="shared" si="12"/>
        <v>0.15854212694104283</v>
      </c>
    </row>
    <row r="18" spans="1:30" x14ac:dyDescent="0.25">
      <c r="A18" s="31"/>
      <c r="B18" s="28"/>
      <c r="C18" s="28"/>
      <c r="D18" s="28"/>
      <c r="E18" s="10" t="s">
        <v>45</v>
      </c>
      <c r="F18" s="17">
        <v>39</v>
      </c>
      <c r="G18" s="17">
        <v>37.5</v>
      </c>
      <c r="H18" s="17">
        <v>161</v>
      </c>
      <c r="I18" s="17">
        <v>5120</v>
      </c>
      <c r="J18" s="18">
        <f t="shared" si="2"/>
        <v>2174.4439135743487</v>
      </c>
      <c r="K18" s="17">
        <v>8.1999999999999993</v>
      </c>
      <c r="L18" s="17">
        <v>7.9</v>
      </c>
      <c r="M18" s="17">
        <v>355</v>
      </c>
      <c r="N18" s="16">
        <f t="shared" si="3"/>
        <v>4.7560975609756105E-3</v>
      </c>
      <c r="O18" s="16">
        <f t="shared" si="0"/>
        <v>4.746835443037974E-3</v>
      </c>
      <c r="P18" s="16">
        <f t="shared" si="0"/>
        <v>4.5352112676056339E-4</v>
      </c>
      <c r="Q18" s="19">
        <f t="shared" si="4"/>
        <v>4756.0975609756106</v>
      </c>
      <c r="R18" s="19">
        <f t="shared" si="1"/>
        <v>4746.8354430379741</v>
      </c>
      <c r="S18" s="19">
        <f t="shared" si="1"/>
        <v>453.52112676056339</v>
      </c>
      <c r="T18" s="12">
        <f t="shared" si="5"/>
        <v>3318.8180435913823</v>
      </c>
      <c r="U18" s="15">
        <v>0</v>
      </c>
      <c r="V18" s="20">
        <f t="shared" si="6"/>
        <v>0.99805258033106103</v>
      </c>
      <c r="W18" s="14">
        <f t="shared" si="7"/>
        <v>0</v>
      </c>
      <c r="X18" s="14">
        <f t="shared" si="8"/>
        <v>9.5355724088118446E-2</v>
      </c>
      <c r="Y18" s="14">
        <f t="shared" si="9"/>
        <v>1</v>
      </c>
      <c r="Z18" s="14">
        <f t="shared" si="10"/>
        <v>9.5541784037558697E-2</v>
      </c>
      <c r="AA18" s="14">
        <f t="shared" si="11"/>
        <v>1</v>
      </c>
      <c r="AB18" s="18">
        <f t="shared" si="12"/>
        <v>0.17870166567519341</v>
      </c>
      <c r="AC18" s="18">
        <f t="shared" si="12"/>
        <v>0.17800632911392403</v>
      </c>
      <c r="AD18" s="18">
        <f t="shared" si="12"/>
        <v>1.624883158103551E-3</v>
      </c>
    </row>
    <row r="19" spans="1:30" x14ac:dyDescent="0.25">
      <c r="A19" s="31"/>
      <c r="B19" s="28"/>
      <c r="C19" s="28"/>
      <c r="D19" s="28"/>
      <c r="E19" s="16" t="s">
        <v>46</v>
      </c>
      <c r="F19" s="17">
        <v>40</v>
      </c>
      <c r="G19" s="17">
        <v>38</v>
      </c>
      <c r="H19" s="17">
        <v>161</v>
      </c>
      <c r="I19" s="17">
        <v>5230</v>
      </c>
      <c r="J19" s="18">
        <f t="shared" si="2"/>
        <v>2137.1363190585157</v>
      </c>
      <c r="K19" s="17">
        <v>8.1</v>
      </c>
      <c r="L19" s="17">
        <v>7.8</v>
      </c>
      <c r="M19" s="17">
        <v>36</v>
      </c>
      <c r="N19" s="16">
        <f t="shared" si="3"/>
        <v>4.9382716049382715E-3</v>
      </c>
      <c r="O19" s="16">
        <f t="shared" si="0"/>
        <v>4.871794871794872E-3</v>
      </c>
      <c r="P19" s="16">
        <f t="shared" si="0"/>
        <v>4.4722222222222221E-3</v>
      </c>
      <c r="Q19" s="19">
        <f t="shared" si="4"/>
        <v>4938.2716049382716</v>
      </c>
      <c r="R19" s="19">
        <f t="shared" si="1"/>
        <v>4871.7948717948721</v>
      </c>
      <c r="S19" s="19">
        <f t="shared" si="1"/>
        <v>4472.2222222222226</v>
      </c>
      <c r="T19" s="12">
        <f t="shared" si="5"/>
        <v>4760.7628996517888</v>
      </c>
      <c r="U19" s="15">
        <v>0</v>
      </c>
      <c r="V19" s="20">
        <f t="shared" si="6"/>
        <v>0.98653846153846159</v>
      </c>
      <c r="W19" s="14">
        <f t="shared" si="7"/>
        <v>0</v>
      </c>
      <c r="X19" s="14">
        <f t="shared" si="8"/>
        <v>0.90562500000000012</v>
      </c>
      <c r="Y19" s="14">
        <f t="shared" si="9"/>
        <v>0</v>
      </c>
      <c r="Z19" s="14">
        <f t="shared" si="10"/>
        <v>0.9179824561403509</v>
      </c>
      <c r="AA19" s="14">
        <f t="shared" si="11"/>
        <v>1</v>
      </c>
      <c r="AB19" s="18">
        <f t="shared" si="12"/>
        <v>0.19021490626428897</v>
      </c>
      <c r="AC19" s="18">
        <f t="shared" si="12"/>
        <v>0.18512820512820516</v>
      </c>
      <c r="AD19" s="18">
        <f t="shared" si="12"/>
        <v>0.15600601851851856</v>
      </c>
    </row>
    <row r="20" spans="1:30" x14ac:dyDescent="0.25">
      <c r="A20" s="31"/>
      <c r="B20" s="28"/>
      <c r="C20" s="28"/>
      <c r="D20" s="28"/>
      <c r="E20" s="10" t="s">
        <v>47</v>
      </c>
      <c r="F20" s="17">
        <v>40</v>
      </c>
      <c r="G20" s="17">
        <v>38</v>
      </c>
      <c r="H20" s="17">
        <v>160</v>
      </c>
      <c r="I20" s="17">
        <v>5230</v>
      </c>
      <c r="J20" s="18">
        <f t="shared" si="2"/>
        <v>2150.4934210526312</v>
      </c>
      <c r="K20" s="17">
        <v>8.1999999999999993</v>
      </c>
      <c r="L20" s="17">
        <v>8</v>
      </c>
      <c r="M20" s="17">
        <v>36</v>
      </c>
      <c r="N20" s="16">
        <f t="shared" si="3"/>
        <v>4.8780487804878057E-3</v>
      </c>
      <c r="O20" s="16">
        <f t="shared" si="3"/>
        <v>4.7499999999999999E-3</v>
      </c>
      <c r="P20" s="16">
        <f t="shared" si="3"/>
        <v>4.4444444444444444E-3</v>
      </c>
      <c r="Q20" s="19">
        <f t="shared" si="4"/>
        <v>4878.0487804878057</v>
      </c>
      <c r="R20" s="19">
        <f t="shared" si="4"/>
        <v>4750</v>
      </c>
      <c r="S20" s="19">
        <f t="shared" si="4"/>
        <v>4444.4444444444443</v>
      </c>
      <c r="T20" s="12">
        <f t="shared" si="5"/>
        <v>4690.8310749774173</v>
      </c>
      <c r="U20" s="15">
        <v>0</v>
      </c>
      <c r="V20" s="20">
        <f t="shared" si="6"/>
        <v>0.97374999999999978</v>
      </c>
      <c r="W20" s="14">
        <f t="shared" si="7"/>
        <v>0</v>
      </c>
      <c r="X20" s="14">
        <f t="shared" si="8"/>
        <v>0.91111111111111098</v>
      </c>
      <c r="Y20" s="14">
        <f t="shared" si="9"/>
        <v>0</v>
      </c>
      <c r="Z20" s="14">
        <f t="shared" si="10"/>
        <v>0.93567251461988299</v>
      </c>
      <c r="AA20" s="14">
        <f t="shared" si="11"/>
        <v>1</v>
      </c>
      <c r="AB20" s="18">
        <f t="shared" si="12"/>
        <v>0.19036287923854855</v>
      </c>
      <c r="AC20" s="18">
        <f t="shared" si="12"/>
        <v>0.18050000000000002</v>
      </c>
      <c r="AD20" s="18">
        <f t="shared" si="12"/>
        <v>0.15802469135802469</v>
      </c>
    </row>
    <row r="21" spans="1:30" x14ac:dyDescent="0.25">
      <c r="A21" s="31"/>
      <c r="B21" s="28"/>
      <c r="C21" s="28"/>
      <c r="D21" s="28"/>
      <c r="E21" s="16" t="s">
        <v>48</v>
      </c>
      <c r="F21" s="17">
        <v>39</v>
      </c>
      <c r="G21" s="17">
        <v>38</v>
      </c>
      <c r="H21" s="17">
        <v>159.5</v>
      </c>
      <c r="I21" s="17">
        <v>5145</v>
      </c>
      <c r="J21" s="18">
        <f t="shared" si="2"/>
        <v>2176.5892909268587</v>
      </c>
      <c r="K21" s="17">
        <v>8.1</v>
      </c>
      <c r="L21" s="17">
        <v>7.8</v>
      </c>
      <c r="M21" s="17">
        <v>35.700000000000003</v>
      </c>
      <c r="N21" s="16">
        <f t="shared" si="3"/>
        <v>4.8148148148148152E-3</v>
      </c>
      <c r="O21" s="16">
        <f t="shared" si="3"/>
        <v>4.871794871794872E-3</v>
      </c>
      <c r="P21" s="16">
        <f t="shared" si="3"/>
        <v>4.4677871148459383E-3</v>
      </c>
      <c r="Q21" s="19">
        <f t="shared" si="4"/>
        <v>4814.8148148148157</v>
      </c>
      <c r="R21" s="19">
        <f t="shared" si="4"/>
        <v>4871.7948717948721</v>
      </c>
      <c r="S21" s="19">
        <f t="shared" si="4"/>
        <v>4467.787114845938</v>
      </c>
      <c r="T21" s="12">
        <f t="shared" si="5"/>
        <v>4718.1322671518756</v>
      </c>
      <c r="U21" s="15">
        <v>0</v>
      </c>
      <c r="V21" s="20">
        <f t="shared" si="6"/>
        <v>1.0118343195266271</v>
      </c>
      <c r="W21" s="14">
        <f t="shared" si="7"/>
        <v>0</v>
      </c>
      <c r="X21" s="14">
        <f t="shared" si="8"/>
        <v>0.92792501616031009</v>
      </c>
      <c r="Y21" s="14">
        <f t="shared" si="9"/>
        <v>0</v>
      </c>
      <c r="Z21" s="14">
        <f t="shared" si="10"/>
        <v>0.91707209199469253</v>
      </c>
      <c r="AA21" s="14">
        <f t="shared" si="11"/>
        <v>1</v>
      </c>
      <c r="AB21" s="18">
        <f t="shared" si="12"/>
        <v>0.18082304526748977</v>
      </c>
      <c r="AC21" s="18">
        <f t="shared" si="12"/>
        <v>0.18512820512820516</v>
      </c>
      <c r="AD21" s="18">
        <f t="shared" si="12"/>
        <v>0.15569674928795044</v>
      </c>
    </row>
    <row r="22" spans="1:30" x14ac:dyDescent="0.25">
      <c r="A22" s="31"/>
      <c r="B22" s="28"/>
      <c r="C22" s="28"/>
      <c r="D22" s="28"/>
      <c r="E22" s="16" t="s">
        <v>50</v>
      </c>
      <c r="F22" s="17">
        <v>36</v>
      </c>
      <c r="G22" s="17">
        <v>38</v>
      </c>
      <c r="H22" s="17">
        <v>160</v>
      </c>
      <c r="I22" s="17">
        <v>4725</v>
      </c>
      <c r="J22" s="18">
        <f t="shared" si="2"/>
        <v>2158.7171052631579</v>
      </c>
      <c r="K22" s="17">
        <v>7.3</v>
      </c>
      <c r="L22" s="17">
        <v>8</v>
      </c>
      <c r="M22" s="17">
        <v>35.6</v>
      </c>
      <c r="N22" s="16">
        <f t="shared" si="3"/>
        <v>4.9315068493150684E-3</v>
      </c>
      <c r="O22" s="16">
        <f t="shared" si="3"/>
        <v>4.7499999999999999E-3</v>
      </c>
      <c r="P22" s="16">
        <f t="shared" si="3"/>
        <v>4.4943820224719096E-3</v>
      </c>
      <c r="Q22" s="19">
        <f t="shared" si="4"/>
        <v>4931.5068493150684</v>
      </c>
      <c r="R22" s="19">
        <f t="shared" si="4"/>
        <v>4750</v>
      </c>
      <c r="S22" s="19">
        <f t="shared" si="4"/>
        <v>4494.3820224719102</v>
      </c>
      <c r="T22" s="12">
        <f t="shared" si="5"/>
        <v>4725.2962905956592</v>
      </c>
      <c r="U22" s="15">
        <v>0</v>
      </c>
      <c r="V22" s="20">
        <f t="shared" si="6"/>
        <v>0.96319444444444446</v>
      </c>
      <c r="W22" s="14">
        <f t="shared" si="7"/>
        <v>0</v>
      </c>
      <c r="X22" s="14">
        <f t="shared" si="8"/>
        <v>0.91136079900124844</v>
      </c>
      <c r="Y22" s="14">
        <f t="shared" si="9"/>
        <v>0</v>
      </c>
      <c r="Z22" s="14">
        <f t="shared" si="10"/>
        <v>0.94618568894145483</v>
      </c>
      <c r="AA22" s="14">
        <f t="shared" si="11"/>
        <v>1</v>
      </c>
      <c r="AB22" s="18">
        <f t="shared" si="12"/>
        <v>0.19455807843873146</v>
      </c>
      <c r="AC22" s="18">
        <f t="shared" si="12"/>
        <v>0.18050000000000002</v>
      </c>
      <c r="AD22" s="18">
        <f t="shared" si="12"/>
        <v>0.1615957581113496</v>
      </c>
    </row>
    <row r="23" spans="1:30" x14ac:dyDescent="0.25">
      <c r="A23" s="30" t="s">
        <v>51</v>
      </c>
      <c r="B23" s="27">
        <v>3</v>
      </c>
      <c r="C23" s="27" t="s">
        <v>96</v>
      </c>
      <c r="D23" s="27">
        <v>0</v>
      </c>
      <c r="E23" s="10" t="s">
        <v>41</v>
      </c>
      <c r="F23" s="2">
        <v>38.5</v>
      </c>
      <c r="G23" s="2">
        <v>41</v>
      </c>
      <c r="H23" s="2">
        <v>161.5</v>
      </c>
      <c r="I23" s="2">
        <v>5515</v>
      </c>
      <c r="J23" s="11">
        <f t="shared" si="2"/>
        <v>2163.3580494865701</v>
      </c>
      <c r="K23" s="2">
        <v>8</v>
      </c>
      <c r="L23" s="2">
        <v>8.5</v>
      </c>
      <c r="M23" s="2">
        <v>35.4</v>
      </c>
      <c r="N23" s="1">
        <f t="shared" si="3"/>
        <v>4.8124999999999999E-3</v>
      </c>
      <c r="O23" s="1">
        <f t="shared" si="3"/>
        <v>4.8235294117647057E-3</v>
      </c>
      <c r="P23" s="1">
        <f t="shared" si="3"/>
        <v>4.5621468926553676E-3</v>
      </c>
      <c r="Q23" s="12">
        <f t="shared" si="4"/>
        <v>4812.5</v>
      </c>
      <c r="R23" s="12">
        <f t="shared" si="4"/>
        <v>4823.5294117647063</v>
      </c>
      <c r="S23" s="12">
        <f t="shared" si="4"/>
        <v>4562.146892655368</v>
      </c>
      <c r="T23" s="12">
        <f t="shared" si="5"/>
        <v>4732.7254348066917</v>
      </c>
      <c r="U23">
        <v>0</v>
      </c>
      <c r="V23" s="13">
        <f t="shared" si="6"/>
        <v>1.0022918258212377</v>
      </c>
      <c r="W23" s="14">
        <f t="shared" si="7"/>
        <v>0</v>
      </c>
      <c r="X23" s="14">
        <f t="shared" si="8"/>
        <v>0.94797857509721928</v>
      </c>
      <c r="Y23" s="14">
        <f t="shared" si="9"/>
        <v>0</v>
      </c>
      <c r="Z23" s="14">
        <f t="shared" si="10"/>
        <v>0.9458109411602591</v>
      </c>
      <c r="AA23" s="14">
        <f t="shared" si="11"/>
        <v>1</v>
      </c>
      <c r="AB23" s="11">
        <f t="shared" si="12"/>
        <v>0.19686132812500001</v>
      </c>
      <c r="AC23" s="11">
        <f t="shared" si="12"/>
        <v>0.19776470588235295</v>
      </c>
      <c r="AD23" s="11">
        <f t="shared" si="12"/>
        <v>0.17691206629640277</v>
      </c>
    </row>
    <row r="24" spans="1:30" x14ac:dyDescent="0.25">
      <c r="A24" s="30"/>
      <c r="B24" s="27"/>
      <c r="C24" s="27"/>
      <c r="D24" s="27"/>
      <c r="E24" s="1" t="s">
        <v>42</v>
      </c>
      <c r="F24" s="2">
        <v>37.5</v>
      </c>
      <c r="G24" s="2">
        <v>40</v>
      </c>
      <c r="H24" s="2">
        <v>160.5</v>
      </c>
      <c r="I24" s="2">
        <v>5320</v>
      </c>
      <c r="J24" s="11">
        <f t="shared" si="2"/>
        <v>2209.7611630321912</v>
      </c>
      <c r="K24" s="2">
        <v>7.9</v>
      </c>
      <c r="L24" s="2">
        <v>8.4</v>
      </c>
      <c r="M24" s="2">
        <v>35.299999999999997</v>
      </c>
      <c r="N24" s="1">
        <f t="shared" si="3"/>
        <v>4.746835443037974E-3</v>
      </c>
      <c r="O24" s="1">
        <f t="shared" si="3"/>
        <v>4.7619047619047615E-3</v>
      </c>
      <c r="P24" s="1">
        <f t="shared" si="3"/>
        <v>4.5467422096317281E-3</v>
      </c>
      <c r="Q24" s="12">
        <f t="shared" si="4"/>
        <v>4746.8354430379741</v>
      </c>
      <c r="R24" s="12">
        <f t="shared" si="4"/>
        <v>4761.9047619047615</v>
      </c>
      <c r="S24" s="12">
        <f t="shared" si="4"/>
        <v>4546.7422096317287</v>
      </c>
      <c r="T24" s="12">
        <f t="shared" si="5"/>
        <v>4685.1608048581547</v>
      </c>
      <c r="U24">
        <v>0</v>
      </c>
      <c r="V24" s="13">
        <f t="shared" si="6"/>
        <v>1.0031746031746032</v>
      </c>
      <c r="W24" s="14">
        <f t="shared" si="7"/>
        <v>0</v>
      </c>
      <c r="X24" s="14">
        <f t="shared" si="8"/>
        <v>0.95784702549575096</v>
      </c>
      <c r="Y24" s="14">
        <f t="shared" si="9"/>
        <v>0</v>
      </c>
      <c r="Z24" s="14">
        <f t="shared" si="10"/>
        <v>0.95481586402266305</v>
      </c>
      <c r="AA24" s="14">
        <f t="shared" si="11"/>
        <v>1</v>
      </c>
      <c r="AB24" s="11">
        <f t="shared" si="12"/>
        <v>0.18927255247556479</v>
      </c>
      <c r="AC24" s="11">
        <f t="shared" si="12"/>
        <v>0.19047619047619047</v>
      </c>
      <c r="AD24" s="11">
        <f t="shared" si="12"/>
        <v>0.17365206365511326</v>
      </c>
    </row>
    <row r="25" spans="1:30" x14ac:dyDescent="0.25">
      <c r="A25" s="30"/>
      <c r="B25" s="27"/>
      <c r="C25" s="27"/>
      <c r="D25" s="27"/>
      <c r="E25" s="1" t="s">
        <v>43</v>
      </c>
      <c r="F25" s="2">
        <v>37.5</v>
      </c>
      <c r="G25" s="2">
        <v>40.5</v>
      </c>
      <c r="H25" s="2">
        <v>160.5</v>
      </c>
      <c r="I25" s="2">
        <v>5320</v>
      </c>
      <c r="J25" s="11">
        <f t="shared" si="2"/>
        <v>2182.4801610194477</v>
      </c>
      <c r="K25" s="2">
        <v>8</v>
      </c>
      <c r="L25" s="2">
        <v>8.6999999999999993</v>
      </c>
      <c r="M25" s="2">
        <v>35.200000000000003</v>
      </c>
      <c r="N25" s="1">
        <f t="shared" si="3"/>
        <v>4.6874999999999998E-3</v>
      </c>
      <c r="O25" s="1">
        <f t="shared" si="3"/>
        <v>4.6551724137931039E-3</v>
      </c>
      <c r="P25" s="1">
        <f t="shared" si="3"/>
        <v>4.5596590909090908E-3</v>
      </c>
      <c r="Q25" s="12">
        <f t="shared" si="4"/>
        <v>4687.5</v>
      </c>
      <c r="R25" s="12">
        <f t="shared" si="4"/>
        <v>4655.1724137931042</v>
      </c>
      <c r="S25" s="12">
        <f t="shared" si="4"/>
        <v>4559.659090909091</v>
      </c>
      <c r="T25" s="12">
        <f t="shared" si="5"/>
        <v>4634.1105015673993</v>
      </c>
      <c r="U25">
        <v>0</v>
      </c>
      <c r="V25" s="13">
        <f t="shared" si="6"/>
        <v>0.99310344827586228</v>
      </c>
      <c r="W25" s="14">
        <f t="shared" si="7"/>
        <v>0</v>
      </c>
      <c r="X25" s="14">
        <f t="shared" si="8"/>
        <v>0.97272727272727277</v>
      </c>
      <c r="Y25" s="14">
        <f t="shared" si="9"/>
        <v>0</v>
      </c>
      <c r="Z25" s="14">
        <f t="shared" si="10"/>
        <v>0.97948232323232309</v>
      </c>
      <c r="AA25" s="14">
        <f t="shared" si="11"/>
        <v>1</v>
      </c>
      <c r="AB25" s="11">
        <f t="shared" si="12"/>
        <v>0.19116210937499997</v>
      </c>
      <c r="AC25" s="11">
        <f t="shared" si="12"/>
        <v>0.18853448275862075</v>
      </c>
      <c r="AD25" s="11">
        <f t="shared" si="12"/>
        <v>0.18087727192019629</v>
      </c>
    </row>
    <row r="26" spans="1:30" x14ac:dyDescent="0.25">
      <c r="A26" s="30"/>
      <c r="B26" s="27"/>
      <c r="C26" s="27"/>
      <c r="D26" s="27"/>
      <c r="E26" s="1" t="s">
        <v>24</v>
      </c>
      <c r="F26" s="2">
        <v>37.5</v>
      </c>
      <c r="G26" s="2">
        <v>41.5</v>
      </c>
      <c r="H26" s="2">
        <v>159.5</v>
      </c>
      <c r="I26" s="2">
        <v>5380</v>
      </c>
      <c r="J26" s="11">
        <f t="shared" si="2"/>
        <v>2167.4157444826328</v>
      </c>
      <c r="K26" s="2">
        <v>7.8</v>
      </c>
      <c r="L26" s="2">
        <v>8.6</v>
      </c>
      <c r="M26" s="2">
        <v>35.4</v>
      </c>
      <c r="N26" s="1">
        <f t="shared" si="3"/>
        <v>4.807692307692308E-3</v>
      </c>
      <c r="O26" s="1">
        <f t="shared" si="3"/>
        <v>4.8255813953488377E-3</v>
      </c>
      <c r="P26" s="1">
        <f t="shared" si="3"/>
        <v>4.505649717514125E-3</v>
      </c>
      <c r="Q26" s="12">
        <f t="shared" si="4"/>
        <v>4807.6923076923085</v>
      </c>
      <c r="R26" s="12">
        <f t="shared" si="4"/>
        <v>4825.5813953488378</v>
      </c>
      <c r="S26" s="12">
        <f t="shared" si="4"/>
        <v>4505.6497175141249</v>
      </c>
      <c r="T26" s="12">
        <f t="shared" si="5"/>
        <v>4712.974473518424</v>
      </c>
      <c r="U26">
        <v>0</v>
      </c>
      <c r="V26" s="13">
        <f t="shared" si="6"/>
        <v>1.003720930232558</v>
      </c>
      <c r="W26" s="14">
        <f t="shared" si="7"/>
        <v>0</v>
      </c>
      <c r="X26" s="14">
        <f t="shared" si="8"/>
        <v>0.93717514124293777</v>
      </c>
      <c r="Y26" s="14">
        <f t="shared" si="9"/>
        <v>0</v>
      </c>
      <c r="Z26" s="14">
        <f t="shared" si="10"/>
        <v>0.93370090531618</v>
      </c>
      <c r="AA26" s="14">
        <f t="shared" si="11"/>
        <v>1</v>
      </c>
      <c r="AB26" s="11">
        <f t="shared" si="12"/>
        <v>0.19877958579881666</v>
      </c>
      <c r="AC26" s="11">
        <f t="shared" si="12"/>
        <v>0.2002616279069768</v>
      </c>
      <c r="AD26" s="11">
        <f t="shared" si="12"/>
        <v>0.17458756264164199</v>
      </c>
    </row>
    <row r="27" spans="1:30" x14ac:dyDescent="0.25">
      <c r="A27" s="30"/>
      <c r="B27" s="27"/>
      <c r="C27" s="27"/>
      <c r="D27" s="27"/>
      <c r="E27" s="1" t="s">
        <v>44</v>
      </c>
      <c r="F27" s="2">
        <v>38</v>
      </c>
      <c r="G27" s="2">
        <v>41.5</v>
      </c>
      <c r="H27" s="2">
        <v>160</v>
      </c>
      <c r="I27" s="2">
        <v>5450</v>
      </c>
      <c r="J27" s="11">
        <f t="shared" si="2"/>
        <v>2159.9556119213698</v>
      </c>
      <c r="K27" s="2">
        <v>7.8</v>
      </c>
      <c r="L27" s="2">
        <v>8.6999999999999993</v>
      </c>
      <c r="M27" s="2">
        <v>35.5</v>
      </c>
      <c r="N27" s="1">
        <f t="shared" si="3"/>
        <v>4.871794871794872E-3</v>
      </c>
      <c r="O27" s="1">
        <f t="shared" si="3"/>
        <v>4.7701149425287363E-3</v>
      </c>
      <c r="P27" s="1">
        <f t="shared" si="3"/>
        <v>4.507042253521127E-3</v>
      </c>
      <c r="Q27" s="12">
        <f t="shared" si="4"/>
        <v>4871.7948717948721</v>
      </c>
      <c r="R27" s="12">
        <f t="shared" si="4"/>
        <v>4770.1149425287367</v>
      </c>
      <c r="S27" s="12">
        <f t="shared" si="4"/>
        <v>4507.0422535211273</v>
      </c>
      <c r="T27" s="12">
        <f t="shared" si="5"/>
        <v>4716.3173559482448</v>
      </c>
      <c r="U27">
        <v>0</v>
      </c>
      <c r="V27" s="13">
        <f t="shared" si="6"/>
        <v>0.97912885662431959</v>
      </c>
      <c r="W27" s="14">
        <f t="shared" si="7"/>
        <v>0</v>
      </c>
      <c r="X27" s="14">
        <f t="shared" si="8"/>
        <v>0.92512972572275765</v>
      </c>
      <c r="Y27" s="14">
        <f t="shared" si="9"/>
        <v>0</v>
      </c>
      <c r="Z27" s="14">
        <f t="shared" si="10"/>
        <v>0.94484982182250121</v>
      </c>
      <c r="AA27" s="14">
        <f t="shared" si="11"/>
        <v>1</v>
      </c>
      <c r="AB27" s="11">
        <f t="shared" si="12"/>
        <v>0.20648915187376726</v>
      </c>
      <c r="AC27" s="11">
        <f t="shared" si="12"/>
        <v>0.19795977011494262</v>
      </c>
      <c r="AD27" s="11">
        <f t="shared" si="12"/>
        <v>0.17672683991271576</v>
      </c>
    </row>
    <row r="28" spans="1:30" x14ac:dyDescent="0.25">
      <c r="A28" s="30"/>
      <c r="B28" s="27"/>
      <c r="C28" s="27"/>
      <c r="D28" s="27"/>
      <c r="E28" s="10" t="s">
        <v>45</v>
      </c>
      <c r="F28" s="2">
        <v>37</v>
      </c>
      <c r="G28" s="2">
        <v>41</v>
      </c>
      <c r="H28" s="2">
        <v>160.5</v>
      </c>
      <c r="I28" s="2">
        <v>5345</v>
      </c>
      <c r="J28" s="11">
        <f t="shared" si="2"/>
        <v>2195.2657010783291</v>
      </c>
      <c r="K28" s="2">
        <v>7.7</v>
      </c>
      <c r="L28" s="2">
        <v>8.6</v>
      </c>
      <c r="M28" s="2">
        <v>35.299999999999997</v>
      </c>
      <c r="N28" s="1">
        <f t="shared" ref="N28:P91" si="13">F28/1000/K28</f>
        <v>4.8051948051948045E-3</v>
      </c>
      <c r="O28" s="1">
        <f t="shared" si="13"/>
        <v>4.7674418604651166E-3</v>
      </c>
      <c r="P28" s="1">
        <f t="shared" si="13"/>
        <v>4.5467422096317281E-3</v>
      </c>
      <c r="Q28" s="12">
        <f t="shared" ref="Q28:S91" si="14">N28/10^-6</f>
        <v>4805.1948051948048</v>
      </c>
      <c r="R28" s="12">
        <f t="shared" si="14"/>
        <v>4767.4418604651164</v>
      </c>
      <c r="S28" s="12">
        <f t="shared" si="14"/>
        <v>4546.7422096317287</v>
      </c>
      <c r="T28" s="12">
        <f t="shared" si="5"/>
        <v>4706.4596250972163</v>
      </c>
      <c r="U28">
        <v>0</v>
      </c>
      <c r="V28" s="13">
        <f t="shared" si="6"/>
        <v>0.99214330609679457</v>
      </c>
      <c r="W28" s="14">
        <f t="shared" si="7"/>
        <v>0</v>
      </c>
      <c r="X28" s="14">
        <f t="shared" si="8"/>
        <v>0.94621391930173826</v>
      </c>
      <c r="Y28" s="14">
        <f t="shared" si="9"/>
        <v>0</v>
      </c>
      <c r="Z28" s="14">
        <f t="shared" si="10"/>
        <v>0.95370690250811863</v>
      </c>
      <c r="AA28" s="14">
        <f t="shared" si="11"/>
        <v>1</v>
      </c>
      <c r="AB28" s="11">
        <f t="shared" si="12"/>
        <v>0.19857311519649179</v>
      </c>
      <c r="AC28" s="11">
        <f t="shared" si="12"/>
        <v>0.19546511627906976</v>
      </c>
      <c r="AD28" s="11">
        <f t="shared" si="12"/>
        <v>0.17778663659928259</v>
      </c>
    </row>
    <row r="29" spans="1:30" x14ac:dyDescent="0.25">
      <c r="A29" s="30"/>
      <c r="B29" s="27"/>
      <c r="C29" s="27"/>
      <c r="D29" s="27"/>
      <c r="E29" s="1" t="s">
        <v>46</v>
      </c>
      <c r="F29" s="2">
        <v>37</v>
      </c>
      <c r="G29" s="2">
        <v>41</v>
      </c>
      <c r="H29" s="2">
        <v>159</v>
      </c>
      <c r="I29" s="2">
        <v>5230</v>
      </c>
      <c r="J29" s="11">
        <f t="shared" si="2"/>
        <v>2168.2980725778702</v>
      </c>
      <c r="K29" s="2">
        <v>7.5</v>
      </c>
      <c r="L29" s="2">
        <v>8.5</v>
      </c>
      <c r="M29" s="2">
        <v>35.200000000000003</v>
      </c>
      <c r="N29" s="1">
        <f t="shared" si="13"/>
        <v>4.933333333333333E-3</v>
      </c>
      <c r="O29" s="1">
        <f t="shared" si="13"/>
        <v>4.8235294117647057E-3</v>
      </c>
      <c r="P29" s="1">
        <f t="shared" si="13"/>
        <v>4.5170454545454541E-3</v>
      </c>
      <c r="Q29" s="12">
        <f t="shared" si="14"/>
        <v>4933.333333333333</v>
      </c>
      <c r="R29" s="12">
        <f t="shared" si="14"/>
        <v>4823.5294117647063</v>
      </c>
      <c r="S29" s="12">
        <f t="shared" si="14"/>
        <v>4517.045454545454</v>
      </c>
      <c r="T29" s="12">
        <f t="shared" si="5"/>
        <v>4757.9693998811645</v>
      </c>
      <c r="U29">
        <v>0</v>
      </c>
      <c r="V29" s="13">
        <f t="shared" si="6"/>
        <v>0.9777424483306838</v>
      </c>
      <c r="W29" s="14">
        <f t="shared" si="7"/>
        <v>0</v>
      </c>
      <c r="X29" s="14">
        <f t="shared" si="8"/>
        <v>0.91561732186732181</v>
      </c>
      <c r="Y29" s="14">
        <f t="shared" si="9"/>
        <v>0</v>
      </c>
      <c r="Z29" s="14">
        <f t="shared" si="10"/>
        <v>0.9364606430155209</v>
      </c>
      <c r="AA29" s="14">
        <f t="shared" si="11"/>
        <v>1</v>
      </c>
      <c r="AB29" s="11">
        <f t="shared" si="12"/>
        <v>0.20687111111111112</v>
      </c>
      <c r="AC29" s="11">
        <f t="shared" si="12"/>
        <v>0.19776470588235295</v>
      </c>
      <c r="AD29" s="11">
        <f t="shared" si="12"/>
        <v>0.17343144692665285</v>
      </c>
    </row>
    <row r="30" spans="1:30" x14ac:dyDescent="0.25">
      <c r="A30" s="30"/>
      <c r="B30" s="27"/>
      <c r="C30" s="27"/>
      <c r="D30" s="27"/>
      <c r="E30" s="1" t="s">
        <v>47</v>
      </c>
      <c r="F30" s="2">
        <v>38</v>
      </c>
      <c r="G30" s="2">
        <v>41.5</v>
      </c>
      <c r="H30" s="2">
        <v>160.5</v>
      </c>
      <c r="I30" s="2">
        <v>5515</v>
      </c>
      <c r="J30" s="11">
        <f t="shared" si="2"/>
        <v>2178.9074645853457</v>
      </c>
      <c r="K30" s="2">
        <v>8</v>
      </c>
      <c r="L30" s="2">
        <v>8.6</v>
      </c>
      <c r="M30" s="2">
        <v>35.5</v>
      </c>
      <c r="N30" s="1">
        <f t="shared" si="13"/>
        <v>4.7499999999999999E-3</v>
      </c>
      <c r="O30" s="1">
        <f t="shared" si="13"/>
        <v>4.8255813953488377E-3</v>
      </c>
      <c r="P30" s="1">
        <f t="shared" si="13"/>
        <v>4.5211267605633808E-3</v>
      </c>
      <c r="Q30" s="12">
        <f t="shared" si="14"/>
        <v>4750</v>
      </c>
      <c r="R30" s="12">
        <f t="shared" si="14"/>
        <v>4825.5813953488378</v>
      </c>
      <c r="S30" s="12">
        <f t="shared" si="14"/>
        <v>4521.1267605633811</v>
      </c>
      <c r="T30" s="12">
        <f t="shared" si="5"/>
        <v>4698.9027186374069</v>
      </c>
      <c r="U30">
        <v>0</v>
      </c>
      <c r="V30" s="13">
        <f t="shared" si="6"/>
        <v>1.0159118727050185</v>
      </c>
      <c r="W30" s="14">
        <f t="shared" si="7"/>
        <v>0</v>
      </c>
      <c r="X30" s="14">
        <f t="shared" si="8"/>
        <v>0.95181616011860659</v>
      </c>
      <c r="Y30" s="14">
        <f t="shared" si="9"/>
        <v>0</v>
      </c>
      <c r="Z30" s="14">
        <f t="shared" si="10"/>
        <v>0.93690819616494148</v>
      </c>
      <c r="AA30" s="14">
        <f t="shared" si="11"/>
        <v>1</v>
      </c>
      <c r="AB30" s="11">
        <f t="shared" si="12"/>
        <v>0.1940375</v>
      </c>
      <c r="AC30" s="11">
        <f t="shared" si="12"/>
        <v>0.2002616279069768</v>
      </c>
      <c r="AD30" s="11">
        <f t="shared" si="12"/>
        <v>0.17578904979170806</v>
      </c>
    </row>
    <row r="31" spans="1:30" x14ac:dyDescent="0.25">
      <c r="A31" s="30"/>
      <c r="B31" s="27"/>
      <c r="C31" s="27"/>
      <c r="D31" s="27"/>
      <c r="E31" s="1" t="s">
        <v>48</v>
      </c>
      <c r="F31" s="2">
        <v>38</v>
      </c>
      <c r="G31" s="2">
        <v>41</v>
      </c>
      <c r="H31" s="2">
        <v>160.5</v>
      </c>
      <c r="I31" s="2">
        <v>5435</v>
      </c>
      <c r="J31" s="11">
        <f t="shared" si="2"/>
        <v>2173.4870570545349</v>
      </c>
      <c r="K31" s="2">
        <v>7.9</v>
      </c>
      <c r="L31" s="2">
        <v>8.5</v>
      </c>
      <c r="M31" s="2">
        <v>35.5</v>
      </c>
      <c r="N31" s="1">
        <f t="shared" si="13"/>
        <v>4.8101265822784803E-3</v>
      </c>
      <c r="O31" s="1">
        <f t="shared" si="13"/>
        <v>4.8235294117647057E-3</v>
      </c>
      <c r="P31" s="1">
        <f t="shared" si="13"/>
        <v>4.5211267605633808E-3</v>
      </c>
      <c r="Q31" s="12">
        <f t="shared" si="14"/>
        <v>4810.1265822784808</v>
      </c>
      <c r="R31" s="12">
        <f t="shared" si="14"/>
        <v>4823.5294117647063</v>
      </c>
      <c r="S31" s="12">
        <f t="shared" si="14"/>
        <v>4521.1267605633811</v>
      </c>
      <c r="T31" s="12">
        <f t="shared" si="5"/>
        <v>4718.2609182021888</v>
      </c>
      <c r="U31">
        <v>0</v>
      </c>
      <c r="V31" s="13">
        <f t="shared" si="6"/>
        <v>1.0027863777089785</v>
      </c>
      <c r="W31" s="14">
        <f t="shared" si="7"/>
        <v>0</v>
      </c>
      <c r="X31" s="14">
        <f t="shared" si="8"/>
        <v>0.93991845811712404</v>
      </c>
      <c r="Y31" s="14">
        <f t="shared" si="9"/>
        <v>0</v>
      </c>
      <c r="Z31" s="14">
        <f t="shared" si="10"/>
        <v>0.93730676743387165</v>
      </c>
      <c r="AA31" s="14">
        <f t="shared" si="11"/>
        <v>1</v>
      </c>
      <c r="AB31" s="11">
        <f t="shared" si="12"/>
        <v>0.19666720076910751</v>
      </c>
      <c r="AC31" s="11">
        <f t="shared" si="12"/>
        <v>0.19776470588235295</v>
      </c>
      <c r="AD31" s="11">
        <f t="shared" si="12"/>
        <v>0.17374499107319982</v>
      </c>
    </row>
    <row r="32" spans="1:30" x14ac:dyDescent="0.25">
      <c r="A32" s="30"/>
      <c r="B32" s="27"/>
      <c r="C32" s="27"/>
      <c r="D32" s="27"/>
      <c r="E32" s="1" t="s">
        <v>50</v>
      </c>
      <c r="F32" s="2">
        <v>38</v>
      </c>
      <c r="G32" s="2">
        <v>41</v>
      </c>
      <c r="H32" s="2">
        <v>162</v>
      </c>
      <c r="I32" s="2">
        <v>5435</v>
      </c>
      <c r="J32" s="11">
        <f t="shared" si="2"/>
        <v>2153.3621768966227</v>
      </c>
      <c r="K32" s="2">
        <v>7.9</v>
      </c>
      <c r="L32" s="2">
        <v>8.4</v>
      </c>
      <c r="M32" s="2">
        <v>35.299999999999997</v>
      </c>
      <c r="N32" s="1">
        <f t="shared" si="13"/>
        <v>4.8101265822784803E-3</v>
      </c>
      <c r="O32" s="1">
        <f t="shared" si="13"/>
        <v>4.8809523809523808E-3</v>
      </c>
      <c r="P32" s="1">
        <f t="shared" si="13"/>
        <v>4.5892351274787538E-3</v>
      </c>
      <c r="Q32" s="12">
        <f t="shared" si="14"/>
        <v>4810.1265822784808</v>
      </c>
      <c r="R32" s="12">
        <f t="shared" si="14"/>
        <v>4880.9523809523807</v>
      </c>
      <c r="S32" s="12">
        <f t="shared" si="14"/>
        <v>4589.2351274787543</v>
      </c>
      <c r="T32" s="12">
        <f t="shared" si="5"/>
        <v>4760.1046969032059</v>
      </c>
      <c r="U32">
        <v>0</v>
      </c>
      <c r="V32" s="13">
        <f t="shared" si="6"/>
        <v>1.0147243107769424</v>
      </c>
      <c r="W32" s="14">
        <f t="shared" si="7"/>
        <v>0</v>
      </c>
      <c r="X32" s="14">
        <f t="shared" si="8"/>
        <v>0.95407782913374106</v>
      </c>
      <c r="Y32" s="14">
        <f t="shared" si="9"/>
        <v>0</v>
      </c>
      <c r="Z32" s="14">
        <f t="shared" si="10"/>
        <v>0.94023353831272038</v>
      </c>
      <c r="AA32" s="14">
        <f t="shared" si="11"/>
        <v>1</v>
      </c>
      <c r="AB32" s="11">
        <f t="shared" si="12"/>
        <v>0.19435346899535333</v>
      </c>
      <c r="AC32" s="11">
        <f t="shared" si="12"/>
        <v>0.20011904761904761</v>
      </c>
      <c r="AD32" s="11">
        <f t="shared" si="12"/>
        <v>0.1769130640643935</v>
      </c>
    </row>
    <row r="33" spans="1:30" x14ac:dyDescent="0.25">
      <c r="A33" s="31" t="s">
        <v>52</v>
      </c>
      <c r="B33" s="28">
        <v>4</v>
      </c>
      <c r="C33" s="28" t="s">
        <v>96</v>
      </c>
      <c r="D33" s="28">
        <v>0</v>
      </c>
      <c r="E33" s="16" t="s">
        <v>41</v>
      </c>
      <c r="F33" s="17">
        <v>41.5</v>
      </c>
      <c r="G33" s="17">
        <v>39</v>
      </c>
      <c r="H33" s="17">
        <v>161</v>
      </c>
      <c r="I33" s="17">
        <v>5595</v>
      </c>
      <c r="J33" s="18">
        <f t="shared" si="2"/>
        <v>2147.1456777899939</v>
      </c>
      <c r="K33" s="17">
        <v>8.5</v>
      </c>
      <c r="L33" s="17">
        <v>8.3000000000000007</v>
      </c>
      <c r="M33" s="17">
        <v>35.6</v>
      </c>
      <c r="N33" s="16">
        <f t="shared" si="13"/>
        <v>4.8823529411764705E-3</v>
      </c>
      <c r="O33" s="16">
        <f t="shared" si="13"/>
        <v>4.698795180722891E-3</v>
      </c>
      <c r="P33" s="16">
        <f t="shared" si="13"/>
        <v>4.5224719101123597E-3</v>
      </c>
      <c r="Q33" s="19">
        <f t="shared" si="14"/>
        <v>4882.3529411764703</v>
      </c>
      <c r="R33" s="19">
        <f t="shared" si="14"/>
        <v>4698.795180722891</v>
      </c>
      <c r="S33" s="19">
        <f t="shared" si="14"/>
        <v>4522.4719101123601</v>
      </c>
      <c r="T33" s="12">
        <f t="shared" si="5"/>
        <v>4701.2066773372399</v>
      </c>
      <c r="U33" s="15">
        <v>0</v>
      </c>
      <c r="V33" s="20">
        <f t="shared" si="6"/>
        <v>0.9624038321962548</v>
      </c>
      <c r="W33" s="14">
        <f t="shared" si="7"/>
        <v>0</v>
      </c>
      <c r="X33" s="14">
        <f t="shared" si="8"/>
        <v>0.92628942737241116</v>
      </c>
      <c r="Y33" s="14">
        <f t="shared" si="9"/>
        <v>0</v>
      </c>
      <c r="Z33" s="14">
        <f t="shared" si="10"/>
        <v>0.96247479112647671</v>
      </c>
      <c r="AA33" s="14">
        <f t="shared" si="11"/>
        <v>1</v>
      </c>
      <c r="AB33" s="18">
        <f t="shared" si="12"/>
        <v>0.19785017301038063</v>
      </c>
      <c r="AC33" s="18">
        <f t="shared" si="12"/>
        <v>0.18325301204819275</v>
      </c>
      <c r="AD33" s="18">
        <f t="shared" si="12"/>
        <v>0.16975784307536931</v>
      </c>
    </row>
    <row r="34" spans="1:30" x14ac:dyDescent="0.25">
      <c r="A34" s="31"/>
      <c r="B34" s="28"/>
      <c r="C34" s="28"/>
      <c r="D34" s="28"/>
      <c r="E34" s="16" t="s">
        <v>42</v>
      </c>
      <c r="F34" s="17">
        <v>43</v>
      </c>
      <c r="G34" s="17">
        <v>40</v>
      </c>
      <c r="H34" s="17">
        <v>159</v>
      </c>
      <c r="I34" s="17">
        <v>5850</v>
      </c>
      <c r="J34" s="18">
        <f t="shared" si="2"/>
        <v>2139.096094778412</v>
      </c>
      <c r="K34" s="17">
        <v>9</v>
      </c>
      <c r="L34" s="17">
        <v>8.4</v>
      </c>
      <c r="M34" s="17">
        <v>35</v>
      </c>
      <c r="N34" s="16">
        <f t="shared" si="13"/>
        <v>4.7777777777777775E-3</v>
      </c>
      <c r="O34" s="16">
        <f t="shared" si="13"/>
        <v>4.7619047619047615E-3</v>
      </c>
      <c r="P34" s="16">
        <f t="shared" si="13"/>
        <v>4.5428571428571428E-3</v>
      </c>
      <c r="Q34" s="19">
        <f t="shared" si="14"/>
        <v>4777.7777777777774</v>
      </c>
      <c r="R34" s="19">
        <f t="shared" si="14"/>
        <v>4761.9047619047615</v>
      </c>
      <c r="S34" s="19">
        <f t="shared" si="14"/>
        <v>4542.8571428571431</v>
      </c>
      <c r="T34" s="12">
        <f t="shared" si="5"/>
        <v>4694.1798941798943</v>
      </c>
      <c r="U34" s="15">
        <v>0</v>
      </c>
      <c r="V34" s="20">
        <f t="shared" si="6"/>
        <v>0.99667774086378735</v>
      </c>
      <c r="W34" s="14">
        <f t="shared" si="7"/>
        <v>0</v>
      </c>
      <c r="X34" s="14">
        <f t="shared" si="8"/>
        <v>0.95083056478405326</v>
      </c>
      <c r="Y34" s="14">
        <f t="shared" si="9"/>
        <v>0</v>
      </c>
      <c r="Z34" s="14">
        <f t="shared" si="10"/>
        <v>0.95400000000000018</v>
      </c>
      <c r="AA34" s="14">
        <f t="shared" si="11"/>
        <v>1</v>
      </c>
      <c r="AB34" s="18">
        <f t="shared" si="12"/>
        <v>0.19174814814814814</v>
      </c>
      <c r="AC34" s="18">
        <f t="shared" si="12"/>
        <v>0.19047619047619047</v>
      </c>
      <c r="AD34" s="18">
        <f t="shared" si="12"/>
        <v>0.1733554285714286</v>
      </c>
    </row>
    <row r="35" spans="1:30" x14ac:dyDescent="0.25">
      <c r="A35" s="31"/>
      <c r="B35" s="28"/>
      <c r="C35" s="28"/>
      <c r="D35" s="28"/>
      <c r="E35" s="10" t="s">
        <v>43</v>
      </c>
      <c r="F35" s="17">
        <v>41</v>
      </c>
      <c r="G35" s="17">
        <v>39</v>
      </c>
      <c r="H35" s="17">
        <v>161</v>
      </c>
      <c r="I35" s="17">
        <v>5465</v>
      </c>
      <c r="J35" s="18">
        <f t="shared" si="2"/>
        <v>2122.8329817937451</v>
      </c>
      <c r="K35" s="17">
        <v>8.6</v>
      </c>
      <c r="L35" s="17">
        <v>8.1999999999999993</v>
      </c>
      <c r="M35" s="17">
        <v>35.4</v>
      </c>
      <c r="N35" s="16">
        <f t="shared" si="13"/>
        <v>4.7674418604651166E-3</v>
      </c>
      <c r="O35" s="16">
        <f t="shared" si="13"/>
        <v>4.7560975609756105E-3</v>
      </c>
      <c r="P35" s="16">
        <f t="shared" si="13"/>
        <v>4.5480225988700565E-3</v>
      </c>
      <c r="Q35" s="19">
        <f t="shared" si="14"/>
        <v>4767.4418604651164</v>
      </c>
      <c r="R35" s="19">
        <f t="shared" si="14"/>
        <v>4756.0975609756106</v>
      </c>
      <c r="S35" s="19">
        <f t="shared" si="14"/>
        <v>4548.0225988700568</v>
      </c>
      <c r="T35" s="12">
        <f t="shared" si="5"/>
        <v>4690.5206734369285</v>
      </c>
      <c r="U35" s="15">
        <v>0</v>
      </c>
      <c r="V35" s="20">
        <f t="shared" si="6"/>
        <v>0.99762046400951832</v>
      </c>
      <c r="W35" s="14">
        <f t="shared" si="7"/>
        <v>0</v>
      </c>
      <c r="X35" s="14">
        <f t="shared" si="8"/>
        <v>0.95397547195810939</v>
      </c>
      <c r="Y35" s="14">
        <f t="shared" si="9"/>
        <v>0</v>
      </c>
      <c r="Z35" s="14">
        <f t="shared" si="10"/>
        <v>0.9562509054034477</v>
      </c>
      <c r="AA35" s="14">
        <f t="shared" si="11"/>
        <v>1</v>
      </c>
      <c r="AB35" s="18">
        <f t="shared" si="12"/>
        <v>0.18637371552190374</v>
      </c>
      <c r="AC35" s="18">
        <f t="shared" si="12"/>
        <v>0.18548780487804881</v>
      </c>
      <c r="AD35" s="18">
        <f t="shared" si="12"/>
        <v>0.1696129783906285</v>
      </c>
    </row>
    <row r="36" spans="1:30" x14ac:dyDescent="0.25">
      <c r="A36" s="31"/>
      <c r="B36" s="28"/>
      <c r="C36" s="28"/>
      <c r="D36" s="28"/>
      <c r="E36" s="10" t="s">
        <v>24</v>
      </c>
      <c r="F36" s="17">
        <v>41</v>
      </c>
      <c r="G36" s="17">
        <v>36.5</v>
      </c>
      <c r="H36" s="17">
        <v>161</v>
      </c>
      <c r="I36" s="17">
        <v>5145</v>
      </c>
      <c r="J36" s="18">
        <f t="shared" si="2"/>
        <v>2135.4174232629753</v>
      </c>
      <c r="K36" s="17">
        <v>8.1999999999999993</v>
      </c>
      <c r="L36" s="17">
        <v>7.7</v>
      </c>
      <c r="M36" s="17">
        <v>36</v>
      </c>
      <c r="N36" s="16">
        <f t="shared" si="13"/>
        <v>5.000000000000001E-3</v>
      </c>
      <c r="O36" s="16">
        <f t="shared" si="13"/>
        <v>4.7402597402597399E-3</v>
      </c>
      <c r="P36" s="16">
        <f t="shared" si="13"/>
        <v>4.4722222222222221E-3</v>
      </c>
      <c r="Q36" s="19">
        <f t="shared" si="14"/>
        <v>5000.0000000000009</v>
      </c>
      <c r="R36" s="19">
        <f t="shared" si="14"/>
        <v>4740.2597402597403</v>
      </c>
      <c r="S36" s="19">
        <f t="shared" si="14"/>
        <v>4472.2222222222226</v>
      </c>
      <c r="T36" s="12">
        <f t="shared" si="5"/>
        <v>4737.4939874939882</v>
      </c>
      <c r="U36" s="15">
        <v>0</v>
      </c>
      <c r="V36" s="20">
        <f t="shared" si="6"/>
        <v>0.94805194805194792</v>
      </c>
      <c r="W36" s="14">
        <f t="shared" si="7"/>
        <v>0</v>
      </c>
      <c r="X36" s="14">
        <f t="shared" si="8"/>
        <v>0.89444444444444438</v>
      </c>
      <c r="Y36" s="14">
        <f t="shared" si="9"/>
        <v>1</v>
      </c>
      <c r="Z36" s="14">
        <f t="shared" si="10"/>
        <v>0.94345509893455104</v>
      </c>
      <c r="AA36" s="14">
        <f t="shared" si="11"/>
        <v>1</v>
      </c>
      <c r="AB36" s="18">
        <f t="shared" si="12"/>
        <v>0.19250000000000006</v>
      </c>
      <c r="AC36" s="18">
        <f t="shared" si="12"/>
        <v>0.17301948051948055</v>
      </c>
      <c r="AD36" s="18">
        <f t="shared" si="12"/>
        <v>0.15400594135802473</v>
      </c>
    </row>
    <row r="37" spans="1:30" x14ac:dyDescent="0.25">
      <c r="A37" s="31"/>
      <c r="B37" s="28"/>
      <c r="C37" s="28"/>
      <c r="D37" s="28"/>
      <c r="E37" s="16" t="s">
        <v>44</v>
      </c>
      <c r="F37" s="17">
        <v>41.5</v>
      </c>
      <c r="G37" s="17">
        <v>39.5</v>
      </c>
      <c r="H37" s="17">
        <v>162</v>
      </c>
      <c r="I37" s="17">
        <v>5610</v>
      </c>
      <c r="J37" s="18">
        <f t="shared" si="2"/>
        <v>2112.5288778178815</v>
      </c>
      <c r="K37" s="17">
        <v>8.5</v>
      </c>
      <c r="L37" s="17">
        <v>8.3000000000000007</v>
      </c>
      <c r="M37" s="17">
        <v>35.799999999999997</v>
      </c>
      <c r="N37" s="16">
        <f t="shared" si="13"/>
        <v>4.8823529411764705E-3</v>
      </c>
      <c r="O37" s="16">
        <f t="shared" si="13"/>
        <v>4.7590361445783132E-3</v>
      </c>
      <c r="P37" s="16">
        <f t="shared" si="13"/>
        <v>4.5251396648044694E-3</v>
      </c>
      <c r="Q37" s="19">
        <f t="shared" si="14"/>
        <v>4882.3529411764703</v>
      </c>
      <c r="R37" s="19">
        <f t="shared" si="14"/>
        <v>4759.0361445783137</v>
      </c>
      <c r="S37" s="19">
        <f t="shared" si="14"/>
        <v>4525.1396648044692</v>
      </c>
      <c r="T37" s="12">
        <f t="shared" si="5"/>
        <v>4722.1762501864177</v>
      </c>
      <c r="U37" s="15">
        <v>0</v>
      </c>
      <c r="V37" s="20">
        <f t="shared" si="6"/>
        <v>0.97474234286543782</v>
      </c>
      <c r="W37" s="14">
        <f t="shared" si="7"/>
        <v>0</v>
      </c>
      <c r="X37" s="14">
        <f t="shared" si="8"/>
        <v>0.92683583495995159</v>
      </c>
      <c r="Y37" s="14">
        <f t="shared" si="9"/>
        <v>0</v>
      </c>
      <c r="Z37" s="14">
        <f t="shared" si="10"/>
        <v>0.95085213209815422</v>
      </c>
      <c r="AA37" s="14">
        <f t="shared" si="11"/>
        <v>1</v>
      </c>
      <c r="AB37" s="18">
        <f t="shared" si="12"/>
        <v>0.19785017301038063</v>
      </c>
      <c r="AC37" s="18">
        <f t="shared" si="12"/>
        <v>0.18798192771084346</v>
      </c>
      <c r="AD37" s="18">
        <f t="shared" si="12"/>
        <v>0.16995817858368967</v>
      </c>
    </row>
    <row r="38" spans="1:30" x14ac:dyDescent="0.25">
      <c r="A38" s="31"/>
      <c r="B38" s="28"/>
      <c r="C38" s="28"/>
      <c r="D38" s="28"/>
      <c r="E38" s="16" t="s">
        <v>45</v>
      </c>
      <c r="F38" s="17">
        <v>42</v>
      </c>
      <c r="G38" s="17">
        <v>40</v>
      </c>
      <c r="H38" s="17">
        <v>159</v>
      </c>
      <c r="I38" s="17">
        <v>5675</v>
      </c>
      <c r="J38" s="18">
        <f t="shared" si="2"/>
        <v>2124.5133273435158</v>
      </c>
      <c r="K38" s="17">
        <v>8.6999999999999993</v>
      </c>
      <c r="L38" s="17">
        <v>8.4</v>
      </c>
      <c r="M38" s="17">
        <v>35.4</v>
      </c>
      <c r="N38" s="16">
        <f t="shared" si="13"/>
        <v>4.827586206896552E-3</v>
      </c>
      <c r="O38" s="16">
        <f t="shared" si="13"/>
        <v>4.7619047619047615E-3</v>
      </c>
      <c r="P38" s="16">
        <f t="shared" si="13"/>
        <v>4.4915254237288139E-3</v>
      </c>
      <c r="Q38" s="19">
        <f t="shared" si="14"/>
        <v>4827.5862068965525</v>
      </c>
      <c r="R38" s="19">
        <f t="shared" si="14"/>
        <v>4761.9047619047615</v>
      </c>
      <c r="S38" s="19">
        <f t="shared" si="14"/>
        <v>4491.5254237288145</v>
      </c>
      <c r="T38" s="12">
        <f t="shared" si="5"/>
        <v>4693.6721308433762</v>
      </c>
      <c r="U38" s="15">
        <v>0</v>
      </c>
      <c r="V38" s="20">
        <f t="shared" si="6"/>
        <v>0.98639455782312901</v>
      </c>
      <c r="W38" s="14">
        <f t="shared" si="7"/>
        <v>0</v>
      </c>
      <c r="X38" s="14">
        <f t="shared" si="8"/>
        <v>0.93038740920096852</v>
      </c>
      <c r="Y38" s="14">
        <f t="shared" si="9"/>
        <v>0</v>
      </c>
      <c r="Z38" s="14">
        <f t="shared" si="10"/>
        <v>0.94322033898305113</v>
      </c>
      <c r="AA38" s="14">
        <f t="shared" si="11"/>
        <v>1</v>
      </c>
      <c r="AB38" s="18">
        <f t="shared" si="12"/>
        <v>0.19576694411414991</v>
      </c>
      <c r="AC38" s="18">
        <f t="shared" si="12"/>
        <v>0.19047619047619047</v>
      </c>
      <c r="AD38" s="18">
        <f t="shared" si="12"/>
        <v>0.1694599253088194</v>
      </c>
    </row>
    <row r="39" spans="1:30" x14ac:dyDescent="0.25">
      <c r="A39" s="31"/>
      <c r="B39" s="28"/>
      <c r="C39" s="28"/>
      <c r="D39" s="28"/>
      <c r="E39" s="16" t="s">
        <v>46</v>
      </c>
      <c r="F39" s="17">
        <v>41</v>
      </c>
      <c r="G39" s="17">
        <v>37</v>
      </c>
      <c r="H39" s="17">
        <v>160.5</v>
      </c>
      <c r="I39" s="17">
        <v>5215</v>
      </c>
      <c r="J39" s="18">
        <f t="shared" si="2"/>
        <v>2141.8728963748335</v>
      </c>
      <c r="K39" s="17">
        <v>8.6</v>
      </c>
      <c r="L39" s="17">
        <v>7.8</v>
      </c>
      <c r="M39" s="17">
        <v>35.700000000000003</v>
      </c>
      <c r="N39" s="16">
        <f t="shared" si="13"/>
        <v>4.7674418604651166E-3</v>
      </c>
      <c r="O39" s="16">
        <f t="shared" si="13"/>
        <v>4.743589743589743E-3</v>
      </c>
      <c r="P39" s="16">
        <f t="shared" si="13"/>
        <v>4.4957983193277306E-3</v>
      </c>
      <c r="Q39" s="19">
        <f t="shared" si="14"/>
        <v>4767.4418604651164</v>
      </c>
      <c r="R39" s="19">
        <f t="shared" si="14"/>
        <v>4743.5897435897432</v>
      </c>
      <c r="S39" s="19">
        <f t="shared" si="14"/>
        <v>4495.7983193277305</v>
      </c>
      <c r="T39" s="12">
        <f t="shared" si="5"/>
        <v>4668.9433077941967</v>
      </c>
      <c r="U39" s="15">
        <v>0</v>
      </c>
      <c r="V39" s="20">
        <f t="shared" si="6"/>
        <v>0.99499687304565343</v>
      </c>
      <c r="W39" s="14">
        <f t="shared" si="7"/>
        <v>0</v>
      </c>
      <c r="X39" s="14">
        <f t="shared" si="8"/>
        <v>0.94302111088337759</v>
      </c>
      <c r="Y39" s="14">
        <f t="shared" si="9"/>
        <v>0</v>
      </c>
      <c r="Z39" s="14">
        <f t="shared" si="10"/>
        <v>0.94776288893935945</v>
      </c>
      <c r="AA39" s="14">
        <f t="shared" si="11"/>
        <v>1</v>
      </c>
      <c r="AB39" s="18">
        <f t="shared" si="12"/>
        <v>0.17728231476473771</v>
      </c>
      <c r="AC39" s="18">
        <f t="shared" si="12"/>
        <v>0.17551282051282049</v>
      </c>
      <c r="AD39" s="18">
        <f t="shared" si="12"/>
        <v>0.15765517971894638</v>
      </c>
    </row>
    <row r="40" spans="1:30" x14ac:dyDescent="0.25">
      <c r="A40" s="31"/>
      <c r="B40" s="28"/>
      <c r="C40" s="28"/>
      <c r="D40" s="28"/>
      <c r="E40" s="16" t="s">
        <v>47</v>
      </c>
      <c r="F40" s="17">
        <v>42</v>
      </c>
      <c r="G40" s="17">
        <v>39</v>
      </c>
      <c r="H40" s="17">
        <v>161</v>
      </c>
      <c r="I40" s="17">
        <v>5460</v>
      </c>
      <c r="J40" s="18">
        <f t="shared" si="2"/>
        <v>2070.3933747412007</v>
      </c>
      <c r="K40" s="17">
        <v>8.6</v>
      </c>
      <c r="L40" s="17">
        <v>8.1999999999999993</v>
      </c>
      <c r="M40" s="17">
        <v>36</v>
      </c>
      <c r="N40" s="16">
        <f t="shared" si="13"/>
        <v>4.8837209302325588E-3</v>
      </c>
      <c r="O40" s="16">
        <f t="shared" si="13"/>
        <v>4.7560975609756105E-3</v>
      </c>
      <c r="P40" s="16">
        <f t="shared" si="13"/>
        <v>4.4722222222222221E-3</v>
      </c>
      <c r="Q40" s="19">
        <f t="shared" si="14"/>
        <v>4883.7209302325591</v>
      </c>
      <c r="R40" s="19">
        <f t="shared" si="14"/>
        <v>4756.0975609756106</v>
      </c>
      <c r="S40" s="19">
        <f t="shared" si="14"/>
        <v>4472.2222222222226</v>
      </c>
      <c r="T40" s="12">
        <f t="shared" si="5"/>
        <v>4704.0135711434641</v>
      </c>
      <c r="U40" s="15">
        <v>0</v>
      </c>
      <c r="V40" s="20">
        <f t="shared" si="6"/>
        <v>0.97386759581881532</v>
      </c>
      <c r="W40" s="14">
        <f t="shared" si="7"/>
        <v>0</v>
      </c>
      <c r="X40" s="14">
        <f t="shared" si="8"/>
        <v>0.91574074074074063</v>
      </c>
      <c r="Y40" s="14">
        <f t="shared" si="9"/>
        <v>0</v>
      </c>
      <c r="Z40" s="14">
        <f t="shared" si="10"/>
        <v>0.94031339031339023</v>
      </c>
      <c r="AA40" s="14">
        <f t="shared" si="11"/>
        <v>1</v>
      </c>
      <c r="AB40" s="18">
        <f t="shared" si="12"/>
        <v>0.19557598702001086</v>
      </c>
      <c r="AC40" s="18">
        <f t="shared" si="12"/>
        <v>0.18548780487804881</v>
      </c>
      <c r="AD40" s="18">
        <f t="shared" si="12"/>
        <v>0.16400632716049385</v>
      </c>
    </row>
    <row r="41" spans="1:30" x14ac:dyDescent="0.25">
      <c r="A41" s="31"/>
      <c r="B41" s="28"/>
      <c r="C41" s="28"/>
      <c r="D41" s="28"/>
      <c r="E41" s="16" t="s">
        <v>48</v>
      </c>
      <c r="F41" s="17">
        <v>42</v>
      </c>
      <c r="G41" s="17">
        <v>39</v>
      </c>
      <c r="H41" s="17">
        <v>161</v>
      </c>
      <c r="I41" s="17">
        <v>5495</v>
      </c>
      <c r="J41" s="18">
        <f t="shared" si="2"/>
        <v>2083.665127143388</v>
      </c>
      <c r="K41" s="17">
        <v>8.5</v>
      </c>
      <c r="L41" s="17">
        <v>8.1</v>
      </c>
      <c r="M41" s="17">
        <v>35.5</v>
      </c>
      <c r="N41" s="16">
        <f t="shared" si="13"/>
        <v>4.9411764705882353E-3</v>
      </c>
      <c r="O41" s="16">
        <f t="shared" si="13"/>
        <v>4.8148148148148152E-3</v>
      </c>
      <c r="P41" s="16">
        <f t="shared" si="13"/>
        <v>4.5352112676056338E-3</v>
      </c>
      <c r="Q41" s="19">
        <f t="shared" si="14"/>
        <v>4941.1764705882351</v>
      </c>
      <c r="R41" s="19">
        <f t="shared" si="14"/>
        <v>4814.8148148148157</v>
      </c>
      <c r="S41" s="19">
        <f t="shared" si="14"/>
        <v>4535.211267605634</v>
      </c>
      <c r="T41" s="12">
        <f t="shared" si="5"/>
        <v>4763.7341843362292</v>
      </c>
      <c r="U41" s="15">
        <v>0</v>
      </c>
      <c r="V41" s="20">
        <f t="shared" si="6"/>
        <v>0.97442680776014134</v>
      </c>
      <c r="W41" s="14">
        <f t="shared" si="7"/>
        <v>0</v>
      </c>
      <c r="X41" s="14">
        <f t="shared" si="8"/>
        <v>0.9178403755868545</v>
      </c>
      <c r="Y41" s="14">
        <f t="shared" si="9"/>
        <v>0</v>
      </c>
      <c r="Z41" s="14">
        <f t="shared" si="10"/>
        <v>0.94192849404116996</v>
      </c>
      <c r="AA41" s="14">
        <f t="shared" si="11"/>
        <v>1</v>
      </c>
      <c r="AB41" s="18">
        <f t="shared" si="12"/>
        <v>0.19776332179930792</v>
      </c>
      <c r="AC41" s="18">
        <f t="shared" si="12"/>
        <v>0.18777777777777782</v>
      </c>
      <c r="AD41" s="18">
        <f t="shared" si="12"/>
        <v>0.16660194405871853</v>
      </c>
    </row>
    <row r="42" spans="1:30" x14ac:dyDescent="0.25">
      <c r="A42" s="31"/>
      <c r="B42" s="28"/>
      <c r="C42" s="28"/>
      <c r="D42" s="28"/>
      <c r="E42" s="16" t="s">
        <v>50</v>
      </c>
      <c r="F42" s="17">
        <v>42</v>
      </c>
      <c r="G42" s="17">
        <v>39</v>
      </c>
      <c r="H42" s="17">
        <v>161</v>
      </c>
      <c r="I42" s="17">
        <v>5455</v>
      </c>
      <c r="J42" s="18">
        <f t="shared" si="2"/>
        <v>2068.4974101123166</v>
      </c>
      <c r="K42" s="17">
        <v>8.6</v>
      </c>
      <c r="L42" s="17">
        <v>7.9</v>
      </c>
      <c r="M42" s="17">
        <v>36.200000000000003</v>
      </c>
      <c r="N42" s="16">
        <f t="shared" si="13"/>
        <v>4.8837209302325588E-3</v>
      </c>
      <c r="O42" s="16">
        <f t="shared" si="13"/>
        <v>4.9367088607594938E-3</v>
      </c>
      <c r="P42" s="16">
        <f t="shared" si="13"/>
        <v>4.4475138121546961E-3</v>
      </c>
      <c r="Q42" s="19">
        <f t="shared" si="14"/>
        <v>4883.7209302325591</v>
      </c>
      <c r="R42" s="19">
        <f t="shared" si="14"/>
        <v>4936.7088607594942</v>
      </c>
      <c r="S42" s="19">
        <f t="shared" si="14"/>
        <v>4447.5138121546961</v>
      </c>
      <c r="T42" s="12">
        <f t="shared" si="5"/>
        <v>4755.9812010489159</v>
      </c>
      <c r="U42" s="15">
        <v>0</v>
      </c>
      <c r="V42" s="20">
        <f t="shared" si="6"/>
        <v>1.0108499095840866</v>
      </c>
      <c r="W42" s="14">
        <f t="shared" si="7"/>
        <v>0</v>
      </c>
      <c r="X42" s="14">
        <f t="shared" si="8"/>
        <v>0.91068139963167571</v>
      </c>
      <c r="Y42" s="14">
        <f t="shared" si="9"/>
        <v>0</v>
      </c>
      <c r="Z42" s="14">
        <f t="shared" si="10"/>
        <v>0.90090664400056653</v>
      </c>
      <c r="AA42" s="14">
        <f t="shared" si="11"/>
        <v>1</v>
      </c>
      <c r="AB42" s="18">
        <f t="shared" si="12"/>
        <v>0.18842076798269342</v>
      </c>
      <c r="AC42" s="18">
        <f t="shared" si="12"/>
        <v>0.19253164556962032</v>
      </c>
      <c r="AD42" s="18">
        <f t="shared" si="12"/>
        <v>0.15626499496352372</v>
      </c>
    </row>
    <row r="43" spans="1:30" x14ac:dyDescent="0.25">
      <c r="A43" s="30" t="s">
        <v>53</v>
      </c>
      <c r="B43" s="27">
        <v>5</v>
      </c>
      <c r="C43" s="27" t="s">
        <v>96</v>
      </c>
      <c r="D43" s="27">
        <v>0</v>
      </c>
      <c r="E43" s="10" t="s">
        <v>41</v>
      </c>
      <c r="F43" s="2">
        <v>42</v>
      </c>
      <c r="G43" s="2">
        <v>42</v>
      </c>
      <c r="H43" s="2">
        <v>162</v>
      </c>
      <c r="I43" s="2">
        <v>6140</v>
      </c>
      <c r="J43" s="11">
        <f t="shared" si="2"/>
        <v>2148.5960639399791</v>
      </c>
      <c r="K43" s="2">
        <v>8.3000000000000007</v>
      </c>
      <c r="L43" s="2">
        <v>8.6999999999999993</v>
      </c>
      <c r="M43" s="2">
        <v>34.700000000000003</v>
      </c>
      <c r="N43" s="1">
        <f t="shared" si="13"/>
        <v>5.0602409638554214E-3</v>
      </c>
      <c r="O43" s="1">
        <f t="shared" si="13"/>
        <v>4.827586206896552E-3</v>
      </c>
      <c r="P43" s="1">
        <f t="shared" si="13"/>
        <v>4.6685878962536018E-3</v>
      </c>
      <c r="Q43" s="12">
        <f t="shared" si="14"/>
        <v>5060.2409638554218</v>
      </c>
      <c r="R43" s="12">
        <f t="shared" si="14"/>
        <v>4827.5862068965525</v>
      </c>
      <c r="S43" s="12">
        <f t="shared" si="14"/>
        <v>4668.5878962536017</v>
      </c>
      <c r="T43" s="12">
        <f t="shared" si="5"/>
        <v>4852.138355668525</v>
      </c>
      <c r="U43">
        <v>1</v>
      </c>
      <c r="V43" s="13">
        <f t="shared" si="6"/>
        <v>0.95402298850574729</v>
      </c>
      <c r="W43" s="14">
        <f t="shared" si="7"/>
        <v>0</v>
      </c>
      <c r="X43" s="14">
        <f t="shared" si="8"/>
        <v>0.92260189378344981</v>
      </c>
      <c r="Y43" s="14">
        <f t="shared" si="9"/>
        <v>0</v>
      </c>
      <c r="Z43" s="14">
        <f t="shared" si="10"/>
        <v>0.96706463565253165</v>
      </c>
      <c r="AA43" s="14">
        <f t="shared" si="11"/>
        <v>1</v>
      </c>
      <c r="AB43" s="11">
        <f t="shared" si="12"/>
        <v>0.22277253592683988</v>
      </c>
      <c r="AC43" s="11">
        <f t="shared" si="12"/>
        <v>0.20275862068965525</v>
      </c>
      <c r="AD43" s="11">
        <f t="shared" si="12"/>
        <v>0.18962270262189698</v>
      </c>
    </row>
    <row r="44" spans="1:30" x14ac:dyDescent="0.25">
      <c r="A44" s="30"/>
      <c r="B44" s="27"/>
      <c r="C44" s="27"/>
      <c r="D44" s="27"/>
      <c r="E44" s="1" t="s">
        <v>42</v>
      </c>
      <c r="F44" s="2">
        <v>42</v>
      </c>
      <c r="G44" s="2">
        <v>41</v>
      </c>
      <c r="H44" s="2">
        <v>161</v>
      </c>
      <c r="I44" s="2">
        <v>5895</v>
      </c>
      <c r="J44" s="11">
        <f t="shared" si="2"/>
        <v>2126.3012097734108</v>
      </c>
      <c r="K44" s="2">
        <v>8.5</v>
      </c>
      <c r="L44" s="2">
        <v>8.6999999999999993</v>
      </c>
      <c r="M44" s="2">
        <v>36</v>
      </c>
      <c r="N44" s="1">
        <f t="shared" si="13"/>
        <v>4.9411764705882353E-3</v>
      </c>
      <c r="O44" s="1">
        <f t="shared" si="13"/>
        <v>4.7126436781609205E-3</v>
      </c>
      <c r="P44" s="1">
        <f t="shared" si="13"/>
        <v>4.4722222222222221E-3</v>
      </c>
      <c r="Q44" s="12">
        <f t="shared" si="14"/>
        <v>4941.1764705882351</v>
      </c>
      <c r="R44" s="12">
        <f t="shared" si="14"/>
        <v>4712.6436781609209</v>
      </c>
      <c r="S44" s="12">
        <f t="shared" si="14"/>
        <v>4472.2222222222226</v>
      </c>
      <c r="T44" s="12">
        <f t="shared" si="5"/>
        <v>4708.6807903237932</v>
      </c>
      <c r="U44">
        <v>0</v>
      </c>
      <c r="V44" s="13">
        <f t="shared" si="6"/>
        <v>0.9537493158182816</v>
      </c>
      <c r="W44" s="14">
        <f t="shared" si="7"/>
        <v>0</v>
      </c>
      <c r="X44" s="14">
        <f t="shared" si="8"/>
        <v>0.90509259259259267</v>
      </c>
      <c r="Y44" s="14">
        <f t="shared" si="9"/>
        <v>0</v>
      </c>
      <c r="Z44" s="14">
        <f t="shared" si="10"/>
        <v>0.94898373983739814</v>
      </c>
      <c r="AA44" s="14">
        <f t="shared" si="11"/>
        <v>1</v>
      </c>
      <c r="AB44" s="11">
        <f t="shared" si="12"/>
        <v>0.21241245674740483</v>
      </c>
      <c r="AC44" s="11">
        <f t="shared" si="12"/>
        <v>0.19321839080459779</v>
      </c>
      <c r="AD44" s="11">
        <f t="shared" si="12"/>
        <v>0.17400671296296299</v>
      </c>
    </row>
    <row r="45" spans="1:30" x14ac:dyDescent="0.25">
      <c r="A45" s="30"/>
      <c r="B45" s="27"/>
      <c r="C45" s="27"/>
      <c r="D45" s="27"/>
      <c r="E45" s="10" t="s">
        <v>43</v>
      </c>
      <c r="F45" s="2">
        <v>41.5</v>
      </c>
      <c r="G45" s="2">
        <v>41</v>
      </c>
      <c r="H45" s="2">
        <v>161</v>
      </c>
      <c r="I45" s="2">
        <v>5980</v>
      </c>
      <c r="J45" s="11">
        <f t="shared" si="2"/>
        <v>2182.9478191511689</v>
      </c>
      <c r="K45" s="2">
        <v>8.3000000000000007</v>
      </c>
      <c r="L45" s="2">
        <v>8.1999999999999993</v>
      </c>
      <c r="M45" s="2">
        <v>35.299999999999997</v>
      </c>
      <c r="N45" s="1">
        <f t="shared" si="13"/>
        <v>5.0000000000000001E-3</v>
      </c>
      <c r="O45" s="1">
        <f t="shared" si="13"/>
        <v>5.000000000000001E-3</v>
      </c>
      <c r="P45" s="1">
        <f t="shared" si="13"/>
        <v>4.5609065155807369E-3</v>
      </c>
      <c r="Q45" s="12">
        <f t="shared" si="14"/>
        <v>5000</v>
      </c>
      <c r="R45" s="12">
        <f t="shared" si="14"/>
        <v>5000.0000000000009</v>
      </c>
      <c r="S45" s="12">
        <f t="shared" si="14"/>
        <v>4560.9065155807375</v>
      </c>
      <c r="T45" s="12">
        <f t="shared" si="5"/>
        <v>4853.6355051935789</v>
      </c>
      <c r="U45">
        <v>0</v>
      </c>
      <c r="V45" s="13">
        <f t="shared" si="6"/>
        <v>1.0000000000000002</v>
      </c>
      <c r="W45" s="14">
        <f t="shared" si="7"/>
        <v>0</v>
      </c>
      <c r="X45" s="14">
        <f t="shared" si="8"/>
        <v>0.91218130311614753</v>
      </c>
      <c r="Y45" s="14">
        <f t="shared" si="9"/>
        <v>0</v>
      </c>
      <c r="Z45" s="14">
        <f t="shared" si="10"/>
        <v>0.91218130311614731</v>
      </c>
      <c r="AA45" s="14">
        <f t="shared" si="11"/>
        <v>1</v>
      </c>
      <c r="AB45" s="11">
        <f t="shared" si="12"/>
        <v>0.20499999999999999</v>
      </c>
      <c r="AC45" s="11">
        <f t="shared" si="12"/>
        <v>0.20500000000000004</v>
      </c>
      <c r="AD45" s="11">
        <f t="shared" si="12"/>
        <v>0.17057531959970795</v>
      </c>
    </row>
    <row r="46" spans="1:30" x14ac:dyDescent="0.25">
      <c r="A46" s="30"/>
      <c r="B46" s="27"/>
      <c r="C46" s="27"/>
      <c r="D46" s="27"/>
      <c r="E46" s="1" t="s">
        <v>24</v>
      </c>
      <c r="F46" s="2">
        <v>42</v>
      </c>
      <c r="G46" s="2">
        <v>42</v>
      </c>
      <c r="H46" s="2">
        <v>161</v>
      </c>
      <c r="I46" s="2">
        <v>6000</v>
      </c>
      <c r="J46" s="11">
        <f t="shared" si="2"/>
        <v>2112.6463007563275</v>
      </c>
      <c r="K46" s="2">
        <v>8.6</v>
      </c>
      <c r="L46" s="2">
        <v>8.8000000000000007</v>
      </c>
      <c r="M46" s="2">
        <v>35.9</v>
      </c>
      <c r="N46" s="1">
        <f t="shared" si="13"/>
        <v>4.8837209302325588E-3</v>
      </c>
      <c r="O46" s="1">
        <f t="shared" si="13"/>
        <v>4.7727272727272722E-3</v>
      </c>
      <c r="P46" s="1">
        <f t="shared" si="13"/>
        <v>4.4846796657381617E-3</v>
      </c>
      <c r="Q46" s="12">
        <f t="shared" si="14"/>
        <v>4883.7209302325591</v>
      </c>
      <c r="R46" s="12">
        <f t="shared" si="14"/>
        <v>4772.7272727272721</v>
      </c>
      <c r="S46" s="12">
        <f t="shared" si="14"/>
        <v>4484.6796657381619</v>
      </c>
      <c r="T46" s="12">
        <f t="shared" si="5"/>
        <v>4713.709289565998</v>
      </c>
      <c r="U46">
        <v>1</v>
      </c>
      <c r="V46" s="13">
        <f t="shared" si="6"/>
        <v>0.97727272727272696</v>
      </c>
      <c r="W46" s="14">
        <f t="shared" si="7"/>
        <v>0</v>
      </c>
      <c r="X46" s="14">
        <f t="shared" si="8"/>
        <v>0.91829155060352818</v>
      </c>
      <c r="Y46" s="14">
        <f t="shared" si="9"/>
        <v>0</v>
      </c>
      <c r="Z46" s="14">
        <f t="shared" si="10"/>
        <v>0.9396471680594245</v>
      </c>
      <c r="AA46" s="14">
        <f t="shared" si="11"/>
        <v>1</v>
      </c>
      <c r="AB46" s="11">
        <f t="shared" si="12"/>
        <v>0.20988642509464583</v>
      </c>
      <c r="AC46" s="11">
        <f t="shared" si="12"/>
        <v>0.20045454545454544</v>
      </c>
      <c r="AD46" s="11">
        <f t="shared" si="12"/>
        <v>0.17698869499771114</v>
      </c>
    </row>
    <row r="47" spans="1:30" x14ac:dyDescent="0.25">
      <c r="A47" s="30"/>
      <c r="B47" s="27"/>
      <c r="C47" s="27"/>
      <c r="D47" s="27"/>
      <c r="E47" s="10" t="s">
        <v>44</v>
      </c>
      <c r="F47" s="2">
        <v>42</v>
      </c>
      <c r="G47" s="2">
        <v>41</v>
      </c>
      <c r="H47" s="2">
        <v>162</v>
      </c>
      <c r="I47" s="2">
        <v>6025</v>
      </c>
      <c r="J47" s="11">
        <f t="shared" si="2"/>
        <v>2159.7768887741786</v>
      </c>
      <c r="K47" s="2">
        <v>8.1</v>
      </c>
      <c r="L47" s="2">
        <v>8.4</v>
      </c>
      <c r="M47" s="2">
        <v>35.200000000000003</v>
      </c>
      <c r="N47" s="1">
        <f t="shared" si="13"/>
        <v>5.1851851851851859E-3</v>
      </c>
      <c r="O47" s="1">
        <f t="shared" si="13"/>
        <v>4.8809523809523808E-3</v>
      </c>
      <c r="P47" s="1">
        <f t="shared" si="13"/>
        <v>4.6022727272727274E-3</v>
      </c>
      <c r="Q47" s="12">
        <f t="shared" si="14"/>
        <v>5185.1851851851861</v>
      </c>
      <c r="R47" s="12">
        <f t="shared" si="14"/>
        <v>4880.9523809523807</v>
      </c>
      <c r="S47" s="12">
        <f t="shared" si="14"/>
        <v>4602.2727272727279</v>
      </c>
      <c r="T47" s="12">
        <f t="shared" si="5"/>
        <v>4889.4700978034316</v>
      </c>
      <c r="U47">
        <v>1</v>
      </c>
      <c r="V47" s="13">
        <f t="shared" si="6"/>
        <v>0.94132653061224469</v>
      </c>
      <c r="W47" s="14">
        <f t="shared" si="7"/>
        <v>0</v>
      </c>
      <c r="X47" s="14">
        <f t="shared" si="8"/>
        <v>0.88758116883116878</v>
      </c>
      <c r="Y47" s="14">
        <f t="shared" si="9"/>
        <v>1</v>
      </c>
      <c r="Z47" s="14">
        <f t="shared" si="10"/>
        <v>0.94290465631929066</v>
      </c>
      <c r="AA47" s="14">
        <f t="shared" si="11"/>
        <v>1</v>
      </c>
      <c r="AB47" s="11">
        <f t="shared" si="12"/>
        <v>0.22584362139917705</v>
      </c>
      <c r="AC47" s="11">
        <f t="shared" si="12"/>
        <v>0.20011904761904761</v>
      </c>
      <c r="AD47" s="11">
        <f t="shared" si="12"/>
        <v>0.17791967975206621</v>
      </c>
    </row>
    <row r="48" spans="1:30" x14ac:dyDescent="0.25">
      <c r="A48" s="30"/>
      <c r="B48" s="27"/>
      <c r="C48" s="27"/>
      <c r="D48" s="27"/>
      <c r="E48" s="10" t="s">
        <v>45</v>
      </c>
      <c r="F48" s="2">
        <v>42</v>
      </c>
      <c r="G48" s="2">
        <v>41</v>
      </c>
      <c r="H48" s="2">
        <v>160.5</v>
      </c>
      <c r="I48" s="2">
        <v>5930</v>
      </c>
      <c r="J48" s="11">
        <f t="shared" si="2"/>
        <v>2145.5888791197654</v>
      </c>
      <c r="K48" s="2">
        <v>8.3000000000000007</v>
      </c>
      <c r="L48" s="2">
        <v>8.6999999999999993</v>
      </c>
      <c r="M48" s="2">
        <v>35.299999999999997</v>
      </c>
      <c r="N48" s="1">
        <f t="shared" si="13"/>
        <v>5.0602409638554214E-3</v>
      </c>
      <c r="O48" s="1">
        <f t="shared" si="13"/>
        <v>4.7126436781609205E-3</v>
      </c>
      <c r="P48" s="1">
        <f t="shared" si="13"/>
        <v>4.5467422096317281E-3</v>
      </c>
      <c r="Q48" s="12">
        <f t="shared" si="14"/>
        <v>5060.2409638554218</v>
      </c>
      <c r="R48" s="12">
        <f t="shared" si="14"/>
        <v>4712.6436781609209</v>
      </c>
      <c r="S48" s="12">
        <f t="shared" si="14"/>
        <v>4546.7422096317287</v>
      </c>
      <c r="T48" s="12">
        <f t="shared" si="5"/>
        <v>4773.2089505493568</v>
      </c>
      <c r="U48">
        <v>1</v>
      </c>
      <c r="V48" s="13">
        <f t="shared" si="6"/>
        <v>0.93130815544608669</v>
      </c>
      <c r="W48" s="14">
        <f t="shared" si="7"/>
        <v>0</v>
      </c>
      <c r="X48" s="14">
        <f t="shared" si="8"/>
        <v>0.8985228652367464</v>
      </c>
      <c r="Y48" s="14">
        <f t="shared" si="9"/>
        <v>1</v>
      </c>
      <c r="Z48" s="14">
        <f t="shared" si="10"/>
        <v>0.96479651765356167</v>
      </c>
      <c r="AA48" s="14">
        <f t="shared" si="11"/>
        <v>1</v>
      </c>
      <c r="AB48" s="11">
        <f t="shared" si="12"/>
        <v>0.22277253592683988</v>
      </c>
      <c r="AC48" s="11">
        <f t="shared" si="12"/>
        <v>0.19321839080459779</v>
      </c>
      <c r="AD48" s="11">
        <f t="shared" si="12"/>
        <v>0.17985392307136727</v>
      </c>
    </row>
    <row r="49" spans="1:30" x14ac:dyDescent="0.25">
      <c r="A49" s="30"/>
      <c r="B49" s="27"/>
      <c r="C49" s="27"/>
      <c r="D49" s="27"/>
      <c r="E49" s="1" t="s">
        <v>46</v>
      </c>
      <c r="F49" s="2">
        <v>40</v>
      </c>
      <c r="G49" s="2">
        <v>41</v>
      </c>
      <c r="H49" s="2">
        <v>160.5</v>
      </c>
      <c r="I49" s="2">
        <v>5690</v>
      </c>
      <c r="J49" s="11">
        <f t="shared" si="2"/>
        <v>2161.6898411974771</v>
      </c>
      <c r="K49" s="2">
        <v>7.9</v>
      </c>
      <c r="L49" s="2">
        <v>8.3000000000000007</v>
      </c>
      <c r="M49" s="2">
        <v>35.1</v>
      </c>
      <c r="N49" s="1">
        <f t="shared" si="13"/>
        <v>5.0632911392405064E-3</v>
      </c>
      <c r="O49" s="1">
        <f t="shared" si="13"/>
        <v>4.9397590361445779E-3</v>
      </c>
      <c r="P49" s="1">
        <f t="shared" si="13"/>
        <v>4.5726495726495725E-3</v>
      </c>
      <c r="Q49" s="12">
        <f t="shared" si="14"/>
        <v>5063.2911392405067</v>
      </c>
      <c r="R49" s="12">
        <f t="shared" si="14"/>
        <v>4939.7590361445782</v>
      </c>
      <c r="S49" s="12">
        <f t="shared" si="14"/>
        <v>4572.6495726495723</v>
      </c>
      <c r="T49" s="12">
        <f t="shared" si="5"/>
        <v>4858.5665826782188</v>
      </c>
      <c r="U49">
        <v>0</v>
      </c>
      <c r="V49" s="13">
        <f t="shared" si="6"/>
        <v>0.97560240963855416</v>
      </c>
      <c r="W49" s="14">
        <f t="shared" si="7"/>
        <v>0</v>
      </c>
      <c r="X49" s="14">
        <f t="shared" si="8"/>
        <v>0.9030982905982905</v>
      </c>
      <c r="Y49" s="14">
        <f t="shared" si="9"/>
        <v>0</v>
      </c>
      <c r="Z49" s="14">
        <f t="shared" si="10"/>
        <v>0.9256827183656452</v>
      </c>
      <c r="AA49" s="14">
        <f t="shared" si="11"/>
        <v>1</v>
      </c>
      <c r="AB49" s="11">
        <f t="shared" si="12"/>
        <v>0.21278641243390489</v>
      </c>
      <c r="AC49" s="11">
        <f t="shared" si="12"/>
        <v>0.20253012048192773</v>
      </c>
      <c r="AD49" s="11">
        <f t="shared" si="12"/>
        <v>0.17354573014829425</v>
      </c>
    </row>
    <row r="50" spans="1:30" x14ac:dyDescent="0.25">
      <c r="A50" s="30"/>
      <c r="B50" s="27"/>
      <c r="C50" s="27"/>
      <c r="D50" s="27"/>
      <c r="E50" s="10" t="s">
        <v>47</v>
      </c>
      <c r="F50" s="2">
        <v>41.5</v>
      </c>
      <c r="G50" s="2">
        <v>41</v>
      </c>
      <c r="H50" s="2">
        <v>161</v>
      </c>
      <c r="I50" s="2">
        <v>5850</v>
      </c>
      <c r="J50" s="11">
        <f t="shared" si="2"/>
        <v>2135.4924317783175</v>
      </c>
      <c r="K50" s="2">
        <v>8</v>
      </c>
      <c r="L50" s="2">
        <v>8</v>
      </c>
      <c r="M50" s="2">
        <v>35</v>
      </c>
      <c r="N50" s="1">
        <f t="shared" si="13"/>
        <v>5.1875000000000003E-3</v>
      </c>
      <c r="O50" s="1">
        <f t="shared" si="13"/>
        <v>5.1250000000000002E-3</v>
      </c>
      <c r="P50" s="1">
        <f t="shared" si="13"/>
        <v>4.5999999999999999E-3</v>
      </c>
      <c r="Q50" s="12">
        <f t="shared" si="14"/>
        <v>5187.5000000000009</v>
      </c>
      <c r="R50" s="12">
        <f t="shared" si="14"/>
        <v>5125</v>
      </c>
      <c r="S50" s="12">
        <f t="shared" si="14"/>
        <v>4600</v>
      </c>
      <c r="T50" s="12">
        <f t="shared" si="5"/>
        <v>4970.833333333333</v>
      </c>
      <c r="U50">
        <v>0</v>
      </c>
      <c r="V50" s="13">
        <f t="shared" si="6"/>
        <v>0.98795180722891551</v>
      </c>
      <c r="W50" s="14">
        <f t="shared" si="7"/>
        <v>0</v>
      </c>
      <c r="X50" s="14">
        <f t="shared" si="8"/>
        <v>0.88674698795180706</v>
      </c>
      <c r="Y50" s="14">
        <f t="shared" si="9"/>
        <v>1</v>
      </c>
      <c r="Z50" s="14">
        <f t="shared" si="10"/>
        <v>0.89756097560975612</v>
      </c>
      <c r="AA50" s="14">
        <f t="shared" si="11"/>
        <v>1</v>
      </c>
      <c r="AB50" s="11">
        <f t="shared" si="12"/>
        <v>0.21528125000000009</v>
      </c>
      <c r="AC50" s="11">
        <f t="shared" si="12"/>
        <v>0.21012500000000001</v>
      </c>
      <c r="AD50" s="11">
        <f t="shared" si="12"/>
        <v>0.16928000000000001</v>
      </c>
    </row>
    <row r="51" spans="1:30" x14ac:dyDescent="0.25">
      <c r="A51" s="30"/>
      <c r="B51" s="27"/>
      <c r="C51" s="27"/>
      <c r="D51" s="27"/>
      <c r="E51" s="1" t="s">
        <v>48</v>
      </c>
      <c r="F51" s="2">
        <v>42</v>
      </c>
      <c r="G51" s="2">
        <v>40.5</v>
      </c>
      <c r="H51" s="2">
        <v>160</v>
      </c>
      <c r="I51" s="2">
        <v>5930</v>
      </c>
      <c r="J51" s="11">
        <f t="shared" si="2"/>
        <v>2178.8653733098176</v>
      </c>
      <c r="K51" s="2">
        <v>8.1999999999999993</v>
      </c>
      <c r="L51" s="2">
        <v>8.3000000000000007</v>
      </c>
      <c r="M51" s="2">
        <v>34.700000000000003</v>
      </c>
      <c r="N51" s="1">
        <f t="shared" si="13"/>
        <v>5.1219512195121962E-3</v>
      </c>
      <c r="O51" s="1">
        <f t="shared" si="13"/>
        <v>4.8795180722891567E-3</v>
      </c>
      <c r="P51" s="1">
        <f t="shared" si="13"/>
        <v>4.6109510086455325E-3</v>
      </c>
      <c r="Q51" s="12">
        <f t="shared" si="14"/>
        <v>5121.9512195121961</v>
      </c>
      <c r="R51" s="12">
        <f t="shared" si="14"/>
        <v>4879.5180722891573</v>
      </c>
      <c r="S51" s="12">
        <f t="shared" si="14"/>
        <v>4610.951008645533</v>
      </c>
      <c r="T51" s="12">
        <f t="shared" si="5"/>
        <v>4870.8067668156291</v>
      </c>
      <c r="U51">
        <v>1</v>
      </c>
      <c r="V51" s="13">
        <f t="shared" si="6"/>
        <v>0.95266781411359724</v>
      </c>
      <c r="W51" s="14">
        <f t="shared" si="7"/>
        <v>0</v>
      </c>
      <c r="X51" s="14">
        <f t="shared" si="8"/>
        <v>0.90023329216412773</v>
      </c>
      <c r="Y51" s="14">
        <f t="shared" si="9"/>
        <v>0</v>
      </c>
      <c r="Z51" s="14">
        <f t="shared" si="10"/>
        <v>0.94496033016686221</v>
      </c>
      <c r="AA51" s="14">
        <f t="shared" si="11"/>
        <v>1</v>
      </c>
      <c r="AB51" s="11">
        <f t="shared" si="12"/>
        <v>0.21774538964901854</v>
      </c>
      <c r="AC51" s="11">
        <f t="shared" si="12"/>
        <v>0.19762048192771092</v>
      </c>
      <c r="AD51" s="11">
        <f t="shared" si="12"/>
        <v>0.17646521439427285</v>
      </c>
    </row>
    <row r="52" spans="1:30" x14ac:dyDescent="0.25">
      <c r="A52" s="30"/>
      <c r="B52" s="27"/>
      <c r="C52" s="27"/>
      <c r="D52" s="27"/>
      <c r="E52" s="1" t="s">
        <v>50</v>
      </c>
      <c r="F52" s="2">
        <v>42.5</v>
      </c>
      <c r="G52" s="2">
        <v>42</v>
      </c>
      <c r="H52" s="2">
        <v>161</v>
      </c>
      <c r="I52" s="2">
        <v>6175</v>
      </c>
      <c r="J52" s="11">
        <f t="shared" si="2"/>
        <v>2148.6855611809942</v>
      </c>
      <c r="K52" s="2">
        <v>8.6</v>
      </c>
      <c r="L52" s="2">
        <v>8.5</v>
      </c>
      <c r="M52" s="2">
        <v>35.4</v>
      </c>
      <c r="N52" s="1">
        <f t="shared" si="13"/>
        <v>4.9418604651162799E-3</v>
      </c>
      <c r="O52" s="1">
        <f t="shared" si="13"/>
        <v>4.9411764705882353E-3</v>
      </c>
      <c r="P52" s="1">
        <f t="shared" si="13"/>
        <v>4.5480225988700565E-3</v>
      </c>
      <c r="Q52" s="12">
        <f t="shared" si="14"/>
        <v>4941.8604651162805</v>
      </c>
      <c r="R52" s="12">
        <f t="shared" si="14"/>
        <v>4941.1764705882351</v>
      </c>
      <c r="S52" s="12">
        <f t="shared" si="14"/>
        <v>4548.0225988700568</v>
      </c>
      <c r="T52" s="12">
        <f t="shared" si="5"/>
        <v>4810.3531781915244</v>
      </c>
      <c r="U52">
        <v>0</v>
      </c>
      <c r="V52" s="13">
        <f t="shared" si="6"/>
        <v>0.99986159169550137</v>
      </c>
      <c r="W52" s="14">
        <f t="shared" si="7"/>
        <v>0</v>
      </c>
      <c r="X52" s="14">
        <f t="shared" si="8"/>
        <v>0.92030574941841126</v>
      </c>
      <c r="Y52" s="14">
        <f t="shared" si="9"/>
        <v>0</v>
      </c>
      <c r="Z52" s="14">
        <f t="shared" si="10"/>
        <v>0.92043314500941631</v>
      </c>
      <c r="AA52" s="14">
        <f t="shared" si="11"/>
        <v>1</v>
      </c>
      <c r="AB52" s="11">
        <f t="shared" si="12"/>
        <v>0.20758687128177408</v>
      </c>
      <c r="AC52" s="11">
        <f t="shared" si="12"/>
        <v>0.20752941176470588</v>
      </c>
      <c r="AD52" s="11">
        <f t="shared" si="12"/>
        <v>0.17581833125857835</v>
      </c>
    </row>
    <row r="53" spans="1:30" x14ac:dyDescent="0.25">
      <c r="A53" s="31" t="s">
        <v>54</v>
      </c>
      <c r="B53" s="28">
        <v>0</v>
      </c>
      <c r="C53" s="28" t="s">
        <v>54</v>
      </c>
      <c r="D53" s="28">
        <v>0</v>
      </c>
      <c r="E53" s="10" t="s">
        <v>41</v>
      </c>
      <c r="F53" s="17">
        <v>42</v>
      </c>
      <c r="G53" s="17">
        <v>40</v>
      </c>
      <c r="H53" s="17">
        <v>160</v>
      </c>
      <c r="I53" s="17">
        <v>5985</v>
      </c>
      <c r="J53" s="18">
        <f t="shared" si="2"/>
        <v>2226.5625</v>
      </c>
      <c r="K53" s="17">
        <v>8.9</v>
      </c>
      <c r="L53" s="17">
        <v>8.3000000000000007</v>
      </c>
      <c r="M53" s="17">
        <v>35.200000000000003</v>
      </c>
      <c r="N53" s="16">
        <f t="shared" si="13"/>
        <v>4.7191011235955061E-3</v>
      </c>
      <c r="O53" s="16">
        <f t="shared" si="13"/>
        <v>4.8192771084337345E-3</v>
      </c>
      <c r="P53" s="16">
        <f t="shared" si="13"/>
        <v>4.5454545454545452E-3</v>
      </c>
      <c r="Q53" s="19">
        <f t="shared" si="14"/>
        <v>4719.1011235955066</v>
      </c>
      <c r="R53" s="19">
        <f t="shared" si="14"/>
        <v>4819.2771084337346</v>
      </c>
      <c r="S53" s="19">
        <f t="shared" si="14"/>
        <v>4545.454545454545</v>
      </c>
      <c r="T53" s="12">
        <f t="shared" si="5"/>
        <v>4694.6109258279284</v>
      </c>
      <c r="U53" s="15">
        <v>0</v>
      </c>
      <c r="V53" s="20">
        <f t="shared" si="6"/>
        <v>1.0212277682157198</v>
      </c>
      <c r="W53" s="14">
        <f t="shared" si="7"/>
        <v>0</v>
      </c>
      <c r="X53" s="14">
        <f t="shared" si="8"/>
        <v>0.96320346320346295</v>
      </c>
      <c r="Y53" s="14">
        <f t="shared" si="9"/>
        <v>0</v>
      </c>
      <c r="Z53" s="14">
        <f t="shared" si="10"/>
        <v>0.94318181818181812</v>
      </c>
      <c r="AA53" s="14">
        <f t="shared" si="11"/>
        <v>1</v>
      </c>
      <c r="AB53" s="18">
        <f t="shared" si="12"/>
        <v>0.1848402979421791</v>
      </c>
      <c r="AC53" s="18">
        <f t="shared" si="12"/>
        <v>0.19277108433734941</v>
      </c>
      <c r="AD53" s="18">
        <f t="shared" si="12"/>
        <v>0.17148760330578514</v>
      </c>
    </row>
    <row r="54" spans="1:30" x14ac:dyDescent="0.25">
      <c r="A54" s="31"/>
      <c r="B54" s="28"/>
      <c r="C54" s="28"/>
      <c r="D54" s="28"/>
      <c r="E54" s="16" t="s">
        <v>42</v>
      </c>
      <c r="F54" s="17">
        <v>41</v>
      </c>
      <c r="G54" s="17">
        <v>40</v>
      </c>
      <c r="H54" s="17">
        <v>160</v>
      </c>
      <c r="I54" s="17">
        <v>5725</v>
      </c>
      <c r="J54" s="18">
        <f t="shared" si="2"/>
        <v>2181.7835365853657</v>
      </c>
      <c r="K54" s="17">
        <v>8.5</v>
      </c>
      <c r="L54" s="17">
        <v>8.3000000000000007</v>
      </c>
      <c r="M54" s="17">
        <v>35.6</v>
      </c>
      <c r="N54" s="16">
        <f t="shared" si="13"/>
        <v>4.8235294117647057E-3</v>
      </c>
      <c r="O54" s="16">
        <f t="shared" si="13"/>
        <v>4.8192771084337345E-3</v>
      </c>
      <c r="P54" s="16">
        <f t="shared" si="13"/>
        <v>4.4943820224719096E-3</v>
      </c>
      <c r="Q54" s="19">
        <f t="shared" si="14"/>
        <v>4823.5294117647063</v>
      </c>
      <c r="R54" s="19">
        <f t="shared" si="14"/>
        <v>4819.2771084337346</v>
      </c>
      <c r="S54" s="19">
        <f t="shared" si="14"/>
        <v>4494.3820224719102</v>
      </c>
      <c r="T54" s="12">
        <f t="shared" si="5"/>
        <v>4712.3961808901176</v>
      </c>
      <c r="U54" s="15">
        <v>0</v>
      </c>
      <c r="V54" s="20">
        <f t="shared" si="6"/>
        <v>0.99911842491918879</v>
      </c>
      <c r="W54" s="14">
        <f t="shared" si="7"/>
        <v>0</v>
      </c>
      <c r="X54" s="14">
        <f t="shared" si="8"/>
        <v>0.93176212661003011</v>
      </c>
      <c r="Y54" s="14">
        <f t="shared" si="9"/>
        <v>0</v>
      </c>
      <c r="Z54" s="14">
        <f t="shared" si="10"/>
        <v>0.93258426966292141</v>
      </c>
      <c r="AA54" s="14">
        <f t="shared" si="11"/>
        <v>1</v>
      </c>
      <c r="AB54" s="18">
        <f t="shared" si="12"/>
        <v>0.19311141868512116</v>
      </c>
      <c r="AC54" s="18">
        <f t="shared" si="12"/>
        <v>0.19277108433734941</v>
      </c>
      <c r="AD54" s="18">
        <f t="shared" si="12"/>
        <v>0.16765559904052521</v>
      </c>
    </row>
    <row r="55" spans="1:30" x14ac:dyDescent="0.25">
      <c r="A55" s="31"/>
      <c r="B55" s="28"/>
      <c r="C55" s="28"/>
      <c r="D55" s="28"/>
      <c r="E55" s="16" t="s">
        <v>43</v>
      </c>
      <c r="F55" s="17">
        <v>42</v>
      </c>
      <c r="G55" s="17">
        <v>40</v>
      </c>
      <c r="H55" s="17">
        <v>161</v>
      </c>
      <c r="I55" s="17">
        <v>5900</v>
      </c>
      <c r="J55" s="18">
        <f t="shared" si="2"/>
        <v>2181.3073055309083</v>
      </c>
      <c r="K55" s="17">
        <v>8.5</v>
      </c>
      <c r="L55" s="17">
        <v>8</v>
      </c>
      <c r="M55" s="17">
        <v>35.1</v>
      </c>
      <c r="N55" s="16">
        <f t="shared" si="13"/>
        <v>4.9411764705882353E-3</v>
      </c>
      <c r="O55" s="16">
        <f t="shared" si="13"/>
        <v>5.0000000000000001E-3</v>
      </c>
      <c r="P55" s="16">
        <f t="shared" si="13"/>
        <v>4.586894586894587E-3</v>
      </c>
      <c r="Q55" s="19">
        <f t="shared" si="14"/>
        <v>4941.1764705882351</v>
      </c>
      <c r="R55" s="19">
        <f t="shared" si="14"/>
        <v>5000</v>
      </c>
      <c r="S55" s="19">
        <f t="shared" si="14"/>
        <v>4586.8945868945875</v>
      </c>
      <c r="T55" s="12">
        <f t="shared" si="5"/>
        <v>4842.6903524942745</v>
      </c>
      <c r="U55" s="15">
        <v>0</v>
      </c>
      <c r="V55" s="20">
        <f t="shared" si="6"/>
        <v>1.0119047619047619</v>
      </c>
      <c r="W55" s="14">
        <f t="shared" si="7"/>
        <v>0</v>
      </c>
      <c r="X55" s="14">
        <f t="shared" si="8"/>
        <v>0.9283000949667618</v>
      </c>
      <c r="Y55" s="14">
        <f t="shared" si="9"/>
        <v>0</v>
      </c>
      <c r="Z55" s="14">
        <f t="shared" si="10"/>
        <v>0.91737891737891752</v>
      </c>
      <c r="AA55" s="14">
        <f t="shared" si="11"/>
        <v>1</v>
      </c>
      <c r="AB55" s="18">
        <f t="shared" si="12"/>
        <v>0.19532179930795845</v>
      </c>
      <c r="AC55" s="18">
        <f t="shared" si="12"/>
        <v>0.2</v>
      </c>
      <c r="AD55" s="18">
        <f t="shared" si="12"/>
        <v>0.16831681561026296</v>
      </c>
    </row>
    <row r="56" spans="1:30" x14ac:dyDescent="0.25">
      <c r="A56" s="31"/>
      <c r="B56" s="28"/>
      <c r="C56" s="28"/>
      <c r="D56" s="28"/>
      <c r="E56" s="10" t="s">
        <v>24</v>
      </c>
      <c r="F56" s="17">
        <v>42</v>
      </c>
      <c r="G56" s="17">
        <v>40</v>
      </c>
      <c r="H56" s="17">
        <v>160</v>
      </c>
      <c r="I56" s="17">
        <v>5905</v>
      </c>
      <c r="J56" s="18">
        <f t="shared" si="2"/>
        <v>2196.800595238095</v>
      </c>
      <c r="K56" s="17">
        <v>8.6</v>
      </c>
      <c r="L56" s="17">
        <v>8</v>
      </c>
      <c r="M56" s="17">
        <v>34.6</v>
      </c>
      <c r="N56" s="16">
        <f t="shared" si="13"/>
        <v>4.8837209302325588E-3</v>
      </c>
      <c r="O56" s="16">
        <f t="shared" si="13"/>
        <v>5.0000000000000001E-3</v>
      </c>
      <c r="P56" s="16">
        <f t="shared" si="13"/>
        <v>4.6242774566473991E-3</v>
      </c>
      <c r="Q56" s="19">
        <f t="shared" si="14"/>
        <v>4883.7209302325591</v>
      </c>
      <c r="R56" s="19">
        <f t="shared" si="14"/>
        <v>5000</v>
      </c>
      <c r="S56" s="19">
        <f t="shared" si="14"/>
        <v>4624.277456647399</v>
      </c>
      <c r="T56" s="12">
        <f t="shared" si="5"/>
        <v>4835.9994622933191</v>
      </c>
      <c r="U56" s="15">
        <v>0</v>
      </c>
      <c r="V56" s="20">
        <f t="shared" si="6"/>
        <v>1.0238095238095235</v>
      </c>
      <c r="W56" s="14">
        <f t="shared" si="7"/>
        <v>0</v>
      </c>
      <c r="X56" s="14">
        <f t="shared" si="8"/>
        <v>0.94687586017065772</v>
      </c>
      <c r="Y56" s="14">
        <f t="shared" si="9"/>
        <v>0</v>
      </c>
      <c r="Z56" s="14">
        <f t="shared" si="10"/>
        <v>0.92485549132947986</v>
      </c>
      <c r="AA56" s="14">
        <f t="shared" si="11"/>
        <v>1</v>
      </c>
      <c r="AB56" s="18">
        <f t="shared" si="12"/>
        <v>0.19080584099513256</v>
      </c>
      <c r="AC56" s="18">
        <f t="shared" si="12"/>
        <v>0.2</v>
      </c>
      <c r="AD56" s="18">
        <f t="shared" si="12"/>
        <v>0.17107153596845873</v>
      </c>
    </row>
    <row r="57" spans="1:30" x14ac:dyDescent="0.25">
      <c r="A57" s="31"/>
      <c r="B57" s="28"/>
      <c r="C57" s="28"/>
      <c r="D57" s="28"/>
      <c r="E57" s="16" t="s">
        <v>44</v>
      </c>
      <c r="F57" s="17">
        <v>42</v>
      </c>
      <c r="G57" s="17">
        <v>40</v>
      </c>
      <c r="H57" s="17">
        <v>160</v>
      </c>
      <c r="I57" s="17">
        <v>5920</v>
      </c>
      <c r="J57" s="18">
        <f t="shared" si="2"/>
        <v>2202.3809523809518</v>
      </c>
      <c r="K57" s="17">
        <v>8.4</v>
      </c>
      <c r="L57" s="17">
        <v>8</v>
      </c>
      <c r="M57" s="17">
        <v>34.799999999999997</v>
      </c>
      <c r="N57" s="16">
        <f t="shared" si="13"/>
        <v>5.0000000000000001E-3</v>
      </c>
      <c r="O57" s="16">
        <f t="shared" si="13"/>
        <v>5.0000000000000001E-3</v>
      </c>
      <c r="P57" s="16">
        <f t="shared" si="13"/>
        <v>4.5977011494252882E-3</v>
      </c>
      <c r="Q57" s="19">
        <f t="shared" si="14"/>
        <v>5000</v>
      </c>
      <c r="R57" s="19">
        <f t="shared" si="14"/>
        <v>5000</v>
      </c>
      <c r="S57" s="19">
        <f t="shared" si="14"/>
        <v>4597.7011494252883</v>
      </c>
      <c r="T57" s="12">
        <f t="shared" si="5"/>
        <v>4865.9003831417622</v>
      </c>
      <c r="U57" s="15">
        <v>0</v>
      </c>
      <c r="V57" s="20">
        <f t="shared" si="6"/>
        <v>1</v>
      </c>
      <c r="W57" s="14">
        <f t="shared" si="7"/>
        <v>0</v>
      </c>
      <c r="X57" s="14">
        <f t="shared" si="8"/>
        <v>0.91954022988505768</v>
      </c>
      <c r="Y57" s="14">
        <f t="shared" si="9"/>
        <v>0</v>
      </c>
      <c r="Z57" s="14">
        <f t="shared" si="10"/>
        <v>0.91954022988505768</v>
      </c>
      <c r="AA57" s="14">
        <f t="shared" si="11"/>
        <v>1</v>
      </c>
      <c r="AB57" s="18">
        <f t="shared" si="12"/>
        <v>0.2</v>
      </c>
      <c r="AC57" s="18">
        <f t="shared" si="12"/>
        <v>0.2</v>
      </c>
      <c r="AD57" s="18">
        <f t="shared" si="12"/>
        <v>0.16911084687541295</v>
      </c>
    </row>
    <row r="58" spans="1:30" x14ac:dyDescent="0.25">
      <c r="A58" s="31"/>
      <c r="B58" s="28"/>
      <c r="C58" s="28"/>
      <c r="D58" s="28"/>
      <c r="E58" s="16" t="s">
        <v>45</v>
      </c>
      <c r="F58" s="17">
        <v>42</v>
      </c>
      <c r="G58" s="17">
        <v>40</v>
      </c>
      <c r="H58" s="17">
        <v>160</v>
      </c>
      <c r="I58" s="17">
        <v>5900</v>
      </c>
      <c r="J58" s="18">
        <f t="shared" si="2"/>
        <v>2194.9404761904757</v>
      </c>
      <c r="K58" s="17">
        <v>8.5</v>
      </c>
      <c r="L58" s="17">
        <v>7.9</v>
      </c>
      <c r="M58" s="17">
        <v>34.700000000000003</v>
      </c>
      <c r="N58" s="16">
        <f t="shared" si="13"/>
        <v>4.9411764705882353E-3</v>
      </c>
      <c r="O58" s="16">
        <f t="shared" si="13"/>
        <v>5.0632911392405064E-3</v>
      </c>
      <c r="P58" s="16">
        <f t="shared" si="13"/>
        <v>4.6109510086455325E-3</v>
      </c>
      <c r="Q58" s="19">
        <f t="shared" si="14"/>
        <v>4941.1764705882351</v>
      </c>
      <c r="R58" s="19">
        <f t="shared" si="14"/>
        <v>5063.2911392405067</v>
      </c>
      <c r="S58" s="19">
        <f t="shared" si="14"/>
        <v>4610.951008645533</v>
      </c>
      <c r="T58" s="12">
        <f t="shared" si="5"/>
        <v>4871.8062061580922</v>
      </c>
      <c r="U58" s="15">
        <v>0</v>
      </c>
      <c r="V58" s="20">
        <f t="shared" si="6"/>
        <v>1.0247136829415311</v>
      </c>
      <c r="W58" s="14">
        <f t="shared" si="7"/>
        <v>0</v>
      </c>
      <c r="X58" s="14">
        <f t="shared" si="8"/>
        <v>0.93316865651159597</v>
      </c>
      <c r="Y58" s="14">
        <f t="shared" si="9"/>
        <v>0</v>
      </c>
      <c r="Z58" s="14">
        <f t="shared" si="10"/>
        <v>0.91066282420749267</v>
      </c>
      <c r="AA58" s="14">
        <f t="shared" si="11"/>
        <v>1</v>
      </c>
      <c r="AB58" s="18">
        <f t="shared" si="12"/>
        <v>0.19288027681660902</v>
      </c>
      <c r="AC58" s="18">
        <f t="shared" si="12"/>
        <v>0.20253164556962033</v>
      </c>
      <c r="AD58" s="18">
        <f t="shared" si="12"/>
        <v>0.16796086671262114</v>
      </c>
    </row>
    <row r="59" spans="1:30" x14ac:dyDescent="0.25">
      <c r="A59" s="30" t="s">
        <v>55</v>
      </c>
      <c r="B59" s="27">
        <v>0</v>
      </c>
      <c r="C59" s="27" t="s">
        <v>54</v>
      </c>
      <c r="D59" s="27">
        <v>1</v>
      </c>
      <c r="E59" s="10" t="s">
        <v>41</v>
      </c>
      <c r="F59" s="2">
        <v>41.5</v>
      </c>
      <c r="G59" s="2">
        <v>40</v>
      </c>
      <c r="H59" s="2">
        <v>160</v>
      </c>
      <c r="I59" s="2">
        <v>5855</v>
      </c>
      <c r="J59" s="11">
        <f t="shared" si="2"/>
        <v>2204.442771084337</v>
      </c>
      <c r="K59" s="2">
        <v>8.4</v>
      </c>
      <c r="L59" s="2">
        <v>8</v>
      </c>
      <c r="M59" s="2">
        <v>34.5</v>
      </c>
      <c r="N59" s="1">
        <f t="shared" si="13"/>
        <v>4.9404761904761904E-3</v>
      </c>
      <c r="O59" s="1">
        <f t="shared" si="13"/>
        <v>5.0000000000000001E-3</v>
      </c>
      <c r="P59" s="1">
        <f t="shared" si="13"/>
        <v>4.6376811594202897E-3</v>
      </c>
      <c r="Q59" s="12">
        <f t="shared" si="14"/>
        <v>4940.4761904761908</v>
      </c>
      <c r="R59" s="12">
        <f t="shared" si="14"/>
        <v>5000</v>
      </c>
      <c r="S59" s="12">
        <f t="shared" si="14"/>
        <v>4637.68115942029</v>
      </c>
      <c r="T59" s="12">
        <f t="shared" si="5"/>
        <v>4859.3857832988269</v>
      </c>
      <c r="U59">
        <v>0</v>
      </c>
      <c r="V59" s="13">
        <f t="shared" si="6"/>
        <v>1.0120481927710843</v>
      </c>
      <c r="W59" s="14">
        <f t="shared" si="7"/>
        <v>0</v>
      </c>
      <c r="X59" s="14">
        <f t="shared" si="8"/>
        <v>0.93871136720796222</v>
      </c>
      <c r="Y59" s="14">
        <f t="shared" si="9"/>
        <v>0</v>
      </c>
      <c r="Z59" s="14">
        <f t="shared" si="10"/>
        <v>0.92753623188405798</v>
      </c>
      <c r="AA59" s="14">
        <f t="shared" si="11"/>
        <v>1</v>
      </c>
      <c r="AB59" s="11">
        <f t="shared" si="12"/>
        <v>0.1952664399092971</v>
      </c>
      <c r="AC59" s="11">
        <f t="shared" si="12"/>
        <v>0.2</v>
      </c>
      <c r="AD59" s="11">
        <f t="shared" si="12"/>
        <v>0.17206469229153543</v>
      </c>
    </row>
    <row r="60" spans="1:30" x14ac:dyDescent="0.25">
      <c r="A60" s="30"/>
      <c r="B60" s="27"/>
      <c r="C60" s="27"/>
      <c r="D60" s="27"/>
      <c r="E60" s="1" t="s">
        <v>42</v>
      </c>
      <c r="F60" s="2">
        <v>41</v>
      </c>
      <c r="G60" s="2">
        <v>40</v>
      </c>
      <c r="H60" s="2">
        <v>160.5</v>
      </c>
      <c r="I60" s="2">
        <v>5840</v>
      </c>
      <c r="J60" s="11">
        <f t="shared" si="2"/>
        <v>2218.6763923714002</v>
      </c>
      <c r="K60" s="2">
        <v>8.5</v>
      </c>
      <c r="L60" s="2">
        <v>7.9</v>
      </c>
      <c r="M60" s="2">
        <v>35</v>
      </c>
      <c r="N60" s="1">
        <f t="shared" si="13"/>
        <v>4.8235294117647057E-3</v>
      </c>
      <c r="O60" s="1">
        <f t="shared" si="13"/>
        <v>5.0632911392405064E-3</v>
      </c>
      <c r="P60" s="1">
        <f t="shared" si="13"/>
        <v>4.5857142857142858E-3</v>
      </c>
      <c r="Q60" s="12">
        <f t="shared" si="14"/>
        <v>4823.5294117647063</v>
      </c>
      <c r="R60" s="12">
        <f t="shared" si="14"/>
        <v>5063.2911392405067</v>
      </c>
      <c r="S60" s="12">
        <f t="shared" si="14"/>
        <v>4585.7142857142862</v>
      </c>
      <c r="T60" s="12">
        <f t="shared" si="5"/>
        <v>4824.1782789065001</v>
      </c>
      <c r="U60">
        <v>0</v>
      </c>
      <c r="V60" s="13">
        <f t="shared" si="6"/>
        <v>1.0497066995986415</v>
      </c>
      <c r="W60" s="14">
        <f t="shared" si="7"/>
        <v>0</v>
      </c>
      <c r="X60" s="14">
        <f t="shared" si="8"/>
        <v>0.95069686411149823</v>
      </c>
      <c r="Y60" s="14">
        <f t="shared" si="9"/>
        <v>0</v>
      </c>
      <c r="Z60" s="14">
        <f t="shared" si="10"/>
        <v>0.90567857142857144</v>
      </c>
      <c r="AA60" s="14">
        <f t="shared" si="11"/>
        <v>1</v>
      </c>
      <c r="AB60" s="11">
        <f t="shared" si="12"/>
        <v>0.18380484429065747</v>
      </c>
      <c r="AC60" s="11">
        <f t="shared" si="12"/>
        <v>0.20253164556962033</v>
      </c>
      <c r="AD60" s="11">
        <f t="shared" si="12"/>
        <v>0.1661273265306123</v>
      </c>
    </row>
    <row r="61" spans="1:30" x14ac:dyDescent="0.25">
      <c r="A61" s="30"/>
      <c r="B61" s="27"/>
      <c r="C61" s="27"/>
      <c r="D61" s="27"/>
      <c r="E61" s="10" t="s">
        <v>43</v>
      </c>
      <c r="F61" s="2">
        <v>42</v>
      </c>
      <c r="G61" s="2">
        <v>40</v>
      </c>
      <c r="H61" s="2">
        <v>160</v>
      </c>
      <c r="I61" s="2">
        <v>5900</v>
      </c>
      <c r="J61" s="11">
        <f t="shared" si="2"/>
        <v>2194.9404761904757</v>
      </c>
      <c r="K61" s="2">
        <v>8.6</v>
      </c>
      <c r="L61" s="2">
        <v>7.8</v>
      </c>
      <c r="M61" s="2">
        <v>35.299999999999997</v>
      </c>
      <c r="N61" s="1">
        <f t="shared" si="13"/>
        <v>4.8837209302325588E-3</v>
      </c>
      <c r="O61" s="1">
        <f t="shared" si="13"/>
        <v>5.1282051282051282E-3</v>
      </c>
      <c r="P61" s="1">
        <f t="shared" si="13"/>
        <v>4.5325779036827201E-3</v>
      </c>
      <c r="Q61" s="12">
        <f t="shared" si="14"/>
        <v>4883.7209302325591</v>
      </c>
      <c r="R61" s="12">
        <f t="shared" si="14"/>
        <v>5128.2051282051289</v>
      </c>
      <c r="S61" s="12">
        <f t="shared" si="14"/>
        <v>4532.5779036827207</v>
      </c>
      <c r="T61" s="12">
        <f t="shared" si="5"/>
        <v>4848.1679873734693</v>
      </c>
      <c r="U61">
        <v>0</v>
      </c>
      <c r="V61" s="13">
        <f t="shared" si="6"/>
        <v>1.0500610500610499</v>
      </c>
      <c r="W61" s="14">
        <f t="shared" si="7"/>
        <v>0</v>
      </c>
      <c r="X61" s="14">
        <f t="shared" si="8"/>
        <v>0.928099285039795</v>
      </c>
      <c r="Y61" s="14">
        <f t="shared" si="9"/>
        <v>0</v>
      </c>
      <c r="Z61" s="14">
        <f t="shared" si="10"/>
        <v>0.88385269121813048</v>
      </c>
      <c r="AA61" s="14">
        <f t="shared" si="11"/>
        <v>1</v>
      </c>
      <c r="AB61" s="11">
        <f t="shared" si="12"/>
        <v>0.18603569497025427</v>
      </c>
      <c r="AC61" s="11">
        <f t="shared" si="12"/>
        <v>0.2051282051282052</v>
      </c>
      <c r="AD61" s="11">
        <f t="shared" si="12"/>
        <v>0.1602452471330322</v>
      </c>
    </row>
    <row r="62" spans="1:30" x14ac:dyDescent="0.25">
      <c r="A62" s="30"/>
      <c r="B62" s="27"/>
      <c r="C62" s="27"/>
      <c r="D62" s="27"/>
      <c r="E62" s="1" t="s">
        <v>24</v>
      </c>
      <c r="F62" s="2">
        <v>41</v>
      </c>
      <c r="G62" s="2">
        <v>40</v>
      </c>
      <c r="H62" s="2">
        <v>161</v>
      </c>
      <c r="I62" s="2">
        <v>5835</v>
      </c>
      <c r="J62" s="11">
        <f t="shared" si="2"/>
        <v>2209.8924405393118</v>
      </c>
      <c r="K62" s="2">
        <v>8.3000000000000007</v>
      </c>
      <c r="L62" s="2">
        <v>7.8</v>
      </c>
      <c r="M62" s="2">
        <v>35.200000000000003</v>
      </c>
      <c r="N62" s="1">
        <f t="shared" si="13"/>
        <v>4.9397590361445779E-3</v>
      </c>
      <c r="O62" s="1">
        <f t="shared" si="13"/>
        <v>5.1282051282051282E-3</v>
      </c>
      <c r="P62" s="1">
        <f t="shared" si="13"/>
        <v>4.5738636363636363E-3</v>
      </c>
      <c r="Q62" s="12">
        <f t="shared" si="14"/>
        <v>4939.7590361445782</v>
      </c>
      <c r="R62" s="12">
        <f t="shared" si="14"/>
        <v>5128.2051282051289</v>
      </c>
      <c r="S62" s="12">
        <f t="shared" si="14"/>
        <v>4573.8636363636369</v>
      </c>
      <c r="T62" s="12">
        <f t="shared" si="5"/>
        <v>4880.6092669044483</v>
      </c>
      <c r="U62">
        <v>0</v>
      </c>
      <c r="V62" s="13">
        <f t="shared" si="6"/>
        <v>1.0381488430268919</v>
      </c>
      <c r="W62" s="14">
        <f t="shared" si="7"/>
        <v>0</v>
      </c>
      <c r="X62" s="14">
        <f t="shared" si="8"/>
        <v>0.92592849223946794</v>
      </c>
      <c r="Y62" s="14">
        <f t="shared" si="9"/>
        <v>0</v>
      </c>
      <c r="Z62" s="14">
        <f t="shared" si="10"/>
        <v>0.89190340909090904</v>
      </c>
      <c r="AA62" s="14">
        <f t="shared" si="11"/>
        <v>1</v>
      </c>
      <c r="AB62" s="11">
        <f t="shared" si="12"/>
        <v>0.19032951081434171</v>
      </c>
      <c r="AC62" s="11">
        <f t="shared" si="12"/>
        <v>0.2051282051282052</v>
      </c>
      <c r="AD62" s="11">
        <f t="shared" si="12"/>
        <v>0.16317778279958681</v>
      </c>
    </row>
    <row r="63" spans="1:30" x14ac:dyDescent="0.25">
      <c r="A63" s="30"/>
      <c r="B63" s="27"/>
      <c r="C63" s="27"/>
      <c r="D63" s="27"/>
      <c r="E63" s="1" t="s">
        <v>44</v>
      </c>
      <c r="F63" s="2">
        <v>42</v>
      </c>
      <c r="G63" s="2">
        <v>40</v>
      </c>
      <c r="H63" s="2">
        <v>161</v>
      </c>
      <c r="I63" s="2">
        <v>5865</v>
      </c>
      <c r="J63" s="11">
        <f t="shared" si="2"/>
        <v>2168.3673469387759</v>
      </c>
      <c r="K63" s="2">
        <v>8.9</v>
      </c>
      <c r="L63" s="2">
        <v>8.1999999999999993</v>
      </c>
      <c r="M63" s="2">
        <v>36.299999999999997</v>
      </c>
      <c r="N63" s="1">
        <f t="shared" si="13"/>
        <v>4.7191011235955061E-3</v>
      </c>
      <c r="O63" s="1">
        <f t="shared" si="13"/>
        <v>4.8780487804878057E-3</v>
      </c>
      <c r="P63" s="1">
        <f t="shared" si="13"/>
        <v>4.435261707988981E-3</v>
      </c>
      <c r="Q63" s="12">
        <f t="shared" si="14"/>
        <v>4719.1011235955066</v>
      </c>
      <c r="R63" s="12">
        <f t="shared" si="14"/>
        <v>4878.0487804878057</v>
      </c>
      <c r="S63" s="12">
        <f t="shared" si="14"/>
        <v>4435.2617079889815</v>
      </c>
      <c r="T63" s="12">
        <f t="shared" si="5"/>
        <v>4677.4705373574316</v>
      </c>
      <c r="U63">
        <v>0</v>
      </c>
      <c r="V63" s="13">
        <f t="shared" si="6"/>
        <v>1.0336817653890824</v>
      </c>
      <c r="W63" s="14">
        <f t="shared" si="7"/>
        <v>0</v>
      </c>
      <c r="X63" s="14">
        <f t="shared" si="8"/>
        <v>0.93985307621671255</v>
      </c>
      <c r="Y63" s="14">
        <f t="shared" si="9"/>
        <v>0</v>
      </c>
      <c r="Z63" s="14">
        <f t="shared" si="10"/>
        <v>0.90922865013774101</v>
      </c>
      <c r="AA63" s="14">
        <f t="shared" si="11"/>
        <v>1</v>
      </c>
      <c r="AB63" s="11">
        <f t="shared" si="12"/>
        <v>0.18261330640070705</v>
      </c>
      <c r="AC63" s="11">
        <f t="shared" si="12"/>
        <v>0.19512195121951226</v>
      </c>
      <c r="AD63" s="11">
        <f t="shared" si="12"/>
        <v>0.16130668063049738</v>
      </c>
    </row>
    <row r="64" spans="1:30" x14ac:dyDescent="0.25">
      <c r="A64" s="30"/>
      <c r="B64" s="27"/>
      <c r="C64" s="27"/>
      <c r="D64" s="27"/>
      <c r="E64" s="1" t="s">
        <v>45</v>
      </c>
      <c r="F64" s="2">
        <v>42</v>
      </c>
      <c r="G64" s="2">
        <v>40</v>
      </c>
      <c r="H64" s="2">
        <v>160</v>
      </c>
      <c r="I64" s="2">
        <v>5905</v>
      </c>
      <c r="J64" s="11">
        <f t="shared" si="2"/>
        <v>2196.800595238095</v>
      </c>
      <c r="K64" s="2">
        <v>9</v>
      </c>
      <c r="L64" s="2">
        <v>8.1</v>
      </c>
      <c r="M64" s="2">
        <v>36.299999999999997</v>
      </c>
      <c r="N64" s="1">
        <f t="shared" si="13"/>
        <v>4.6666666666666671E-3</v>
      </c>
      <c r="O64" s="1">
        <f t="shared" si="13"/>
        <v>4.9382716049382715E-3</v>
      </c>
      <c r="P64" s="1">
        <f t="shared" si="13"/>
        <v>4.40771349862259E-3</v>
      </c>
      <c r="Q64" s="12">
        <f t="shared" si="14"/>
        <v>4666.666666666667</v>
      </c>
      <c r="R64" s="12">
        <f t="shared" si="14"/>
        <v>4938.2716049382716</v>
      </c>
      <c r="S64" s="12">
        <f t="shared" si="14"/>
        <v>4407.7134986225901</v>
      </c>
      <c r="T64" s="12">
        <f t="shared" si="5"/>
        <v>4670.8839234091765</v>
      </c>
      <c r="U64">
        <v>0</v>
      </c>
      <c r="V64" s="13">
        <f t="shared" si="6"/>
        <v>1.0582010582010581</v>
      </c>
      <c r="W64" s="14">
        <f t="shared" si="7"/>
        <v>0</v>
      </c>
      <c r="X64" s="14">
        <f t="shared" si="8"/>
        <v>0.94451003541912637</v>
      </c>
      <c r="Y64" s="14">
        <f t="shared" si="9"/>
        <v>0</v>
      </c>
      <c r="Z64" s="14">
        <f t="shared" si="10"/>
        <v>0.89256198347107452</v>
      </c>
      <c r="AA64" s="14">
        <f t="shared" si="11"/>
        <v>1</v>
      </c>
      <c r="AB64" s="11">
        <f t="shared" si="12"/>
        <v>0.1764</v>
      </c>
      <c r="AC64" s="11">
        <f t="shared" si="12"/>
        <v>0.19753086419753085</v>
      </c>
      <c r="AD64" s="11">
        <f t="shared" si="12"/>
        <v>0.15736630011611233</v>
      </c>
    </row>
    <row r="65" spans="1:30" x14ac:dyDescent="0.25">
      <c r="A65" s="31" t="s">
        <v>56</v>
      </c>
      <c r="B65" s="28">
        <v>1</v>
      </c>
      <c r="C65" s="28" t="s">
        <v>96</v>
      </c>
      <c r="D65" s="28">
        <v>1</v>
      </c>
      <c r="E65" s="16" t="s">
        <v>41</v>
      </c>
      <c r="F65" s="17">
        <v>40</v>
      </c>
      <c r="G65" s="17">
        <v>40</v>
      </c>
      <c r="H65" s="17">
        <v>161.5</v>
      </c>
      <c r="I65" s="17">
        <v>5425</v>
      </c>
      <c r="J65" s="18">
        <f t="shared" si="2"/>
        <v>2099.4582043343653</v>
      </c>
      <c r="K65" s="17">
        <v>8</v>
      </c>
      <c r="L65" s="17">
        <v>8</v>
      </c>
      <c r="M65" s="17">
        <v>37</v>
      </c>
      <c r="N65" s="16">
        <f t="shared" si="13"/>
        <v>5.0000000000000001E-3</v>
      </c>
      <c r="O65" s="16">
        <f t="shared" si="13"/>
        <v>5.0000000000000001E-3</v>
      </c>
      <c r="P65" s="16">
        <f t="shared" si="13"/>
        <v>4.364864864864865E-3</v>
      </c>
      <c r="Q65" s="19">
        <f t="shared" si="14"/>
        <v>5000</v>
      </c>
      <c r="R65" s="19">
        <f t="shared" si="14"/>
        <v>5000</v>
      </c>
      <c r="S65" s="19">
        <f t="shared" si="14"/>
        <v>4364.864864864865</v>
      </c>
      <c r="T65" s="12">
        <f t="shared" si="5"/>
        <v>4788.2882882882886</v>
      </c>
      <c r="U65" s="15">
        <v>0</v>
      </c>
      <c r="V65" s="20">
        <f t="shared" si="6"/>
        <v>1</v>
      </c>
      <c r="W65" s="14">
        <f t="shared" si="7"/>
        <v>0</v>
      </c>
      <c r="X65" s="14">
        <f t="shared" si="8"/>
        <v>0.87297297297297305</v>
      </c>
      <c r="Y65" s="14">
        <f t="shared" si="9"/>
        <v>1</v>
      </c>
      <c r="Z65" s="14">
        <f t="shared" si="10"/>
        <v>0.87297297297297305</v>
      </c>
      <c r="AA65" s="14">
        <f t="shared" si="11"/>
        <v>1</v>
      </c>
      <c r="AB65" s="18">
        <f t="shared" si="12"/>
        <v>0.2</v>
      </c>
      <c r="AC65" s="18">
        <f t="shared" si="12"/>
        <v>0.2</v>
      </c>
      <c r="AD65" s="18">
        <f t="shared" si="12"/>
        <v>0.15241636230825423</v>
      </c>
    </row>
    <row r="66" spans="1:30" x14ac:dyDescent="0.25">
      <c r="A66" s="31"/>
      <c r="B66" s="28"/>
      <c r="C66" s="28"/>
      <c r="D66" s="28"/>
      <c r="E66" s="16" t="s">
        <v>42</v>
      </c>
      <c r="F66" s="17">
        <v>40</v>
      </c>
      <c r="G66" s="17">
        <v>39</v>
      </c>
      <c r="H66" s="17">
        <v>161</v>
      </c>
      <c r="I66" s="17">
        <v>5245</v>
      </c>
      <c r="J66" s="18">
        <f t="shared" si="2"/>
        <v>2088.3102404841534</v>
      </c>
      <c r="K66" s="17">
        <v>8</v>
      </c>
      <c r="L66" s="17">
        <v>8</v>
      </c>
      <c r="M66" s="17">
        <v>37.4</v>
      </c>
      <c r="N66" s="16">
        <f t="shared" si="13"/>
        <v>5.0000000000000001E-3</v>
      </c>
      <c r="O66" s="16">
        <f t="shared" si="13"/>
        <v>4.875E-3</v>
      </c>
      <c r="P66" s="16">
        <f t="shared" si="13"/>
        <v>4.304812834224599E-3</v>
      </c>
      <c r="Q66" s="19">
        <f t="shared" si="14"/>
        <v>5000</v>
      </c>
      <c r="R66" s="19">
        <f t="shared" si="14"/>
        <v>4875</v>
      </c>
      <c r="S66" s="19">
        <f t="shared" si="14"/>
        <v>4304.8128342245991</v>
      </c>
      <c r="T66" s="12">
        <f t="shared" si="5"/>
        <v>4726.6042780748658</v>
      </c>
      <c r="U66" s="15">
        <v>0</v>
      </c>
      <c r="V66" s="20">
        <f t="shared" si="6"/>
        <v>0.97499999999999998</v>
      </c>
      <c r="W66" s="14">
        <f t="shared" si="7"/>
        <v>0</v>
      </c>
      <c r="X66" s="14">
        <f t="shared" si="8"/>
        <v>0.86096256684491979</v>
      </c>
      <c r="Y66" s="14">
        <f t="shared" si="9"/>
        <v>1</v>
      </c>
      <c r="Z66" s="14">
        <f t="shared" si="10"/>
        <v>0.88303853009735367</v>
      </c>
      <c r="AA66" s="14">
        <f t="shared" si="11"/>
        <v>1</v>
      </c>
      <c r="AB66" s="18">
        <f t="shared" si="12"/>
        <v>0.2</v>
      </c>
      <c r="AC66" s="18">
        <f t="shared" si="12"/>
        <v>0.19012500000000002</v>
      </c>
      <c r="AD66" s="18">
        <f t="shared" si="12"/>
        <v>0.1482513083016386</v>
      </c>
    </row>
    <row r="67" spans="1:30" x14ac:dyDescent="0.25">
      <c r="A67" s="31"/>
      <c r="B67" s="28"/>
      <c r="C67" s="28"/>
      <c r="D67" s="28"/>
      <c r="E67" s="16" t="s">
        <v>43</v>
      </c>
      <c r="F67" s="17">
        <v>40</v>
      </c>
      <c r="G67" s="17">
        <v>40</v>
      </c>
      <c r="H67" s="17">
        <v>161.5</v>
      </c>
      <c r="I67" s="17">
        <v>5515</v>
      </c>
      <c r="J67" s="18">
        <f t="shared" si="2"/>
        <v>2134.2879256965944</v>
      </c>
      <c r="K67" s="17">
        <v>8</v>
      </c>
      <c r="L67" s="17">
        <v>8.3000000000000007</v>
      </c>
      <c r="M67" s="17">
        <v>37.299999999999997</v>
      </c>
      <c r="N67" s="16">
        <f t="shared" si="13"/>
        <v>5.0000000000000001E-3</v>
      </c>
      <c r="O67" s="16">
        <f t="shared" si="13"/>
        <v>4.8192771084337345E-3</v>
      </c>
      <c r="P67" s="16">
        <f t="shared" si="13"/>
        <v>4.3297587131367297E-3</v>
      </c>
      <c r="Q67" s="19">
        <f t="shared" si="14"/>
        <v>5000</v>
      </c>
      <c r="R67" s="19">
        <f t="shared" si="14"/>
        <v>4819.2771084337346</v>
      </c>
      <c r="S67" s="19">
        <f t="shared" si="14"/>
        <v>4329.75871313673</v>
      </c>
      <c r="T67" s="12">
        <f t="shared" si="5"/>
        <v>4716.3452738568221</v>
      </c>
      <c r="U67" s="15">
        <v>0</v>
      </c>
      <c r="V67" s="20">
        <f t="shared" si="6"/>
        <v>0.96385542168674687</v>
      </c>
      <c r="W67" s="14">
        <f t="shared" si="7"/>
        <v>0</v>
      </c>
      <c r="X67" s="14">
        <f t="shared" si="8"/>
        <v>0.86595174262734598</v>
      </c>
      <c r="Y67" s="14">
        <f t="shared" si="9"/>
        <v>1</v>
      </c>
      <c r="Z67" s="14">
        <f t="shared" si="10"/>
        <v>0.89842493297587156</v>
      </c>
      <c r="AA67" s="14">
        <f t="shared" si="11"/>
        <v>1</v>
      </c>
      <c r="AB67" s="18">
        <f t="shared" si="12"/>
        <v>0.20750000000000005</v>
      </c>
      <c r="AC67" s="18">
        <f t="shared" si="12"/>
        <v>0.19277108433734941</v>
      </c>
      <c r="AD67" s="18">
        <f t="shared" si="12"/>
        <v>0.15559852726606252</v>
      </c>
    </row>
    <row r="68" spans="1:30" x14ac:dyDescent="0.25">
      <c r="A68" s="31"/>
      <c r="B68" s="28"/>
      <c r="C68" s="28"/>
      <c r="D68" s="28"/>
      <c r="E68" s="16" t="s">
        <v>24</v>
      </c>
      <c r="F68" s="17">
        <v>39.5</v>
      </c>
      <c r="G68" s="17">
        <v>40</v>
      </c>
      <c r="H68" s="17">
        <v>160.5</v>
      </c>
      <c r="I68" s="17">
        <v>5460</v>
      </c>
      <c r="J68" s="18">
        <f t="shared" si="2"/>
        <v>2153.0817461256361</v>
      </c>
      <c r="K68" s="17">
        <v>8.3000000000000007</v>
      </c>
      <c r="L68" s="17">
        <v>8.3000000000000007</v>
      </c>
      <c r="M68" s="17">
        <v>38.200000000000003</v>
      </c>
      <c r="N68" s="16">
        <f t="shared" si="13"/>
        <v>4.7590361445783132E-3</v>
      </c>
      <c r="O68" s="16">
        <f t="shared" si="13"/>
        <v>4.8192771084337345E-3</v>
      </c>
      <c r="P68" s="16">
        <f t="shared" si="13"/>
        <v>4.2015706806282725E-3</v>
      </c>
      <c r="Q68" s="19">
        <f t="shared" si="14"/>
        <v>4759.0361445783137</v>
      </c>
      <c r="R68" s="19">
        <f t="shared" si="14"/>
        <v>4819.2771084337346</v>
      </c>
      <c r="S68" s="19">
        <f t="shared" si="14"/>
        <v>4201.5706806282724</v>
      </c>
      <c r="T68" s="12">
        <f t="shared" si="5"/>
        <v>4593.2946445467742</v>
      </c>
      <c r="U68" s="15">
        <v>0</v>
      </c>
      <c r="V68" s="20">
        <f t="shared" si="6"/>
        <v>1.0126582278481011</v>
      </c>
      <c r="W68" s="14">
        <f t="shared" si="7"/>
        <v>0</v>
      </c>
      <c r="X68" s="14">
        <f t="shared" si="8"/>
        <v>0.88286168732189008</v>
      </c>
      <c r="Y68" s="14">
        <f t="shared" si="9"/>
        <v>1</v>
      </c>
      <c r="Z68" s="14">
        <f t="shared" si="10"/>
        <v>0.87182591623036654</v>
      </c>
      <c r="AA68" s="14">
        <f t="shared" si="11"/>
        <v>1</v>
      </c>
      <c r="AB68" s="18">
        <f t="shared" si="12"/>
        <v>0.18798192771084346</v>
      </c>
      <c r="AC68" s="18">
        <f t="shared" si="12"/>
        <v>0.19277108433734941</v>
      </c>
      <c r="AD68" s="18">
        <f t="shared" si="12"/>
        <v>0.14652152832981555</v>
      </c>
    </row>
    <row r="69" spans="1:30" x14ac:dyDescent="0.25">
      <c r="A69" s="31"/>
      <c r="B69" s="28"/>
      <c r="C69" s="28"/>
      <c r="D69" s="28"/>
      <c r="E69" s="10" t="s">
        <v>44</v>
      </c>
      <c r="F69" s="17">
        <v>40</v>
      </c>
      <c r="G69" s="17">
        <v>41</v>
      </c>
      <c r="H69" s="17">
        <v>161</v>
      </c>
      <c r="I69" s="17">
        <v>5610</v>
      </c>
      <c r="J69" s="18">
        <f t="shared" ref="J69:J166" si="15">I69/10000/(F69/1000*G69/1000*H69/1000)</f>
        <v>2124.6780790789271</v>
      </c>
      <c r="K69" s="17">
        <v>8.1999999999999993</v>
      </c>
      <c r="L69" s="17">
        <v>8.6</v>
      </c>
      <c r="M69" s="17">
        <v>48.1</v>
      </c>
      <c r="N69" s="16">
        <f t="shared" si="13"/>
        <v>4.8780487804878057E-3</v>
      </c>
      <c r="O69" s="16">
        <f t="shared" si="13"/>
        <v>4.7674418604651166E-3</v>
      </c>
      <c r="P69" s="16">
        <f t="shared" si="13"/>
        <v>3.347193347193347E-3</v>
      </c>
      <c r="Q69" s="19">
        <f t="shared" si="14"/>
        <v>4878.0487804878057</v>
      </c>
      <c r="R69" s="19">
        <f t="shared" si="14"/>
        <v>4767.4418604651164</v>
      </c>
      <c r="S69" s="19">
        <f t="shared" si="14"/>
        <v>3347.1933471933471</v>
      </c>
      <c r="T69" s="12">
        <f t="shared" ref="T69:T132" si="16">AVERAGE(Q69:S69)</f>
        <v>4330.8946627154228</v>
      </c>
      <c r="U69" s="15">
        <v>0</v>
      </c>
      <c r="V69" s="20">
        <f t="shared" ref="V69:V132" si="17">R69/Q69</f>
        <v>0.97732558139534864</v>
      </c>
      <c r="W69" s="14">
        <f t="shared" ref="W69:W132" si="18">IF(ABS(V69-1)&gt;$Y$1,1,0)</f>
        <v>0</v>
      </c>
      <c r="X69" s="14">
        <f t="shared" ref="X69:X132" si="19">S69/Q69</f>
        <v>0.68617463617463603</v>
      </c>
      <c r="Y69" s="14">
        <f t="shared" ref="Y69:Y132" si="20">IF(ABS(X69-1)&gt;$AA$1,1,0)</f>
        <v>1</v>
      </c>
      <c r="Z69" s="14">
        <f t="shared" ref="Z69:Z132" si="21">S69/R69</f>
        <v>0.70209421428933616</v>
      </c>
      <c r="AA69" s="14">
        <f t="shared" ref="AA69:AA132" si="22">IF(ABS(Z69-1)&gt;$AC$1,1,0)</f>
        <v>1</v>
      </c>
      <c r="AB69" s="18">
        <f t="shared" ref="AB69:AD132" si="23">$L69*Q69^2*0.000000001</f>
        <v>0.20464009518143969</v>
      </c>
      <c r="AC69" s="18">
        <f t="shared" si="23"/>
        <v>0.19546511627906976</v>
      </c>
      <c r="AD69" s="18">
        <f t="shared" si="23"/>
        <v>9.6351848410060476E-2</v>
      </c>
    </row>
    <row r="70" spans="1:30" x14ac:dyDescent="0.25">
      <c r="A70" s="31"/>
      <c r="B70" s="28"/>
      <c r="C70" s="28"/>
      <c r="D70" s="28"/>
      <c r="E70" s="16" t="s">
        <v>45</v>
      </c>
      <c r="F70" s="17">
        <v>39.5</v>
      </c>
      <c r="G70" s="17">
        <v>37.5</v>
      </c>
      <c r="H70" s="17">
        <v>161</v>
      </c>
      <c r="I70" s="17">
        <v>5245</v>
      </c>
      <c r="J70" s="18">
        <f t="shared" si="15"/>
        <v>2199.3343292187542</v>
      </c>
      <c r="K70" s="17">
        <v>8</v>
      </c>
      <c r="L70" s="17">
        <v>7.9</v>
      </c>
      <c r="M70" s="17">
        <v>36.6</v>
      </c>
      <c r="N70" s="16">
        <f t="shared" si="13"/>
        <v>4.9375E-3</v>
      </c>
      <c r="O70" s="16">
        <f t="shared" si="13"/>
        <v>4.746835443037974E-3</v>
      </c>
      <c r="P70" s="16">
        <f t="shared" si="13"/>
        <v>4.3989071038251365E-3</v>
      </c>
      <c r="Q70" s="19">
        <f t="shared" si="14"/>
        <v>4937.5</v>
      </c>
      <c r="R70" s="19">
        <f t="shared" si="14"/>
        <v>4746.8354430379741</v>
      </c>
      <c r="S70" s="19">
        <f t="shared" si="14"/>
        <v>4398.9071038251368</v>
      </c>
      <c r="T70" s="12">
        <f t="shared" si="16"/>
        <v>4694.4141822877036</v>
      </c>
      <c r="U70" s="15">
        <v>0</v>
      </c>
      <c r="V70" s="20">
        <f t="shared" si="17"/>
        <v>0.96138439352667826</v>
      </c>
      <c r="W70" s="14">
        <f t="shared" si="18"/>
        <v>0</v>
      </c>
      <c r="X70" s="14">
        <f t="shared" si="19"/>
        <v>0.89091789444559732</v>
      </c>
      <c r="Y70" s="14">
        <f t="shared" si="20"/>
        <v>1</v>
      </c>
      <c r="Z70" s="14">
        <f t="shared" si="21"/>
        <v>0.92670309653916227</v>
      </c>
      <c r="AA70" s="14">
        <f t="shared" si="22"/>
        <v>1</v>
      </c>
      <c r="AB70" s="18">
        <f t="shared" si="23"/>
        <v>0.19259335937500002</v>
      </c>
      <c r="AC70" s="18">
        <f t="shared" si="23"/>
        <v>0.17800632911392403</v>
      </c>
      <c r="AD70" s="18">
        <f t="shared" si="23"/>
        <v>0.1528680312938577</v>
      </c>
    </row>
    <row r="71" spans="1:30" x14ac:dyDescent="0.25">
      <c r="A71" s="31"/>
      <c r="B71" s="28"/>
      <c r="C71" s="28"/>
      <c r="D71" s="28"/>
      <c r="E71" s="16" t="s">
        <v>46</v>
      </c>
      <c r="F71" s="17">
        <v>40</v>
      </c>
      <c r="G71" s="17">
        <v>40</v>
      </c>
      <c r="H71" s="17">
        <v>160</v>
      </c>
      <c r="I71" s="17">
        <v>5450</v>
      </c>
      <c r="J71" s="18">
        <f t="shared" si="15"/>
        <v>2128.9062500000005</v>
      </c>
      <c r="K71" s="17">
        <v>8.1</v>
      </c>
      <c r="L71" s="17">
        <v>8</v>
      </c>
      <c r="M71" s="17">
        <v>37.200000000000003</v>
      </c>
      <c r="N71" s="16">
        <f t="shared" si="13"/>
        <v>4.9382716049382715E-3</v>
      </c>
      <c r="O71" s="16">
        <f t="shared" si="13"/>
        <v>5.0000000000000001E-3</v>
      </c>
      <c r="P71" s="16">
        <f t="shared" si="13"/>
        <v>4.3010752688172043E-3</v>
      </c>
      <c r="Q71" s="19">
        <f t="shared" si="14"/>
        <v>4938.2716049382716</v>
      </c>
      <c r="R71" s="19">
        <f t="shared" si="14"/>
        <v>5000</v>
      </c>
      <c r="S71" s="19">
        <f t="shared" si="14"/>
        <v>4301.0752688172042</v>
      </c>
      <c r="T71" s="12">
        <f t="shared" si="16"/>
        <v>4746.4489579184919</v>
      </c>
      <c r="U71" s="15">
        <v>0</v>
      </c>
      <c r="V71" s="20">
        <f t="shared" si="17"/>
        <v>1.0125</v>
      </c>
      <c r="W71" s="14">
        <f t="shared" si="18"/>
        <v>0</v>
      </c>
      <c r="X71" s="14">
        <f t="shared" si="19"/>
        <v>0.87096774193548387</v>
      </c>
      <c r="Y71" s="14">
        <f t="shared" si="20"/>
        <v>1</v>
      </c>
      <c r="Z71" s="14">
        <f t="shared" si="21"/>
        <v>0.86021505376344087</v>
      </c>
      <c r="AA71" s="14">
        <f t="shared" si="22"/>
        <v>1</v>
      </c>
      <c r="AB71" s="18">
        <f t="shared" si="23"/>
        <v>0.1950922115531169</v>
      </c>
      <c r="AC71" s="18">
        <f t="shared" si="23"/>
        <v>0.2</v>
      </c>
      <c r="AD71" s="18">
        <f t="shared" si="23"/>
        <v>0.14799398774424788</v>
      </c>
    </row>
    <row r="72" spans="1:30" x14ac:dyDescent="0.25">
      <c r="A72" s="31"/>
      <c r="B72" s="28"/>
      <c r="C72" s="28"/>
      <c r="D72" s="28"/>
      <c r="E72" s="10" t="s">
        <v>47</v>
      </c>
      <c r="F72" s="17">
        <v>40</v>
      </c>
      <c r="G72" s="17">
        <v>39</v>
      </c>
      <c r="H72" s="17">
        <v>161</v>
      </c>
      <c r="I72" s="17">
        <v>5470</v>
      </c>
      <c r="J72" s="18">
        <f t="shared" si="15"/>
        <v>2177.894569198917</v>
      </c>
      <c r="K72" s="17">
        <v>8.1999999999999993</v>
      </c>
      <c r="L72" s="17">
        <v>8</v>
      </c>
      <c r="M72" s="17">
        <v>36.799999999999997</v>
      </c>
      <c r="N72" s="16">
        <f t="shared" si="13"/>
        <v>4.8780487804878057E-3</v>
      </c>
      <c r="O72" s="16">
        <f t="shared" si="13"/>
        <v>4.875E-3</v>
      </c>
      <c r="P72" s="16">
        <f t="shared" si="13"/>
        <v>4.3750000000000004E-3</v>
      </c>
      <c r="Q72" s="19">
        <f t="shared" si="14"/>
        <v>4878.0487804878057</v>
      </c>
      <c r="R72" s="19">
        <f t="shared" si="14"/>
        <v>4875</v>
      </c>
      <c r="S72" s="19">
        <f t="shared" si="14"/>
        <v>4375.0000000000009</v>
      </c>
      <c r="T72" s="12">
        <f t="shared" si="16"/>
        <v>4709.3495934959356</v>
      </c>
      <c r="U72" s="15">
        <v>0</v>
      </c>
      <c r="V72" s="20">
        <f t="shared" si="17"/>
        <v>0.99937499999999979</v>
      </c>
      <c r="W72" s="14">
        <f t="shared" si="18"/>
        <v>0</v>
      </c>
      <c r="X72" s="14">
        <f t="shared" si="19"/>
        <v>0.89687499999999998</v>
      </c>
      <c r="Y72" s="14">
        <f t="shared" si="20"/>
        <v>1</v>
      </c>
      <c r="Z72" s="14">
        <f t="shared" si="21"/>
        <v>0.89743589743589758</v>
      </c>
      <c r="AA72" s="14">
        <f t="shared" si="22"/>
        <v>1</v>
      </c>
      <c r="AB72" s="18">
        <f t="shared" si="23"/>
        <v>0.19036287923854855</v>
      </c>
      <c r="AC72" s="18">
        <f t="shared" si="23"/>
        <v>0.19012500000000002</v>
      </c>
      <c r="AD72" s="18">
        <f t="shared" si="23"/>
        <v>0.15312500000000007</v>
      </c>
    </row>
    <row r="73" spans="1:30" x14ac:dyDescent="0.25">
      <c r="A73" s="31"/>
      <c r="B73" s="28"/>
      <c r="C73" s="28"/>
      <c r="D73" s="28"/>
      <c r="E73" s="16" t="s">
        <v>48</v>
      </c>
      <c r="F73" s="17">
        <v>40</v>
      </c>
      <c r="G73" s="17">
        <v>41</v>
      </c>
      <c r="H73" s="17">
        <v>162</v>
      </c>
      <c r="I73" s="17">
        <v>5570</v>
      </c>
      <c r="J73" s="18">
        <f t="shared" si="15"/>
        <v>2096.5070761818729</v>
      </c>
      <c r="K73" s="17">
        <v>8.6</v>
      </c>
      <c r="L73" s="17">
        <v>8.5</v>
      </c>
      <c r="M73" s="17">
        <v>37.4</v>
      </c>
      <c r="N73" s="16">
        <f t="shared" si="13"/>
        <v>4.6511627906976744E-3</v>
      </c>
      <c r="O73" s="16">
        <f t="shared" si="13"/>
        <v>4.8235294117647057E-3</v>
      </c>
      <c r="P73" s="16">
        <f t="shared" si="13"/>
        <v>4.3315508021390375E-3</v>
      </c>
      <c r="Q73" s="19">
        <f t="shared" si="14"/>
        <v>4651.1627906976746</v>
      </c>
      <c r="R73" s="19">
        <f t="shared" si="14"/>
        <v>4823.5294117647063</v>
      </c>
      <c r="S73" s="19">
        <f t="shared" si="14"/>
        <v>4331.5508021390378</v>
      </c>
      <c r="T73" s="12">
        <f t="shared" si="16"/>
        <v>4602.0810015338066</v>
      </c>
      <c r="U73" s="15">
        <v>0</v>
      </c>
      <c r="V73" s="20">
        <f t="shared" si="17"/>
        <v>1.0370588235294118</v>
      </c>
      <c r="W73" s="14">
        <f t="shared" si="18"/>
        <v>0</v>
      </c>
      <c r="X73" s="14">
        <f t="shared" si="19"/>
        <v>0.93128342245989315</v>
      </c>
      <c r="Y73" s="14">
        <f t="shared" si="20"/>
        <v>0</v>
      </c>
      <c r="Z73" s="14">
        <f t="shared" si="21"/>
        <v>0.89800443458980039</v>
      </c>
      <c r="AA73" s="14">
        <f t="shared" si="22"/>
        <v>1</v>
      </c>
      <c r="AB73" s="18">
        <f t="shared" si="23"/>
        <v>0.18388318009734994</v>
      </c>
      <c r="AC73" s="18">
        <f t="shared" si="23"/>
        <v>0.19776470588235295</v>
      </c>
      <c r="AD73" s="18">
        <f t="shared" si="23"/>
        <v>0.15947982498784641</v>
      </c>
    </row>
    <row r="74" spans="1:30" x14ac:dyDescent="0.25">
      <c r="A74" s="31"/>
      <c r="B74" s="28"/>
      <c r="C74" s="28"/>
      <c r="D74" s="28"/>
      <c r="E74" s="16" t="s">
        <v>50</v>
      </c>
      <c r="F74" s="17">
        <v>39.5</v>
      </c>
      <c r="G74" s="17">
        <v>40</v>
      </c>
      <c r="H74" s="17">
        <v>161</v>
      </c>
      <c r="I74" s="17">
        <v>5585</v>
      </c>
      <c r="J74" s="18">
        <f t="shared" si="15"/>
        <v>2195.5342401132161</v>
      </c>
      <c r="K74" s="17">
        <v>8.1999999999999993</v>
      </c>
      <c r="L74" s="17">
        <v>8.3000000000000007</v>
      </c>
      <c r="M74" s="17">
        <v>37.4</v>
      </c>
      <c r="N74" s="16">
        <f t="shared" si="13"/>
        <v>4.8170731707317081E-3</v>
      </c>
      <c r="O74" s="16">
        <f t="shared" si="13"/>
        <v>4.8192771084337345E-3</v>
      </c>
      <c r="P74" s="16">
        <f t="shared" si="13"/>
        <v>4.304812834224599E-3</v>
      </c>
      <c r="Q74" s="19">
        <f t="shared" si="14"/>
        <v>4817.0731707317082</v>
      </c>
      <c r="R74" s="19">
        <f t="shared" si="14"/>
        <v>4819.2771084337346</v>
      </c>
      <c r="S74" s="19">
        <f t="shared" si="14"/>
        <v>4304.8128342245991</v>
      </c>
      <c r="T74" s="12">
        <f t="shared" si="16"/>
        <v>4647.0543711300134</v>
      </c>
      <c r="U74" s="15">
        <v>0</v>
      </c>
      <c r="V74" s="20">
        <f t="shared" si="17"/>
        <v>1.0004575263077624</v>
      </c>
      <c r="W74" s="14">
        <f t="shared" si="18"/>
        <v>0</v>
      </c>
      <c r="X74" s="14">
        <f t="shared" si="19"/>
        <v>0.89365734786434703</v>
      </c>
      <c r="Y74" s="14">
        <f t="shared" si="20"/>
        <v>1</v>
      </c>
      <c r="Z74" s="14">
        <f t="shared" si="21"/>
        <v>0.89324866310160433</v>
      </c>
      <c r="AA74" s="14">
        <f t="shared" si="22"/>
        <v>1</v>
      </c>
      <c r="AB74" s="18">
        <f t="shared" si="23"/>
        <v>0.19259480963712086</v>
      </c>
      <c r="AC74" s="18">
        <f t="shared" si="23"/>
        <v>0.19277108433734941</v>
      </c>
      <c r="AD74" s="18">
        <f t="shared" si="23"/>
        <v>0.15381073236295006</v>
      </c>
    </row>
    <row r="75" spans="1:30" x14ac:dyDescent="0.25">
      <c r="A75" s="30" t="s">
        <v>57</v>
      </c>
      <c r="B75" s="27">
        <v>2</v>
      </c>
      <c r="C75" s="28" t="s">
        <v>96</v>
      </c>
      <c r="D75" s="28">
        <v>1</v>
      </c>
      <c r="E75" s="1" t="s">
        <v>41</v>
      </c>
      <c r="F75" s="2">
        <v>39</v>
      </c>
      <c r="G75" s="2">
        <v>38</v>
      </c>
      <c r="H75" s="2">
        <v>161</v>
      </c>
      <c r="I75" s="2">
        <v>5235</v>
      </c>
      <c r="J75" s="11">
        <f t="shared" si="15"/>
        <v>2194.0302260668391</v>
      </c>
      <c r="K75" s="2">
        <v>7.9</v>
      </c>
      <c r="L75" s="2">
        <v>7.7</v>
      </c>
      <c r="M75" s="2">
        <v>35.6</v>
      </c>
      <c r="N75" s="1">
        <f t="shared" si="13"/>
        <v>4.9367088607594938E-3</v>
      </c>
      <c r="O75" s="1">
        <f t="shared" si="13"/>
        <v>4.9350649350649346E-3</v>
      </c>
      <c r="P75" s="1">
        <f t="shared" si="13"/>
        <v>4.5224719101123597E-3</v>
      </c>
      <c r="Q75" s="12">
        <f t="shared" si="14"/>
        <v>4936.7088607594942</v>
      </c>
      <c r="R75" s="12">
        <f t="shared" si="14"/>
        <v>4935.0649350649346</v>
      </c>
      <c r="S75" s="12">
        <f t="shared" si="14"/>
        <v>4522.4719101123601</v>
      </c>
      <c r="T75" s="12">
        <f t="shared" si="16"/>
        <v>4798.0819019789296</v>
      </c>
      <c r="U75">
        <v>0</v>
      </c>
      <c r="V75" s="13">
        <f t="shared" si="17"/>
        <v>0.99966699966699946</v>
      </c>
      <c r="W75" s="14">
        <f t="shared" si="18"/>
        <v>0</v>
      </c>
      <c r="X75" s="14">
        <f t="shared" si="19"/>
        <v>0.91609046384327286</v>
      </c>
      <c r="Y75" s="14">
        <f t="shared" si="20"/>
        <v>0</v>
      </c>
      <c r="Z75" s="14">
        <f t="shared" si="21"/>
        <v>0.91639562389118889</v>
      </c>
      <c r="AA75" s="14">
        <f t="shared" si="22"/>
        <v>1</v>
      </c>
      <c r="AB75" s="11">
        <f t="shared" si="23"/>
        <v>0.18765742669444005</v>
      </c>
      <c r="AC75" s="11">
        <f t="shared" si="23"/>
        <v>0.1875324675324675</v>
      </c>
      <c r="AD75" s="11">
        <f t="shared" si="23"/>
        <v>0.15748619176871612</v>
      </c>
    </row>
    <row r="76" spans="1:30" x14ac:dyDescent="0.25">
      <c r="A76" s="30"/>
      <c r="B76" s="27"/>
      <c r="C76" s="27"/>
      <c r="D76" s="27"/>
      <c r="E76" s="1" t="s">
        <v>42</v>
      </c>
      <c r="F76" s="2">
        <v>38</v>
      </c>
      <c r="G76" s="2">
        <v>38</v>
      </c>
      <c r="H76" s="2">
        <v>160</v>
      </c>
      <c r="I76" s="2">
        <v>4970</v>
      </c>
      <c r="J76" s="11">
        <f t="shared" si="15"/>
        <v>2151.1426592797784</v>
      </c>
      <c r="K76" s="2">
        <v>7.8</v>
      </c>
      <c r="L76" s="2">
        <v>8</v>
      </c>
      <c r="M76" s="2">
        <v>35.6</v>
      </c>
      <c r="N76" s="1">
        <f t="shared" si="13"/>
        <v>4.871794871794872E-3</v>
      </c>
      <c r="O76" s="1">
        <f t="shared" si="13"/>
        <v>4.7499999999999999E-3</v>
      </c>
      <c r="P76" s="1">
        <f t="shared" si="13"/>
        <v>4.4943820224719096E-3</v>
      </c>
      <c r="Q76" s="12">
        <f t="shared" si="14"/>
        <v>4871.7948717948721</v>
      </c>
      <c r="R76" s="12">
        <f t="shared" si="14"/>
        <v>4750</v>
      </c>
      <c r="S76" s="12">
        <f t="shared" si="14"/>
        <v>4494.3820224719102</v>
      </c>
      <c r="T76" s="12">
        <f t="shared" si="16"/>
        <v>4705.3922980889265</v>
      </c>
      <c r="U76">
        <v>0</v>
      </c>
      <c r="V76" s="13">
        <f t="shared" si="17"/>
        <v>0.97499999999999998</v>
      </c>
      <c r="W76" s="14">
        <f t="shared" si="18"/>
        <v>0</v>
      </c>
      <c r="X76" s="14">
        <f t="shared" si="19"/>
        <v>0.92253104671791841</v>
      </c>
      <c r="Y76" s="14">
        <f t="shared" si="20"/>
        <v>0</v>
      </c>
      <c r="Z76" s="14">
        <f t="shared" si="21"/>
        <v>0.94618568894145483</v>
      </c>
      <c r="AA76" s="14">
        <f t="shared" si="22"/>
        <v>1</v>
      </c>
      <c r="AB76" s="11">
        <f t="shared" si="23"/>
        <v>0.18987508218277452</v>
      </c>
      <c r="AC76" s="11">
        <f t="shared" si="23"/>
        <v>0.18050000000000002</v>
      </c>
      <c r="AD76" s="11">
        <f t="shared" si="23"/>
        <v>0.1615957581113496</v>
      </c>
    </row>
    <row r="77" spans="1:30" x14ac:dyDescent="0.25">
      <c r="A77" s="30"/>
      <c r="B77" s="27"/>
      <c r="C77" s="27"/>
      <c r="D77" s="27"/>
      <c r="E77" s="1" t="s">
        <v>43</v>
      </c>
      <c r="F77" s="2">
        <v>38</v>
      </c>
      <c r="G77" s="2">
        <v>38</v>
      </c>
      <c r="H77" s="2">
        <v>161</v>
      </c>
      <c r="I77" s="2">
        <v>5045</v>
      </c>
      <c r="J77" s="11">
        <f t="shared" si="15"/>
        <v>2170.0418093288135</v>
      </c>
      <c r="K77" s="2">
        <v>7.6</v>
      </c>
      <c r="L77" s="2">
        <v>7.7</v>
      </c>
      <c r="M77" s="2">
        <v>35.299999999999997</v>
      </c>
      <c r="N77" s="1">
        <f t="shared" si="13"/>
        <v>5.0000000000000001E-3</v>
      </c>
      <c r="O77" s="1">
        <f t="shared" si="13"/>
        <v>4.9350649350649346E-3</v>
      </c>
      <c r="P77" s="1">
        <f t="shared" si="13"/>
        <v>4.5609065155807369E-3</v>
      </c>
      <c r="Q77" s="12">
        <f t="shared" si="14"/>
        <v>5000</v>
      </c>
      <c r="R77" s="12">
        <f t="shared" si="14"/>
        <v>4935.0649350649346</v>
      </c>
      <c r="S77" s="12">
        <f t="shared" si="14"/>
        <v>4560.9065155807375</v>
      </c>
      <c r="T77" s="12">
        <f t="shared" si="16"/>
        <v>4831.9904835485577</v>
      </c>
      <c r="U77">
        <v>0</v>
      </c>
      <c r="V77" s="13">
        <f t="shared" si="17"/>
        <v>0.9870129870129869</v>
      </c>
      <c r="W77" s="14">
        <f t="shared" si="18"/>
        <v>0</v>
      </c>
      <c r="X77" s="14">
        <f t="shared" si="19"/>
        <v>0.91218130311614753</v>
      </c>
      <c r="Y77" s="14">
        <f t="shared" si="20"/>
        <v>0</v>
      </c>
      <c r="Z77" s="14">
        <f t="shared" si="21"/>
        <v>0.92418368868346534</v>
      </c>
      <c r="AA77" s="14">
        <f t="shared" si="22"/>
        <v>1</v>
      </c>
      <c r="AB77" s="11">
        <f t="shared" si="23"/>
        <v>0.1925</v>
      </c>
      <c r="AC77" s="11">
        <f t="shared" si="23"/>
        <v>0.1875324675324675</v>
      </c>
      <c r="AD77" s="11">
        <f t="shared" si="23"/>
        <v>0.16017438547777454</v>
      </c>
    </row>
    <row r="78" spans="1:30" x14ac:dyDescent="0.25">
      <c r="A78" s="30"/>
      <c r="B78" s="27"/>
      <c r="C78" s="27"/>
      <c r="D78" s="27"/>
      <c r="E78" s="1" t="s">
        <v>24</v>
      </c>
      <c r="F78" s="2">
        <v>36.5</v>
      </c>
      <c r="G78" s="2">
        <v>37</v>
      </c>
      <c r="H78" s="2">
        <v>161</v>
      </c>
      <c r="I78" s="2">
        <v>4775</v>
      </c>
      <c r="J78" s="11">
        <f t="shared" si="15"/>
        <v>2196.1040424411485</v>
      </c>
      <c r="K78" s="2">
        <v>7.4</v>
      </c>
      <c r="L78" s="2">
        <v>8.1</v>
      </c>
      <c r="M78" s="2">
        <v>35.6</v>
      </c>
      <c r="N78" s="1">
        <f t="shared" si="13"/>
        <v>4.9324324324324315E-3</v>
      </c>
      <c r="O78" s="1">
        <f t="shared" si="13"/>
        <v>4.5679012345679016E-3</v>
      </c>
      <c r="P78" s="1">
        <f t="shared" si="13"/>
        <v>4.5224719101123597E-3</v>
      </c>
      <c r="Q78" s="12">
        <f t="shared" si="14"/>
        <v>4932.4324324324316</v>
      </c>
      <c r="R78" s="12">
        <f t="shared" si="14"/>
        <v>4567.9012345679021</v>
      </c>
      <c r="S78" s="12">
        <f t="shared" si="14"/>
        <v>4522.4719101123601</v>
      </c>
      <c r="T78" s="12">
        <f t="shared" si="16"/>
        <v>4674.2685257042313</v>
      </c>
      <c r="U78">
        <v>0</v>
      </c>
      <c r="V78" s="13">
        <f t="shared" si="17"/>
        <v>0.92609504481650629</v>
      </c>
      <c r="W78" s="14">
        <f t="shared" si="18"/>
        <v>0</v>
      </c>
      <c r="X78" s="14">
        <f t="shared" si="19"/>
        <v>0.91688471602277999</v>
      </c>
      <c r="Y78" s="14">
        <f t="shared" si="20"/>
        <v>0</v>
      </c>
      <c r="Z78" s="14">
        <f t="shared" si="21"/>
        <v>0.99005466140297593</v>
      </c>
      <c r="AA78" s="14">
        <f t="shared" si="22"/>
        <v>1</v>
      </c>
      <c r="AB78" s="11">
        <f t="shared" si="23"/>
        <v>0.19706400657414164</v>
      </c>
      <c r="AC78" s="11">
        <f t="shared" si="23"/>
        <v>0.16901234567901241</v>
      </c>
      <c r="AD78" s="11">
        <f t="shared" si="23"/>
        <v>0.16566729263981822</v>
      </c>
    </row>
    <row r="79" spans="1:30" x14ac:dyDescent="0.25">
      <c r="A79" s="30"/>
      <c r="B79" s="27"/>
      <c r="C79" s="27"/>
      <c r="D79" s="27"/>
      <c r="E79" s="1" t="s">
        <v>44</v>
      </c>
      <c r="F79" s="2">
        <v>39</v>
      </c>
      <c r="G79" s="2">
        <v>39</v>
      </c>
      <c r="H79" s="2">
        <v>160</v>
      </c>
      <c r="I79" s="2">
        <v>5235</v>
      </c>
      <c r="J79" s="11">
        <f t="shared" si="15"/>
        <v>2151.1341222879682</v>
      </c>
      <c r="K79" s="2">
        <v>8.5</v>
      </c>
      <c r="L79" s="2">
        <v>8.6</v>
      </c>
      <c r="M79" s="2">
        <v>36</v>
      </c>
      <c r="N79" s="1">
        <f t="shared" si="13"/>
        <v>4.5882352941176473E-3</v>
      </c>
      <c r="O79" s="1">
        <f t="shared" si="13"/>
        <v>4.534883720930233E-3</v>
      </c>
      <c r="P79" s="1">
        <f t="shared" si="13"/>
        <v>4.4444444444444444E-3</v>
      </c>
      <c r="Q79" s="12">
        <f t="shared" si="14"/>
        <v>4588.2352941176478</v>
      </c>
      <c r="R79" s="12">
        <f t="shared" si="14"/>
        <v>4534.8837209302328</v>
      </c>
      <c r="S79" s="12">
        <f t="shared" si="14"/>
        <v>4444.4444444444443</v>
      </c>
      <c r="T79" s="12">
        <f t="shared" si="16"/>
        <v>4522.521153164108</v>
      </c>
      <c r="U79">
        <v>0</v>
      </c>
      <c r="V79" s="13">
        <f t="shared" si="17"/>
        <v>0.98837209302325568</v>
      </c>
      <c r="W79" s="14">
        <f t="shared" si="18"/>
        <v>0</v>
      </c>
      <c r="X79" s="14">
        <f t="shared" si="19"/>
        <v>0.96866096866096851</v>
      </c>
      <c r="Y79" s="14">
        <f t="shared" si="20"/>
        <v>0</v>
      </c>
      <c r="Z79" s="14">
        <f t="shared" si="21"/>
        <v>0.98005698005697994</v>
      </c>
      <c r="AA79" s="14">
        <f t="shared" si="22"/>
        <v>1</v>
      </c>
      <c r="AB79" s="11">
        <f t="shared" si="23"/>
        <v>0.18104636678200697</v>
      </c>
      <c r="AC79" s="11">
        <f t="shared" si="23"/>
        <v>0.17686046511627912</v>
      </c>
      <c r="AD79" s="11">
        <f t="shared" si="23"/>
        <v>0.16987654320987655</v>
      </c>
    </row>
    <row r="80" spans="1:30" x14ac:dyDescent="0.25">
      <c r="A80" s="30"/>
      <c r="B80" s="27"/>
      <c r="C80" s="27"/>
      <c r="D80" s="27"/>
      <c r="E80" s="10" t="s">
        <v>45</v>
      </c>
      <c r="F80" s="2">
        <v>39</v>
      </c>
      <c r="G80" s="2">
        <v>38</v>
      </c>
      <c r="H80" s="2">
        <v>160</v>
      </c>
      <c r="I80" s="2">
        <v>5225</v>
      </c>
      <c r="J80" s="11">
        <f t="shared" si="15"/>
        <v>2203.5256410256407</v>
      </c>
      <c r="K80" s="2">
        <v>8.4</v>
      </c>
      <c r="L80" s="2">
        <v>7.9</v>
      </c>
      <c r="M80" s="2">
        <v>35.700000000000003</v>
      </c>
      <c r="N80" s="1">
        <f t="shared" si="13"/>
        <v>4.642857142857143E-3</v>
      </c>
      <c r="O80" s="1">
        <f t="shared" si="13"/>
        <v>4.8101265822784803E-3</v>
      </c>
      <c r="P80" s="1">
        <f t="shared" si="13"/>
        <v>4.4817927170868344E-3</v>
      </c>
      <c r="Q80" s="12">
        <f t="shared" si="14"/>
        <v>4642.8571428571431</v>
      </c>
      <c r="R80" s="12">
        <f t="shared" si="14"/>
        <v>4810.1265822784808</v>
      </c>
      <c r="S80" s="12">
        <f t="shared" si="14"/>
        <v>4481.7927170868343</v>
      </c>
      <c r="T80" s="12">
        <f t="shared" si="16"/>
        <v>4644.9254807408188</v>
      </c>
      <c r="U80">
        <v>0</v>
      </c>
      <c r="V80" s="13">
        <f t="shared" si="17"/>
        <v>1.0360272638753649</v>
      </c>
      <c r="W80" s="14">
        <f t="shared" si="18"/>
        <v>0</v>
      </c>
      <c r="X80" s="14">
        <f t="shared" si="19"/>
        <v>0.96530920060331815</v>
      </c>
      <c r="Y80" s="14">
        <f t="shared" si="20"/>
        <v>0</v>
      </c>
      <c r="Z80" s="14">
        <f t="shared" si="21"/>
        <v>0.9317411174996314</v>
      </c>
      <c r="AA80" s="14">
        <f t="shared" si="22"/>
        <v>1</v>
      </c>
      <c r="AB80" s="11">
        <f t="shared" si="23"/>
        <v>0.17029336734693881</v>
      </c>
      <c r="AC80" s="11">
        <f t="shared" si="23"/>
        <v>0.18278481012658226</v>
      </c>
      <c r="AD80" s="11">
        <f t="shared" si="23"/>
        <v>0.15868308107556747</v>
      </c>
    </row>
    <row r="81" spans="1:30" x14ac:dyDescent="0.25">
      <c r="A81" s="30"/>
      <c r="B81" s="27"/>
      <c r="C81" s="27"/>
      <c r="D81" s="27"/>
      <c r="E81" s="1" t="s">
        <v>46</v>
      </c>
      <c r="F81" s="2">
        <v>39</v>
      </c>
      <c r="G81" s="2">
        <v>38</v>
      </c>
      <c r="H81" s="2">
        <v>160</v>
      </c>
      <c r="I81" s="2">
        <v>5250</v>
      </c>
      <c r="J81" s="11">
        <f t="shared" si="15"/>
        <v>2214.0688259109311</v>
      </c>
      <c r="K81" s="2">
        <v>8</v>
      </c>
      <c r="L81" s="2">
        <v>8</v>
      </c>
      <c r="M81" s="2">
        <v>35</v>
      </c>
      <c r="N81" s="1">
        <f t="shared" si="13"/>
        <v>4.875E-3</v>
      </c>
      <c r="O81" s="1">
        <f t="shared" si="13"/>
        <v>4.7499999999999999E-3</v>
      </c>
      <c r="P81" s="1">
        <f t="shared" si="13"/>
        <v>4.5714285714285718E-3</v>
      </c>
      <c r="Q81" s="12">
        <f t="shared" si="14"/>
        <v>4875</v>
      </c>
      <c r="R81" s="12">
        <f t="shared" si="14"/>
        <v>4750</v>
      </c>
      <c r="S81" s="12">
        <f t="shared" si="14"/>
        <v>4571.4285714285716</v>
      </c>
      <c r="T81" s="12">
        <f t="shared" si="16"/>
        <v>4732.1428571428578</v>
      </c>
      <c r="U81">
        <v>0</v>
      </c>
      <c r="V81" s="13">
        <f t="shared" si="17"/>
        <v>0.97435897435897434</v>
      </c>
      <c r="W81" s="14">
        <f t="shared" si="18"/>
        <v>0</v>
      </c>
      <c r="X81" s="14">
        <f t="shared" si="19"/>
        <v>0.93772893772893773</v>
      </c>
      <c r="Y81" s="14">
        <f t="shared" si="20"/>
        <v>0</v>
      </c>
      <c r="Z81" s="14">
        <f t="shared" si="21"/>
        <v>0.96240601503759404</v>
      </c>
      <c r="AA81" s="14">
        <f t="shared" si="22"/>
        <v>1</v>
      </c>
      <c r="AB81" s="11">
        <f t="shared" si="23"/>
        <v>0.19012500000000002</v>
      </c>
      <c r="AC81" s="11">
        <f t="shared" si="23"/>
        <v>0.18050000000000002</v>
      </c>
      <c r="AD81" s="11">
        <f t="shared" si="23"/>
        <v>0.16718367346938778</v>
      </c>
    </row>
    <row r="82" spans="1:30" x14ac:dyDescent="0.25">
      <c r="A82" s="30"/>
      <c r="B82" s="27"/>
      <c r="C82" s="27"/>
      <c r="D82" s="27"/>
      <c r="E82" s="10" t="s">
        <v>47</v>
      </c>
      <c r="F82" s="2">
        <v>39</v>
      </c>
      <c r="G82" s="2">
        <v>38</v>
      </c>
      <c r="H82" s="2">
        <v>161</v>
      </c>
      <c r="I82" s="2">
        <v>5230</v>
      </c>
      <c r="J82" s="11">
        <f t="shared" si="15"/>
        <v>2191.9346862138623</v>
      </c>
      <c r="K82" s="2">
        <v>7.9</v>
      </c>
      <c r="L82" s="2">
        <v>8.4</v>
      </c>
      <c r="M82" s="2">
        <v>35.5</v>
      </c>
      <c r="N82" s="1">
        <f t="shared" si="13"/>
        <v>4.9367088607594938E-3</v>
      </c>
      <c r="O82" s="1">
        <f t="shared" si="13"/>
        <v>4.5238095238095237E-3</v>
      </c>
      <c r="P82" s="1">
        <f t="shared" si="13"/>
        <v>4.5352112676056338E-3</v>
      </c>
      <c r="Q82" s="12">
        <f t="shared" si="14"/>
        <v>4936.7088607594942</v>
      </c>
      <c r="R82" s="12">
        <f t="shared" si="14"/>
        <v>4523.8095238095239</v>
      </c>
      <c r="S82" s="12">
        <f t="shared" si="14"/>
        <v>4535.211267605634</v>
      </c>
      <c r="T82" s="12">
        <f t="shared" si="16"/>
        <v>4665.2432173915513</v>
      </c>
      <c r="U82">
        <v>0</v>
      </c>
      <c r="V82" s="13">
        <f t="shared" si="17"/>
        <v>0.91636141636141633</v>
      </c>
      <c r="W82" s="14">
        <f t="shared" si="18"/>
        <v>0</v>
      </c>
      <c r="X82" s="14">
        <f t="shared" si="19"/>
        <v>0.91867100036114113</v>
      </c>
      <c r="Y82" s="14">
        <f t="shared" si="20"/>
        <v>0</v>
      </c>
      <c r="Z82" s="14">
        <f t="shared" si="21"/>
        <v>1.0025203854707192</v>
      </c>
      <c r="AA82" s="14">
        <f t="shared" si="22"/>
        <v>1</v>
      </c>
      <c r="AB82" s="11">
        <f t="shared" si="23"/>
        <v>0.20471719275757097</v>
      </c>
      <c r="AC82" s="11">
        <f t="shared" si="23"/>
        <v>0.17190476190476192</v>
      </c>
      <c r="AD82" s="11">
        <f t="shared" si="23"/>
        <v>0.17277238643126366</v>
      </c>
    </row>
    <row r="83" spans="1:30" x14ac:dyDescent="0.25">
      <c r="A83" s="30"/>
      <c r="B83" s="27"/>
      <c r="C83" s="27"/>
      <c r="D83" s="27"/>
      <c r="E83" s="1" t="s">
        <v>48</v>
      </c>
      <c r="F83" s="2">
        <v>38</v>
      </c>
      <c r="G83" s="2">
        <v>39</v>
      </c>
      <c r="H83" s="2">
        <v>160</v>
      </c>
      <c r="I83" s="2">
        <v>5185</v>
      </c>
      <c r="J83" s="11">
        <f t="shared" si="15"/>
        <v>2186.6565452091768</v>
      </c>
      <c r="K83" s="2">
        <v>7.6</v>
      </c>
      <c r="L83" s="2">
        <v>8.3000000000000007</v>
      </c>
      <c r="M83" s="2">
        <v>35.5</v>
      </c>
      <c r="N83" s="1">
        <f t="shared" si="13"/>
        <v>5.0000000000000001E-3</v>
      </c>
      <c r="O83" s="1">
        <f t="shared" si="13"/>
        <v>4.698795180722891E-3</v>
      </c>
      <c r="P83" s="1">
        <f t="shared" si="13"/>
        <v>4.507042253521127E-3</v>
      </c>
      <c r="Q83" s="12">
        <f t="shared" si="14"/>
        <v>5000</v>
      </c>
      <c r="R83" s="12">
        <f t="shared" si="14"/>
        <v>4698.795180722891</v>
      </c>
      <c r="S83" s="12">
        <f t="shared" si="14"/>
        <v>4507.0422535211273</v>
      </c>
      <c r="T83" s="12">
        <f t="shared" si="16"/>
        <v>4735.2791447480058</v>
      </c>
      <c r="U83">
        <v>0</v>
      </c>
      <c r="V83" s="13">
        <f t="shared" si="17"/>
        <v>0.93975903614457823</v>
      </c>
      <c r="W83" s="14">
        <f t="shared" si="18"/>
        <v>0</v>
      </c>
      <c r="X83" s="14">
        <f t="shared" si="19"/>
        <v>0.90140845070422548</v>
      </c>
      <c r="Y83" s="14">
        <f t="shared" si="20"/>
        <v>0</v>
      </c>
      <c r="Z83" s="14">
        <f t="shared" si="21"/>
        <v>0.95919104369808617</v>
      </c>
      <c r="AA83" s="14">
        <f t="shared" si="22"/>
        <v>1</v>
      </c>
      <c r="AB83" s="11">
        <f t="shared" si="23"/>
        <v>0.20750000000000005</v>
      </c>
      <c r="AC83" s="11">
        <f t="shared" si="23"/>
        <v>0.18325301204819275</v>
      </c>
      <c r="AD83" s="11">
        <f t="shared" si="23"/>
        <v>0.16860146796270589</v>
      </c>
    </row>
    <row r="84" spans="1:30" x14ac:dyDescent="0.25">
      <c r="A84" s="30"/>
      <c r="B84" s="27"/>
      <c r="C84" s="27"/>
      <c r="D84" s="27"/>
      <c r="E84" s="1" t="s">
        <v>50</v>
      </c>
      <c r="F84" s="2">
        <v>39</v>
      </c>
      <c r="G84" s="2">
        <v>39</v>
      </c>
      <c r="H84" s="2">
        <v>160.5</v>
      </c>
      <c r="I84" s="2">
        <v>5285</v>
      </c>
      <c r="J84" s="11">
        <f t="shared" si="15"/>
        <v>2164.9144582286208</v>
      </c>
      <c r="K84" s="2">
        <v>8</v>
      </c>
      <c r="L84" s="2">
        <v>8.5</v>
      </c>
      <c r="M84" s="2">
        <v>35.5</v>
      </c>
      <c r="N84" s="1">
        <f t="shared" si="13"/>
        <v>4.875E-3</v>
      </c>
      <c r="O84" s="1">
        <f t="shared" si="13"/>
        <v>4.5882352941176473E-3</v>
      </c>
      <c r="P84" s="1">
        <f t="shared" si="13"/>
        <v>4.5211267605633808E-3</v>
      </c>
      <c r="Q84" s="12">
        <f t="shared" si="14"/>
        <v>4875</v>
      </c>
      <c r="R84" s="12">
        <f t="shared" si="14"/>
        <v>4588.2352941176478</v>
      </c>
      <c r="S84" s="12">
        <f t="shared" si="14"/>
        <v>4521.1267605633811</v>
      </c>
      <c r="T84" s="12">
        <f t="shared" si="16"/>
        <v>4661.4540182270093</v>
      </c>
      <c r="U84">
        <v>0</v>
      </c>
      <c r="V84" s="13">
        <f t="shared" si="17"/>
        <v>0.94117647058823539</v>
      </c>
      <c r="W84" s="14">
        <f t="shared" si="18"/>
        <v>0</v>
      </c>
      <c r="X84" s="14">
        <f t="shared" si="19"/>
        <v>0.92741061755146281</v>
      </c>
      <c r="Y84" s="14">
        <f t="shared" si="20"/>
        <v>0</v>
      </c>
      <c r="Z84" s="14">
        <f t="shared" si="21"/>
        <v>0.98537378114842911</v>
      </c>
      <c r="AA84" s="14">
        <f t="shared" si="22"/>
        <v>1</v>
      </c>
      <c r="AB84" s="11">
        <f t="shared" si="23"/>
        <v>0.20200781250000002</v>
      </c>
      <c r="AC84" s="11">
        <f t="shared" si="23"/>
        <v>0.1789411764705883</v>
      </c>
      <c r="AD84" s="11">
        <f t="shared" si="23"/>
        <v>0.17374499107319982</v>
      </c>
    </row>
    <row r="85" spans="1:30" x14ac:dyDescent="0.25">
      <c r="A85" s="31" t="s">
        <v>58</v>
      </c>
      <c r="B85" s="28">
        <v>3</v>
      </c>
      <c r="C85" s="28" t="s">
        <v>96</v>
      </c>
      <c r="D85" s="28">
        <v>1</v>
      </c>
      <c r="E85" s="16" t="s">
        <v>41</v>
      </c>
      <c r="F85" s="17">
        <v>40.5</v>
      </c>
      <c r="G85" s="17">
        <v>43</v>
      </c>
      <c r="H85" s="17">
        <v>160</v>
      </c>
      <c r="I85" s="17">
        <v>5995</v>
      </c>
      <c r="J85" s="18">
        <f t="shared" si="15"/>
        <v>2151.5216767154757</v>
      </c>
      <c r="K85" s="17">
        <v>8.3000000000000007</v>
      </c>
      <c r="L85" s="17">
        <v>8.8000000000000007</v>
      </c>
      <c r="M85" s="17">
        <v>35.299999999999997</v>
      </c>
      <c r="N85" s="16">
        <f t="shared" si="13"/>
        <v>4.8795180722891567E-3</v>
      </c>
      <c r="O85" s="16">
        <f t="shared" si="13"/>
        <v>4.8863636363636357E-3</v>
      </c>
      <c r="P85" s="16">
        <f t="shared" si="13"/>
        <v>4.5325779036827201E-3</v>
      </c>
      <c r="Q85" s="19">
        <f t="shared" si="14"/>
        <v>4879.5180722891573</v>
      </c>
      <c r="R85" s="19">
        <f t="shared" si="14"/>
        <v>4886.363636363636</v>
      </c>
      <c r="S85" s="19">
        <f t="shared" si="14"/>
        <v>4532.5779036827207</v>
      </c>
      <c r="T85" s="12">
        <f t="shared" si="16"/>
        <v>4766.153204111838</v>
      </c>
      <c r="U85" s="15">
        <v>0</v>
      </c>
      <c r="V85" s="20">
        <f t="shared" si="17"/>
        <v>1.0014029180695845</v>
      </c>
      <c r="W85" s="14">
        <f t="shared" si="18"/>
        <v>0</v>
      </c>
      <c r="X85" s="14">
        <f t="shared" si="19"/>
        <v>0.92889868149547106</v>
      </c>
      <c r="Y85" s="14">
        <f t="shared" si="20"/>
        <v>0</v>
      </c>
      <c r="Z85" s="14">
        <f t="shared" si="21"/>
        <v>0.92759733842809178</v>
      </c>
      <c r="AA85" s="14">
        <f t="shared" si="22"/>
        <v>1</v>
      </c>
      <c r="AB85" s="18">
        <f t="shared" si="23"/>
        <v>0.20952533023660921</v>
      </c>
      <c r="AC85" s="18">
        <f t="shared" si="23"/>
        <v>0.21011363636363636</v>
      </c>
      <c r="AD85" s="18">
        <f t="shared" si="23"/>
        <v>0.18078950958598508</v>
      </c>
    </row>
    <row r="86" spans="1:30" x14ac:dyDescent="0.25">
      <c r="A86" s="31"/>
      <c r="B86" s="28"/>
      <c r="C86" s="28"/>
      <c r="D86" s="28"/>
      <c r="E86" s="16" t="s">
        <v>42</v>
      </c>
      <c r="F86" s="17">
        <v>40.5</v>
      </c>
      <c r="G86" s="17">
        <v>42</v>
      </c>
      <c r="H86" s="17">
        <v>161</v>
      </c>
      <c r="I86" s="17">
        <v>5965</v>
      </c>
      <c r="J86" s="18">
        <f t="shared" si="15"/>
        <v>2178.1122540266779</v>
      </c>
      <c r="K86" s="17">
        <v>8.1</v>
      </c>
      <c r="L86" s="17">
        <v>8.8000000000000007</v>
      </c>
      <c r="M86" s="17">
        <v>35.200000000000003</v>
      </c>
      <c r="N86" s="16">
        <f t="shared" si="13"/>
        <v>5.0000000000000001E-3</v>
      </c>
      <c r="O86" s="16">
        <f t="shared" si="13"/>
        <v>4.7727272727272722E-3</v>
      </c>
      <c r="P86" s="16">
        <f t="shared" si="13"/>
        <v>4.5738636363636363E-3</v>
      </c>
      <c r="Q86" s="19">
        <f t="shared" si="14"/>
        <v>5000</v>
      </c>
      <c r="R86" s="19">
        <f t="shared" si="14"/>
        <v>4772.7272727272721</v>
      </c>
      <c r="S86" s="19">
        <f t="shared" si="14"/>
        <v>4573.8636363636369</v>
      </c>
      <c r="T86" s="12">
        <f t="shared" si="16"/>
        <v>4782.1969696969691</v>
      </c>
      <c r="U86" s="15">
        <v>0</v>
      </c>
      <c r="V86" s="20">
        <f t="shared" si="17"/>
        <v>0.95454545454545436</v>
      </c>
      <c r="W86" s="14">
        <f t="shared" si="18"/>
        <v>0</v>
      </c>
      <c r="X86" s="14">
        <f t="shared" si="19"/>
        <v>0.9147727272727274</v>
      </c>
      <c r="Y86" s="14">
        <f t="shared" si="20"/>
        <v>0</v>
      </c>
      <c r="Z86" s="14">
        <f t="shared" si="21"/>
        <v>0.95833333333333359</v>
      </c>
      <c r="AA86" s="14">
        <f t="shared" si="22"/>
        <v>1</v>
      </c>
      <c r="AB86" s="18">
        <f t="shared" si="23"/>
        <v>0.22000000000000006</v>
      </c>
      <c r="AC86" s="18">
        <f t="shared" si="23"/>
        <v>0.20045454545454544</v>
      </c>
      <c r="AD86" s="18">
        <f t="shared" si="23"/>
        <v>0.1840980113636364</v>
      </c>
    </row>
    <row r="87" spans="1:30" x14ac:dyDescent="0.25">
      <c r="A87" s="31"/>
      <c r="B87" s="28"/>
      <c r="C87" s="28"/>
      <c r="D87" s="28"/>
      <c r="E87" s="16" t="s">
        <v>43</v>
      </c>
      <c r="F87" s="17">
        <v>40</v>
      </c>
      <c r="G87" s="17">
        <v>41</v>
      </c>
      <c r="H87" s="17">
        <v>160</v>
      </c>
      <c r="I87" s="17">
        <v>5700</v>
      </c>
      <c r="J87" s="18">
        <f t="shared" si="15"/>
        <v>2172.2560975609749</v>
      </c>
      <c r="K87" s="17">
        <v>8.1999999999999993</v>
      </c>
      <c r="L87" s="17">
        <v>8.6999999999999993</v>
      </c>
      <c r="M87" s="17">
        <v>35.4</v>
      </c>
      <c r="N87" s="16">
        <f t="shared" si="13"/>
        <v>4.8780487804878057E-3</v>
      </c>
      <c r="O87" s="16">
        <f t="shared" si="13"/>
        <v>4.7126436781609205E-3</v>
      </c>
      <c r="P87" s="16">
        <f t="shared" si="13"/>
        <v>4.5197740112994352E-3</v>
      </c>
      <c r="Q87" s="19">
        <f t="shared" si="14"/>
        <v>4878.0487804878057</v>
      </c>
      <c r="R87" s="19">
        <f t="shared" si="14"/>
        <v>4712.6436781609209</v>
      </c>
      <c r="S87" s="19">
        <f t="shared" si="14"/>
        <v>4519.7740112994352</v>
      </c>
      <c r="T87" s="12">
        <f t="shared" si="16"/>
        <v>4703.4888233160536</v>
      </c>
      <c r="U87" s="15">
        <v>0</v>
      </c>
      <c r="V87" s="20">
        <f t="shared" si="17"/>
        <v>0.96609195402298864</v>
      </c>
      <c r="W87" s="14">
        <f t="shared" si="18"/>
        <v>0</v>
      </c>
      <c r="X87" s="14">
        <f t="shared" si="19"/>
        <v>0.92655367231638408</v>
      </c>
      <c r="Y87" s="14">
        <f t="shared" si="20"/>
        <v>0</v>
      </c>
      <c r="Z87" s="14">
        <f t="shared" si="21"/>
        <v>0.95907399751963596</v>
      </c>
      <c r="AA87" s="14">
        <f t="shared" si="22"/>
        <v>1</v>
      </c>
      <c r="AB87" s="18">
        <f t="shared" si="23"/>
        <v>0.20701963117192154</v>
      </c>
      <c r="AC87" s="18">
        <f t="shared" si="23"/>
        <v>0.19321839080459779</v>
      </c>
      <c r="AD87" s="18">
        <f t="shared" si="23"/>
        <v>0.17772670688499473</v>
      </c>
    </row>
    <row r="88" spans="1:30" x14ac:dyDescent="0.25">
      <c r="A88" s="31"/>
      <c r="B88" s="28"/>
      <c r="C88" s="28"/>
      <c r="D88" s="28"/>
      <c r="E88" s="10" t="s">
        <v>24</v>
      </c>
      <c r="F88" s="17">
        <v>41</v>
      </c>
      <c r="G88" s="17">
        <v>41</v>
      </c>
      <c r="H88" s="17">
        <v>160</v>
      </c>
      <c r="I88" s="17">
        <v>5875</v>
      </c>
      <c r="J88" s="18">
        <f t="shared" si="15"/>
        <v>2184.3396787626411</v>
      </c>
      <c r="K88" s="17">
        <v>8.1</v>
      </c>
      <c r="L88" s="17">
        <v>8.6</v>
      </c>
      <c r="M88" s="17">
        <v>34.799999999999997</v>
      </c>
      <c r="N88" s="16">
        <f t="shared" si="13"/>
        <v>5.0617283950617287E-3</v>
      </c>
      <c r="O88" s="16">
        <f t="shared" si="13"/>
        <v>4.7674418604651166E-3</v>
      </c>
      <c r="P88" s="16">
        <f t="shared" si="13"/>
        <v>4.5977011494252882E-3</v>
      </c>
      <c r="Q88" s="19">
        <f t="shared" si="14"/>
        <v>5061.7283950617293</v>
      </c>
      <c r="R88" s="19">
        <f t="shared" si="14"/>
        <v>4767.4418604651164</v>
      </c>
      <c r="S88" s="19">
        <f t="shared" si="14"/>
        <v>4597.7011494252883</v>
      </c>
      <c r="T88" s="12">
        <f t="shared" si="16"/>
        <v>4808.9571349840444</v>
      </c>
      <c r="U88" s="15">
        <v>0</v>
      </c>
      <c r="V88" s="20">
        <f t="shared" si="17"/>
        <v>0.94186046511627897</v>
      </c>
      <c r="W88" s="14">
        <f t="shared" si="18"/>
        <v>0</v>
      </c>
      <c r="X88" s="14">
        <f t="shared" si="19"/>
        <v>0.9083263246425568</v>
      </c>
      <c r="Y88" s="14">
        <f t="shared" si="20"/>
        <v>0</v>
      </c>
      <c r="Z88" s="14">
        <f t="shared" si="21"/>
        <v>0.96439585085506041</v>
      </c>
      <c r="AA88" s="14">
        <f t="shared" si="22"/>
        <v>1</v>
      </c>
      <c r="AB88" s="18">
        <f t="shared" si="23"/>
        <v>0.22034141137021801</v>
      </c>
      <c r="AC88" s="18">
        <f t="shared" si="23"/>
        <v>0.19546511627906976</v>
      </c>
      <c r="AD88" s="18">
        <f t="shared" si="23"/>
        <v>0.18179416039106891</v>
      </c>
    </row>
    <row r="89" spans="1:30" x14ac:dyDescent="0.25">
      <c r="A89" s="31"/>
      <c r="B89" s="28"/>
      <c r="C89" s="28"/>
      <c r="D89" s="28"/>
      <c r="E89" s="16" t="s">
        <v>44</v>
      </c>
      <c r="F89" s="17">
        <v>41</v>
      </c>
      <c r="G89" s="17">
        <v>41</v>
      </c>
      <c r="H89" s="17">
        <v>161</v>
      </c>
      <c r="I89" s="17">
        <v>5960</v>
      </c>
      <c r="J89" s="18">
        <f t="shared" si="15"/>
        <v>2202.1792706943884</v>
      </c>
      <c r="K89" s="17">
        <v>8.1999999999999993</v>
      </c>
      <c r="L89" s="17">
        <v>8.6</v>
      </c>
      <c r="M89" s="17">
        <v>35.4</v>
      </c>
      <c r="N89" s="16">
        <f t="shared" si="13"/>
        <v>5.000000000000001E-3</v>
      </c>
      <c r="O89" s="16">
        <f t="shared" si="13"/>
        <v>4.7674418604651166E-3</v>
      </c>
      <c r="P89" s="16">
        <f t="shared" si="13"/>
        <v>4.5480225988700565E-3</v>
      </c>
      <c r="Q89" s="19">
        <f t="shared" si="14"/>
        <v>5000.0000000000009</v>
      </c>
      <c r="R89" s="19">
        <f t="shared" si="14"/>
        <v>4767.4418604651164</v>
      </c>
      <c r="S89" s="19">
        <f t="shared" si="14"/>
        <v>4548.0225988700568</v>
      </c>
      <c r="T89" s="12">
        <f t="shared" si="16"/>
        <v>4771.8214864450583</v>
      </c>
      <c r="U89" s="15">
        <v>0</v>
      </c>
      <c r="V89" s="20">
        <f t="shared" si="17"/>
        <v>0.95348837209302306</v>
      </c>
      <c r="W89" s="14">
        <f t="shared" si="18"/>
        <v>0</v>
      </c>
      <c r="X89" s="14">
        <f t="shared" si="19"/>
        <v>0.90960451977401113</v>
      </c>
      <c r="Y89" s="14">
        <f t="shared" si="20"/>
        <v>0</v>
      </c>
      <c r="Z89" s="14">
        <f t="shared" si="21"/>
        <v>0.95397547195810939</v>
      </c>
      <c r="AA89" s="14">
        <f t="shared" si="22"/>
        <v>1</v>
      </c>
      <c r="AB89" s="18">
        <f t="shared" si="23"/>
        <v>0.21500000000000008</v>
      </c>
      <c r="AC89" s="18">
        <f t="shared" si="23"/>
        <v>0.19546511627906976</v>
      </c>
      <c r="AD89" s="18">
        <f t="shared" si="23"/>
        <v>0.17788678221456158</v>
      </c>
    </row>
    <row r="90" spans="1:30" x14ac:dyDescent="0.25">
      <c r="A90" s="31"/>
      <c r="B90" s="28"/>
      <c r="C90" s="28"/>
      <c r="D90" s="28"/>
      <c r="E90" s="16" t="s">
        <v>45</v>
      </c>
      <c r="F90" s="17">
        <v>41</v>
      </c>
      <c r="G90" s="17">
        <v>42</v>
      </c>
      <c r="H90" s="17">
        <v>161</v>
      </c>
      <c r="I90" s="17">
        <v>6040</v>
      </c>
      <c r="J90" s="18">
        <f t="shared" si="15"/>
        <v>2178.602087706769</v>
      </c>
      <c r="K90" s="17">
        <v>8.1999999999999993</v>
      </c>
      <c r="L90" s="17">
        <v>8.6999999999999993</v>
      </c>
      <c r="M90" s="17">
        <v>35.1</v>
      </c>
      <c r="N90" s="16">
        <f t="shared" si="13"/>
        <v>5.000000000000001E-3</v>
      </c>
      <c r="O90" s="16">
        <f t="shared" si="13"/>
        <v>4.827586206896552E-3</v>
      </c>
      <c r="P90" s="16">
        <f t="shared" si="13"/>
        <v>4.586894586894587E-3</v>
      </c>
      <c r="Q90" s="19">
        <f t="shared" si="14"/>
        <v>5000.0000000000009</v>
      </c>
      <c r="R90" s="19">
        <f t="shared" si="14"/>
        <v>4827.5862068965525</v>
      </c>
      <c r="S90" s="19">
        <f t="shared" si="14"/>
        <v>4586.8945868945875</v>
      </c>
      <c r="T90" s="12">
        <f t="shared" si="16"/>
        <v>4804.826931263714</v>
      </c>
      <c r="U90" s="15">
        <v>0</v>
      </c>
      <c r="V90" s="20">
        <f t="shared" si="17"/>
        <v>0.96551724137931039</v>
      </c>
      <c r="W90" s="14">
        <f t="shared" si="18"/>
        <v>0</v>
      </c>
      <c r="X90" s="14">
        <f t="shared" si="19"/>
        <v>0.9173789173789173</v>
      </c>
      <c r="Y90" s="14">
        <f t="shared" si="20"/>
        <v>0</v>
      </c>
      <c r="Z90" s="14">
        <f t="shared" si="21"/>
        <v>0.95014245014245013</v>
      </c>
      <c r="AA90" s="14">
        <f t="shared" si="22"/>
        <v>1</v>
      </c>
      <c r="AB90" s="18">
        <f t="shared" si="23"/>
        <v>0.21750000000000008</v>
      </c>
      <c r="AC90" s="18">
        <f t="shared" si="23"/>
        <v>0.20275862068965525</v>
      </c>
      <c r="AD90" s="18">
        <f t="shared" si="23"/>
        <v>0.18304453697616097</v>
      </c>
    </row>
    <row r="91" spans="1:30" x14ac:dyDescent="0.25">
      <c r="A91" s="31"/>
      <c r="B91" s="28"/>
      <c r="C91" s="28"/>
      <c r="D91" s="28"/>
      <c r="E91" s="16" t="s">
        <v>46</v>
      </c>
      <c r="F91" s="17">
        <v>41</v>
      </c>
      <c r="G91" s="17">
        <v>42</v>
      </c>
      <c r="H91" s="17">
        <v>160</v>
      </c>
      <c r="I91" s="17">
        <v>6030</v>
      </c>
      <c r="J91" s="18">
        <f t="shared" si="15"/>
        <v>2188.5888501742161</v>
      </c>
      <c r="K91" s="17">
        <v>8.3000000000000007</v>
      </c>
      <c r="L91" s="17">
        <v>8.6999999999999993</v>
      </c>
      <c r="M91" s="17">
        <v>35.4</v>
      </c>
      <c r="N91" s="16">
        <f t="shared" si="13"/>
        <v>4.9397590361445779E-3</v>
      </c>
      <c r="O91" s="16">
        <f t="shared" si="13"/>
        <v>4.827586206896552E-3</v>
      </c>
      <c r="P91" s="16">
        <f t="shared" si="13"/>
        <v>4.5197740112994352E-3</v>
      </c>
      <c r="Q91" s="19">
        <f t="shared" si="14"/>
        <v>4939.7590361445782</v>
      </c>
      <c r="R91" s="19">
        <f t="shared" si="14"/>
        <v>4827.5862068965525</v>
      </c>
      <c r="S91" s="19">
        <f t="shared" si="14"/>
        <v>4519.7740112994352</v>
      </c>
      <c r="T91" s="12">
        <f t="shared" si="16"/>
        <v>4762.3730847801889</v>
      </c>
      <c r="U91" s="15">
        <v>0</v>
      </c>
      <c r="V91" s="20">
        <f t="shared" si="17"/>
        <v>0.97729184188393625</v>
      </c>
      <c r="W91" s="14">
        <f t="shared" si="18"/>
        <v>0</v>
      </c>
      <c r="X91" s="14">
        <f t="shared" si="19"/>
        <v>0.91497864131183693</v>
      </c>
      <c r="Y91" s="14">
        <f t="shared" si="20"/>
        <v>0</v>
      </c>
      <c r="Z91" s="14">
        <f t="shared" si="21"/>
        <v>0.93623890234059715</v>
      </c>
      <c r="AA91" s="14">
        <f t="shared" si="22"/>
        <v>1</v>
      </c>
      <c r="AB91" s="18">
        <f t="shared" si="23"/>
        <v>0.21229060821599652</v>
      </c>
      <c r="AC91" s="18">
        <f t="shared" si="23"/>
        <v>0.20275862068965525</v>
      </c>
      <c r="AD91" s="18">
        <f t="shared" si="23"/>
        <v>0.17772670688499473</v>
      </c>
    </row>
    <row r="92" spans="1:30" x14ac:dyDescent="0.25">
      <c r="A92" s="31"/>
      <c r="B92" s="28"/>
      <c r="C92" s="28"/>
      <c r="D92" s="28"/>
      <c r="E92" s="10" t="s">
        <v>47</v>
      </c>
      <c r="F92" s="17">
        <v>40</v>
      </c>
      <c r="G92" s="17">
        <v>42</v>
      </c>
      <c r="H92" s="17">
        <v>161</v>
      </c>
      <c r="I92" s="17">
        <v>5905</v>
      </c>
      <c r="J92" s="18">
        <f t="shared" si="15"/>
        <v>2183.15587104407</v>
      </c>
      <c r="K92" s="17">
        <v>8.3000000000000007</v>
      </c>
      <c r="L92" s="17">
        <v>8.6999999999999993</v>
      </c>
      <c r="M92" s="17">
        <v>35.299999999999997</v>
      </c>
      <c r="N92" s="16">
        <f t="shared" ref="N92:P127" si="24">F92/1000/K92</f>
        <v>4.8192771084337345E-3</v>
      </c>
      <c r="O92" s="16">
        <f t="shared" si="24"/>
        <v>4.827586206896552E-3</v>
      </c>
      <c r="P92" s="16">
        <f t="shared" si="24"/>
        <v>4.5609065155807369E-3</v>
      </c>
      <c r="Q92" s="19">
        <f t="shared" ref="Q92:S128" si="25">N92/10^-6</f>
        <v>4819.2771084337346</v>
      </c>
      <c r="R92" s="19">
        <f t="shared" si="25"/>
        <v>4827.5862068965525</v>
      </c>
      <c r="S92" s="19">
        <f t="shared" si="25"/>
        <v>4560.9065155807375</v>
      </c>
      <c r="T92" s="12">
        <f t="shared" si="16"/>
        <v>4735.9232769703412</v>
      </c>
      <c r="U92" s="15">
        <v>0</v>
      </c>
      <c r="V92" s="20">
        <f t="shared" si="17"/>
        <v>1.0017241379310347</v>
      </c>
      <c r="W92" s="14">
        <f t="shared" si="18"/>
        <v>0</v>
      </c>
      <c r="X92" s="14">
        <f t="shared" si="19"/>
        <v>0.94638810198300305</v>
      </c>
      <c r="Y92" s="14">
        <f t="shared" si="20"/>
        <v>0</v>
      </c>
      <c r="Z92" s="14">
        <f t="shared" si="21"/>
        <v>0.94475920679886694</v>
      </c>
      <c r="AA92" s="14">
        <f t="shared" si="22"/>
        <v>1</v>
      </c>
      <c r="AB92" s="18">
        <f t="shared" si="23"/>
        <v>0.20206125707649875</v>
      </c>
      <c r="AC92" s="18">
        <f t="shared" si="23"/>
        <v>0.20275862068965525</v>
      </c>
      <c r="AD92" s="18">
        <f t="shared" si="23"/>
        <v>0.18097625372164136</v>
      </c>
    </row>
    <row r="93" spans="1:30" x14ac:dyDescent="0.25">
      <c r="A93" s="30" t="s">
        <v>59</v>
      </c>
      <c r="B93" s="27">
        <v>4</v>
      </c>
      <c r="C93" s="28" t="s">
        <v>96</v>
      </c>
      <c r="D93" s="28">
        <v>1</v>
      </c>
      <c r="E93" s="1" t="s">
        <v>41</v>
      </c>
      <c r="F93" s="2">
        <v>41</v>
      </c>
      <c r="G93" s="2">
        <v>40</v>
      </c>
      <c r="H93" s="2">
        <v>158</v>
      </c>
      <c r="I93" s="2">
        <v>5550</v>
      </c>
      <c r="J93" s="11">
        <f t="shared" si="15"/>
        <v>2141.8647730781108</v>
      </c>
      <c r="K93" s="2">
        <v>8.1</v>
      </c>
      <c r="L93" s="2">
        <v>8.1999999999999993</v>
      </c>
      <c r="M93" s="2">
        <v>34.5</v>
      </c>
      <c r="N93" s="1">
        <f t="shared" si="24"/>
        <v>5.0617283950617287E-3</v>
      </c>
      <c r="O93" s="1">
        <f t="shared" si="24"/>
        <v>4.8780487804878057E-3</v>
      </c>
      <c r="P93" s="1">
        <f t="shared" si="24"/>
        <v>4.579710144927536E-3</v>
      </c>
      <c r="Q93" s="12">
        <f t="shared" si="25"/>
        <v>5061.7283950617293</v>
      </c>
      <c r="R93" s="12">
        <f t="shared" si="25"/>
        <v>4878.0487804878057</v>
      </c>
      <c r="S93" s="12">
        <f t="shared" si="25"/>
        <v>4579.710144927536</v>
      </c>
      <c r="T93" s="12">
        <f t="shared" si="16"/>
        <v>4839.8291068256904</v>
      </c>
      <c r="U93">
        <v>0</v>
      </c>
      <c r="V93" s="13">
        <f t="shared" si="17"/>
        <v>0.96371207614515164</v>
      </c>
      <c r="W93" s="14">
        <f t="shared" si="18"/>
        <v>0</v>
      </c>
      <c r="X93" s="14">
        <f t="shared" si="19"/>
        <v>0.90477200424178139</v>
      </c>
      <c r="Y93" s="14">
        <f t="shared" si="20"/>
        <v>0</v>
      </c>
      <c r="Z93" s="14">
        <f t="shared" si="21"/>
        <v>0.93884057971014467</v>
      </c>
      <c r="AA93" s="14">
        <f t="shared" si="22"/>
        <v>1</v>
      </c>
      <c r="AB93" s="11">
        <f t="shared" si="23"/>
        <v>0.21009297363206836</v>
      </c>
      <c r="AC93" s="11">
        <f t="shared" si="23"/>
        <v>0.19512195121951226</v>
      </c>
      <c r="AD93" s="11">
        <f t="shared" si="23"/>
        <v>0.17198470909472796</v>
      </c>
    </row>
    <row r="94" spans="1:30" x14ac:dyDescent="0.25">
      <c r="A94" s="30"/>
      <c r="B94" s="27"/>
      <c r="C94" s="27"/>
      <c r="D94" s="27"/>
      <c r="E94" s="1" t="s">
        <v>42</v>
      </c>
      <c r="F94" s="2">
        <v>41</v>
      </c>
      <c r="G94" s="2">
        <v>40</v>
      </c>
      <c r="H94" s="2">
        <v>161</v>
      </c>
      <c r="I94" s="2">
        <v>5715</v>
      </c>
      <c r="J94" s="11">
        <f t="shared" si="15"/>
        <v>2164.4447810937731</v>
      </c>
      <c r="K94" s="2">
        <v>8.5</v>
      </c>
      <c r="L94" s="2">
        <v>8.3000000000000007</v>
      </c>
      <c r="M94" s="2">
        <v>35.1</v>
      </c>
      <c r="N94" s="1">
        <f t="shared" si="24"/>
        <v>4.8235294117647057E-3</v>
      </c>
      <c r="O94" s="1">
        <f t="shared" si="24"/>
        <v>4.8192771084337345E-3</v>
      </c>
      <c r="P94" s="1">
        <f t="shared" si="24"/>
        <v>4.586894586894587E-3</v>
      </c>
      <c r="Q94" s="12">
        <f t="shared" si="25"/>
        <v>4823.5294117647063</v>
      </c>
      <c r="R94" s="12">
        <f t="shared" si="25"/>
        <v>4819.2771084337346</v>
      </c>
      <c r="S94" s="12">
        <f t="shared" si="25"/>
        <v>4586.8945868945875</v>
      </c>
      <c r="T94" s="12">
        <f t="shared" si="16"/>
        <v>4743.2337023643422</v>
      </c>
      <c r="U94">
        <v>0</v>
      </c>
      <c r="V94" s="13">
        <f t="shared" si="17"/>
        <v>0.99911842491918879</v>
      </c>
      <c r="W94" s="14">
        <f t="shared" si="18"/>
        <v>0</v>
      </c>
      <c r="X94" s="14">
        <f t="shared" si="19"/>
        <v>0.95094156069765834</v>
      </c>
      <c r="Y94" s="14">
        <f t="shared" si="20"/>
        <v>0</v>
      </c>
      <c r="Z94" s="14">
        <f t="shared" si="21"/>
        <v>0.95178062678062703</v>
      </c>
      <c r="AA94" s="14">
        <f t="shared" si="22"/>
        <v>1</v>
      </c>
      <c r="AB94" s="11">
        <f t="shared" si="23"/>
        <v>0.19311141868512116</v>
      </c>
      <c r="AC94" s="11">
        <f t="shared" si="23"/>
        <v>0.19277108433734941</v>
      </c>
      <c r="AD94" s="11">
        <f t="shared" si="23"/>
        <v>0.17462869619564786</v>
      </c>
    </row>
    <row r="95" spans="1:30" x14ac:dyDescent="0.25">
      <c r="A95" s="30"/>
      <c r="B95" s="27"/>
      <c r="C95" s="27"/>
      <c r="D95" s="27"/>
      <c r="E95" s="1" t="s">
        <v>43</v>
      </c>
      <c r="F95" s="2">
        <v>40</v>
      </c>
      <c r="G95" s="2">
        <v>40</v>
      </c>
      <c r="H95" s="2">
        <v>161</v>
      </c>
      <c r="I95" s="2">
        <v>5550</v>
      </c>
      <c r="J95" s="11">
        <f t="shared" si="15"/>
        <v>2154.5031055900627</v>
      </c>
      <c r="K95" s="2">
        <v>8</v>
      </c>
      <c r="L95" s="2">
        <v>8.4</v>
      </c>
      <c r="M95" s="2">
        <v>35.6</v>
      </c>
      <c r="N95" s="1">
        <f t="shared" si="24"/>
        <v>5.0000000000000001E-3</v>
      </c>
      <c r="O95" s="1">
        <f t="shared" si="24"/>
        <v>4.7619047619047615E-3</v>
      </c>
      <c r="P95" s="1">
        <f t="shared" si="24"/>
        <v>4.5224719101123597E-3</v>
      </c>
      <c r="Q95" s="12">
        <f t="shared" si="25"/>
        <v>5000</v>
      </c>
      <c r="R95" s="12">
        <f t="shared" si="25"/>
        <v>4761.9047619047615</v>
      </c>
      <c r="S95" s="12">
        <f t="shared" si="25"/>
        <v>4522.4719101123601</v>
      </c>
      <c r="T95" s="12">
        <f t="shared" si="16"/>
        <v>4761.4588906723739</v>
      </c>
      <c r="U95">
        <v>0</v>
      </c>
      <c r="V95" s="13">
        <f t="shared" si="17"/>
        <v>0.95238095238095233</v>
      </c>
      <c r="W95" s="14">
        <f t="shared" si="18"/>
        <v>0</v>
      </c>
      <c r="X95" s="14">
        <f t="shared" si="19"/>
        <v>0.90449438202247201</v>
      </c>
      <c r="Y95" s="14">
        <f t="shared" si="20"/>
        <v>0</v>
      </c>
      <c r="Z95" s="14">
        <f t="shared" si="21"/>
        <v>0.9497191011235957</v>
      </c>
      <c r="AA95" s="14">
        <f t="shared" si="22"/>
        <v>1</v>
      </c>
      <c r="AB95" s="11">
        <f t="shared" si="23"/>
        <v>0.21000000000000002</v>
      </c>
      <c r="AC95" s="11">
        <f t="shared" si="23"/>
        <v>0.19047619047619047</v>
      </c>
      <c r="AD95" s="11">
        <f t="shared" si="23"/>
        <v>0.17180311829314487</v>
      </c>
    </row>
    <row r="96" spans="1:30" x14ac:dyDescent="0.25">
      <c r="A96" s="30"/>
      <c r="B96" s="27"/>
      <c r="C96" s="27"/>
      <c r="D96" s="27"/>
      <c r="E96" s="10" t="s">
        <v>24</v>
      </c>
      <c r="F96" s="2">
        <v>40</v>
      </c>
      <c r="G96" s="2">
        <v>39</v>
      </c>
      <c r="H96" s="2">
        <v>159</v>
      </c>
      <c r="I96" s="2">
        <v>5495</v>
      </c>
      <c r="J96" s="11">
        <f t="shared" si="15"/>
        <v>2215.3684889533947</v>
      </c>
      <c r="K96" s="2">
        <v>8.1999999999999993</v>
      </c>
      <c r="L96" s="2">
        <v>8.1999999999999993</v>
      </c>
      <c r="M96" s="2">
        <v>34.6</v>
      </c>
      <c r="N96" s="1">
        <f t="shared" si="24"/>
        <v>4.8780487804878057E-3</v>
      </c>
      <c r="O96" s="1">
        <f t="shared" si="24"/>
        <v>4.7560975609756105E-3</v>
      </c>
      <c r="P96" s="1">
        <f t="shared" si="24"/>
        <v>4.5953757225433529E-3</v>
      </c>
      <c r="Q96" s="12">
        <f t="shared" si="25"/>
        <v>4878.0487804878057</v>
      </c>
      <c r="R96" s="12">
        <f t="shared" si="25"/>
        <v>4756.0975609756106</v>
      </c>
      <c r="S96" s="12">
        <f t="shared" si="25"/>
        <v>4595.3757225433528</v>
      </c>
      <c r="T96" s="12">
        <f t="shared" si="16"/>
        <v>4743.1740213355897</v>
      </c>
      <c r="U96">
        <v>0</v>
      </c>
      <c r="V96" s="13">
        <f t="shared" si="17"/>
        <v>0.97499999999999998</v>
      </c>
      <c r="W96" s="14">
        <f t="shared" si="18"/>
        <v>0</v>
      </c>
      <c r="X96" s="14">
        <f t="shared" si="19"/>
        <v>0.94205202312138714</v>
      </c>
      <c r="Y96" s="14">
        <f t="shared" si="20"/>
        <v>0</v>
      </c>
      <c r="Z96" s="14">
        <f t="shared" si="21"/>
        <v>0.96620720320142273</v>
      </c>
      <c r="AA96" s="14">
        <f t="shared" si="22"/>
        <v>1</v>
      </c>
      <c r="AB96" s="11">
        <f t="shared" si="23"/>
        <v>0.19512195121951226</v>
      </c>
      <c r="AC96" s="11">
        <f t="shared" si="23"/>
        <v>0.18548780487804881</v>
      </c>
      <c r="AD96" s="11">
        <f t="shared" si="23"/>
        <v>0.1731633198569949</v>
      </c>
    </row>
    <row r="97" spans="1:30" x14ac:dyDescent="0.25">
      <c r="A97" s="30"/>
      <c r="B97" s="27"/>
      <c r="C97" s="27"/>
      <c r="D97" s="27"/>
      <c r="E97" s="1" t="s">
        <v>44</v>
      </c>
      <c r="F97" s="2">
        <v>41</v>
      </c>
      <c r="G97" s="2">
        <v>40</v>
      </c>
      <c r="H97" s="2">
        <v>160.5</v>
      </c>
      <c r="I97" s="2">
        <v>5740</v>
      </c>
      <c r="J97" s="11">
        <f t="shared" si="15"/>
        <v>2180.6853582554518</v>
      </c>
      <c r="K97" s="2">
        <v>8.3000000000000007</v>
      </c>
      <c r="L97" s="2">
        <v>8.3000000000000007</v>
      </c>
      <c r="M97" s="2">
        <v>35.4</v>
      </c>
      <c r="N97" s="1">
        <f t="shared" si="24"/>
        <v>4.9397590361445779E-3</v>
      </c>
      <c r="O97" s="1">
        <f t="shared" si="24"/>
        <v>4.8192771084337345E-3</v>
      </c>
      <c r="P97" s="1">
        <f t="shared" si="24"/>
        <v>4.5338983050847463E-3</v>
      </c>
      <c r="Q97" s="12">
        <f t="shared" si="25"/>
        <v>4939.7590361445782</v>
      </c>
      <c r="R97" s="12">
        <f t="shared" si="25"/>
        <v>4819.2771084337346</v>
      </c>
      <c r="S97" s="12">
        <f t="shared" si="25"/>
        <v>4533.8983050847464</v>
      </c>
      <c r="T97" s="12">
        <f t="shared" si="16"/>
        <v>4764.3114832210194</v>
      </c>
      <c r="U97">
        <v>0</v>
      </c>
      <c r="V97" s="13">
        <f t="shared" si="17"/>
        <v>0.97560975609756095</v>
      </c>
      <c r="W97" s="14">
        <f t="shared" si="18"/>
        <v>0</v>
      </c>
      <c r="X97" s="14">
        <f t="shared" si="19"/>
        <v>0.91783794956593645</v>
      </c>
      <c r="Y97" s="14">
        <f t="shared" si="20"/>
        <v>0</v>
      </c>
      <c r="Z97" s="14">
        <f t="shared" si="21"/>
        <v>0.94078389830508491</v>
      </c>
      <c r="AA97" s="14">
        <f t="shared" si="22"/>
        <v>1</v>
      </c>
      <c r="AB97" s="11">
        <f t="shared" si="23"/>
        <v>0.20253012048192773</v>
      </c>
      <c r="AC97" s="11">
        <f t="shared" si="23"/>
        <v>0.19277108433734941</v>
      </c>
      <c r="AD97" s="11">
        <f t="shared" si="23"/>
        <v>0.17061674087905782</v>
      </c>
    </row>
    <row r="98" spans="1:30" x14ac:dyDescent="0.25">
      <c r="A98" s="30"/>
      <c r="B98" s="27"/>
      <c r="C98" s="27"/>
      <c r="D98" s="27"/>
      <c r="E98" s="1" t="s">
        <v>45</v>
      </c>
      <c r="F98" s="2">
        <v>41</v>
      </c>
      <c r="G98" s="2">
        <v>39.5</v>
      </c>
      <c r="H98" s="2">
        <v>161</v>
      </c>
      <c r="I98" s="2">
        <v>5700</v>
      </c>
      <c r="J98" s="11">
        <f t="shared" si="15"/>
        <v>2186.0899480132466</v>
      </c>
      <c r="K98" s="2">
        <v>8.4</v>
      </c>
      <c r="L98" s="2">
        <v>8.4</v>
      </c>
      <c r="M98" s="2">
        <v>35.200000000000003</v>
      </c>
      <c r="N98" s="1">
        <f t="shared" si="24"/>
        <v>4.8809523809523808E-3</v>
      </c>
      <c r="O98" s="1">
        <f t="shared" si="24"/>
        <v>4.7023809523809518E-3</v>
      </c>
      <c r="P98" s="1">
        <f t="shared" si="24"/>
        <v>4.5738636363636363E-3</v>
      </c>
      <c r="Q98" s="12">
        <f t="shared" si="25"/>
        <v>4880.9523809523807</v>
      </c>
      <c r="R98" s="12">
        <f t="shared" si="25"/>
        <v>4702.3809523809523</v>
      </c>
      <c r="S98" s="12">
        <f t="shared" si="25"/>
        <v>4573.8636363636369</v>
      </c>
      <c r="T98" s="12">
        <f t="shared" si="16"/>
        <v>4719.0656565656564</v>
      </c>
      <c r="U98">
        <v>0</v>
      </c>
      <c r="V98" s="13">
        <f t="shared" si="17"/>
        <v>0.96341463414634154</v>
      </c>
      <c r="W98" s="14">
        <f t="shared" si="18"/>
        <v>0</v>
      </c>
      <c r="X98" s="14">
        <f t="shared" si="19"/>
        <v>0.93708425720620858</v>
      </c>
      <c r="Y98" s="14">
        <f t="shared" si="20"/>
        <v>0</v>
      </c>
      <c r="Z98" s="14">
        <f t="shared" si="21"/>
        <v>0.9726697353279633</v>
      </c>
      <c r="AA98" s="14">
        <f t="shared" si="22"/>
        <v>1</v>
      </c>
      <c r="AB98" s="11">
        <f t="shared" si="23"/>
        <v>0.20011904761904761</v>
      </c>
      <c r="AC98" s="11">
        <f t="shared" si="23"/>
        <v>0.18574404761904761</v>
      </c>
      <c r="AD98" s="11">
        <f t="shared" si="23"/>
        <v>0.17572991993801657</v>
      </c>
    </row>
    <row r="99" spans="1:30" x14ac:dyDescent="0.25">
      <c r="A99" s="30"/>
      <c r="B99" s="27"/>
      <c r="C99" s="27"/>
      <c r="D99" s="27"/>
      <c r="E99" s="1" t="s">
        <v>46</v>
      </c>
      <c r="F99" s="2">
        <v>41</v>
      </c>
      <c r="G99" s="2">
        <v>40.5</v>
      </c>
      <c r="H99" s="2">
        <v>160</v>
      </c>
      <c r="I99" s="2">
        <v>5725</v>
      </c>
      <c r="J99" s="11">
        <f t="shared" si="15"/>
        <v>2154.8479373682626</v>
      </c>
      <c r="K99" s="2">
        <v>8.5</v>
      </c>
      <c r="L99" s="2">
        <v>8.6999999999999993</v>
      </c>
      <c r="M99" s="2">
        <v>35</v>
      </c>
      <c r="N99" s="1">
        <f t="shared" si="24"/>
        <v>4.8235294117647057E-3</v>
      </c>
      <c r="O99" s="1">
        <f t="shared" si="24"/>
        <v>4.6551724137931039E-3</v>
      </c>
      <c r="P99" s="1">
        <f t="shared" si="24"/>
        <v>4.5714285714285718E-3</v>
      </c>
      <c r="Q99" s="12">
        <f t="shared" si="25"/>
        <v>4823.5294117647063</v>
      </c>
      <c r="R99" s="12">
        <f t="shared" si="25"/>
        <v>4655.1724137931042</v>
      </c>
      <c r="S99" s="12">
        <f t="shared" si="25"/>
        <v>4571.4285714285716</v>
      </c>
      <c r="T99" s="12">
        <f t="shared" si="16"/>
        <v>4683.3767989954613</v>
      </c>
      <c r="U99">
        <v>0</v>
      </c>
      <c r="V99" s="13">
        <f t="shared" si="17"/>
        <v>0.96509671993271662</v>
      </c>
      <c r="W99" s="14">
        <f t="shared" si="18"/>
        <v>0</v>
      </c>
      <c r="X99" s="14">
        <f t="shared" si="19"/>
        <v>0.94773519163763065</v>
      </c>
      <c r="Y99" s="14">
        <f t="shared" si="20"/>
        <v>0</v>
      </c>
      <c r="Z99" s="14">
        <f t="shared" si="21"/>
        <v>0.98201058201058189</v>
      </c>
      <c r="AA99" s="14">
        <f t="shared" si="22"/>
        <v>1</v>
      </c>
      <c r="AB99" s="11">
        <f t="shared" si="23"/>
        <v>0.2024179930795848</v>
      </c>
      <c r="AC99" s="11">
        <f t="shared" si="23"/>
        <v>0.18853448275862075</v>
      </c>
      <c r="AD99" s="11">
        <f t="shared" si="23"/>
        <v>0.18181224489795919</v>
      </c>
    </row>
    <row r="100" spans="1:30" x14ac:dyDescent="0.25">
      <c r="A100" s="30"/>
      <c r="B100" s="27"/>
      <c r="C100" s="27"/>
      <c r="D100" s="27"/>
      <c r="E100" s="10" t="s">
        <v>47</v>
      </c>
      <c r="F100" s="2">
        <v>39.5</v>
      </c>
      <c r="G100" s="2">
        <v>38</v>
      </c>
      <c r="H100" s="2">
        <v>161</v>
      </c>
      <c r="I100" s="2">
        <v>5250</v>
      </c>
      <c r="J100" s="11">
        <f t="shared" si="15"/>
        <v>2172.4647336558237</v>
      </c>
      <c r="K100" s="2">
        <v>8</v>
      </c>
      <c r="L100" s="2">
        <v>8.4</v>
      </c>
      <c r="M100" s="2">
        <v>35.299999999999997</v>
      </c>
      <c r="N100" s="1">
        <f t="shared" si="24"/>
        <v>4.9375E-3</v>
      </c>
      <c r="O100" s="1">
        <f t="shared" si="24"/>
        <v>4.5238095238095237E-3</v>
      </c>
      <c r="P100" s="1">
        <f t="shared" si="24"/>
        <v>4.5609065155807369E-3</v>
      </c>
      <c r="Q100" s="12">
        <f t="shared" si="25"/>
        <v>4937.5</v>
      </c>
      <c r="R100" s="12">
        <f t="shared" si="25"/>
        <v>4523.8095238095239</v>
      </c>
      <c r="S100" s="12">
        <f t="shared" si="25"/>
        <v>4560.9065155807375</v>
      </c>
      <c r="T100" s="12">
        <f t="shared" si="16"/>
        <v>4674.0720131300868</v>
      </c>
      <c r="U100">
        <v>0</v>
      </c>
      <c r="V100" s="13">
        <f t="shared" si="17"/>
        <v>0.91621458710066306</v>
      </c>
      <c r="W100" s="14">
        <f t="shared" si="18"/>
        <v>0</v>
      </c>
      <c r="X100" s="14">
        <f t="shared" si="19"/>
        <v>0.92372790188976961</v>
      </c>
      <c r="Y100" s="14">
        <f t="shared" si="20"/>
        <v>0</v>
      </c>
      <c r="Z100" s="14">
        <f t="shared" si="21"/>
        <v>1.0082003876546892</v>
      </c>
      <c r="AA100" s="14">
        <f t="shared" si="22"/>
        <v>1</v>
      </c>
      <c r="AB100" s="11">
        <f t="shared" si="23"/>
        <v>0.20478281250000002</v>
      </c>
      <c r="AC100" s="11">
        <f t="shared" si="23"/>
        <v>0.17190476190476192</v>
      </c>
      <c r="AD100" s="11">
        <f t="shared" si="23"/>
        <v>0.17473569324848134</v>
      </c>
    </row>
    <row r="101" spans="1:30" x14ac:dyDescent="0.25">
      <c r="A101" s="30"/>
      <c r="B101" s="27"/>
      <c r="C101" s="27"/>
      <c r="D101" s="27"/>
      <c r="E101" s="1" t="s">
        <v>48</v>
      </c>
      <c r="F101" s="2">
        <v>41</v>
      </c>
      <c r="G101" s="2">
        <v>40</v>
      </c>
      <c r="H101" s="2">
        <v>161</v>
      </c>
      <c r="I101" s="2">
        <v>5680</v>
      </c>
      <c r="J101" s="11">
        <f t="shared" si="15"/>
        <v>2151.189213755491</v>
      </c>
      <c r="K101" s="2">
        <v>8.5</v>
      </c>
      <c r="L101" s="2">
        <v>8.3000000000000007</v>
      </c>
      <c r="M101" s="2">
        <v>36.1</v>
      </c>
      <c r="N101" s="1">
        <f t="shared" si="24"/>
        <v>4.8235294117647057E-3</v>
      </c>
      <c r="O101" s="1">
        <f t="shared" si="24"/>
        <v>4.8192771084337345E-3</v>
      </c>
      <c r="P101" s="1">
        <f t="shared" si="24"/>
        <v>4.4598337950138506E-3</v>
      </c>
      <c r="Q101" s="12">
        <f t="shared" si="25"/>
        <v>4823.5294117647063</v>
      </c>
      <c r="R101" s="12">
        <f t="shared" si="25"/>
        <v>4819.2771084337346</v>
      </c>
      <c r="S101" s="12">
        <f t="shared" si="25"/>
        <v>4459.8337950138512</v>
      </c>
      <c r="T101" s="12">
        <f t="shared" si="16"/>
        <v>4700.8801050707634</v>
      </c>
      <c r="U101">
        <v>0</v>
      </c>
      <c r="V101" s="13">
        <f t="shared" si="17"/>
        <v>0.99911842491918879</v>
      </c>
      <c r="W101" s="14">
        <f t="shared" si="18"/>
        <v>0</v>
      </c>
      <c r="X101" s="14">
        <f t="shared" si="19"/>
        <v>0.92459968921018854</v>
      </c>
      <c r="Y101" s="14">
        <f t="shared" si="20"/>
        <v>0</v>
      </c>
      <c r="Z101" s="14">
        <f t="shared" si="21"/>
        <v>0.92541551246537412</v>
      </c>
      <c r="AA101" s="14">
        <f t="shared" si="22"/>
        <v>1</v>
      </c>
      <c r="AB101" s="11">
        <f t="shared" si="23"/>
        <v>0.19311141868512116</v>
      </c>
      <c r="AC101" s="11">
        <f t="shared" si="23"/>
        <v>0.19277108433734941</v>
      </c>
      <c r="AD101" s="11">
        <f t="shared" si="23"/>
        <v>0.16508797507692552</v>
      </c>
    </row>
    <row r="102" spans="1:30" x14ac:dyDescent="0.25">
      <c r="A102" s="30"/>
      <c r="B102" s="27"/>
      <c r="C102" s="27"/>
      <c r="D102" s="27"/>
      <c r="E102" s="1" t="s">
        <v>50</v>
      </c>
      <c r="F102" s="2">
        <v>40.5</v>
      </c>
      <c r="G102" s="2">
        <v>39</v>
      </c>
      <c r="H102" s="2">
        <v>160</v>
      </c>
      <c r="I102" s="2">
        <v>5555</v>
      </c>
      <c r="J102" s="11">
        <f t="shared" si="15"/>
        <v>2198.0848369737255</v>
      </c>
      <c r="K102" s="2">
        <v>8.3000000000000007</v>
      </c>
      <c r="L102" s="2">
        <v>8.1999999999999993</v>
      </c>
      <c r="M102" s="2">
        <v>35.4</v>
      </c>
      <c r="N102" s="1">
        <f t="shared" si="24"/>
        <v>4.8795180722891567E-3</v>
      </c>
      <c r="O102" s="1">
        <f t="shared" si="24"/>
        <v>4.7560975609756105E-3</v>
      </c>
      <c r="P102" s="1">
        <f t="shared" si="24"/>
        <v>4.5197740112994352E-3</v>
      </c>
      <c r="Q102" s="12">
        <f t="shared" si="25"/>
        <v>4879.5180722891573</v>
      </c>
      <c r="R102" s="12">
        <f t="shared" si="25"/>
        <v>4756.0975609756106</v>
      </c>
      <c r="S102" s="12">
        <f t="shared" si="25"/>
        <v>4519.7740112994352</v>
      </c>
      <c r="T102" s="12">
        <f t="shared" si="16"/>
        <v>4718.4632148547344</v>
      </c>
      <c r="U102">
        <v>0</v>
      </c>
      <c r="V102" s="13">
        <f t="shared" si="17"/>
        <v>0.97470641373080402</v>
      </c>
      <c r="W102" s="14">
        <f t="shared" si="18"/>
        <v>0</v>
      </c>
      <c r="X102" s="14">
        <f t="shared" si="19"/>
        <v>0.9262746739206249</v>
      </c>
      <c r="Y102" s="14">
        <f t="shared" si="20"/>
        <v>0</v>
      </c>
      <c r="Z102" s="14">
        <f t="shared" si="21"/>
        <v>0.95031145878603496</v>
      </c>
      <c r="AA102" s="14">
        <f t="shared" si="22"/>
        <v>1</v>
      </c>
      <c r="AB102" s="11">
        <f t="shared" si="23"/>
        <v>0.19523951226593125</v>
      </c>
      <c r="AC102" s="11">
        <f t="shared" si="23"/>
        <v>0.18548780487804881</v>
      </c>
      <c r="AD102" s="11">
        <f t="shared" si="23"/>
        <v>0.16751252832838584</v>
      </c>
    </row>
    <row r="103" spans="1:30" x14ac:dyDescent="0.25">
      <c r="A103" s="31" t="s">
        <v>60</v>
      </c>
      <c r="B103" s="28">
        <v>5</v>
      </c>
      <c r="C103" s="28" t="s">
        <v>96</v>
      </c>
      <c r="D103" s="28">
        <v>1</v>
      </c>
      <c r="E103" s="16" t="s">
        <v>41</v>
      </c>
      <c r="F103" s="17">
        <v>42</v>
      </c>
      <c r="G103" s="17">
        <v>39</v>
      </c>
      <c r="H103" s="17">
        <v>160</v>
      </c>
      <c r="I103" s="17">
        <v>5715</v>
      </c>
      <c r="J103" s="18">
        <f t="shared" si="15"/>
        <v>2180.631868131868</v>
      </c>
      <c r="K103" s="17">
        <v>8.5</v>
      </c>
      <c r="L103" s="17">
        <v>8.5</v>
      </c>
      <c r="M103" s="17">
        <v>35.299999999999997</v>
      </c>
      <c r="N103" s="16">
        <f t="shared" si="24"/>
        <v>4.9411764705882353E-3</v>
      </c>
      <c r="O103" s="16">
        <f t="shared" si="24"/>
        <v>4.5882352941176473E-3</v>
      </c>
      <c r="P103" s="16">
        <f t="shared" si="24"/>
        <v>4.5325779036827201E-3</v>
      </c>
      <c r="Q103" s="19">
        <f t="shared" si="25"/>
        <v>4941.1764705882351</v>
      </c>
      <c r="R103" s="19">
        <f t="shared" si="25"/>
        <v>4588.2352941176478</v>
      </c>
      <c r="S103" s="19">
        <f t="shared" si="25"/>
        <v>4532.5779036827207</v>
      </c>
      <c r="T103" s="12">
        <f t="shared" si="16"/>
        <v>4687.3298894628679</v>
      </c>
      <c r="U103" s="15">
        <v>0</v>
      </c>
      <c r="V103" s="20">
        <f t="shared" si="17"/>
        <v>0.92857142857142871</v>
      </c>
      <c r="W103" s="14">
        <f t="shared" si="18"/>
        <v>0</v>
      </c>
      <c r="X103" s="14">
        <f t="shared" si="19"/>
        <v>0.91730743288816974</v>
      </c>
      <c r="Y103" s="14">
        <f t="shared" si="20"/>
        <v>0</v>
      </c>
      <c r="Z103" s="14">
        <f t="shared" si="21"/>
        <v>0.98786954311033637</v>
      </c>
      <c r="AA103" s="14">
        <f t="shared" si="22"/>
        <v>1</v>
      </c>
      <c r="AB103" s="18">
        <f t="shared" si="23"/>
        <v>0.20752941176470588</v>
      </c>
      <c r="AC103" s="18">
        <f t="shared" si="23"/>
        <v>0.1789411764705883</v>
      </c>
      <c r="AD103" s="18">
        <f t="shared" si="23"/>
        <v>0.17462623085009921</v>
      </c>
    </row>
    <row r="104" spans="1:30" x14ac:dyDescent="0.25">
      <c r="A104" s="31"/>
      <c r="B104" s="28"/>
      <c r="C104" s="28"/>
      <c r="D104" s="28"/>
      <c r="E104" s="16" t="s">
        <v>42</v>
      </c>
      <c r="F104" s="17">
        <v>42</v>
      </c>
      <c r="G104" s="17">
        <v>40</v>
      </c>
      <c r="H104" s="17">
        <v>160</v>
      </c>
      <c r="I104" s="17">
        <v>5770</v>
      </c>
      <c r="J104" s="18">
        <f t="shared" si="15"/>
        <v>2146.5773809523807</v>
      </c>
      <c r="K104" s="17">
        <v>8.8000000000000007</v>
      </c>
      <c r="L104" s="17">
        <v>8.5</v>
      </c>
      <c r="M104" s="17">
        <v>35.200000000000003</v>
      </c>
      <c r="N104" s="16">
        <f t="shared" si="24"/>
        <v>4.7727272727272722E-3</v>
      </c>
      <c r="O104" s="16">
        <f t="shared" si="24"/>
        <v>4.7058823529411769E-3</v>
      </c>
      <c r="P104" s="16">
        <f t="shared" si="24"/>
        <v>4.5454545454545452E-3</v>
      </c>
      <c r="Q104" s="19">
        <f t="shared" si="25"/>
        <v>4772.7272727272721</v>
      </c>
      <c r="R104" s="19">
        <f t="shared" si="25"/>
        <v>4705.8823529411775</v>
      </c>
      <c r="S104" s="19">
        <f t="shared" si="25"/>
        <v>4545.454545454545</v>
      </c>
      <c r="T104" s="12">
        <f t="shared" si="16"/>
        <v>4674.6880570409985</v>
      </c>
      <c r="U104" s="15">
        <v>0</v>
      </c>
      <c r="V104" s="20">
        <f t="shared" si="17"/>
        <v>0.98599439775910402</v>
      </c>
      <c r="W104" s="14">
        <f t="shared" si="18"/>
        <v>0</v>
      </c>
      <c r="X104" s="14">
        <f t="shared" si="19"/>
        <v>0.95238095238095244</v>
      </c>
      <c r="Y104" s="14">
        <f t="shared" si="20"/>
        <v>0</v>
      </c>
      <c r="Z104" s="14">
        <f t="shared" si="21"/>
        <v>0.96590909090909061</v>
      </c>
      <c r="AA104" s="14">
        <f t="shared" si="22"/>
        <v>1</v>
      </c>
      <c r="AB104" s="18">
        <f t="shared" si="23"/>
        <v>0.19362086776859502</v>
      </c>
      <c r="AC104" s="18">
        <f t="shared" si="23"/>
        <v>0.18823529411764711</v>
      </c>
      <c r="AD104" s="18">
        <f t="shared" si="23"/>
        <v>0.1756198347107438</v>
      </c>
    </row>
    <row r="105" spans="1:30" x14ac:dyDescent="0.25">
      <c r="A105" s="31"/>
      <c r="B105" s="28"/>
      <c r="C105" s="28"/>
      <c r="D105" s="28"/>
      <c r="E105" s="10" t="s">
        <v>43</v>
      </c>
      <c r="F105" s="17">
        <v>42</v>
      </c>
      <c r="G105" s="17">
        <v>40</v>
      </c>
      <c r="H105" s="17">
        <v>160</v>
      </c>
      <c r="I105" s="17">
        <v>5745</v>
      </c>
      <c r="J105" s="18">
        <f t="shared" si="15"/>
        <v>2137.2767857142853</v>
      </c>
      <c r="K105" s="17">
        <v>8.3000000000000007</v>
      </c>
      <c r="L105" s="17">
        <v>8.4</v>
      </c>
      <c r="M105" s="17">
        <v>35.700000000000003</v>
      </c>
      <c r="N105" s="16">
        <f t="shared" si="24"/>
        <v>5.0602409638554214E-3</v>
      </c>
      <c r="O105" s="16">
        <f t="shared" si="24"/>
        <v>4.7619047619047615E-3</v>
      </c>
      <c r="P105" s="16">
        <f t="shared" si="24"/>
        <v>4.4817927170868344E-3</v>
      </c>
      <c r="Q105" s="19">
        <f t="shared" si="25"/>
        <v>5060.2409638554218</v>
      </c>
      <c r="R105" s="19">
        <f t="shared" si="25"/>
        <v>4761.9047619047615</v>
      </c>
      <c r="S105" s="19">
        <f t="shared" si="25"/>
        <v>4481.7927170868343</v>
      </c>
      <c r="T105" s="12">
        <f t="shared" si="16"/>
        <v>4767.9794809490058</v>
      </c>
      <c r="U105" s="15">
        <v>0</v>
      </c>
      <c r="V105" s="20">
        <f t="shared" si="17"/>
        <v>0.94104308390022662</v>
      </c>
      <c r="W105" s="14">
        <f t="shared" si="18"/>
        <v>0</v>
      </c>
      <c r="X105" s="14">
        <f t="shared" si="19"/>
        <v>0.88568760837668392</v>
      </c>
      <c r="Y105" s="14">
        <f t="shared" si="20"/>
        <v>1</v>
      </c>
      <c r="Z105" s="14">
        <f t="shared" si="21"/>
        <v>0.94117647058823528</v>
      </c>
      <c r="AA105" s="14">
        <f t="shared" si="22"/>
        <v>1</v>
      </c>
      <c r="AB105" s="18">
        <f t="shared" si="23"/>
        <v>0.21509072434315579</v>
      </c>
      <c r="AC105" s="18">
        <f t="shared" si="23"/>
        <v>0.19047619047619047</v>
      </c>
      <c r="AD105" s="18">
        <f t="shared" si="23"/>
        <v>0.16872631405503377</v>
      </c>
    </row>
    <row r="106" spans="1:30" x14ac:dyDescent="0.25">
      <c r="A106" s="31"/>
      <c r="B106" s="28"/>
      <c r="C106" s="28"/>
      <c r="D106" s="28"/>
      <c r="E106" s="16" t="s">
        <v>24</v>
      </c>
      <c r="F106" s="17">
        <v>42</v>
      </c>
      <c r="G106" s="17">
        <v>39.5</v>
      </c>
      <c r="H106" s="17">
        <v>160</v>
      </c>
      <c r="I106" s="17">
        <v>5725</v>
      </c>
      <c r="J106" s="18">
        <f t="shared" si="15"/>
        <v>2156.7962628089208</v>
      </c>
      <c r="K106" s="17">
        <v>8.5</v>
      </c>
      <c r="L106" s="17">
        <v>8.4</v>
      </c>
      <c r="M106" s="17">
        <v>36.1</v>
      </c>
      <c r="N106" s="16">
        <f t="shared" si="24"/>
        <v>4.9411764705882353E-3</v>
      </c>
      <c r="O106" s="16">
        <f t="shared" si="24"/>
        <v>4.7023809523809518E-3</v>
      </c>
      <c r="P106" s="16">
        <f t="shared" si="24"/>
        <v>4.4321329639889192E-3</v>
      </c>
      <c r="Q106" s="19">
        <f t="shared" si="25"/>
        <v>4941.1764705882351</v>
      </c>
      <c r="R106" s="19">
        <f t="shared" si="25"/>
        <v>4702.3809523809523</v>
      </c>
      <c r="S106" s="19">
        <f t="shared" si="25"/>
        <v>4432.1329639889191</v>
      </c>
      <c r="T106" s="12">
        <f t="shared" si="16"/>
        <v>4691.8967956527022</v>
      </c>
      <c r="U106" s="15">
        <v>0</v>
      </c>
      <c r="V106" s="20">
        <f t="shared" si="17"/>
        <v>0.95167233560090703</v>
      </c>
      <c r="W106" s="14">
        <f t="shared" si="18"/>
        <v>0</v>
      </c>
      <c r="X106" s="14">
        <f t="shared" si="19"/>
        <v>0.89697929033109081</v>
      </c>
      <c r="Y106" s="14">
        <f t="shared" si="20"/>
        <v>1</v>
      </c>
      <c r="Z106" s="14">
        <f t="shared" si="21"/>
        <v>0.94252954170903602</v>
      </c>
      <c r="AA106" s="14">
        <f t="shared" si="22"/>
        <v>1</v>
      </c>
      <c r="AB106" s="18">
        <f t="shared" si="23"/>
        <v>0.20508788927335639</v>
      </c>
      <c r="AC106" s="18">
        <f t="shared" si="23"/>
        <v>0.18574404761904761</v>
      </c>
      <c r="AD106" s="18">
        <f t="shared" si="23"/>
        <v>0.16500794192800849</v>
      </c>
    </row>
    <row r="107" spans="1:30" x14ac:dyDescent="0.25">
      <c r="A107" s="31"/>
      <c r="B107" s="28"/>
      <c r="C107" s="28"/>
      <c r="D107" s="28"/>
      <c r="E107" s="16" t="s">
        <v>44</v>
      </c>
      <c r="F107" s="17">
        <v>41</v>
      </c>
      <c r="G107" s="17">
        <v>40</v>
      </c>
      <c r="H107" s="17">
        <v>160.5</v>
      </c>
      <c r="I107" s="17">
        <v>5690</v>
      </c>
      <c r="J107" s="18">
        <f t="shared" si="15"/>
        <v>2161.6898411974771</v>
      </c>
      <c r="K107" s="17">
        <v>9</v>
      </c>
      <c r="L107" s="17">
        <v>9.1</v>
      </c>
      <c r="M107" s="17">
        <v>36.6</v>
      </c>
      <c r="N107" s="16">
        <f t="shared" si="24"/>
        <v>4.5555555555555557E-3</v>
      </c>
      <c r="O107" s="16">
        <f t="shared" si="24"/>
        <v>4.3956043956043956E-3</v>
      </c>
      <c r="P107" s="16">
        <f t="shared" si="24"/>
        <v>4.3852459016393442E-3</v>
      </c>
      <c r="Q107" s="19">
        <f t="shared" si="25"/>
        <v>4555.5555555555557</v>
      </c>
      <c r="R107" s="19">
        <f t="shared" si="25"/>
        <v>4395.6043956043959</v>
      </c>
      <c r="S107" s="19">
        <f t="shared" si="25"/>
        <v>4385.2459016393441</v>
      </c>
      <c r="T107" s="12">
        <f t="shared" si="16"/>
        <v>4445.4686175997658</v>
      </c>
      <c r="U107" s="15">
        <v>0</v>
      </c>
      <c r="V107" s="20">
        <f t="shared" si="17"/>
        <v>0.96488876976681859</v>
      </c>
      <c r="W107" s="14">
        <f t="shared" si="18"/>
        <v>0</v>
      </c>
      <c r="X107" s="14">
        <f t="shared" si="19"/>
        <v>0.96261495401839259</v>
      </c>
      <c r="Y107" s="14">
        <f t="shared" si="20"/>
        <v>0</v>
      </c>
      <c r="Z107" s="14">
        <f t="shared" si="21"/>
        <v>0.99764344262295068</v>
      </c>
      <c r="AA107" s="14">
        <f t="shared" si="22"/>
        <v>1</v>
      </c>
      <c r="AB107" s="18">
        <f t="shared" si="23"/>
        <v>0.1888530864197531</v>
      </c>
      <c r="AC107" s="18">
        <f t="shared" si="23"/>
        <v>0.17582417582417584</v>
      </c>
      <c r="AD107" s="18">
        <f t="shared" si="23"/>
        <v>0.17499647272238644</v>
      </c>
    </row>
    <row r="108" spans="1:30" x14ac:dyDescent="0.25">
      <c r="A108" s="31"/>
      <c r="B108" s="28"/>
      <c r="C108" s="28"/>
      <c r="D108" s="28"/>
      <c r="E108" s="10" t="s">
        <v>45</v>
      </c>
      <c r="F108" s="17">
        <v>42</v>
      </c>
      <c r="G108" s="17">
        <v>40</v>
      </c>
      <c r="H108" s="17">
        <v>160.5</v>
      </c>
      <c r="I108" s="17">
        <v>5785</v>
      </c>
      <c r="J108" s="18">
        <f t="shared" si="15"/>
        <v>2145.4531968550664</v>
      </c>
      <c r="K108" s="17">
        <v>9</v>
      </c>
      <c r="L108" s="17">
        <v>8.6999999999999993</v>
      </c>
      <c r="M108" s="17">
        <v>36.299999999999997</v>
      </c>
      <c r="N108" s="16">
        <f t="shared" si="24"/>
        <v>4.6666666666666671E-3</v>
      </c>
      <c r="O108" s="16">
        <f t="shared" si="24"/>
        <v>4.5977011494252882E-3</v>
      </c>
      <c r="P108" s="16">
        <f t="shared" si="24"/>
        <v>4.4214876033057855E-3</v>
      </c>
      <c r="Q108" s="19">
        <f t="shared" si="25"/>
        <v>4666.666666666667</v>
      </c>
      <c r="R108" s="19">
        <f t="shared" si="25"/>
        <v>4597.7011494252883</v>
      </c>
      <c r="S108" s="19">
        <f t="shared" si="25"/>
        <v>4421.4876033057853</v>
      </c>
      <c r="T108" s="12">
        <f t="shared" si="16"/>
        <v>4561.9518064659133</v>
      </c>
      <c r="U108" s="15">
        <v>0</v>
      </c>
      <c r="V108" s="20">
        <f t="shared" si="17"/>
        <v>0.98522167487684742</v>
      </c>
      <c r="W108" s="14">
        <f t="shared" si="18"/>
        <v>0</v>
      </c>
      <c r="X108" s="14">
        <f t="shared" si="19"/>
        <v>0.94746162927981104</v>
      </c>
      <c r="Y108" s="14">
        <f t="shared" si="20"/>
        <v>0</v>
      </c>
      <c r="Z108" s="14">
        <f t="shared" si="21"/>
        <v>0.96167355371900809</v>
      </c>
      <c r="AA108" s="14">
        <f t="shared" si="22"/>
        <v>1</v>
      </c>
      <c r="AB108" s="18">
        <f t="shared" si="23"/>
        <v>0.18946666666666667</v>
      </c>
      <c r="AC108" s="18">
        <f t="shared" si="23"/>
        <v>0.18390804597701157</v>
      </c>
      <c r="AD108" s="18">
        <f t="shared" si="23"/>
        <v>0.17008110784782465</v>
      </c>
    </row>
    <row r="109" spans="1:30" x14ac:dyDescent="0.25">
      <c r="A109" s="31"/>
      <c r="B109" s="28"/>
      <c r="C109" s="28"/>
      <c r="D109" s="28"/>
      <c r="E109" s="16" t="s">
        <v>46</v>
      </c>
      <c r="F109" s="17">
        <v>42</v>
      </c>
      <c r="G109" s="17">
        <v>40</v>
      </c>
      <c r="H109" s="17">
        <v>161.5</v>
      </c>
      <c r="I109" s="17">
        <v>5790</v>
      </c>
      <c r="J109" s="18">
        <f t="shared" si="15"/>
        <v>2134.0114993365764</v>
      </c>
      <c r="K109" s="17">
        <v>8.9</v>
      </c>
      <c r="L109" s="17">
        <v>8.6999999999999993</v>
      </c>
      <c r="M109" s="17">
        <v>36.4</v>
      </c>
      <c r="N109" s="16">
        <f t="shared" si="24"/>
        <v>4.7191011235955061E-3</v>
      </c>
      <c r="O109" s="16">
        <f t="shared" si="24"/>
        <v>4.5977011494252882E-3</v>
      </c>
      <c r="P109" s="16">
        <f t="shared" si="24"/>
        <v>4.4368131868131868E-3</v>
      </c>
      <c r="Q109" s="19">
        <f t="shared" si="25"/>
        <v>4719.1011235955066</v>
      </c>
      <c r="R109" s="19">
        <f t="shared" si="25"/>
        <v>4597.7011494252883</v>
      </c>
      <c r="S109" s="19">
        <f t="shared" si="25"/>
        <v>4436.8131868131868</v>
      </c>
      <c r="T109" s="12">
        <f t="shared" si="16"/>
        <v>4584.5384866113272</v>
      </c>
      <c r="U109" s="15">
        <v>0</v>
      </c>
      <c r="V109" s="20">
        <f t="shared" si="17"/>
        <v>0.97427476737821561</v>
      </c>
      <c r="W109" s="14">
        <f t="shared" si="18"/>
        <v>0</v>
      </c>
      <c r="X109" s="14">
        <f t="shared" si="19"/>
        <v>0.94018184196755605</v>
      </c>
      <c r="Y109" s="14">
        <f t="shared" si="20"/>
        <v>0</v>
      </c>
      <c r="Z109" s="14">
        <f t="shared" si="21"/>
        <v>0.96500686813186787</v>
      </c>
      <c r="AA109" s="14">
        <f t="shared" si="22"/>
        <v>1</v>
      </c>
      <c r="AB109" s="18">
        <f t="shared" si="23"/>
        <v>0.19374826410806723</v>
      </c>
      <c r="AC109" s="18">
        <f t="shared" si="23"/>
        <v>0.18390804597701157</v>
      </c>
      <c r="AD109" s="18">
        <f t="shared" si="23"/>
        <v>0.17126220791571065</v>
      </c>
    </row>
    <row r="110" spans="1:30" x14ac:dyDescent="0.25">
      <c r="A110" s="30" t="s">
        <v>61</v>
      </c>
      <c r="B110" s="27">
        <v>3</v>
      </c>
      <c r="C110" s="28" t="s">
        <v>97</v>
      </c>
      <c r="D110" s="28">
        <v>0</v>
      </c>
      <c r="E110" s="1" t="s">
        <v>41</v>
      </c>
      <c r="F110" s="2">
        <v>37</v>
      </c>
      <c r="G110" s="2">
        <v>38.5</v>
      </c>
      <c r="H110" s="2">
        <v>161</v>
      </c>
      <c r="I110" s="2">
        <v>5015</v>
      </c>
      <c r="J110" s="11">
        <f t="shared" si="15"/>
        <v>2186.6667829400744</v>
      </c>
      <c r="K110" s="2">
        <v>7.6</v>
      </c>
      <c r="L110" s="2">
        <v>8.1</v>
      </c>
      <c r="M110" s="2">
        <v>35.700000000000003</v>
      </c>
      <c r="N110" s="1">
        <f t="shared" si="24"/>
        <v>4.8684210526315792E-3</v>
      </c>
      <c r="O110" s="1">
        <f t="shared" si="24"/>
        <v>4.7530864197530866E-3</v>
      </c>
      <c r="P110" s="1">
        <f t="shared" si="24"/>
        <v>4.5098039215686276E-3</v>
      </c>
      <c r="Q110" s="12">
        <f t="shared" si="25"/>
        <v>4868.4210526315792</v>
      </c>
      <c r="R110" s="12">
        <f t="shared" si="25"/>
        <v>4753.0864197530864</v>
      </c>
      <c r="S110" s="12">
        <f t="shared" si="25"/>
        <v>4509.8039215686276</v>
      </c>
      <c r="T110" s="12">
        <f t="shared" si="16"/>
        <v>4710.4371313177644</v>
      </c>
      <c r="U110">
        <v>0</v>
      </c>
      <c r="V110" s="13">
        <f t="shared" si="17"/>
        <v>0.97630964297630962</v>
      </c>
      <c r="W110" s="14">
        <f t="shared" si="18"/>
        <v>0</v>
      </c>
      <c r="X110" s="14">
        <f t="shared" si="19"/>
        <v>0.926338102808691</v>
      </c>
      <c r="Y110" s="14">
        <f t="shared" si="20"/>
        <v>0</v>
      </c>
      <c r="Z110" s="14">
        <f t="shared" si="21"/>
        <v>0.94881588999236066</v>
      </c>
      <c r="AA110" s="14">
        <f t="shared" si="22"/>
        <v>1</v>
      </c>
      <c r="AB110" s="11">
        <f t="shared" si="23"/>
        <v>0.19198234072022163</v>
      </c>
      <c r="AC110" s="11">
        <f t="shared" si="23"/>
        <v>0.18299382716049384</v>
      </c>
      <c r="AD110" s="11">
        <f t="shared" si="23"/>
        <v>0.16474048442906578</v>
      </c>
    </row>
    <row r="111" spans="1:30" x14ac:dyDescent="0.25">
      <c r="A111" s="30"/>
      <c r="B111" s="27"/>
      <c r="C111" s="27"/>
      <c r="D111" s="27"/>
      <c r="E111" s="10" t="s">
        <v>42</v>
      </c>
      <c r="F111" s="2">
        <v>38</v>
      </c>
      <c r="G111" s="2">
        <v>37</v>
      </c>
      <c r="H111" s="2">
        <v>161</v>
      </c>
      <c r="I111" s="2">
        <v>4950</v>
      </c>
      <c r="J111" s="11">
        <f t="shared" si="15"/>
        <v>2186.7241546875416</v>
      </c>
      <c r="K111" s="2">
        <v>8.1</v>
      </c>
      <c r="L111" s="2">
        <v>7.9</v>
      </c>
      <c r="M111" s="2">
        <v>35.6</v>
      </c>
      <c r="N111" s="1">
        <f t="shared" si="24"/>
        <v>4.691358024691358E-3</v>
      </c>
      <c r="O111" s="1">
        <f t="shared" si="24"/>
        <v>4.6835443037974676E-3</v>
      </c>
      <c r="P111" s="1">
        <f t="shared" si="24"/>
        <v>4.5224719101123597E-3</v>
      </c>
      <c r="Q111" s="12">
        <f t="shared" si="25"/>
        <v>4691.358024691358</v>
      </c>
      <c r="R111" s="12">
        <f t="shared" si="25"/>
        <v>4683.5443037974683</v>
      </c>
      <c r="S111" s="12">
        <f t="shared" si="25"/>
        <v>4522.4719101123601</v>
      </c>
      <c r="T111" s="12">
        <f t="shared" si="16"/>
        <v>4632.4580795337288</v>
      </c>
      <c r="U111">
        <v>0</v>
      </c>
      <c r="V111" s="13">
        <f t="shared" si="17"/>
        <v>0.99833444370419722</v>
      </c>
      <c r="W111" s="14">
        <f t="shared" si="18"/>
        <v>0</v>
      </c>
      <c r="X111" s="14">
        <f t="shared" si="19"/>
        <v>0.96400059136605576</v>
      </c>
      <c r="Y111" s="14">
        <f t="shared" si="20"/>
        <v>0</v>
      </c>
      <c r="Z111" s="14">
        <f t="shared" si="21"/>
        <v>0.96560886729426065</v>
      </c>
      <c r="AA111" s="14">
        <f t="shared" si="22"/>
        <v>1</v>
      </c>
      <c r="AB111" s="11">
        <f t="shared" si="23"/>
        <v>0.17386983691510444</v>
      </c>
      <c r="AC111" s="11">
        <f t="shared" si="23"/>
        <v>0.17329113924050632</v>
      </c>
      <c r="AD111" s="11">
        <f t="shared" si="23"/>
        <v>0.16157674220426718</v>
      </c>
    </row>
    <row r="112" spans="1:30" x14ac:dyDescent="0.25">
      <c r="A112" s="30"/>
      <c r="B112" s="27"/>
      <c r="C112" s="27"/>
      <c r="D112" s="27"/>
      <c r="E112" s="1" t="s">
        <v>43</v>
      </c>
      <c r="F112" s="2">
        <v>37.5</v>
      </c>
      <c r="G112" s="2">
        <v>35.5</v>
      </c>
      <c r="H112" s="2">
        <v>158</v>
      </c>
      <c r="I112" s="2">
        <v>4610</v>
      </c>
      <c r="J112" s="11">
        <f t="shared" si="15"/>
        <v>2191.7156950139661</v>
      </c>
      <c r="K112" s="2">
        <v>7.7</v>
      </c>
      <c r="L112" s="2">
        <v>7.6</v>
      </c>
      <c r="M112" s="2">
        <v>35.299999999999997</v>
      </c>
      <c r="N112" s="1">
        <f t="shared" si="24"/>
        <v>4.87012987012987E-3</v>
      </c>
      <c r="O112" s="1">
        <f t="shared" si="24"/>
        <v>4.6710526315789473E-3</v>
      </c>
      <c r="P112" s="1">
        <f t="shared" si="24"/>
        <v>4.4759206798866856E-3</v>
      </c>
      <c r="Q112" s="12">
        <f t="shared" si="25"/>
        <v>4870.1298701298701</v>
      </c>
      <c r="R112" s="12">
        <f t="shared" si="25"/>
        <v>4671.0526315789475</v>
      </c>
      <c r="S112" s="12">
        <f t="shared" si="25"/>
        <v>4475.9206798866853</v>
      </c>
      <c r="T112" s="12">
        <f t="shared" si="16"/>
        <v>4672.3677271985007</v>
      </c>
      <c r="U112">
        <v>0</v>
      </c>
      <c r="V112" s="13">
        <f t="shared" si="17"/>
        <v>0.95912280701754393</v>
      </c>
      <c r="W112" s="14">
        <f t="shared" si="18"/>
        <v>0</v>
      </c>
      <c r="X112" s="14">
        <f t="shared" si="19"/>
        <v>0.91905571293673272</v>
      </c>
      <c r="Y112" s="14">
        <f t="shared" si="20"/>
        <v>0</v>
      </c>
      <c r="Z112" s="14">
        <f t="shared" si="21"/>
        <v>0.95822527231376919</v>
      </c>
      <c r="AA112" s="14">
        <f t="shared" si="22"/>
        <v>1</v>
      </c>
      <c r="AB112" s="11">
        <f t="shared" si="23"/>
        <v>0.18025805363467701</v>
      </c>
      <c r="AC112" s="11">
        <f t="shared" si="23"/>
        <v>0.16582236842105263</v>
      </c>
      <c r="AD112" s="11">
        <f t="shared" si="23"/>
        <v>0.1522573810880434</v>
      </c>
    </row>
    <row r="113" spans="1:30" x14ac:dyDescent="0.25">
      <c r="A113" s="30"/>
      <c r="B113" s="27"/>
      <c r="C113" s="27"/>
      <c r="D113" s="27"/>
      <c r="E113" s="1" t="s">
        <v>24</v>
      </c>
      <c r="F113" s="2">
        <v>36</v>
      </c>
      <c r="G113" s="2">
        <v>36</v>
      </c>
      <c r="H113" s="2">
        <v>160.5</v>
      </c>
      <c r="I113" s="2">
        <v>4445</v>
      </c>
      <c r="J113" s="11">
        <f t="shared" si="15"/>
        <v>2136.9370408830432</v>
      </c>
      <c r="K113" s="2">
        <v>7.5</v>
      </c>
      <c r="L113" s="2">
        <v>7.9</v>
      </c>
      <c r="M113" s="2">
        <v>35.9</v>
      </c>
      <c r="N113" s="1">
        <f t="shared" si="24"/>
        <v>4.7999999999999996E-3</v>
      </c>
      <c r="O113" s="1">
        <f t="shared" si="24"/>
        <v>4.556962025316455E-3</v>
      </c>
      <c r="P113" s="1">
        <f t="shared" si="24"/>
        <v>4.4707520891364904E-3</v>
      </c>
      <c r="Q113" s="12">
        <f t="shared" si="25"/>
        <v>4800</v>
      </c>
      <c r="R113" s="12">
        <f t="shared" si="25"/>
        <v>4556.9620253164549</v>
      </c>
      <c r="S113" s="12">
        <f t="shared" si="25"/>
        <v>4470.7520891364902</v>
      </c>
      <c r="T113" s="12">
        <f t="shared" si="16"/>
        <v>4609.238038150982</v>
      </c>
      <c r="U113">
        <v>0</v>
      </c>
      <c r="V113" s="13">
        <f t="shared" si="17"/>
        <v>0.94936708860759478</v>
      </c>
      <c r="W113" s="14">
        <f t="shared" si="18"/>
        <v>0</v>
      </c>
      <c r="X113" s="14">
        <f t="shared" si="19"/>
        <v>0.93140668523676884</v>
      </c>
      <c r="Y113" s="14">
        <f t="shared" si="20"/>
        <v>0</v>
      </c>
      <c r="Z113" s="14">
        <f t="shared" si="21"/>
        <v>0.98108170844939668</v>
      </c>
      <c r="AA113" s="14">
        <f t="shared" si="22"/>
        <v>1</v>
      </c>
      <c r="AB113" s="11">
        <f t="shared" si="23"/>
        <v>0.18201600000000001</v>
      </c>
      <c r="AC113" s="11">
        <f t="shared" si="23"/>
        <v>0.16405063291139238</v>
      </c>
      <c r="AD113" s="11">
        <f t="shared" si="23"/>
        <v>0.15790223151589453</v>
      </c>
    </row>
    <row r="114" spans="1:30" x14ac:dyDescent="0.25">
      <c r="A114" s="30"/>
      <c r="B114" s="27"/>
      <c r="C114" s="27"/>
      <c r="D114" s="27"/>
      <c r="E114" s="1" t="s">
        <v>44</v>
      </c>
      <c r="F114" s="2">
        <v>37</v>
      </c>
      <c r="G114" s="2">
        <v>36</v>
      </c>
      <c r="H114" s="2">
        <v>158.5</v>
      </c>
      <c r="I114" s="2">
        <v>4620</v>
      </c>
      <c r="J114" s="11">
        <f t="shared" si="15"/>
        <v>2188.3081819990339</v>
      </c>
      <c r="K114" s="2">
        <v>7.7</v>
      </c>
      <c r="L114" s="2">
        <v>7.7</v>
      </c>
      <c r="M114" s="2">
        <v>35.6</v>
      </c>
      <c r="N114" s="1">
        <f t="shared" si="24"/>
        <v>4.8051948051948045E-3</v>
      </c>
      <c r="O114" s="1">
        <f t="shared" si="24"/>
        <v>4.6753246753246745E-3</v>
      </c>
      <c r="P114" s="1">
        <f t="shared" si="24"/>
        <v>4.4522471910112358E-3</v>
      </c>
      <c r="Q114" s="12">
        <f t="shared" si="25"/>
        <v>4805.1948051948048</v>
      </c>
      <c r="R114" s="12">
        <f t="shared" si="25"/>
        <v>4675.3246753246749</v>
      </c>
      <c r="S114" s="12">
        <f t="shared" si="25"/>
        <v>4452.2471910112363</v>
      </c>
      <c r="T114" s="12">
        <f t="shared" si="16"/>
        <v>4644.2555571769053</v>
      </c>
      <c r="U114">
        <v>0</v>
      </c>
      <c r="V114" s="13">
        <f t="shared" si="17"/>
        <v>0.97297297297297303</v>
      </c>
      <c r="W114" s="14">
        <f t="shared" si="18"/>
        <v>0</v>
      </c>
      <c r="X114" s="14">
        <f t="shared" si="19"/>
        <v>0.92654873975098706</v>
      </c>
      <c r="Y114" s="14">
        <f t="shared" si="20"/>
        <v>0</v>
      </c>
      <c r="Z114" s="14">
        <f t="shared" si="21"/>
        <v>0.95228620474407011</v>
      </c>
      <c r="AA114" s="14">
        <f t="shared" si="22"/>
        <v>1</v>
      </c>
      <c r="AB114" s="11">
        <f t="shared" si="23"/>
        <v>0.17779220779220778</v>
      </c>
      <c r="AC114" s="11">
        <f t="shared" si="23"/>
        <v>0.16831168831168827</v>
      </c>
      <c r="AD114" s="11">
        <f t="shared" si="23"/>
        <v>0.15263328888397934</v>
      </c>
    </row>
    <row r="115" spans="1:30" x14ac:dyDescent="0.25">
      <c r="A115" s="30"/>
      <c r="B115" s="27"/>
      <c r="C115" s="27"/>
      <c r="D115" s="27"/>
      <c r="E115" s="1" t="s">
        <v>45</v>
      </c>
      <c r="F115" s="2">
        <v>36</v>
      </c>
      <c r="G115" s="2">
        <v>36</v>
      </c>
      <c r="H115" s="2">
        <v>160</v>
      </c>
      <c r="I115" s="2">
        <v>4375</v>
      </c>
      <c r="J115" s="11">
        <f t="shared" si="15"/>
        <v>2109.8572530864199</v>
      </c>
      <c r="K115" s="2">
        <v>7.4</v>
      </c>
      <c r="L115" s="2">
        <v>7.8</v>
      </c>
      <c r="M115" s="2">
        <v>36</v>
      </c>
      <c r="N115" s="1">
        <f t="shared" si="24"/>
        <v>4.8648648648648646E-3</v>
      </c>
      <c r="O115" s="1">
        <f t="shared" si="24"/>
        <v>4.6153846153846149E-3</v>
      </c>
      <c r="P115" s="1">
        <f t="shared" si="24"/>
        <v>4.4444444444444444E-3</v>
      </c>
      <c r="Q115" s="12">
        <f t="shared" si="25"/>
        <v>4864.864864864865</v>
      </c>
      <c r="R115" s="12">
        <f t="shared" si="25"/>
        <v>4615.3846153846152</v>
      </c>
      <c r="S115" s="12">
        <f t="shared" si="25"/>
        <v>4444.4444444444443</v>
      </c>
      <c r="T115" s="12">
        <f t="shared" si="16"/>
        <v>4641.5646415646415</v>
      </c>
      <c r="U115">
        <v>0</v>
      </c>
      <c r="V115" s="13">
        <f t="shared" si="17"/>
        <v>0.94871794871794868</v>
      </c>
      <c r="W115" s="14">
        <f t="shared" si="18"/>
        <v>0</v>
      </c>
      <c r="X115" s="14">
        <f t="shared" si="19"/>
        <v>0.9135802469135802</v>
      </c>
      <c r="Y115" s="14">
        <f t="shared" si="20"/>
        <v>0</v>
      </c>
      <c r="Z115" s="14">
        <f t="shared" si="21"/>
        <v>0.96296296296296302</v>
      </c>
      <c r="AA115" s="14">
        <f t="shared" si="22"/>
        <v>1</v>
      </c>
      <c r="AB115" s="11">
        <f t="shared" si="23"/>
        <v>0.18460189919649378</v>
      </c>
      <c r="AC115" s="11">
        <f t="shared" si="23"/>
        <v>0.16615384615384615</v>
      </c>
      <c r="AD115" s="11">
        <f t="shared" si="23"/>
        <v>0.15407407407407406</v>
      </c>
    </row>
    <row r="116" spans="1:30" x14ac:dyDescent="0.25">
      <c r="A116" s="30"/>
      <c r="B116" s="27"/>
      <c r="C116" s="27"/>
      <c r="D116" s="27"/>
      <c r="E116" s="10" t="s">
        <v>46</v>
      </c>
      <c r="F116" s="2">
        <v>35</v>
      </c>
      <c r="G116" s="2">
        <v>35</v>
      </c>
      <c r="H116" s="2">
        <v>160</v>
      </c>
      <c r="I116" s="2">
        <v>4295</v>
      </c>
      <c r="J116" s="11">
        <f t="shared" si="15"/>
        <v>2191.3265306122444</v>
      </c>
      <c r="K116" s="2">
        <v>7.9</v>
      </c>
      <c r="L116" s="2">
        <v>7.5</v>
      </c>
      <c r="M116" s="2">
        <v>35.799999999999997</v>
      </c>
      <c r="N116" s="1">
        <f t="shared" si="24"/>
        <v>4.4303797468354432E-3</v>
      </c>
      <c r="O116" s="1">
        <f t="shared" si="24"/>
        <v>4.6666666666666671E-3</v>
      </c>
      <c r="P116" s="1">
        <f t="shared" si="24"/>
        <v>4.4692737430167603E-3</v>
      </c>
      <c r="Q116" s="12">
        <f t="shared" si="25"/>
        <v>4430.3797468354433</v>
      </c>
      <c r="R116" s="12">
        <f t="shared" si="25"/>
        <v>4666.666666666667</v>
      </c>
      <c r="S116" s="12">
        <f t="shared" si="25"/>
        <v>4469.2737430167608</v>
      </c>
      <c r="T116" s="12">
        <f t="shared" si="16"/>
        <v>4522.1067188396237</v>
      </c>
      <c r="U116">
        <v>0</v>
      </c>
      <c r="V116" s="13">
        <f t="shared" si="17"/>
        <v>1.0533333333333335</v>
      </c>
      <c r="W116" s="14">
        <f t="shared" si="18"/>
        <v>0</v>
      </c>
      <c r="X116" s="14">
        <f t="shared" si="19"/>
        <v>1.0087789305666401</v>
      </c>
      <c r="Y116" s="14">
        <f t="shared" si="20"/>
        <v>0</v>
      </c>
      <c r="Z116" s="14">
        <f t="shared" si="21"/>
        <v>0.95770151636073442</v>
      </c>
      <c r="AA116" s="14">
        <f t="shared" si="22"/>
        <v>1</v>
      </c>
      <c r="AB116" s="11">
        <f t="shared" si="23"/>
        <v>0.14721198525877266</v>
      </c>
      <c r="AC116" s="11">
        <f t="shared" si="23"/>
        <v>0.16333333333333336</v>
      </c>
      <c r="AD116" s="11">
        <f t="shared" si="23"/>
        <v>0.14980805842514286</v>
      </c>
    </row>
    <row r="117" spans="1:30" x14ac:dyDescent="0.25">
      <c r="A117" s="30"/>
      <c r="B117" s="27"/>
      <c r="C117" s="27"/>
      <c r="D117" s="27"/>
      <c r="E117" s="1" t="s">
        <v>47</v>
      </c>
      <c r="F117" s="2">
        <v>36</v>
      </c>
      <c r="G117" s="2">
        <v>36.5</v>
      </c>
      <c r="H117" s="2">
        <v>161</v>
      </c>
      <c r="I117" s="2">
        <v>4560</v>
      </c>
      <c r="J117" s="11">
        <f t="shared" si="15"/>
        <v>2155.478033977141</v>
      </c>
      <c r="K117" s="2">
        <v>7.8</v>
      </c>
      <c r="L117" s="2">
        <v>7.9</v>
      </c>
      <c r="M117" s="2">
        <v>36</v>
      </c>
      <c r="N117" s="1">
        <f t="shared" si="24"/>
        <v>4.6153846153846149E-3</v>
      </c>
      <c r="O117" s="1">
        <f t="shared" si="24"/>
        <v>4.6202531645569613E-3</v>
      </c>
      <c r="P117" s="1">
        <f t="shared" si="24"/>
        <v>4.4722222222222221E-3</v>
      </c>
      <c r="Q117" s="12">
        <f t="shared" si="25"/>
        <v>4615.3846153846152</v>
      </c>
      <c r="R117" s="12">
        <f t="shared" si="25"/>
        <v>4620.2531645569616</v>
      </c>
      <c r="S117" s="12">
        <f t="shared" si="25"/>
        <v>4472.2222222222226</v>
      </c>
      <c r="T117" s="12">
        <f t="shared" si="16"/>
        <v>4569.2866673879334</v>
      </c>
      <c r="U117">
        <v>0</v>
      </c>
      <c r="V117" s="13">
        <f t="shared" si="17"/>
        <v>1.001054852320675</v>
      </c>
      <c r="W117" s="14">
        <f t="shared" si="18"/>
        <v>0</v>
      </c>
      <c r="X117" s="14">
        <f t="shared" si="19"/>
        <v>0.96898148148148155</v>
      </c>
      <c r="Y117" s="14">
        <f t="shared" si="20"/>
        <v>0</v>
      </c>
      <c r="Z117" s="14">
        <f t="shared" si="21"/>
        <v>0.96796042617960443</v>
      </c>
      <c r="AA117" s="14">
        <f t="shared" si="22"/>
        <v>1</v>
      </c>
      <c r="AB117" s="11">
        <f t="shared" si="23"/>
        <v>0.16828402366863907</v>
      </c>
      <c r="AC117" s="11">
        <f t="shared" si="23"/>
        <v>0.16863924050632911</v>
      </c>
      <c r="AD117" s="11">
        <f t="shared" si="23"/>
        <v>0.15800609567901239</v>
      </c>
    </row>
    <row r="118" spans="1:30" x14ac:dyDescent="0.25">
      <c r="A118" s="30"/>
      <c r="B118" s="27"/>
      <c r="C118" s="27"/>
      <c r="D118" s="27"/>
      <c r="E118" s="1" t="s">
        <v>48</v>
      </c>
      <c r="F118" s="2">
        <v>37.5</v>
      </c>
      <c r="G118" s="2">
        <v>35</v>
      </c>
      <c r="H118" s="2">
        <v>161</v>
      </c>
      <c r="I118" s="2">
        <v>4605</v>
      </c>
      <c r="J118" s="11">
        <f t="shared" si="15"/>
        <v>2179.2369121561669</v>
      </c>
      <c r="K118" s="2">
        <v>8</v>
      </c>
      <c r="L118" s="2">
        <v>7.6</v>
      </c>
      <c r="M118" s="2">
        <v>36.200000000000003</v>
      </c>
      <c r="N118" s="1">
        <f t="shared" si="24"/>
        <v>4.6874999999999998E-3</v>
      </c>
      <c r="O118" s="1">
        <f t="shared" si="24"/>
        <v>4.6052631578947373E-3</v>
      </c>
      <c r="P118" s="1">
        <f t="shared" si="24"/>
        <v>4.4475138121546961E-3</v>
      </c>
      <c r="Q118" s="12">
        <f t="shared" si="25"/>
        <v>4687.5</v>
      </c>
      <c r="R118" s="12">
        <f t="shared" si="25"/>
        <v>4605.2631578947376</v>
      </c>
      <c r="S118" s="12">
        <f t="shared" si="25"/>
        <v>4447.5138121546961</v>
      </c>
      <c r="T118" s="12">
        <f t="shared" si="16"/>
        <v>4580.0923233498106</v>
      </c>
      <c r="U118">
        <v>0</v>
      </c>
      <c r="V118" s="13">
        <f t="shared" si="17"/>
        <v>0.98245614035087736</v>
      </c>
      <c r="W118" s="14">
        <f t="shared" si="18"/>
        <v>0</v>
      </c>
      <c r="X118" s="14">
        <f t="shared" si="19"/>
        <v>0.94880294659300179</v>
      </c>
      <c r="Y118" s="14">
        <f t="shared" si="20"/>
        <v>0</v>
      </c>
      <c r="Z118" s="14">
        <f t="shared" si="21"/>
        <v>0.965745856353591</v>
      </c>
      <c r="AA118" s="14">
        <f t="shared" si="22"/>
        <v>1</v>
      </c>
      <c r="AB118" s="11">
        <f t="shared" si="23"/>
        <v>0.1669921875</v>
      </c>
      <c r="AC118" s="11">
        <f t="shared" si="23"/>
        <v>0.16118421052631582</v>
      </c>
      <c r="AD118" s="11">
        <f t="shared" si="23"/>
        <v>0.15033088123073168</v>
      </c>
    </row>
    <row r="119" spans="1:30" x14ac:dyDescent="0.25">
      <c r="A119" s="30"/>
      <c r="B119" s="27"/>
      <c r="C119" s="27"/>
      <c r="D119" s="27"/>
      <c r="E119" s="1" t="s">
        <v>50</v>
      </c>
      <c r="F119" s="2">
        <v>38</v>
      </c>
      <c r="G119" s="2">
        <v>39</v>
      </c>
      <c r="H119" s="2">
        <v>161</v>
      </c>
      <c r="I119" s="2">
        <v>5080</v>
      </c>
      <c r="J119" s="1">
        <f t="shared" si="15"/>
        <v>2129.0684906245547</v>
      </c>
      <c r="K119" s="2">
        <v>8</v>
      </c>
      <c r="L119" s="2">
        <v>8.4</v>
      </c>
      <c r="M119" s="2">
        <v>36</v>
      </c>
      <c r="N119" s="1">
        <f t="shared" si="24"/>
        <v>4.7499999999999999E-3</v>
      </c>
      <c r="O119" s="1">
        <f t="shared" si="24"/>
        <v>4.642857142857143E-3</v>
      </c>
      <c r="P119" s="1">
        <f t="shared" si="24"/>
        <v>4.4722222222222221E-3</v>
      </c>
      <c r="Q119" s="12">
        <f t="shared" si="25"/>
        <v>4750</v>
      </c>
      <c r="R119" s="12">
        <f t="shared" si="25"/>
        <v>4642.8571428571431</v>
      </c>
      <c r="S119" s="12">
        <f t="shared" si="25"/>
        <v>4472.2222222222226</v>
      </c>
      <c r="T119" s="12">
        <f t="shared" si="16"/>
        <v>4621.6931216931216</v>
      </c>
      <c r="U119">
        <v>0</v>
      </c>
      <c r="V119" s="13">
        <f t="shared" si="17"/>
        <v>0.97744360902255645</v>
      </c>
      <c r="W119" s="14">
        <f t="shared" si="18"/>
        <v>0</v>
      </c>
      <c r="X119" s="14">
        <f t="shared" si="19"/>
        <v>0.94152046783625742</v>
      </c>
      <c r="Y119" s="14">
        <f t="shared" si="20"/>
        <v>0</v>
      </c>
      <c r="Z119" s="14">
        <f t="shared" si="21"/>
        <v>0.96324786324786327</v>
      </c>
      <c r="AA119" s="14">
        <f t="shared" si="22"/>
        <v>1</v>
      </c>
      <c r="AB119" s="11">
        <f t="shared" si="23"/>
        <v>0.189525</v>
      </c>
      <c r="AC119" s="11">
        <f t="shared" si="23"/>
        <v>0.18107142857142861</v>
      </c>
      <c r="AD119" s="11">
        <f t="shared" si="23"/>
        <v>0.16800648148148153</v>
      </c>
    </row>
    <row r="120" spans="1:30" x14ac:dyDescent="0.25">
      <c r="A120" s="31" t="s">
        <v>62</v>
      </c>
      <c r="B120" s="28">
        <v>4</v>
      </c>
      <c r="C120" s="28" t="s">
        <v>97</v>
      </c>
      <c r="D120" s="28">
        <v>0</v>
      </c>
      <c r="E120" s="16" t="s">
        <v>41</v>
      </c>
      <c r="F120" s="17">
        <v>38</v>
      </c>
      <c r="G120" s="17">
        <v>36.5</v>
      </c>
      <c r="H120" s="17">
        <v>160</v>
      </c>
      <c r="I120" s="17">
        <v>4805</v>
      </c>
      <c r="J120" s="16">
        <f t="shared" si="15"/>
        <v>2165.1946647440518</v>
      </c>
      <c r="K120" s="17">
        <v>7.9</v>
      </c>
      <c r="L120" s="17">
        <v>7.8</v>
      </c>
      <c r="M120" s="17">
        <v>36.4</v>
      </c>
      <c r="N120" s="16">
        <f t="shared" si="24"/>
        <v>4.8101265822784803E-3</v>
      </c>
      <c r="O120" s="16">
        <f t="shared" si="24"/>
        <v>4.679487179487179E-3</v>
      </c>
      <c r="P120" s="16">
        <f t="shared" si="24"/>
        <v>4.3956043956043956E-3</v>
      </c>
      <c r="Q120" s="19">
        <f t="shared" si="25"/>
        <v>4810.1265822784808</v>
      </c>
      <c r="R120" s="19">
        <f t="shared" si="25"/>
        <v>4679.4871794871788</v>
      </c>
      <c r="S120" s="19">
        <f t="shared" si="25"/>
        <v>4395.6043956043959</v>
      </c>
      <c r="T120" s="12">
        <f t="shared" si="16"/>
        <v>4628.4060524566858</v>
      </c>
      <c r="U120" s="15">
        <v>0</v>
      </c>
      <c r="V120" s="20">
        <f t="shared" si="17"/>
        <v>0.97284075573549245</v>
      </c>
      <c r="W120" s="14">
        <f t="shared" si="18"/>
        <v>0</v>
      </c>
      <c r="X120" s="14">
        <f t="shared" si="19"/>
        <v>0.91382301908617714</v>
      </c>
      <c r="Y120" s="14">
        <f t="shared" si="20"/>
        <v>0</v>
      </c>
      <c r="Z120" s="14">
        <f t="shared" si="21"/>
        <v>0.93933463796477512</v>
      </c>
      <c r="AA120" s="14">
        <f t="shared" si="22"/>
        <v>1</v>
      </c>
      <c r="AB120" s="18">
        <f t="shared" si="23"/>
        <v>0.18047107835282808</v>
      </c>
      <c r="AC120" s="18">
        <f t="shared" si="23"/>
        <v>0.17080128205128201</v>
      </c>
      <c r="AD120" s="18">
        <f t="shared" si="23"/>
        <v>0.15070643642072218</v>
      </c>
    </row>
    <row r="121" spans="1:30" x14ac:dyDescent="0.25">
      <c r="A121" s="31"/>
      <c r="B121" s="28"/>
      <c r="C121" s="28"/>
      <c r="D121" s="28"/>
      <c r="E121" s="10" t="s">
        <v>42</v>
      </c>
      <c r="F121" s="17">
        <v>37</v>
      </c>
      <c r="G121" s="17">
        <v>36</v>
      </c>
      <c r="H121" s="17">
        <v>160</v>
      </c>
      <c r="I121" s="17">
        <v>4605</v>
      </c>
      <c r="J121" s="16">
        <f t="shared" si="15"/>
        <v>2160.7545045045049</v>
      </c>
      <c r="K121" s="17">
        <v>8.6999999999999993</v>
      </c>
      <c r="L121" s="17">
        <v>8.5</v>
      </c>
      <c r="M121" s="17">
        <v>37.4</v>
      </c>
      <c r="N121" s="16">
        <f t="shared" si="24"/>
        <v>4.2528735632183911E-3</v>
      </c>
      <c r="O121" s="16">
        <f t="shared" si="24"/>
        <v>4.2352941176470585E-3</v>
      </c>
      <c r="P121" s="16">
        <f t="shared" si="24"/>
        <v>4.2780748663101605E-3</v>
      </c>
      <c r="Q121" s="19">
        <f t="shared" si="25"/>
        <v>4252.8735632183916</v>
      </c>
      <c r="R121" s="19">
        <f t="shared" si="25"/>
        <v>4235.2941176470586</v>
      </c>
      <c r="S121" s="19">
        <f t="shared" si="25"/>
        <v>4278.0748663101604</v>
      </c>
      <c r="T121" s="12">
        <f t="shared" si="16"/>
        <v>4255.4141823918699</v>
      </c>
      <c r="U121" s="15">
        <v>0</v>
      </c>
      <c r="V121" s="20">
        <f t="shared" si="17"/>
        <v>0.9958664546899838</v>
      </c>
      <c r="W121" s="14">
        <f t="shared" si="18"/>
        <v>0</v>
      </c>
      <c r="X121" s="14">
        <f t="shared" si="19"/>
        <v>1.0059257118080644</v>
      </c>
      <c r="Y121" s="14">
        <f t="shared" si="20"/>
        <v>0</v>
      </c>
      <c r="Z121" s="14">
        <f t="shared" si="21"/>
        <v>1.0101010101010102</v>
      </c>
      <c r="AA121" s="14">
        <f t="shared" si="22"/>
        <v>1</v>
      </c>
      <c r="AB121" s="18">
        <f t="shared" si="23"/>
        <v>0.15373893513013615</v>
      </c>
      <c r="AC121" s="18">
        <f t="shared" si="23"/>
        <v>0.15247058823529408</v>
      </c>
      <c r="AD121" s="18">
        <f t="shared" si="23"/>
        <v>0.15556635877491493</v>
      </c>
    </row>
    <row r="122" spans="1:30" x14ac:dyDescent="0.25">
      <c r="A122" s="31"/>
      <c r="B122" s="28"/>
      <c r="C122" s="28"/>
      <c r="D122" s="28"/>
      <c r="E122" s="16" t="s">
        <v>43</v>
      </c>
      <c r="F122" s="17">
        <v>39</v>
      </c>
      <c r="G122" s="17">
        <v>38</v>
      </c>
      <c r="H122" s="17">
        <v>161.5</v>
      </c>
      <c r="I122" s="17">
        <v>5095</v>
      </c>
      <c r="J122" s="16">
        <f t="shared" si="15"/>
        <v>2128.7441036504097</v>
      </c>
      <c r="K122" s="17">
        <v>9.3000000000000007</v>
      </c>
      <c r="L122" s="17">
        <v>9.1</v>
      </c>
      <c r="M122" s="17">
        <v>37.6</v>
      </c>
      <c r="N122" s="16">
        <f t="shared" si="24"/>
        <v>4.193548387096774E-3</v>
      </c>
      <c r="O122" s="16">
        <f t="shared" si="24"/>
        <v>4.1758241758241763E-3</v>
      </c>
      <c r="P122" s="16">
        <f t="shared" si="24"/>
        <v>4.2952127659574464E-3</v>
      </c>
      <c r="Q122" s="19">
        <f t="shared" si="25"/>
        <v>4193.5483870967746</v>
      </c>
      <c r="R122" s="19">
        <f t="shared" si="25"/>
        <v>4175.8241758241766</v>
      </c>
      <c r="S122" s="19">
        <f t="shared" si="25"/>
        <v>4295.2127659574462</v>
      </c>
      <c r="T122" s="12">
        <f t="shared" si="16"/>
        <v>4221.5284429594658</v>
      </c>
      <c r="U122" s="15">
        <v>0</v>
      </c>
      <c r="V122" s="20">
        <f t="shared" si="17"/>
        <v>0.99577345731191891</v>
      </c>
      <c r="W122" s="14">
        <f t="shared" si="18"/>
        <v>0</v>
      </c>
      <c r="X122" s="14">
        <f t="shared" si="19"/>
        <v>1.0242430441898525</v>
      </c>
      <c r="Y122" s="14">
        <f t="shared" si="20"/>
        <v>0</v>
      </c>
      <c r="Z122" s="14">
        <f t="shared" si="21"/>
        <v>1.0285904255319145</v>
      </c>
      <c r="AA122" s="14">
        <f t="shared" si="22"/>
        <v>1</v>
      </c>
      <c r="AB122" s="18">
        <f t="shared" si="23"/>
        <v>0.16003121748178983</v>
      </c>
      <c r="AC122" s="18">
        <f t="shared" si="23"/>
        <v>0.15868131868131874</v>
      </c>
      <c r="AD122" s="18">
        <f t="shared" si="23"/>
        <v>0.16788455961407872</v>
      </c>
    </row>
    <row r="123" spans="1:30" x14ac:dyDescent="0.25">
      <c r="A123" s="31"/>
      <c r="B123" s="28"/>
      <c r="C123" s="28"/>
      <c r="D123" s="28"/>
      <c r="E123" s="10" t="s">
        <v>24</v>
      </c>
      <c r="F123" s="17">
        <v>37</v>
      </c>
      <c r="G123" s="17">
        <v>36</v>
      </c>
      <c r="H123" s="17">
        <v>161.5</v>
      </c>
      <c r="I123" s="17">
        <v>4660</v>
      </c>
      <c r="J123" s="16">
        <f t="shared" si="15"/>
        <v>2166.2529402467485</v>
      </c>
      <c r="K123" s="17">
        <v>9</v>
      </c>
      <c r="L123" s="17">
        <v>9.3000000000000007</v>
      </c>
      <c r="M123" s="17">
        <v>37.1</v>
      </c>
      <c r="N123" s="16">
        <f t="shared" si="24"/>
        <v>4.1111111111111105E-3</v>
      </c>
      <c r="O123" s="16">
        <f t="shared" si="24"/>
        <v>3.8709677419354834E-3</v>
      </c>
      <c r="P123" s="16">
        <f t="shared" si="24"/>
        <v>4.3530997304582209E-3</v>
      </c>
      <c r="Q123" s="19">
        <f t="shared" si="25"/>
        <v>4111.1111111111104</v>
      </c>
      <c r="R123" s="19">
        <f t="shared" si="25"/>
        <v>3870.9677419354834</v>
      </c>
      <c r="S123" s="19">
        <f t="shared" si="25"/>
        <v>4353.0997304582206</v>
      </c>
      <c r="T123" s="12">
        <f t="shared" si="16"/>
        <v>4111.7261945016044</v>
      </c>
      <c r="U123" s="15">
        <v>0</v>
      </c>
      <c r="V123" s="20">
        <f t="shared" si="17"/>
        <v>0.94158674803836095</v>
      </c>
      <c r="W123" s="14">
        <f t="shared" si="18"/>
        <v>0</v>
      </c>
      <c r="X123" s="14">
        <f t="shared" si="19"/>
        <v>1.0588620965979458</v>
      </c>
      <c r="Y123" s="14">
        <f t="shared" si="20"/>
        <v>0</v>
      </c>
      <c r="Z123" s="14">
        <f t="shared" si="21"/>
        <v>1.1245507637017071</v>
      </c>
      <c r="AA123" s="14">
        <f t="shared" si="22"/>
        <v>1</v>
      </c>
      <c r="AB123" s="18">
        <f t="shared" si="23"/>
        <v>0.15718148148148145</v>
      </c>
      <c r="AC123" s="18">
        <f t="shared" si="23"/>
        <v>0.13935483870967741</v>
      </c>
      <c r="AD123" s="18">
        <f t="shared" si="23"/>
        <v>0.17623013854883354</v>
      </c>
    </row>
    <row r="124" spans="1:30" x14ac:dyDescent="0.25">
      <c r="A124" s="31"/>
      <c r="B124" s="28"/>
      <c r="C124" s="28"/>
      <c r="D124" s="28"/>
      <c r="E124" s="16" t="s">
        <v>44</v>
      </c>
      <c r="F124" s="17">
        <v>38</v>
      </c>
      <c r="G124" s="17">
        <v>39</v>
      </c>
      <c r="H124" s="17">
        <v>161</v>
      </c>
      <c r="I124" s="17">
        <v>5110</v>
      </c>
      <c r="J124" s="16">
        <f t="shared" si="15"/>
        <v>2141.6417297424164</v>
      </c>
      <c r="K124" s="17">
        <v>9.3000000000000007</v>
      </c>
      <c r="L124" s="17">
        <v>9.8000000000000007</v>
      </c>
      <c r="M124" s="17">
        <v>37.299999999999997</v>
      </c>
      <c r="N124" s="16">
        <f t="shared" si="24"/>
        <v>4.0860215053763436E-3</v>
      </c>
      <c r="O124" s="16">
        <f t="shared" si="24"/>
        <v>3.9795918367346939E-3</v>
      </c>
      <c r="P124" s="16">
        <f t="shared" si="24"/>
        <v>4.316353887399464E-3</v>
      </c>
      <c r="Q124" s="19">
        <f t="shared" si="25"/>
        <v>4086.0215053763436</v>
      </c>
      <c r="R124" s="19">
        <f t="shared" si="25"/>
        <v>3979.591836734694</v>
      </c>
      <c r="S124" s="19">
        <f t="shared" si="25"/>
        <v>4316.3538873994639</v>
      </c>
      <c r="T124" s="12">
        <f t="shared" si="16"/>
        <v>4127.3224098368337</v>
      </c>
      <c r="U124" s="15">
        <v>0</v>
      </c>
      <c r="V124" s="20">
        <f t="shared" si="17"/>
        <v>0.97395273899033308</v>
      </c>
      <c r="W124" s="14">
        <f t="shared" si="18"/>
        <v>0</v>
      </c>
      <c r="X124" s="14">
        <f t="shared" si="19"/>
        <v>1.0563708198109216</v>
      </c>
      <c r="Y124" s="14">
        <f t="shared" si="20"/>
        <v>0</v>
      </c>
      <c r="Z124" s="14">
        <f t="shared" si="21"/>
        <v>1.0846222588849934</v>
      </c>
      <c r="AA124" s="14">
        <f t="shared" si="22"/>
        <v>1</v>
      </c>
      <c r="AB124" s="18">
        <f t="shared" si="23"/>
        <v>0.16361660307550002</v>
      </c>
      <c r="AC124" s="18">
        <f t="shared" si="23"/>
        <v>0.15520408163265309</v>
      </c>
      <c r="AD124" s="18">
        <f t="shared" si="23"/>
        <v>0.18258292663643097</v>
      </c>
    </row>
    <row r="125" spans="1:30" x14ac:dyDescent="0.25">
      <c r="A125" s="31"/>
      <c r="B125" s="28"/>
      <c r="C125" s="28"/>
      <c r="D125" s="28"/>
      <c r="E125" s="16" t="s">
        <v>45</v>
      </c>
      <c r="F125" s="17">
        <v>36</v>
      </c>
      <c r="G125" s="17">
        <v>36</v>
      </c>
      <c r="H125" s="17">
        <v>160</v>
      </c>
      <c r="I125" s="17">
        <v>4470</v>
      </c>
      <c r="J125" s="16">
        <f t="shared" si="15"/>
        <v>2155.6712962962965</v>
      </c>
      <c r="K125" s="17">
        <v>9</v>
      </c>
      <c r="L125" s="17">
        <v>9.1</v>
      </c>
      <c r="M125" s="17">
        <v>37.799999999999997</v>
      </c>
      <c r="N125" s="16">
        <f t="shared" si="24"/>
        <v>4.0000000000000001E-3</v>
      </c>
      <c r="O125" s="16">
        <f t="shared" si="24"/>
        <v>3.956043956043956E-3</v>
      </c>
      <c r="P125" s="16">
        <f t="shared" si="24"/>
        <v>4.2328042328042331E-3</v>
      </c>
      <c r="Q125" s="19">
        <f t="shared" si="25"/>
        <v>4000.0000000000005</v>
      </c>
      <c r="R125" s="19">
        <f t="shared" si="25"/>
        <v>3956.0439560439563</v>
      </c>
      <c r="S125" s="19">
        <f t="shared" si="25"/>
        <v>4232.8042328042329</v>
      </c>
      <c r="T125" s="12">
        <f t="shared" si="16"/>
        <v>4062.9493962827305</v>
      </c>
      <c r="U125" s="15">
        <v>0</v>
      </c>
      <c r="V125" s="20">
        <f t="shared" si="17"/>
        <v>0.98901098901098894</v>
      </c>
      <c r="W125" s="14">
        <f t="shared" si="18"/>
        <v>0</v>
      </c>
      <c r="X125" s="14">
        <f t="shared" si="19"/>
        <v>1.0582010582010581</v>
      </c>
      <c r="Y125" s="14">
        <f t="shared" si="20"/>
        <v>0</v>
      </c>
      <c r="Z125" s="14">
        <f t="shared" si="21"/>
        <v>1.0699588477366255</v>
      </c>
      <c r="AA125" s="14">
        <f t="shared" si="22"/>
        <v>1</v>
      </c>
      <c r="AB125" s="18">
        <f t="shared" si="23"/>
        <v>0.14560000000000003</v>
      </c>
      <c r="AC125" s="18">
        <f t="shared" si="23"/>
        <v>0.14241758241758246</v>
      </c>
      <c r="AD125" s="18">
        <f t="shared" si="23"/>
        <v>0.16304134822653343</v>
      </c>
    </row>
    <row r="126" spans="1:30" x14ac:dyDescent="0.25">
      <c r="A126" s="31"/>
      <c r="B126" s="28"/>
      <c r="C126" s="28"/>
      <c r="D126" s="28"/>
      <c r="E126" s="16" t="s">
        <v>46</v>
      </c>
      <c r="F126" s="17">
        <v>38</v>
      </c>
      <c r="G126" s="17">
        <v>37.5</v>
      </c>
      <c r="H126" s="17">
        <v>161</v>
      </c>
      <c r="I126" s="17">
        <v>4920</v>
      </c>
      <c r="J126" s="16">
        <f t="shared" si="15"/>
        <v>2144.4916639424646</v>
      </c>
      <c r="K126" s="17">
        <v>9.6</v>
      </c>
      <c r="L126" s="17">
        <v>9.8000000000000007</v>
      </c>
      <c r="M126" s="17">
        <v>38.299999999999997</v>
      </c>
      <c r="N126" s="16">
        <f t="shared" si="24"/>
        <v>3.9583333333333337E-3</v>
      </c>
      <c r="O126" s="16">
        <f t="shared" si="24"/>
        <v>3.8265306122448974E-3</v>
      </c>
      <c r="P126" s="16">
        <f t="shared" si="24"/>
        <v>4.2036553524804178E-3</v>
      </c>
      <c r="Q126" s="19">
        <f t="shared" si="25"/>
        <v>3958.3333333333339</v>
      </c>
      <c r="R126" s="19">
        <f t="shared" si="25"/>
        <v>3826.5306122448974</v>
      </c>
      <c r="S126" s="19">
        <f t="shared" si="25"/>
        <v>4203.6553524804176</v>
      </c>
      <c r="T126" s="12">
        <f t="shared" si="16"/>
        <v>3996.1730993528831</v>
      </c>
      <c r="U126" s="15">
        <v>0</v>
      </c>
      <c r="V126" s="20">
        <f t="shared" si="17"/>
        <v>0.96670247046186863</v>
      </c>
      <c r="W126" s="14">
        <f t="shared" si="18"/>
        <v>0</v>
      </c>
      <c r="X126" s="14">
        <f t="shared" si="19"/>
        <v>1.0619760890476844</v>
      </c>
      <c r="Y126" s="14">
        <f t="shared" si="20"/>
        <v>0</v>
      </c>
      <c r="Z126" s="14">
        <f t="shared" si="21"/>
        <v>1.098555265448216</v>
      </c>
      <c r="AA126" s="14">
        <f t="shared" si="22"/>
        <v>1</v>
      </c>
      <c r="AB126" s="18">
        <f t="shared" si="23"/>
        <v>0.15355034722222227</v>
      </c>
      <c r="AC126" s="18">
        <f t="shared" si="23"/>
        <v>0.14349489795918363</v>
      </c>
      <c r="AD126" s="18">
        <f t="shared" si="23"/>
        <v>0.17317303955988522</v>
      </c>
    </row>
    <row r="127" spans="1:30" x14ac:dyDescent="0.25">
      <c r="A127" s="31"/>
      <c r="B127" s="28"/>
      <c r="C127" s="28"/>
      <c r="D127" s="28"/>
      <c r="E127" s="16" t="s">
        <v>47</v>
      </c>
      <c r="F127" s="17">
        <v>37</v>
      </c>
      <c r="G127" s="17">
        <v>38</v>
      </c>
      <c r="H127" s="17">
        <v>160</v>
      </c>
      <c r="I127" s="17">
        <v>4955</v>
      </c>
      <c r="J127" s="16">
        <f t="shared" si="15"/>
        <v>2202.613798008535</v>
      </c>
      <c r="K127" s="17">
        <v>9.4</v>
      </c>
      <c r="L127" s="17">
        <v>9.8000000000000007</v>
      </c>
      <c r="M127" s="17">
        <v>38.200000000000003</v>
      </c>
      <c r="N127" s="16">
        <f t="shared" si="24"/>
        <v>3.9361702127659569E-3</v>
      </c>
      <c r="O127" s="16">
        <f t="shared" si="24"/>
        <v>3.8775510204081629E-3</v>
      </c>
      <c r="P127" s="16">
        <f t="shared" si="24"/>
        <v>4.1884816753926697E-3</v>
      </c>
      <c r="Q127" s="19">
        <f t="shared" si="25"/>
        <v>3936.1702127659569</v>
      </c>
      <c r="R127" s="19">
        <f t="shared" si="25"/>
        <v>3877.5510204081629</v>
      </c>
      <c r="S127" s="19">
        <f t="shared" si="25"/>
        <v>4188.4816753926698</v>
      </c>
      <c r="T127" s="12">
        <f t="shared" si="16"/>
        <v>4000.7343028555965</v>
      </c>
      <c r="U127" s="15">
        <v>0</v>
      </c>
      <c r="V127" s="20">
        <f t="shared" si="17"/>
        <v>0.98510755653612803</v>
      </c>
      <c r="W127" s="14">
        <f t="shared" si="18"/>
        <v>0</v>
      </c>
      <c r="X127" s="14">
        <f t="shared" si="19"/>
        <v>1.0641007499646244</v>
      </c>
      <c r="Y127" s="14">
        <f t="shared" si="20"/>
        <v>0</v>
      </c>
      <c r="Z127" s="14">
        <f t="shared" si="21"/>
        <v>1.0801873794433727</v>
      </c>
      <c r="AA127" s="14">
        <f t="shared" si="22"/>
        <v>1</v>
      </c>
      <c r="AB127" s="18">
        <f t="shared" si="23"/>
        <v>0.15183567224988678</v>
      </c>
      <c r="AC127" s="18">
        <f t="shared" si="23"/>
        <v>0.14734693877551019</v>
      </c>
      <c r="AD127" s="18">
        <f t="shared" si="23"/>
        <v>0.17192511170198185</v>
      </c>
    </row>
    <row r="128" spans="1:30" x14ac:dyDescent="0.25">
      <c r="A128" s="31"/>
      <c r="B128" s="28"/>
      <c r="C128" s="28"/>
      <c r="D128" s="28"/>
      <c r="E128" s="16" t="s">
        <v>48</v>
      </c>
      <c r="F128" s="17">
        <v>36</v>
      </c>
      <c r="G128" s="17">
        <v>37</v>
      </c>
      <c r="H128" s="17">
        <v>160</v>
      </c>
      <c r="I128" s="17">
        <v>4730</v>
      </c>
      <c r="J128" s="16">
        <f t="shared" si="15"/>
        <v>2219.4069069069074</v>
      </c>
      <c r="K128" s="17">
        <v>9.3000000000000007</v>
      </c>
      <c r="L128" s="17">
        <v>9.8000000000000007</v>
      </c>
      <c r="M128" s="17">
        <v>38.6</v>
      </c>
      <c r="N128" s="21">
        <f>F128/1000/K128</f>
        <v>3.8709677419354834E-3</v>
      </c>
      <c r="O128" s="21">
        <f t="shared" ref="O128:P164" si="26">G128/1000/L128</f>
        <v>3.7755102040816324E-3</v>
      </c>
      <c r="P128" s="21">
        <f t="shared" si="26"/>
        <v>4.1450777202072537E-3</v>
      </c>
      <c r="Q128" s="22">
        <f t="shared" si="25"/>
        <v>3870.9677419354834</v>
      </c>
      <c r="R128" s="22">
        <f>O128/10^-6</f>
        <v>3775.5102040816328</v>
      </c>
      <c r="S128" s="22">
        <f t="shared" si="25"/>
        <v>4145.0777202072541</v>
      </c>
      <c r="T128" s="12">
        <f t="shared" si="16"/>
        <v>3930.5185554081231</v>
      </c>
      <c r="U128" s="15">
        <v>0</v>
      </c>
      <c r="V128" s="20">
        <f t="shared" si="17"/>
        <v>0.97534013605442194</v>
      </c>
      <c r="W128" s="14">
        <f t="shared" si="18"/>
        <v>0</v>
      </c>
      <c r="X128" s="14">
        <f t="shared" si="19"/>
        <v>1.0708117443868741</v>
      </c>
      <c r="Y128" s="14">
        <f t="shared" si="20"/>
        <v>0</v>
      </c>
      <c r="Z128" s="14">
        <f t="shared" si="21"/>
        <v>1.0978854502170565</v>
      </c>
      <c r="AA128" s="14">
        <f t="shared" si="22"/>
        <v>1</v>
      </c>
      <c r="AB128" s="18">
        <f t="shared" si="23"/>
        <v>0.14684703433922994</v>
      </c>
      <c r="AC128" s="18">
        <f t="shared" si="23"/>
        <v>0.13969387755102042</v>
      </c>
      <c r="AD128" s="18">
        <f t="shared" si="23"/>
        <v>0.16838035920427397</v>
      </c>
    </row>
    <row r="129" spans="1:30" x14ac:dyDescent="0.25">
      <c r="A129" s="31"/>
      <c r="B129" s="28"/>
      <c r="C129" s="28"/>
      <c r="D129" s="28"/>
      <c r="E129" s="16" t="s">
        <v>50</v>
      </c>
      <c r="F129" s="17">
        <v>39</v>
      </c>
      <c r="G129" s="17">
        <v>37</v>
      </c>
      <c r="H129" s="17">
        <v>161</v>
      </c>
      <c r="I129" s="17">
        <v>5010</v>
      </c>
      <c r="J129" s="16">
        <f t="shared" si="15"/>
        <v>2156.4804173499829</v>
      </c>
      <c r="K129" s="17">
        <v>9.9</v>
      </c>
      <c r="L129" s="17">
        <v>10.3</v>
      </c>
      <c r="M129" s="17">
        <v>40.700000000000003</v>
      </c>
      <c r="N129" s="21">
        <f t="shared" ref="N129:P166" si="27">F129/1000/K129</f>
        <v>3.9393939393939396E-3</v>
      </c>
      <c r="O129" s="21">
        <f t="shared" si="26"/>
        <v>3.5922330097087375E-3</v>
      </c>
      <c r="P129" s="21">
        <f t="shared" si="26"/>
        <v>3.9557739557739557E-3</v>
      </c>
      <c r="Q129" s="22">
        <f t="shared" ref="Q129:S166" si="28">N129/10^-6</f>
        <v>3939.3939393939399</v>
      </c>
      <c r="R129" s="22">
        <f t="shared" si="28"/>
        <v>3592.2330097087379</v>
      </c>
      <c r="S129" s="22">
        <f t="shared" si="28"/>
        <v>3955.773955773956</v>
      </c>
      <c r="T129" s="12">
        <f t="shared" si="16"/>
        <v>3829.1336349588782</v>
      </c>
      <c r="U129" s="15">
        <v>0</v>
      </c>
      <c r="V129" s="20">
        <f t="shared" si="17"/>
        <v>0.91187453323375645</v>
      </c>
      <c r="W129" s="14">
        <f t="shared" si="18"/>
        <v>0</v>
      </c>
      <c r="X129" s="14">
        <f t="shared" si="19"/>
        <v>1.004158004158004</v>
      </c>
      <c r="Y129" s="14">
        <f t="shared" si="20"/>
        <v>0</v>
      </c>
      <c r="Z129" s="14">
        <f t="shared" si="21"/>
        <v>1.1012019390397769</v>
      </c>
      <c r="AA129" s="14">
        <f t="shared" si="22"/>
        <v>1</v>
      </c>
      <c r="AB129" s="18">
        <f t="shared" si="23"/>
        <v>0.15984389348025715</v>
      </c>
      <c r="AC129" s="18">
        <f t="shared" si="23"/>
        <v>0.13291262135922333</v>
      </c>
      <c r="AD129" s="18">
        <f t="shared" si="23"/>
        <v>0.16117592016854923</v>
      </c>
    </row>
    <row r="130" spans="1:30" x14ac:dyDescent="0.25">
      <c r="A130" s="30" t="s">
        <v>63</v>
      </c>
      <c r="B130" s="27">
        <v>5</v>
      </c>
      <c r="C130" s="28" t="s">
        <v>97</v>
      </c>
      <c r="D130" s="28">
        <v>0</v>
      </c>
      <c r="E130" s="1" t="s">
        <v>41</v>
      </c>
      <c r="F130" s="2">
        <v>39</v>
      </c>
      <c r="G130" s="2">
        <v>39</v>
      </c>
      <c r="H130" s="2">
        <v>158.5</v>
      </c>
      <c r="I130" s="2">
        <v>5190</v>
      </c>
      <c r="J130" s="1">
        <f t="shared" si="15"/>
        <v>2152.8257393338686</v>
      </c>
      <c r="K130" s="2">
        <v>7.9</v>
      </c>
      <c r="L130" s="2">
        <v>8.3000000000000007</v>
      </c>
      <c r="M130" s="2">
        <v>35.200000000000003</v>
      </c>
      <c r="N130" s="23">
        <f t="shared" si="27"/>
        <v>4.9367088607594938E-3</v>
      </c>
      <c r="O130" s="23">
        <f t="shared" si="26"/>
        <v>4.698795180722891E-3</v>
      </c>
      <c r="P130" s="23">
        <f t="shared" si="26"/>
        <v>4.5028409090909086E-3</v>
      </c>
      <c r="Q130" s="24">
        <f t="shared" si="28"/>
        <v>4936.7088607594942</v>
      </c>
      <c r="R130" s="24">
        <f t="shared" si="28"/>
        <v>4698.795180722891</v>
      </c>
      <c r="S130" s="24">
        <f t="shared" si="28"/>
        <v>4502.840909090909</v>
      </c>
      <c r="T130" s="12">
        <f t="shared" si="16"/>
        <v>4712.7816501910975</v>
      </c>
      <c r="U130">
        <v>0</v>
      </c>
      <c r="V130" s="13">
        <f t="shared" si="17"/>
        <v>0.95180722891566238</v>
      </c>
      <c r="W130" s="14">
        <f t="shared" si="18"/>
        <v>0</v>
      </c>
      <c r="X130" s="14">
        <f t="shared" si="19"/>
        <v>0.91211392773892763</v>
      </c>
      <c r="Y130" s="14">
        <f t="shared" si="20"/>
        <v>0</v>
      </c>
      <c r="Z130" s="14">
        <f t="shared" si="21"/>
        <v>0.95829691142191153</v>
      </c>
      <c r="AA130" s="14">
        <f t="shared" si="22"/>
        <v>1</v>
      </c>
      <c r="AB130" s="11">
        <f t="shared" si="23"/>
        <v>0.20228008331998085</v>
      </c>
      <c r="AC130" s="11">
        <f t="shared" si="23"/>
        <v>0.18325301204819275</v>
      </c>
      <c r="AD130" s="11">
        <f t="shared" si="23"/>
        <v>0.16828728289643596</v>
      </c>
    </row>
    <row r="131" spans="1:30" x14ac:dyDescent="0.25">
      <c r="A131" s="30"/>
      <c r="B131" s="27"/>
      <c r="C131" s="27"/>
      <c r="D131" s="27"/>
      <c r="E131" s="1" t="s">
        <v>42</v>
      </c>
      <c r="F131" s="2">
        <v>38.5</v>
      </c>
      <c r="G131" s="2">
        <v>40</v>
      </c>
      <c r="H131" s="2">
        <v>159.5</v>
      </c>
      <c r="I131" s="2">
        <v>5380</v>
      </c>
      <c r="J131" s="1">
        <f t="shared" si="15"/>
        <v>2190.286202825388</v>
      </c>
      <c r="K131" s="2">
        <v>8</v>
      </c>
      <c r="L131" s="2">
        <v>8.6</v>
      </c>
      <c r="M131" s="2">
        <v>35.299999999999997</v>
      </c>
      <c r="N131" s="23">
        <f t="shared" si="27"/>
        <v>4.8124999999999999E-3</v>
      </c>
      <c r="O131" s="23">
        <f t="shared" si="26"/>
        <v>4.6511627906976744E-3</v>
      </c>
      <c r="P131" s="23">
        <f t="shared" si="26"/>
        <v>4.5184135977337113E-3</v>
      </c>
      <c r="Q131" s="24">
        <f t="shared" si="28"/>
        <v>4812.5</v>
      </c>
      <c r="R131" s="24">
        <f t="shared" si="28"/>
        <v>4651.1627906976746</v>
      </c>
      <c r="S131" s="24">
        <f t="shared" si="28"/>
        <v>4518.4135977337119</v>
      </c>
      <c r="T131" s="12">
        <f t="shared" si="16"/>
        <v>4660.6921294771291</v>
      </c>
      <c r="U131">
        <v>0</v>
      </c>
      <c r="V131" s="13">
        <f t="shared" si="17"/>
        <v>0.96647538508003628</v>
      </c>
      <c r="W131" s="14">
        <f t="shared" si="18"/>
        <v>0</v>
      </c>
      <c r="X131" s="14">
        <f t="shared" si="19"/>
        <v>0.9388911371914207</v>
      </c>
      <c r="Y131" s="14">
        <f t="shared" si="20"/>
        <v>0</v>
      </c>
      <c r="Z131" s="14">
        <f t="shared" si="21"/>
        <v>0.97145892351274798</v>
      </c>
      <c r="AA131" s="14">
        <f t="shared" si="22"/>
        <v>1</v>
      </c>
      <c r="AB131" s="11">
        <f t="shared" si="23"/>
        <v>0.19917734375000001</v>
      </c>
      <c r="AC131" s="11">
        <f t="shared" si="23"/>
        <v>0.186046511627907</v>
      </c>
      <c r="AD131" s="11">
        <f t="shared" si="23"/>
        <v>0.1755781283855902</v>
      </c>
    </row>
    <row r="132" spans="1:30" x14ac:dyDescent="0.25">
      <c r="A132" s="30"/>
      <c r="B132" s="27"/>
      <c r="C132" s="27"/>
      <c r="D132" s="27"/>
      <c r="E132" s="1" t="s">
        <v>43</v>
      </c>
      <c r="F132" s="2">
        <v>36</v>
      </c>
      <c r="G132" s="2">
        <v>39</v>
      </c>
      <c r="H132" s="2">
        <v>159</v>
      </c>
      <c r="I132" s="2">
        <v>4805</v>
      </c>
      <c r="J132" s="1">
        <f t="shared" si="15"/>
        <v>2152.4306115501081</v>
      </c>
      <c r="K132" s="2">
        <v>7.3</v>
      </c>
      <c r="L132" s="2">
        <v>8.1</v>
      </c>
      <c r="M132" s="2">
        <v>35</v>
      </c>
      <c r="N132" s="23">
        <f t="shared" si="27"/>
        <v>4.9315068493150684E-3</v>
      </c>
      <c r="O132" s="23">
        <f t="shared" si="26"/>
        <v>4.8148148148148152E-3</v>
      </c>
      <c r="P132" s="23">
        <f t="shared" si="26"/>
        <v>4.5428571428571428E-3</v>
      </c>
      <c r="Q132" s="24">
        <f t="shared" si="28"/>
        <v>4931.5068493150684</v>
      </c>
      <c r="R132" s="24">
        <f t="shared" si="28"/>
        <v>4814.8148148148157</v>
      </c>
      <c r="S132" s="24">
        <f t="shared" si="28"/>
        <v>4542.8571428571431</v>
      </c>
      <c r="T132" s="12">
        <f t="shared" si="16"/>
        <v>4763.0596023290091</v>
      </c>
      <c r="U132">
        <v>0</v>
      </c>
      <c r="V132" s="13">
        <f t="shared" si="17"/>
        <v>0.97633744855967097</v>
      </c>
      <c r="W132" s="14">
        <f t="shared" si="18"/>
        <v>0</v>
      </c>
      <c r="X132" s="14">
        <f t="shared" si="19"/>
        <v>0.92119047619047623</v>
      </c>
      <c r="Y132" s="14">
        <f t="shared" si="20"/>
        <v>0</v>
      </c>
      <c r="Z132" s="14">
        <f t="shared" si="21"/>
        <v>0.94351648351648343</v>
      </c>
      <c r="AA132" s="14">
        <f t="shared" si="22"/>
        <v>1</v>
      </c>
      <c r="AB132" s="11">
        <f t="shared" si="23"/>
        <v>0.1969900544192156</v>
      </c>
      <c r="AC132" s="11">
        <f t="shared" si="23"/>
        <v>0.18777777777777782</v>
      </c>
      <c r="AD132" s="11">
        <f t="shared" si="23"/>
        <v>0.16716416326530611</v>
      </c>
    </row>
    <row r="133" spans="1:30" x14ac:dyDescent="0.25">
      <c r="A133" s="30"/>
      <c r="B133" s="27"/>
      <c r="C133" s="27"/>
      <c r="D133" s="27"/>
      <c r="E133" s="10" t="s">
        <v>24</v>
      </c>
      <c r="F133" s="2">
        <v>37</v>
      </c>
      <c r="G133" s="2">
        <v>39</v>
      </c>
      <c r="H133" s="2">
        <v>159</v>
      </c>
      <c r="I133" s="2">
        <v>4990</v>
      </c>
      <c r="J133" s="1">
        <f t="shared" si="15"/>
        <v>2174.8889673417975</v>
      </c>
      <c r="K133" s="2">
        <v>7.7</v>
      </c>
      <c r="L133" s="2">
        <v>8.3000000000000007</v>
      </c>
      <c r="M133" s="2">
        <v>34.700000000000003</v>
      </c>
      <c r="N133" s="23">
        <f t="shared" si="27"/>
        <v>4.8051948051948045E-3</v>
      </c>
      <c r="O133" s="23">
        <f t="shared" si="26"/>
        <v>4.698795180722891E-3</v>
      </c>
      <c r="P133" s="23">
        <f t="shared" si="26"/>
        <v>4.5821325648414983E-3</v>
      </c>
      <c r="Q133" s="24">
        <f t="shared" si="28"/>
        <v>4805.1948051948048</v>
      </c>
      <c r="R133" s="24">
        <f t="shared" si="28"/>
        <v>4698.795180722891</v>
      </c>
      <c r="S133" s="24">
        <f t="shared" si="28"/>
        <v>4582.1325648414986</v>
      </c>
      <c r="T133" s="12">
        <f t="shared" ref="T133:T166" si="29">AVERAGE(Q133:S133)</f>
        <v>4695.3741835863975</v>
      </c>
      <c r="U133">
        <v>0</v>
      </c>
      <c r="V133" s="13">
        <f t="shared" ref="V133:V166" si="30">R133/Q133</f>
        <v>0.97785737544773688</v>
      </c>
      <c r="W133" s="14">
        <f t="shared" ref="W133:W166" si="31">IF(ABS(V133-1)&gt;$Y$1,1,0)</f>
        <v>0</v>
      </c>
      <c r="X133" s="14">
        <f t="shared" ref="X133:X166" si="32">S133/Q133</f>
        <v>0.95357893916971737</v>
      </c>
      <c r="Y133" s="14">
        <f t="shared" ref="Y133:Y166" si="33">IF(ABS(X133-1)&gt;$AA$1,1,0)</f>
        <v>0</v>
      </c>
      <c r="Z133" s="14">
        <f t="shared" ref="Z133:Z166" si="34">S133/R133</f>
        <v>0.97517180226113953</v>
      </c>
      <c r="AA133" s="14">
        <f t="shared" ref="AA133:AA166" si="35">IF(ABS(Z133-1)&gt;$AC$1,1,0)</f>
        <v>1</v>
      </c>
      <c r="AB133" s="11">
        <f t="shared" ref="AB133:AD166" si="36">$L133*Q133^2*0.000000001</f>
        <v>0.1916461460617305</v>
      </c>
      <c r="AC133" s="11">
        <f t="shared" si="36"/>
        <v>0.18325301204819275</v>
      </c>
      <c r="AD133" s="11">
        <f t="shared" si="36"/>
        <v>0.17426629238678176</v>
      </c>
    </row>
    <row r="134" spans="1:30" x14ac:dyDescent="0.25">
      <c r="A134" s="30"/>
      <c r="B134" s="27"/>
      <c r="C134" s="27"/>
      <c r="D134" s="27"/>
      <c r="E134" s="1" t="s">
        <v>44</v>
      </c>
      <c r="F134" s="2">
        <v>39.5</v>
      </c>
      <c r="G134" s="2">
        <v>40</v>
      </c>
      <c r="H134" s="2">
        <v>160</v>
      </c>
      <c r="I134" s="2">
        <v>5490</v>
      </c>
      <c r="J134" s="1">
        <f t="shared" si="15"/>
        <v>2171.6772151898736</v>
      </c>
      <c r="K134" s="2">
        <v>8</v>
      </c>
      <c r="L134" s="2">
        <v>8.5</v>
      </c>
      <c r="M134" s="2">
        <v>35.200000000000003</v>
      </c>
      <c r="N134" s="23">
        <f t="shared" si="27"/>
        <v>4.9375E-3</v>
      </c>
      <c r="O134" s="23">
        <f t="shared" si="26"/>
        <v>4.7058823529411769E-3</v>
      </c>
      <c r="P134" s="23">
        <f t="shared" si="26"/>
        <v>4.5454545454545452E-3</v>
      </c>
      <c r="Q134" s="24">
        <f t="shared" si="28"/>
        <v>4937.5</v>
      </c>
      <c r="R134" s="24">
        <f t="shared" si="28"/>
        <v>4705.8823529411775</v>
      </c>
      <c r="S134" s="24">
        <f t="shared" si="28"/>
        <v>4545.454545454545</v>
      </c>
      <c r="T134" s="12">
        <f t="shared" si="29"/>
        <v>4729.6122994652405</v>
      </c>
      <c r="U134">
        <v>0</v>
      </c>
      <c r="V134" s="13">
        <f t="shared" si="30"/>
        <v>0.95309009679821322</v>
      </c>
      <c r="W134" s="14">
        <f t="shared" si="31"/>
        <v>0</v>
      </c>
      <c r="X134" s="14">
        <f t="shared" si="32"/>
        <v>0.9205983889528192</v>
      </c>
      <c r="Y134" s="14">
        <f t="shared" si="33"/>
        <v>0</v>
      </c>
      <c r="Z134" s="14">
        <f t="shared" si="34"/>
        <v>0.96590909090909061</v>
      </c>
      <c r="AA134" s="14">
        <f t="shared" si="35"/>
        <v>1</v>
      </c>
      <c r="AB134" s="11">
        <f t="shared" si="36"/>
        <v>0.20722070312500002</v>
      </c>
      <c r="AC134" s="11">
        <f t="shared" si="36"/>
        <v>0.18823529411764711</v>
      </c>
      <c r="AD134" s="11">
        <f t="shared" si="36"/>
        <v>0.1756198347107438</v>
      </c>
    </row>
    <row r="135" spans="1:30" x14ac:dyDescent="0.25">
      <c r="A135" s="30"/>
      <c r="B135" s="27"/>
      <c r="C135" s="27"/>
      <c r="D135" s="27"/>
      <c r="E135" s="1" t="s">
        <v>45</v>
      </c>
      <c r="F135" s="2">
        <v>41</v>
      </c>
      <c r="G135" s="2">
        <v>41.5</v>
      </c>
      <c r="H135" s="2">
        <v>161</v>
      </c>
      <c r="I135" s="2">
        <v>5940</v>
      </c>
      <c r="J135" s="1">
        <f t="shared" si="15"/>
        <v>2168.3461614979842</v>
      </c>
      <c r="K135" s="2">
        <v>8.4</v>
      </c>
      <c r="L135" s="2">
        <v>8.8000000000000007</v>
      </c>
      <c r="M135" s="2">
        <v>35.799999999999997</v>
      </c>
      <c r="N135" s="23">
        <f t="shared" si="27"/>
        <v>4.8809523809523808E-3</v>
      </c>
      <c r="O135" s="23">
        <f t="shared" si="26"/>
        <v>4.7159090909090909E-3</v>
      </c>
      <c r="P135" s="23">
        <f t="shared" si="26"/>
        <v>4.4972067039106148E-3</v>
      </c>
      <c r="Q135" s="24">
        <f t="shared" si="28"/>
        <v>4880.9523809523807</v>
      </c>
      <c r="R135" s="24">
        <f t="shared" si="28"/>
        <v>4715.909090909091</v>
      </c>
      <c r="S135" s="24">
        <f t="shared" si="28"/>
        <v>4497.206703910615</v>
      </c>
      <c r="T135" s="12">
        <f t="shared" si="29"/>
        <v>4698.0227252573623</v>
      </c>
      <c r="U135">
        <v>0</v>
      </c>
      <c r="V135" s="13">
        <f t="shared" si="30"/>
        <v>0.96618625277161874</v>
      </c>
      <c r="W135" s="14">
        <f t="shared" si="31"/>
        <v>0</v>
      </c>
      <c r="X135" s="14">
        <f t="shared" si="32"/>
        <v>0.92137893445973584</v>
      </c>
      <c r="Y135" s="14">
        <f t="shared" si="33"/>
        <v>0</v>
      </c>
      <c r="Z135" s="14">
        <f t="shared" si="34"/>
        <v>0.95362455408225089</v>
      </c>
      <c r="AA135" s="14">
        <f t="shared" si="35"/>
        <v>1</v>
      </c>
      <c r="AB135" s="11">
        <f t="shared" si="36"/>
        <v>0.20964852607709752</v>
      </c>
      <c r="AC135" s="11">
        <f t="shared" si="36"/>
        <v>0.19571022727272733</v>
      </c>
      <c r="AD135" s="11">
        <f t="shared" si="36"/>
        <v>0.17797883961174751</v>
      </c>
    </row>
    <row r="136" spans="1:30" x14ac:dyDescent="0.25">
      <c r="A136" s="30"/>
      <c r="B136" s="27"/>
      <c r="C136" s="27"/>
      <c r="D136" s="27"/>
      <c r="E136" s="10" t="s">
        <v>46</v>
      </c>
      <c r="F136" s="2">
        <v>36</v>
      </c>
      <c r="G136" s="2">
        <v>38</v>
      </c>
      <c r="H136" s="2">
        <v>160</v>
      </c>
      <c r="I136" s="2">
        <v>4815</v>
      </c>
      <c r="J136" s="1">
        <f t="shared" si="15"/>
        <v>2199.8355263157896</v>
      </c>
      <c r="K136" s="2">
        <v>7.3</v>
      </c>
      <c r="L136" s="2">
        <v>8.1999999999999993</v>
      </c>
      <c r="M136" s="2">
        <v>35.4</v>
      </c>
      <c r="N136" s="23">
        <f t="shared" si="27"/>
        <v>4.9315068493150684E-3</v>
      </c>
      <c r="O136" s="23">
        <f t="shared" si="26"/>
        <v>4.6341463414634153E-3</v>
      </c>
      <c r="P136" s="23">
        <f t="shared" si="26"/>
        <v>4.5197740112994352E-3</v>
      </c>
      <c r="Q136" s="24">
        <f t="shared" si="28"/>
        <v>4931.5068493150684</v>
      </c>
      <c r="R136" s="24">
        <f t="shared" si="28"/>
        <v>4634.1463414634154</v>
      </c>
      <c r="S136" s="24">
        <f t="shared" si="28"/>
        <v>4519.7740112994352</v>
      </c>
      <c r="T136" s="12">
        <f t="shared" si="29"/>
        <v>4695.14240069264</v>
      </c>
      <c r="U136">
        <v>0</v>
      </c>
      <c r="V136" s="13">
        <f t="shared" si="30"/>
        <v>0.93970189701897033</v>
      </c>
      <c r="W136" s="14">
        <f t="shared" si="31"/>
        <v>0</v>
      </c>
      <c r="X136" s="14">
        <f t="shared" si="32"/>
        <v>0.91650973006905212</v>
      </c>
      <c r="Y136" s="14">
        <f t="shared" si="33"/>
        <v>0</v>
      </c>
      <c r="Z136" s="14">
        <f t="shared" si="34"/>
        <v>0.97531965506987794</v>
      </c>
      <c r="AA136" s="14">
        <f t="shared" si="35"/>
        <v>1</v>
      </c>
      <c r="AB136" s="11">
        <f t="shared" si="36"/>
        <v>0.19942203039969972</v>
      </c>
      <c r="AC136" s="11">
        <f t="shared" si="36"/>
        <v>0.1760975609756098</v>
      </c>
      <c r="AD136" s="11">
        <f t="shared" si="36"/>
        <v>0.16751252832838584</v>
      </c>
    </row>
    <row r="137" spans="1:30" x14ac:dyDescent="0.25">
      <c r="A137" s="30"/>
      <c r="B137" s="27"/>
      <c r="C137" s="27"/>
      <c r="D137" s="27"/>
      <c r="E137" s="10" t="s">
        <v>47</v>
      </c>
      <c r="F137" s="2">
        <v>41</v>
      </c>
      <c r="G137" s="2">
        <v>41.5</v>
      </c>
      <c r="H137" s="2">
        <v>161.5</v>
      </c>
      <c r="I137" s="2">
        <v>5920</v>
      </c>
      <c r="J137" s="1">
        <f t="shared" si="15"/>
        <v>2154.3547898457832</v>
      </c>
      <c r="K137" s="2">
        <v>8.3000000000000007</v>
      </c>
      <c r="L137" s="2">
        <v>8.6999999999999993</v>
      </c>
      <c r="M137" s="2">
        <v>37</v>
      </c>
      <c r="N137" s="23">
        <f t="shared" si="27"/>
        <v>4.9397590361445779E-3</v>
      </c>
      <c r="O137" s="23">
        <f t="shared" si="26"/>
        <v>4.7701149425287363E-3</v>
      </c>
      <c r="P137" s="23">
        <f t="shared" si="26"/>
        <v>4.364864864864865E-3</v>
      </c>
      <c r="Q137" s="24">
        <f t="shared" si="28"/>
        <v>4939.7590361445782</v>
      </c>
      <c r="R137" s="24">
        <f t="shared" si="28"/>
        <v>4770.1149425287367</v>
      </c>
      <c r="S137" s="24">
        <f t="shared" si="28"/>
        <v>4364.864864864865</v>
      </c>
      <c r="T137" s="12">
        <f t="shared" si="29"/>
        <v>4691.5796145127269</v>
      </c>
      <c r="U137">
        <v>0</v>
      </c>
      <c r="V137" s="13">
        <f t="shared" si="30"/>
        <v>0.96565741519484183</v>
      </c>
      <c r="W137" s="14">
        <f t="shared" si="31"/>
        <v>0</v>
      </c>
      <c r="X137" s="14">
        <f t="shared" si="32"/>
        <v>0.8836189848384971</v>
      </c>
      <c r="Y137" s="14">
        <f t="shared" si="33"/>
        <v>1</v>
      </c>
      <c r="Z137" s="14">
        <f t="shared" si="34"/>
        <v>0.9150439596222727</v>
      </c>
      <c r="AA137" s="14">
        <f t="shared" si="35"/>
        <v>1</v>
      </c>
      <c r="AB137" s="11">
        <f t="shared" si="36"/>
        <v>0.21229060821599652</v>
      </c>
      <c r="AC137" s="11">
        <f t="shared" si="36"/>
        <v>0.19795977011494262</v>
      </c>
      <c r="AD137" s="11">
        <f t="shared" si="36"/>
        <v>0.16575279401022644</v>
      </c>
    </row>
    <row r="138" spans="1:30" x14ac:dyDescent="0.25">
      <c r="A138" s="30"/>
      <c r="B138" s="27"/>
      <c r="C138" s="27"/>
      <c r="D138" s="27"/>
      <c r="E138" s="1" t="s">
        <v>48</v>
      </c>
      <c r="F138" s="2">
        <v>38</v>
      </c>
      <c r="G138" s="2">
        <v>38</v>
      </c>
      <c r="H138" s="2">
        <v>161.5</v>
      </c>
      <c r="I138" s="2">
        <v>5045</v>
      </c>
      <c r="J138" s="1">
        <f t="shared" si="15"/>
        <v>2163.3234136342976</v>
      </c>
      <c r="K138" s="2">
        <v>7.9</v>
      </c>
      <c r="L138" s="2">
        <v>8.1</v>
      </c>
      <c r="M138" s="2">
        <v>35.700000000000003</v>
      </c>
      <c r="N138" s="23">
        <f t="shared" si="27"/>
        <v>4.8101265822784803E-3</v>
      </c>
      <c r="O138" s="23">
        <f t="shared" si="26"/>
        <v>4.691358024691358E-3</v>
      </c>
      <c r="P138" s="23">
        <f t="shared" si="26"/>
        <v>4.5238095238095237E-3</v>
      </c>
      <c r="Q138" s="24">
        <f t="shared" si="28"/>
        <v>4810.1265822784808</v>
      </c>
      <c r="R138" s="24">
        <f t="shared" si="28"/>
        <v>4691.358024691358</v>
      </c>
      <c r="S138" s="24">
        <f t="shared" si="28"/>
        <v>4523.8095238095239</v>
      </c>
      <c r="T138" s="12">
        <f t="shared" si="29"/>
        <v>4675.0980435931206</v>
      </c>
      <c r="U138">
        <v>0</v>
      </c>
      <c r="V138" s="13">
        <f t="shared" si="30"/>
        <v>0.97530864197530864</v>
      </c>
      <c r="W138" s="14">
        <f t="shared" si="31"/>
        <v>0</v>
      </c>
      <c r="X138" s="14">
        <f t="shared" si="32"/>
        <v>0.94047619047619058</v>
      </c>
      <c r="Y138" s="14">
        <f t="shared" si="33"/>
        <v>0</v>
      </c>
      <c r="Z138" s="14">
        <f t="shared" si="34"/>
        <v>0.9642857142857143</v>
      </c>
      <c r="AA138" s="14">
        <f t="shared" si="35"/>
        <v>1</v>
      </c>
      <c r="AB138" s="11">
        <f t="shared" si="36"/>
        <v>0.18741227367409069</v>
      </c>
      <c r="AC138" s="11">
        <f t="shared" si="36"/>
        <v>0.17827160493827163</v>
      </c>
      <c r="AD138" s="11">
        <f t="shared" si="36"/>
        <v>0.165765306122449</v>
      </c>
    </row>
    <row r="139" spans="1:30" x14ac:dyDescent="0.25">
      <c r="A139" s="31" t="s">
        <v>64</v>
      </c>
      <c r="B139" s="28">
        <v>3</v>
      </c>
      <c r="C139" s="28" t="s">
        <v>97</v>
      </c>
      <c r="D139" s="28">
        <v>1</v>
      </c>
      <c r="E139" s="16" t="s">
        <v>41</v>
      </c>
      <c r="F139" s="17">
        <v>40</v>
      </c>
      <c r="G139" s="17">
        <v>39</v>
      </c>
      <c r="H139" s="17">
        <v>159</v>
      </c>
      <c r="I139" s="17">
        <v>5360</v>
      </c>
      <c r="J139" s="16">
        <f t="shared" si="15"/>
        <v>2160.9417835832933</v>
      </c>
      <c r="K139" s="17">
        <v>8.3000000000000007</v>
      </c>
      <c r="L139" s="17">
        <v>8.4</v>
      </c>
      <c r="M139" s="17">
        <v>35.1</v>
      </c>
      <c r="N139" s="21">
        <f t="shared" si="27"/>
        <v>4.8192771084337345E-3</v>
      </c>
      <c r="O139" s="21">
        <f t="shared" si="26"/>
        <v>4.642857142857143E-3</v>
      </c>
      <c r="P139" s="21">
        <f t="shared" si="26"/>
        <v>4.5299145299145301E-3</v>
      </c>
      <c r="Q139" s="22">
        <f t="shared" si="28"/>
        <v>4819.2771084337346</v>
      </c>
      <c r="R139" s="22">
        <f t="shared" si="28"/>
        <v>4642.8571428571431</v>
      </c>
      <c r="S139" s="22">
        <f t="shared" si="28"/>
        <v>4529.9145299145302</v>
      </c>
      <c r="T139" s="12">
        <f t="shared" si="29"/>
        <v>4664.0162604018033</v>
      </c>
      <c r="U139" s="15">
        <v>0</v>
      </c>
      <c r="V139" s="20">
        <f t="shared" si="30"/>
        <v>0.96339285714285727</v>
      </c>
      <c r="W139" s="14">
        <f t="shared" si="31"/>
        <v>0</v>
      </c>
      <c r="X139" s="14">
        <f t="shared" si="32"/>
        <v>0.93995726495726506</v>
      </c>
      <c r="Y139" s="14">
        <f t="shared" si="33"/>
        <v>0</v>
      </c>
      <c r="Z139" s="14">
        <f t="shared" si="34"/>
        <v>0.97567389875082189</v>
      </c>
      <c r="AA139" s="14">
        <f t="shared" si="35"/>
        <v>1</v>
      </c>
      <c r="AB139" s="18">
        <f t="shared" si="36"/>
        <v>0.19509362752213674</v>
      </c>
      <c r="AC139" s="18">
        <f t="shared" si="36"/>
        <v>0.18107142857142861</v>
      </c>
      <c r="AD139" s="18">
        <f t="shared" si="36"/>
        <v>0.17236905544597855</v>
      </c>
    </row>
    <row r="140" spans="1:30" x14ac:dyDescent="0.25">
      <c r="A140" s="31"/>
      <c r="B140" s="28"/>
      <c r="C140" s="28"/>
      <c r="D140" s="28"/>
      <c r="E140" s="10" t="s">
        <v>42</v>
      </c>
      <c r="F140" s="17">
        <v>39</v>
      </c>
      <c r="G140" s="17">
        <v>36.5</v>
      </c>
      <c r="H140" s="17">
        <v>161</v>
      </c>
      <c r="I140" s="17">
        <v>4955</v>
      </c>
      <c r="J140" s="16">
        <f t="shared" si="15"/>
        <v>2162.0230077645206</v>
      </c>
      <c r="K140" s="17">
        <v>7.9</v>
      </c>
      <c r="L140" s="17">
        <v>7.9</v>
      </c>
      <c r="M140" s="17">
        <v>35.5</v>
      </c>
      <c r="N140" s="21">
        <f t="shared" si="27"/>
        <v>4.9367088607594938E-3</v>
      </c>
      <c r="O140" s="21">
        <f t="shared" si="26"/>
        <v>4.6202531645569613E-3</v>
      </c>
      <c r="P140" s="21">
        <f t="shared" si="26"/>
        <v>4.5352112676056338E-3</v>
      </c>
      <c r="Q140" s="22">
        <f t="shared" si="28"/>
        <v>4936.7088607594942</v>
      </c>
      <c r="R140" s="22">
        <f t="shared" si="28"/>
        <v>4620.2531645569616</v>
      </c>
      <c r="S140" s="22">
        <f t="shared" si="28"/>
        <v>4535.211267605634</v>
      </c>
      <c r="T140" s="12">
        <f t="shared" si="29"/>
        <v>4697.391097640696</v>
      </c>
      <c r="U140" s="15">
        <v>0</v>
      </c>
      <c r="V140" s="20">
        <f t="shared" si="30"/>
        <v>0.93589743589743568</v>
      </c>
      <c r="W140" s="14">
        <f t="shared" si="31"/>
        <v>0</v>
      </c>
      <c r="X140" s="14">
        <f t="shared" si="32"/>
        <v>0.91867100036114113</v>
      </c>
      <c r="Y140" s="14">
        <f t="shared" si="33"/>
        <v>0</v>
      </c>
      <c r="Z140" s="14">
        <f t="shared" si="34"/>
        <v>0.98159367161875377</v>
      </c>
      <c r="AA140" s="14">
        <f t="shared" si="35"/>
        <v>1</v>
      </c>
      <c r="AB140" s="18">
        <f t="shared" si="36"/>
        <v>0.19253164556962032</v>
      </c>
      <c r="AC140" s="18">
        <f t="shared" si="36"/>
        <v>0.16863924050632911</v>
      </c>
      <c r="AD140" s="18">
        <f t="shared" si="36"/>
        <v>0.16248831581035511</v>
      </c>
    </row>
    <row r="141" spans="1:30" x14ac:dyDescent="0.25">
      <c r="A141" s="31"/>
      <c r="B141" s="28"/>
      <c r="C141" s="28"/>
      <c r="D141" s="28"/>
      <c r="E141" s="16" t="s">
        <v>43</v>
      </c>
      <c r="F141" s="17">
        <v>38</v>
      </c>
      <c r="G141" s="17">
        <v>36</v>
      </c>
      <c r="H141" s="17">
        <v>159</v>
      </c>
      <c r="I141" s="17">
        <v>4625</v>
      </c>
      <c r="J141" s="16">
        <f t="shared" si="15"/>
        <v>2126.3194674316824</v>
      </c>
      <c r="K141" s="17">
        <v>7.8</v>
      </c>
      <c r="L141" s="17">
        <v>7.8</v>
      </c>
      <c r="M141" s="17">
        <v>35.799999999999997</v>
      </c>
      <c r="N141" s="21">
        <f t="shared" si="27"/>
        <v>4.871794871794872E-3</v>
      </c>
      <c r="O141" s="21">
        <f t="shared" si="26"/>
        <v>4.6153846153846149E-3</v>
      </c>
      <c r="P141" s="21">
        <f t="shared" si="26"/>
        <v>4.4413407821229057E-3</v>
      </c>
      <c r="Q141" s="22">
        <f t="shared" si="28"/>
        <v>4871.7948717948721</v>
      </c>
      <c r="R141" s="22">
        <f t="shared" si="28"/>
        <v>4615.3846153846152</v>
      </c>
      <c r="S141" s="22">
        <f t="shared" si="28"/>
        <v>4441.3407821229057</v>
      </c>
      <c r="T141" s="12">
        <f t="shared" si="29"/>
        <v>4642.8400897674646</v>
      </c>
      <c r="U141" s="15">
        <v>0</v>
      </c>
      <c r="V141" s="20">
        <f t="shared" si="30"/>
        <v>0.94736842105263153</v>
      </c>
      <c r="W141" s="14">
        <f t="shared" si="31"/>
        <v>0</v>
      </c>
      <c r="X141" s="14">
        <f t="shared" si="32"/>
        <v>0.91164363422522798</v>
      </c>
      <c r="Y141" s="14">
        <f t="shared" si="33"/>
        <v>0</v>
      </c>
      <c r="Z141" s="14">
        <f t="shared" si="34"/>
        <v>0.96229050279329631</v>
      </c>
      <c r="AA141" s="14">
        <f t="shared" si="35"/>
        <v>1</v>
      </c>
      <c r="AB141" s="18">
        <f t="shared" si="36"/>
        <v>0.18512820512820516</v>
      </c>
      <c r="AC141" s="18">
        <f t="shared" si="36"/>
        <v>0.16615384615384615</v>
      </c>
      <c r="AD141" s="18">
        <f t="shared" si="36"/>
        <v>0.15385896195499518</v>
      </c>
    </row>
    <row r="142" spans="1:30" x14ac:dyDescent="0.25">
      <c r="A142" s="31"/>
      <c r="B142" s="28"/>
      <c r="C142" s="28"/>
      <c r="D142" s="28"/>
      <c r="E142" s="16" t="s">
        <v>24</v>
      </c>
      <c r="F142" s="17">
        <v>34.5</v>
      </c>
      <c r="G142" s="17">
        <v>35.5</v>
      </c>
      <c r="H142" s="17">
        <v>159</v>
      </c>
      <c r="I142" s="17">
        <v>4235</v>
      </c>
      <c r="J142" s="16">
        <f t="shared" si="15"/>
        <v>2174.7475097600459</v>
      </c>
      <c r="K142" s="17">
        <v>7.9</v>
      </c>
      <c r="L142" s="17">
        <v>7.8</v>
      </c>
      <c r="M142" s="17">
        <v>35.700000000000003</v>
      </c>
      <c r="N142" s="21">
        <f t="shared" si="27"/>
        <v>4.3670886075949369E-3</v>
      </c>
      <c r="O142" s="21">
        <f t="shared" si="26"/>
        <v>4.5512820512820509E-3</v>
      </c>
      <c r="P142" s="21">
        <f t="shared" si="26"/>
        <v>4.4537815126050422E-3</v>
      </c>
      <c r="Q142" s="22">
        <f t="shared" si="28"/>
        <v>4367.0886075949375</v>
      </c>
      <c r="R142" s="22">
        <f t="shared" si="28"/>
        <v>4551.2820512820508</v>
      </c>
      <c r="S142" s="22">
        <f t="shared" si="28"/>
        <v>4453.7815126050427</v>
      </c>
      <c r="T142" s="12">
        <f t="shared" si="29"/>
        <v>4457.384057160677</v>
      </c>
      <c r="U142" s="15">
        <v>0</v>
      </c>
      <c r="V142" s="20">
        <f t="shared" si="30"/>
        <v>1.0421776291341507</v>
      </c>
      <c r="W142" s="14">
        <f t="shared" si="31"/>
        <v>0</v>
      </c>
      <c r="X142" s="14">
        <f t="shared" si="32"/>
        <v>1.0198514188284009</v>
      </c>
      <c r="Y142" s="14">
        <f t="shared" si="33"/>
        <v>0</v>
      </c>
      <c r="Z142" s="14">
        <f t="shared" si="34"/>
        <v>0.9785773464315306</v>
      </c>
      <c r="AA142" s="14">
        <f t="shared" si="35"/>
        <v>1</v>
      </c>
      <c r="AB142" s="18">
        <f t="shared" si="36"/>
        <v>0.14875741067136683</v>
      </c>
      <c r="AC142" s="18">
        <f t="shared" si="36"/>
        <v>0.16157051282051277</v>
      </c>
      <c r="AD142" s="18">
        <f t="shared" si="36"/>
        <v>0.1547221241437752</v>
      </c>
    </row>
    <row r="143" spans="1:30" x14ac:dyDescent="0.25">
      <c r="A143" s="31"/>
      <c r="B143" s="28"/>
      <c r="C143" s="28"/>
      <c r="D143" s="28"/>
      <c r="E143" s="10" t="s">
        <v>44</v>
      </c>
      <c r="F143" s="17">
        <v>39.5</v>
      </c>
      <c r="G143" s="17">
        <v>40</v>
      </c>
      <c r="H143" s="17">
        <v>160</v>
      </c>
      <c r="I143" s="17">
        <v>5430</v>
      </c>
      <c r="J143" s="16">
        <f t="shared" si="15"/>
        <v>2147.9430379746836</v>
      </c>
      <c r="K143" s="17">
        <v>8.3000000000000007</v>
      </c>
      <c r="L143" s="17">
        <v>8.5</v>
      </c>
      <c r="M143" s="17">
        <v>35.5</v>
      </c>
      <c r="N143" s="21">
        <f t="shared" si="27"/>
        <v>4.7590361445783132E-3</v>
      </c>
      <c r="O143" s="21">
        <f t="shared" si="26"/>
        <v>4.7058823529411769E-3</v>
      </c>
      <c r="P143" s="21">
        <f t="shared" si="26"/>
        <v>4.507042253521127E-3</v>
      </c>
      <c r="Q143" s="22">
        <f t="shared" si="28"/>
        <v>4759.0361445783137</v>
      </c>
      <c r="R143" s="22">
        <f t="shared" si="28"/>
        <v>4705.8823529411775</v>
      </c>
      <c r="S143" s="22">
        <f t="shared" si="28"/>
        <v>4507.0422535211273</v>
      </c>
      <c r="T143" s="12">
        <f t="shared" si="29"/>
        <v>4657.3202503468729</v>
      </c>
      <c r="U143" s="15">
        <v>0</v>
      </c>
      <c r="V143" s="20">
        <f t="shared" si="30"/>
        <v>0.98883097542814602</v>
      </c>
      <c r="W143" s="14">
        <f t="shared" si="31"/>
        <v>0</v>
      </c>
      <c r="X143" s="14">
        <f t="shared" si="32"/>
        <v>0.94704938491709756</v>
      </c>
      <c r="Y143" s="14">
        <f t="shared" si="33"/>
        <v>0</v>
      </c>
      <c r="Z143" s="14">
        <f t="shared" si="34"/>
        <v>0.95774647887323938</v>
      </c>
      <c r="AA143" s="14">
        <f t="shared" si="35"/>
        <v>1</v>
      </c>
      <c r="AB143" s="18">
        <f t="shared" si="36"/>
        <v>0.19251161271592401</v>
      </c>
      <c r="AC143" s="18">
        <f t="shared" si="36"/>
        <v>0.18823529411764711</v>
      </c>
      <c r="AD143" s="18">
        <f t="shared" si="36"/>
        <v>0.17266415393771084</v>
      </c>
    </row>
    <row r="144" spans="1:30" x14ac:dyDescent="0.25">
      <c r="A144" s="31"/>
      <c r="B144" s="28"/>
      <c r="C144" s="28"/>
      <c r="D144" s="28"/>
      <c r="E144" s="16" t="s">
        <v>45</v>
      </c>
      <c r="F144" s="17">
        <v>37</v>
      </c>
      <c r="G144" s="17">
        <v>35</v>
      </c>
      <c r="H144" s="17">
        <v>161</v>
      </c>
      <c r="I144" s="17">
        <v>4580</v>
      </c>
      <c r="J144" s="16">
        <f t="shared" si="15"/>
        <v>2196.6953643972279</v>
      </c>
      <c r="K144" s="17">
        <v>7.5</v>
      </c>
      <c r="L144" s="17">
        <v>7.6</v>
      </c>
      <c r="M144" s="17">
        <v>35.700000000000003</v>
      </c>
      <c r="N144" s="21">
        <f t="shared" si="27"/>
        <v>4.933333333333333E-3</v>
      </c>
      <c r="O144" s="21">
        <f t="shared" si="26"/>
        <v>4.6052631578947373E-3</v>
      </c>
      <c r="P144" s="21">
        <f t="shared" si="26"/>
        <v>4.5098039215686276E-3</v>
      </c>
      <c r="Q144" s="22">
        <f t="shared" si="28"/>
        <v>4933.333333333333</v>
      </c>
      <c r="R144" s="22">
        <f t="shared" si="28"/>
        <v>4605.2631578947376</v>
      </c>
      <c r="S144" s="22">
        <f t="shared" si="28"/>
        <v>4509.8039215686276</v>
      </c>
      <c r="T144" s="12">
        <f t="shared" si="29"/>
        <v>4682.8001375988997</v>
      </c>
      <c r="U144" s="15">
        <v>0</v>
      </c>
      <c r="V144" s="20">
        <f t="shared" si="30"/>
        <v>0.93349928876244681</v>
      </c>
      <c r="W144" s="14">
        <f t="shared" si="31"/>
        <v>0</v>
      </c>
      <c r="X144" s="14">
        <f t="shared" si="32"/>
        <v>0.91414944356120831</v>
      </c>
      <c r="Y144" s="14">
        <f t="shared" si="33"/>
        <v>0</v>
      </c>
      <c r="Z144" s="14">
        <f t="shared" si="34"/>
        <v>0.97927170868347324</v>
      </c>
      <c r="AA144" s="14">
        <f t="shared" si="35"/>
        <v>1</v>
      </c>
      <c r="AB144" s="18">
        <f t="shared" si="36"/>
        <v>0.18496711111111111</v>
      </c>
      <c r="AC144" s="18">
        <f t="shared" si="36"/>
        <v>0.16118421052631582</v>
      </c>
      <c r="AD144" s="18">
        <f t="shared" si="36"/>
        <v>0.15457131872356789</v>
      </c>
    </row>
    <row r="145" spans="1:30" x14ac:dyDescent="0.25">
      <c r="A145" s="31"/>
      <c r="B145" s="28"/>
      <c r="C145" s="28"/>
      <c r="D145" s="28"/>
      <c r="E145" s="16" t="s">
        <v>46</v>
      </c>
      <c r="F145" s="17">
        <v>40</v>
      </c>
      <c r="G145" s="17">
        <v>41</v>
      </c>
      <c r="H145" s="17">
        <v>160</v>
      </c>
      <c r="I145" s="17">
        <v>5755</v>
      </c>
      <c r="J145" s="16">
        <f t="shared" si="15"/>
        <v>2193.2164634146338</v>
      </c>
      <c r="K145" s="17">
        <v>8.3000000000000007</v>
      </c>
      <c r="L145" s="17">
        <v>8.8000000000000007</v>
      </c>
      <c r="M145" s="17">
        <v>35.4</v>
      </c>
      <c r="N145" s="21">
        <f t="shared" si="27"/>
        <v>4.8192771084337345E-3</v>
      </c>
      <c r="O145" s="21">
        <f t="shared" si="26"/>
        <v>4.6590909090909087E-3</v>
      </c>
      <c r="P145" s="21">
        <f t="shared" si="26"/>
        <v>4.5197740112994352E-3</v>
      </c>
      <c r="Q145" s="22">
        <f t="shared" si="28"/>
        <v>4819.2771084337346</v>
      </c>
      <c r="R145" s="22">
        <f t="shared" si="28"/>
        <v>4659.090909090909</v>
      </c>
      <c r="S145" s="22">
        <f t="shared" si="28"/>
        <v>4519.7740112994352</v>
      </c>
      <c r="T145" s="12">
        <f t="shared" si="29"/>
        <v>4666.0473429413605</v>
      </c>
      <c r="U145" s="15">
        <v>0</v>
      </c>
      <c r="V145" s="20">
        <f t="shared" si="30"/>
        <v>0.96676136363636367</v>
      </c>
      <c r="W145" s="14">
        <f t="shared" si="31"/>
        <v>0</v>
      </c>
      <c r="X145" s="14">
        <f t="shared" si="32"/>
        <v>0.9378531073446329</v>
      </c>
      <c r="Y145" s="14">
        <f t="shared" si="33"/>
        <v>0</v>
      </c>
      <c r="Z145" s="14">
        <f t="shared" si="34"/>
        <v>0.9700978365715861</v>
      </c>
      <c r="AA145" s="14">
        <f t="shared" si="35"/>
        <v>1</v>
      </c>
      <c r="AB145" s="18">
        <f t="shared" si="36"/>
        <v>0.20438380026128614</v>
      </c>
      <c r="AC145" s="18">
        <f t="shared" si="36"/>
        <v>0.19102272727272729</v>
      </c>
      <c r="AD145" s="18">
        <f t="shared" si="36"/>
        <v>0.17976954259631653</v>
      </c>
    </row>
    <row r="146" spans="1:30" x14ac:dyDescent="0.25">
      <c r="A146" s="31"/>
      <c r="B146" s="28"/>
      <c r="C146" s="28"/>
      <c r="D146" s="28"/>
      <c r="E146" s="16" t="s">
        <v>47</v>
      </c>
      <c r="F146" s="17">
        <v>37.5</v>
      </c>
      <c r="G146" s="17">
        <v>36</v>
      </c>
      <c r="H146" s="17">
        <v>159</v>
      </c>
      <c r="I146" s="17">
        <v>4665</v>
      </c>
      <c r="J146" s="16">
        <f t="shared" si="15"/>
        <v>2173.305380852551</v>
      </c>
      <c r="K146" s="17">
        <v>7.9</v>
      </c>
      <c r="L146" s="17">
        <v>8.1</v>
      </c>
      <c r="M146" s="17">
        <v>36.6</v>
      </c>
      <c r="N146" s="21">
        <f t="shared" si="27"/>
        <v>4.746835443037974E-3</v>
      </c>
      <c r="O146" s="21">
        <f t="shared" si="26"/>
        <v>4.4444444444444444E-3</v>
      </c>
      <c r="P146" s="21">
        <f t="shared" si="26"/>
        <v>4.3442622950819673E-3</v>
      </c>
      <c r="Q146" s="22">
        <f t="shared" si="28"/>
        <v>4746.8354430379741</v>
      </c>
      <c r="R146" s="22">
        <f t="shared" si="28"/>
        <v>4444.4444444444443</v>
      </c>
      <c r="S146" s="22">
        <f t="shared" si="28"/>
        <v>4344.2622950819677</v>
      </c>
      <c r="T146" s="12">
        <f t="shared" si="29"/>
        <v>4511.8473941881284</v>
      </c>
      <c r="U146" s="15">
        <v>0</v>
      </c>
      <c r="V146" s="20">
        <f t="shared" si="30"/>
        <v>0.9362962962962964</v>
      </c>
      <c r="W146" s="14">
        <f t="shared" si="31"/>
        <v>0</v>
      </c>
      <c r="X146" s="14">
        <f t="shared" si="32"/>
        <v>0.91519125683060132</v>
      </c>
      <c r="Y146" s="14">
        <f t="shared" si="33"/>
        <v>0</v>
      </c>
      <c r="Z146" s="14">
        <f t="shared" si="34"/>
        <v>0.97745901639344279</v>
      </c>
      <c r="AA146" s="14">
        <f t="shared" si="35"/>
        <v>1</v>
      </c>
      <c r="AB146" s="18">
        <f t="shared" si="36"/>
        <v>0.18251281845858033</v>
      </c>
      <c r="AC146" s="18">
        <f t="shared" si="36"/>
        <v>0.16</v>
      </c>
      <c r="AD146" s="18">
        <f t="shared" si="36"/>
        <v>0.15286818059661386</v>
      </c>
    </row>
    <row r="147" spans="1:30" x14ac:dyDescent="0.25">
      <c r="A147" s="30" t="s">
        <v>65</v>
      </c>
      <c r="B147" s="27">
        <v>4</v>
      </c>
      <c r="C147" s="28" t="s">
        <v>97</v>
      </c>
      <c r="D147" s="28">
        <v>1</v>
      </c>
      <c r="E147" s="1" t="s">
        <v>41</v>
      </c>
      <c r="F147" s="2">
        <v>36.5</v>
      </c>
      <c r="G147" s="2">
        <v>38.5</v>
      </c>
      <c r="H147" s="2">
        <v>161</v>
      </c>
      <c r="I147" s="2">
        <v>4875</v>
      </c>
      <c r="J147" s="1">
        <f t="shared" si="15"/>
        <v>2154.7413702608123</v>
      </c>
      <c r="K147" s="2">
        <v>6.8</v>
      </c>
      <c r="L147" s="2">
        <v>7.4</v>
      </c>
      <c r="M147" s="2">
        <v>35.6</v>
      </c>
      <c r="N147" s="1">
        <f t="shared" si="27"/>
        <v>5.3676470588235291E-3</v>
      </c>
      <c r="O147" s="1">
        <f t="shared" si="26"/>
        <v>5.2027027027027025E-3</v>
      </c>
      <c r="P147" s="1">
        <f t="shared" si="26"/>
        <v>4.5224719101123597E-3</v>
      </c>
      <c r="Q147" s="12">
        <f t="shared" si="28"/>
        <v>5367.6470588235297</v>
      </c>
      <c r="R147" s="12">
        <f t="shared" si="28"/>
        <v>5202.7027027027025</v>
      </c>
      <c r="S147" s="12">
        <f t="shared" si="28"/>
        <v>4522.4719101123601</v>
      </c>
      <c r="T147" s="12">
        <f t="shared" si="29"/>
        <v>5030.9405572128635</v>
      </c>
      <c r="U147">
        <v>0</v>
      </c>
      <c r="V147" s="13">
        <f t="shared" si="30"/>
        <v>0.96927064050351708</v>
      </c>
      <c r="W147" s="14">
        <f t="shared" si="31"/>
        <v>0</v>
      </c>
      <c r="X147" s="14">
        <f t="shared" si="32"/>
        <v>0.84254271202093278</v>
      </c>
      <c r="Y147" s="14">
        <f t="shared" si="33"/>
        <v>1</v>
      </c>
      <c r="Z147" s="14">
        <f t="shared" si="34"/>
        <v>0.86925434116445366</v>
      </c>
      <c r="AA147" s="14">
        <f t="shared" si="35"/>
        <v>1</v>
      </c>
      <c r="AB147" s="11">
        <f t="shared" si="36"/>
        <v>0.21320609861591702</v>
      </c>
      <c r="AC147" s="11">
        <f t="shared" si="36"/>
        <v>0.20030405405405405</v>
      </c>
      <c r="AD147" s="11">
        <f t="shared" si="36"/>
        <v>0.15135036611538952</v>
      </c>
    </row>
    <row r="148" spans="1:30" x14ac:dyDescent="0.25">
      <c r="A148" s="30"/>
      <c r="B148" s="27"/>
      <c r="C148" s="27"/>
      <c r="D148" s="27"/>
      <c r="E148" s="1" t="s">
        <v>42</v>
      </c>
      <c r="F148" s="2">
        <v>38</v>
      </c>
      <c r="G148" s="2">
        <v>41</v>
      </c>
      <c r="H148" s="2">
        <v>161</v>
      </c>
      <c r="I148" s="2">
        <v>5425</v>
      </c>
      <c r="J148" s="1">
        <f t="shared" si="15"/>
        <v>2162.7504604565493</v>
      </c>
      <c r="K148" s="2">
        <v>7.7</v>
      </c>
      <c r="L148" s="2">
        <v>8.5</v>
      </c>
      <c r="M148" s="2">
        <v>36</v>
      </c>
      <c r="N148" s="1">
        <f t="shared" si="27"/>
        <v>4.9350649350649346E-3</v>
      </c>
      <c r="O148" s="1">
        <f t="shared" si="26"/>
        <v>4.8235294117647057E-3</v>
      </c>
      <c r="P148" s="1">
        <f t="shared" si="26"/>
        <v>4.4722222222222221E-3</v>
      </c>
      <c r="Q148" s="12">
        <f t="shared" si="28"/>
        <v>4935.0649350649346</v>
      </c>
      <c r="R148" s="12">
        <f t="shared" si="28"/>
        <v>4823.5294117647063</v>
      </c>
      <c r="S148" s="12">
        <f t="shared" si="28"/>
        <v>4472.2222222222226</v>
      </c>
      <c r="T148" s="12">
        <f t="shared" si="29"/>
        <v>4743.6055230172879</v>
      </c>
      <c r="U148">
        <v>0</v>
      </c>
      <c r="V148" s="13">
        <f t="shared" si="30"/>
        <v>0.9773993808049537</v>
      </c>
      <c r="W148" s="14">
        <f t="shared" si="31"/>
        <v>0</v>
      </c>
      <c r="X148" s="14">
        <f t="shared" si="32"/>
        <v>0.90621345029239786</v>
      </c>
      <c r="Y148" s="14">
        <f t="shared" si="33"/>
        <v>0</v>
      </c>
      <c r="Z148" s="14">
        <f t="shared" si="34"/>
        <v>0.92716802168021684</v>
      </c>
      <c r="AA148" s="14">
        <f t="shared" si="35"/>
        <v>1</v>
      </c>
      <c r="AB148" s="11">
        <f t="shared" si="36"/>
        <v>0.20701636026311349</v>
      </c>
      <c r="AC148" s="11">
        <f t="shared" si="36"/>
        <v>0.19776470588235295</v>
      </c>
      <c r="AD148" s="11">
        <f t="shared" si="36"/>
        <v>0.17000655864197536</v>
      </c>
    </row>
    <row r="149" spans="1:30" x14ac:dyDescent="0.25">
      <c r="A149" s="30"/>
      <c r="B149" s="27"/>
      <c r="C149" s="27"/>
      <c r="D149" s="27"/>
      <c r="E149" s="10" t="s">
        <v>43</v>
      </c>
      <c r="F149" s="2">
        <v>37</v>
      </c>
      <c r="G149" s="2">
        <v>40</v>
      </c>
      <c r="H149" s="2">
        <v>161</v>
      </c>
      <c r="I149" s="2">
        <v>5155</v>
      </c>
      <c r="J149" s="1">
        <f t="shared" si="15"/>
        <v>2163.4211851603154</v>
      </c>
      <c r="K149" s="2">
        <v>7.2</v>
      </c>
      <c r="L149" s="2">
        <v>8</v>
      </c>
      <c r="M149" s="2">
        <v>36.5</v>
      </c>
      <c r="N149" s="1">
        <f t="shared" si="27"/>
        <v>5.1388888888888882E-3</v>
      </c>
      <c r="O149" s="1">
        <f t="shared" si="26"/>
        <v>5.0000000000000001E-3</v>
      </c>
      <c r="P149" s="1">
        <f t="shared" si="26"/>
        <v>4.4109589041095888E-3</v>
      </c>
      <c r="Q149" s="12">
        <f t="shared" si="28"/>
        <v>5138.8888888888887</v>
      </c>
      <c r="R149" s="12">
        <f t="shared" si="28"/>
        <v>5000</v>
      </c>
      <c r="S149" s="12">
        <f t="shared" si="28"/>
        <v>4410.9589041095887</v>
      </c>
      <c r="T149" s="12">
        <f t="shared" si="29"/>
        <v>4849.9492643328258</v>
      </c>
      <c r="U149">
        <v>0</v>
      </c>
      <c r="V149" s="13">
        <f t="shared" si="30"/>
        <v>0.97297297297297303</v>
      </c>
      <c r="W149" s="14">
        <f t="shared" si="31"/>
        <v>0</v>
      </c>
      <c r="X149" s="14">
        <f t="shared" si="32"/>
        <v>0.85834875971862268</v>
      </c>
      <c r="Y149" s="14">
        <f t="shared" si="33"/>
        <v>1</v>
      </c>
      <c r="Z149" s="14">
        <f t="shared" si="34"/>
        <v>0.88219178082191774</v>
      </c>
      <c r="AA149" s="14">
        <f t="shared" si="35"/>
        <v>1</v>
      </c>
      <c r="AB149" s="11">
        <f t="shared" si="36"/>
        <v>0.21126543209876542</v>
      </c>
      <c r="AC149" s="11">
        <f t="shared" si="36"/>
        <v>0.2</v>
      </c>
      <c r="AD149" s="11">
        <f t="shared" si="36"/>
        <v>0.1556524676299493</v>
      </c>
    </row>
    <row r="150" spans="1:30" x14ac:dyDescent="0.25">
      <c r="A150" s="30"/>
      <c r="B150" s="27"/>
      <c r="C150" s="27"/>
      <c r="D150" s="27"/>
      <c r="E150" s="1" t="s">
        <v>24</v>
      </c>
      <c r="F150" s="2">
        <v>40</v>
      </c>
      <c r="G150" s="2">
        <v>40.5</v>
      </c>
      <c r="H150" s="2">
        <v>161</v>
      </c>
      <c r="I150" s="2">
        <v>5530</v>
      </c>
      <c r="J150" s="1">
        <f t="shared" si="15"/>
        <v>2120.236178207193</v>
      </c>
      <c r="K150" s="2">
        <v>7.8</v>
      </c>
      <c r="L150" s="2">
        <v>8.1999999999999993</v>
      </c>
      <c r="M150" s="2">
        <v>35.799999999999997</v>
      </c>
      <c r="N150" s="1">
        <f t="shared" si="27"/>
        <v>5.1282051282051282E-3</v>
      </c>
      <c r="O150" s="1">
        <f t="shared" si="26"/>
        <v>4.9390243902439034E-3</v>
      </c>
      <c r="P150" s="1">
        <f t="shared" si="26"/>
        <v>4.4972067039106148E-3</v>
      </c>
      <c r="Q150" s="12">
        <f t="shared" si="28"/>
        <v>5128.2051282051289</v>
      </c>
      <c r="R150" s="12">
        <f t="shared" si="28"/>
        <v>4939.0243902439033</v>
      </c>
      <c r="S150" s="12">
        <f t="shared" si="28"/>
        <v>4497.206703910615</v>
      </c>
      <c r="T150" s="12">
        <f t="shared" si="29"/>
        <v>4854.8120741198827</v>
      </c>
      <c r="U150">
        <v>0</v>
      </c>
      <c r="V150" s="13">
        <f t="shared" si="30"/>
        <v>0.963109756097561</v>
      </c>
      <c r="W150" s="14">
        <f t="shared" si="31"/>
        <v>0</v>
      </c>
      <c r="X150" s="14">
        <f t="shared" si="32"/>
        <v>0.87695530726256987</v>
      </c>
      <c r="Y150" s="14">
        <f t="shared" si="33"/>
        <v>1</v>
      </c>
      <c r="Z150" s="14">
        <f t="shared" si="34"/>
        <v>0.91054555486585276</v>
      </c>
      <c r="AA150" s="14">
        <f t="shared" si="35"/>
        <v>1</v>
      </c>
      <c r="AB150" s="11">
        <f t="shared" si="36"/>
        <v>0.21564760026298491</v>
      </c>
      <c r="AC150" s="11">
        <f t="shared" si="36"/>
        <v>0.20003048780487812</v>
      </c>
      <c r="AD150" s="11">
        <f t="shared" si="36"/>
        <v>0.16584391872912835</v>
      </c>
    </row>
    <row r="151" spans="1:30" x14ac:dyDescent="0.25">
      <c r="A151" s="30"/>
      <c r="B151" s="27"/>
      <c r="C151" s="27"/>
      <c r="D151" s="27"/>
      <c r="E151" s="1" t="s">
        <v>44</v>
      </c>
      <c r="F151" s="2">
        <v>39</v>
      </c>
      <c r="G151" s="2">
        <v>38</v>
      </c>
      <c r="H151" s="2">
        <v>159</v>
      </c>
      <c r="I151" s="2">
        <v>5000</v>
      </c>
      <c r="J151" s="1">
        <f t="shared" si="15"/>
        <v>2121.8988448382688</v>
      </c>
      <c r="K151" s="2">
        <v>7.6</v>
      </c>
      <c r="L151" s="2">
        <v>7.7</v>
      </c>
      <c r="M151" s="2">
        <v>35.6</v>
      </c>
      <c r="N151" s="1">
        <f t="shared" si="27"/>
        <v>5.131578947368421E-3</v>
      </c>
      <c r="O151" s="1">
        <f t="shared" si="26"/>
        <v>4.9350649350649346E-3</v>
      </c>
      <c r="P151" s="1">
        <f t="shared" si="26"/>
        <v>4.4662921348314604E-3</v>
      </c>
      <c r="Q151" s="12">
        <f t="shared" si="28"/>
        <v>5131.5789473684217</v>
      </c>
      <c r="R151" s="12">
        <f t="shared" si="28"/>
        <v>4935.0649350649346</v>
      </c>
      <c r="S151" s="12">
        <f t="shared" si="28"/>
        <v>4466.2921348314603</v>
      </c>
      <c r="T151" s="12">
        <f t="shared" si="29"/>
        <v>4844.3120057549386</v>
      </c>
      <c r="U151">
        <v>0</v>
      </c>
      <c r="V151" s="13">
        <f t="shared" si="30"/>
        <v>0.96170496170496145</v>
      </c>
      <c r="W151" s="14">
        <f t="shared" si="31"/>
        <v>0</v>
      </c>
      <c r="X151" s="14">
        <f t="shared" si="32"/>
        <v>0.87035436473638705</v>
      </c>
      <c r="Y151" s="14">
        <f t="shared" si="33"/>
        <v>1</v>
      </c>
      <c r="Z151" s="14">
        <f t="shared" si="34"/>
        <v>0.90501182732111174</v>
      </c>
      <c r="AA151" s="14">
        <f t="shared" si="35"/>
        <v>1</v>
      </c>
      <c r="AB151" s="11">
        <f t="shared" si="36"/>
        <v>0.20276488919667596</v>
      </c>
      <c r="AC151" s="11">
        <f t="shared" si="36"/>
        <v>0.1875324675324675</v>
      </c>
      <c r="AD151" s="11">
        <f t="shared" si="36"/>
        <v>0.15359779383916169</v>
      </c>
    </row>
    <row r="152" spans="1:30" x14ac:dyDescent="0.25">
      <c r="A152" s="30"/>
      <c r="B152" s="27"/>
      <c r="C152" s="27"/>
      <c r="D152" s="27"/>
      <c r="E152" s="1" t="s">
        <v>45</v>
      </c>
      <c r="F152" s="2">
        <v>39</v>
      </c>
      <c r="G152" s="2">
        <v>40</v>
      </c>
      <c r="H152" s="2">
        <v>159.5</v>
      </c>
      <c r="I152" s="2">
        <v>5340</v>
      </c>
      <c r="J152" s="1">
        <f t="shared" si="15"/>
        <v>2146.1297323366293</v>
      </c>
      <c r="K152" s="2">
        <v>7.6</v>
      </c>
      <c r="L152" s="2">
        <v>8.5</v>
      </c>
      <c r="M152" s="2">
        <v>35.700000000000003</v>
      </c>
      <c r="N152" s="1">
        <f t="shared" si="27"/>
        <v>5.131578947368421E-3</v>
      </c>
      <c r="O152" s="1">
        <f t="shared" si="26"/>
        <v>4.7058823529411769E-3</v>
      </c>
      <c r="P152" s="1">
        <f t="shared" si="26"/>
        <v>4.4677871148459383E-3</v>
      </c>
      <c r="Q152" s="12">
        <f t="shared" si="28"/>
        <v>5131.5789473684217</v>
      </c>
      <c r="R152" s="12">
        <f t="shared" si="28"/>
        <v>4705.8823529411775</v>
      </c>
      <c r="S152" s="12">
        <f t="shared" si="28"/>
        <v>4467.787114845938</v>
      </c>
      <c r="T152" s="12">
        <f t="shared" si="29"/>
        <v>4768.4161383851788</v>
      </c>
      <c r="U152">
        <v>0</v>
      </c>
      <c r="V152" s="13">
        <f t="shared" si="30"/>
        <v>0.91704374057315241</v>
      </c>
      <c r="W152" s="14">
        <f t="shared" si="31"/>
        <v>0</v>
      </c>
      <c r="X152" s="14">
        <f t="shared" si="32"/>
        <v>0.87064569417510573</v>
      </c>
      <c r="Y152" s="14">
        <f t="shared" si="33"/>
        <v>1</v>
      </c>
      <c r="Z152" s="14">
        <f t="shared" si="34"/>
        <v>0.94940476190476164</v>
      </c>
      <c r="AA152" s="14">
        <f t="shared" si="35"/>
        <v>1</v>
      </c>
      <c r="AB152" s="11">
        <f t="shared" si="36"/>
        <v>0.2238313711911358</v>
      </c>
      <c r="AC152" s="11">
        <f t="shared" si="36"/>
        <v>0.18823529411764711</v>
      </c>
      <c r="AD152" s="11">
        <f t="shared" si="36"/>
        <v>0.16966953448045879</v>
      </c>
    </row>
    <row r="153" spans="1:30" x14ac:dyDescent="0.25">
      <c r="A153" s="30"/>
      <c r="B153" s="27"/>
      <c r="C153" s="27"/>
      <c r="D153" s="27"/>
      <c r="E153" s="1" t="s">
        <v>46</v>
      </c>
      <c r="F153" s="2">
        <v>38</v>
      </c>
      <c r="G153" s="2">
        <v>38.5</v>
      </c>
      <c r="H153" s="2">
        <v>159.5</v>
      </c>
      <c r="I153" s="2">
        <v>5030</v>
      </c>
      <c r="J153" s="1">
        <f t="shared" si="15"/>
        <v>2155.5741733930154</v>
      </c>
      <c r="K153" s="2">
        <v>7.4</v>
      </c>
      <c r="L153" s="2">
        <v>7.6</v>
      </c>
      <c r="M153" s="2">
        <v>35.6</v>
      </c>
      <c r="N153" s="1">
        <f t="shared" si="27"/>
        <v>5.1351351351351347E-3</v>
      </c>
      <c r="O153" s="1">
        <f t="shared" si="26"/>
        <v>5.065789473684211E-3</v>
      </c>
      <c r="P153" s="1">
        <f t="shared" si="26"/>
        <v>4.480337078651685E-3</v>
      </c>
      <c r="Q153" s="12">
        <f t="shared" si="28"/>
        <v>5135.135135135135</v>
      </c>
      <c r="R153" s="12">
        <f t="shared" si="28"/>
        <v>5065.7894736842109</v>
      </c>
      <c r="S153" s="12">
        <f t="shared" si="28"/>
        <v>4480.3370786516853</v>
      </c>
      <c r="T153" s="12">
        <f t="shared" si="29"/>
        <v>4893.7538958236773</v>
      </c>
      <c r="U153">
        <v>0</v>
      </c>
      <c r="V153" s="13">
        <f t="shared" si="30"/>
        <v>0.98649584487534636</v>
      </c>
      <c r="W153" s="14">
        <f t="shared" si="31"/>
        <v>0</v>
      </c>
      <c r="X153" s="14">
        <f t="shared" si="32"/>
        <v>0.87248669426374925</v>
      </c>
      <c r="Y153" s="14">
        <f t="shared" si="33"/>
        <v>1</v>
      </c>
      <c r="Z153" s="14">
        <f t="shared" si="34"/>
        <v>0.88443017656500789</v>
      </c>
      <c r="AA153" s="14">
        <f t="shared" si="35"/>
        <v>1</v>
      </c>
      <c r="AB153" s="11">
        <f t="shared" si="36"/>
        <v>0.20040905770635498</v>
      </c>
      <c r="AC153" s="11">
        <f t="shared" si="36"/>
        <v>0.19503289473684213</v>
      </c>
      <c r="AD153" s="11">
        <f t="shared" si="36"/>
        <v>0.15255799457139249</v>
      </c>
    </row>
    <row r="154" spans="1:30" x14ac:dyDescent="0.25">
      <c r="A154" s="30"/>
      <c r="B154" s="27"/>
      <c r="C154" s="27"/>
      <c r="D154" s="27"/>
      <c r="E154" s="10" t="s">
        <v>47</v>
      </c>
      <c r="F154" s="2">
        <v>38</v>
      </c>
      <c r="G154" s="2">
        <v>38</v>
      </c>
      <c r="H154" s="2">
        <v>159.5</v>
      </c>
      <c r="I154" s="2">
        <v>5005</v>
      </c>
      <c r="J154" s="1">
        <f t="shared" si="15"/>
        <v>2173.0824338523257</v>
      </c>
      <c r="K154" s="2">
        <v>8.1</v>
      </c>
      <c r="L154" s="2">
        <v>7.6</v>
      </c>
      <c r="M154" s="2">
        <v>35.5</v>
      </c>
      <c r="N154" s="1">
        <f t="shared" si="27"/>
        <v>4.691358024691358E-3</v>
      </c>
      <c r="O154" s="1">
        <f t="shared" si="26"/>
        <v>5.0000000000000001E-3</v>
      </c>
      <c r="P154" s="1">
        <f t="shared" si="26"/>
        <v>4.4929577464788732E-3</v>
      </c>
      <c r="Q154" s="12">
        <f t="shared" si="28"/>
        <v>4691.358024691358</v>
      </c>
      <c r="R154" s="12">
        <f t="shared" si="28"/>
        <v>5000</v>
      </c>
      <c r="S154" s="12">
        <f t="shared" si="28"/>
        <v>4492.9577464788736</v>
      </c>
      <c r="T154" s="12">
        <f t="shared" si="29"/>
        <v>4728.1052570567444</v>
      </c>
      <c r="U154">
        <v>0</v>
      </c>
      <c r="V154" s="13">
        <f t="shared" si="30"/>
        <v>1.0657894736842106</v>
      </c>
      <c r="W154" s="14">
        <f t="shared" si="31"/>
        <v>0</v>
      </c>
      <c r="X154" s="14">
        <f t="shared" si="32"/>
        <v>0.95770941438102308</v>
      </c>
      <c r="Y154" s="14">
        <f t="shared" si="33"/>
        <v>0</v>
      </c>
      <c r="Z154" s="14">
        <f t="shared" si="34"/>
        <v>0.89859154929577467</v>
      </c>
      <c r="AA154" s="14">
        <f t="shared" si="35"/>
        <v>1</v>
      </c>
      <c r="AB154" s="11">
        <f t="shared" si="36"/>
        <v>0.16726718488035361</v>
      </c>
      <c r="AC154" s="11">
        <f t="shared" si="36"/>
        <v>0.19</v>
      </c>
      <c r="AD154" s="11">
        <f t="shared" si="36"/>
        <v>0.15341868676849835</v>
      </c>
    </row>
    <row r="155" spans="1:30" x14ac:dyDescent="0.25">
      <c r="A155" s="30"/>
      <c r="B155" s="27"/>
      <c r="C155" s="27"/>
      <c r="D155" s="27"/>
      <c r="E155" s="1" t="s">
        <v>48</v>
      </c>
      <c r="F155" s="2">
        <v>38</v>
      </c>
      <c r="G155" s="2">
        <v>40</v>
      </c>
      <c r="H155" s="2">
        <v>160.5</v>
      </c>
      <c r="I155" s="2">
        <v>5175</v>
      </c>
      <c r="J155" s="1">
        <f t="shared" si="15"/>
        <v>2121.2493851451054</v>
      </c>
      <c r="K155" s="2">
        <v>7.5</v>
      </c>
      <c r="L155" s="2">
        <v>8.1999999999999993</v>
      </c>
      <c r="M155" s="2">
        <v>36</v>
      </c>
      <c r="N155" s="1">
        <f t="shared" si="27"/>
        <v>5.0666666666666664E-3</v>
      </c>
      <c r="O155" s="1">
        <f t="shared" si="26"/>
        <v>4.8780487804878057E-3</v>
      </c>
      <c r="P155" s="1">
        <f t="shared" si="26"/>
        <v>4.4583333333333332E-3</v>
      </c>
      <c r="Q155" s="12">
        <f t="shared" si="28"/>
        <v>5066.666666666667</v>
      </c>
      <c r="R155" s="12">
        <f t="shared" si="28"/>
        <v>4878.0487804878057</v>
      </c>
      <c r="S155" s="12">
        <f t="shared" si="28"/>
        <v>4458.333333333333</v>
      </c>
      <c r="T155" s="12">
        <f t="shared" si="29"/>
        <v>4801.0162601626025</v>
      </c>
      <c r="U155">
        <v>0</v>
      </c>
      <c r="V155" s="13">
        <f t="shared" si="30"/>
        <v>0.96277278562259316</v>
      </c>
      <c r="W155" s="14">
        <f t="shared" si="31"/>
        <v>0</v>
      </c>
      <c r="X155" s="14">
        <f t="shared" si="32"/>
        <v>0.87993421052631571</v>
      </c>
      <c r="Y155" s="14">
        <f t="shared" si="33"/>
        <v>1</v>
      </c>
      <c r="Z155" s="14">
        <f t="shared" si="34"/>
        <v>0.9139583333333331</v>
      </c>
      <c r="AA155" s="14">
        <f t="shared" si="35"/>
        <v>1</v>
      </c>
      <c r="AB155" s="11">
        <f t="shared" si="36"/>
        <v>0.21050311111111114</v>
      </c>
      <c r="AC155" s="11">
        <f t="shared" si="36"/>
        <v>0.19512195121951226</v>
      </c>
      <c r="AD155" s="11">
        <f t="shared" si="36"/>
        <v>0.16298923611111107</v>
      </c>
    </row>
    <row r="156" spans="1:30" x14ac:dyDescent="0.25">
      <c r="A156" s="30"/>
      <c r="B156" s="27"/>
      <c r="C156" s="27"/>
      <c r="D156" s="27"/>
      <c r="E156" s="1" t="s">
        <v>50</v>
      </c>
      <c r="F156" s="2">
        <v>37.5</v>
      </c>
      <c r="G156" s="2">
        <v>37.5</v>
      </c>
      <c r="H156" s="2">
        <v>160.5</v>
      </c>
      <c r="I156" s="2">
        <v>4850</v>
      </c>
      <c r="J156" s="1">
        <f t="shared" si="15"/>
        <v>2148.8404292142609</v>
      </c>
      <c r="K156" s="2">
        <v>8.1</v>
      </c>
      <c r="L156" s="2">
        <v>8</v>
      </c>
      <c r="M156" s="2">
        <v>36.299999999999997</v>
      </c>
      <c r="N156" s="1">
        <f t="shared" si="27"/>
        <v>4.6296296296296294E-3</v>
      </c>
      <c r="O156" s="1">
        <f t="shared" si="26"/>
        <v>4.6874999999999998E-3</v>
      </c>
      <c r="P156" s="1">
        <f t="shared" si="26"/>
        <v>4.4214876033057855E-3</v>
      </c>
      <c r="Q156" s="12">
        <f t="shared" si="28"/>
        <v>4629.6296296296296</v>
      </c>
      <c r="R156" s="12">
        <f t="shared" si="28"/>
        <v>4687.5</v>
      </c>
      <c r="S156" s="12">
        <f t="shared" si="28"/>
        <v>4421.4876033057853</v>
      </c>
      <c r="T156" s="12">
        <f t="shared" si="29"/>
        <v>4579.5390776451386</v>
      </c>
      <c r="U156">
        <v>0</v>
      </c>
      <c r="V156" s="13">
        <f t="shared" si="30"/>
        <v>1.0125</v>
      </c>
      <c r="W156" s="14">
        <f t="shared" si="31"/>
        <v>0</v>
      </c>
      <c r="X156" s="14">
        <f t="shared" si="32"/>
        <v>0.9550413223140497</v>
      </c>
      <c r="Y156" s="14">
        <f t="shared" si="33"/>
        <v>0</v>
      </c>
      <c r="Z156" s="14">
        <f t="shared" si="34"/>
        <v>0.94325068870523421</v>
      </c>
      <c r="AA156" s="14">
        <f t="shared" si="35"/>
        <v>1</v>
      </c>
      <c r="AB156" s="11">
        <f t="shared" si="36"/>
        <v>0.17146776406035666</v>
      </c>
      <c r="AC156" s="11">
        <f t="shared" si="36"/>
        <v>0.17578125</v>
      </c>
      <c r="AD156" s="11">
        <f t="shared" si="36"/>
        <v>0.15639642100949391</v>
      </c>
    </row>
    <row r="157" spans="1:30" x14ac:dyDescent="0.25">
      <c r="A157" s="31" t="s">
        <v>66</v>
      </c>
      <c r="B157" s="28">
        <v>5</v>
      </c>
      <c r="C157" s="28" t="s">
        <v>97</v>
      </c>
      <c r="D157" s="28">
        <v>1</v>
      </c>
      <c r="E157" s="10" t="s">
        <v>41</v>
      </c>
      <c r="F157" s="17">
        <v>40</v>
      </c>
      <c r="G157" s="17">
        <v>41</v>
      </c>
      <c r="H157" s="17">
        <v>161.5</v>
      </c>
      <c r="I157" s="17">
        <v>5615</v>
      </c>
      <c r="J157" s="16">
        <f t="shared" si="15"/>
        <v>2119.9879181454348</v>
      </c>
      <c r="K157" s="17">
        <v>7.2</v>
      </c>
      <c r="L157" s="17">
        <v>7.9</v>
      </c>
      <c r="M157" s="17">
        <v>35.700000000000003</v>
      </c>
      <c r="N157" s="16">
        <f t="shared" si="27"/>
        <v>5.5555555555555558E-3</v>
      </c>
      <c r="O157" s="16">
        <f t="shared" si="26"/>
        <v>5.1898734177215191E-3</v>
      </c>
      <c r="P157" s="16">
        <f t="shared" si="26"/>
        <v>4.5238095238095237E-3</v>
      </c>
      <c r="Q157" s="19">
        <f t="shared" si="28"/>
        <v>5555.5555555555557</v>
      </c>
      <c r="R157" s="19">
        <f t="shared" si="28"/>
        <v>5189.8734177215192</v>
      </c>
      <c r="S157" s="19">
        <f t="shared" si="28"/>
        <v>4523.8095238095239</v>
      </c>
      <c r="T157" s="12">
        <f t="shared" si="29"/>
        <v>5089.746165695532</v>
      </c>
      <c r="U157" s="15">
        <v>0</v>
      </c>
      <c r="V157" s="20">
        <f t="shared" si="30"/>
        <v>0.9341772151898734</v>
      </c>
      <c r="W157" s="14">
        <f t="shared" si="31"/>
        <v>0</v>
      </c>
      <c r="X157" s="14">
        <f t="shared" si="32"/>
        <v>0.81428571428571428</v>
      </c>
      <c r="Y157" s="14">
        <f t="shared" si="33"/>
        <v>1</v>
      </c>
      <c r="Z157" s="14">
        <f t="shared" si="34"/>
        <v>0.87166085946573746</v>
      </c>
      <c r="AA157" s="14">
        <f t="shared" si="35"/>
        <v>1</v>
      </c>
      <c r="AB157" s="18">
        <f t="shared" si="36"/>
        <v>0.24382716049382719</v>
      </c>
      <c r="AC157" s="18">
        <f t="shared" si="36"/>
        <v>0.21278481012658235</v>
      </c>
      <c r="AD157" s="18">
        <f t="shared" si="36"/>
        <v>0.16167233560090705</v>
      </c>
    </row>
    <row r="158" spans="1:30" x14ac:dyDescent="0.25">
      <c r="A158" s="31"/>
      <c r="B158" s="28"/>
      <c r="C158" s="28"/>
      <c r="D158" s="28"/>
      <c r="E158" s="16" t="s">
        <v>42</v>
      </c>
      <c r="F158" s="17">
        <v>38</v>
      </c>
      <c r="G158" s="17">
        <v>38</v>
      </c>
      <c r="H158" s="17">
        <v>160</v>
      </c>
      <c r="I158" s="17">
        <v>5005</v>
      </c>
      <c r="J158" s="16">
        <f t="shared" si="15"/>
        <v>2166.2915512465374</v>
      </c>
      <c r="K158" s="17">
        <v>7.2</v>
      </c>
      <c r="L158" s="17">
        <v>7.6</v>
      </c>
      <c r="M158" s="17">
        <v>35.700000000000003</v>
      </c>
      <c r="N158" s="16">
        <f t="shared" si="27"/>
        <v>5.2777777777777779E-3</v>
      </c>
      <c r="O158" s="16">
        <f t="shared" si="26"/>
        <v>5.0000000000000001E-3</v>
      </c>
      <c r="P158" s="16">
        <f t="shared" si="26"/>
        <v>4.4817927170868344E-3</v>
      </c>
      <c r="Q158" s="19">
        <f t="shared" si="28"/>
        <v>5277.7777777777783</v>
      </c>
      <c r="R158" s="19">
        <f t="shared" si="28"/>
        <v>5000</v>
      </c>
      <c r="S158" s="19">
        <f t="shared" si="28"/>
        <v>4481.7927170868343</v>
      </c>
      <c r="T158" s="12">
        <f t="shared" si="29"/>
        <v>4919.8568316215378</v>
      </c>
      <c r="U158" s="15">
        <v>0</v>
      </c>
      <c r="V158" s="20">
        <f t="shared" si="30"/>
        <v>0.94736842105263153</v>
      </c>
      <c r="W158" s="14">
        <f t="shared" si="31"/>
        <v>0</v>
      </c>
      <c r="X158" s="14">
        <f t="shared" si="32"/>
        <v>0.84918177797434746</v>
      </c>
      <c r="Y158" s="14">
        <f t="shared" si="33"/>
        <v>1</v>
      </c>
      <c r="Z158" s="14">
        <f t="shared" si="34"/>
        <v>0.89635854341736687</v>
      </c>
      <c r="AA158" s="14">
        <f t="shared" si="35"/>
        <v>1</v>
      </c>
      <c r="AB158" s="18">
        <f t="shared" si="36"/>
        <v>0.21169753086419757</v>
      </c>
      <c r="AC158" s="18">
        <f t="shared" si="36"/>
        <v>0.19</v>
      </c>
      <c r="AD158" s="18">
        <f t="shared" si="36"/>
        <v>0.15265714128788768</v>
      </c>
    </row>
    <row r="159" spans="1:30" x14ac:dyDescent="0.25">
      <c r="A159" s="31"/>
      <c r="B159" s="28"/>
      <c r="C159" s="28"/>
      <c r="D159" s="28"/>
      <c r="E159" s="16" t="s">
        <v>43</v>
      </c>
      <c r="F159" s="17">
        <v>41</v>
      </c>
      <c r="G159" s="17">
        <v>40.5</v>
      </c>
      <c r="H159" s="17">
        <v>161.5</v>
      </c>
      <c r="I159" s="17">
        <v>5770</v>
      </c>
      <c r="J159" s="16">
        <f t="shared" si="15"/>
        <v>2151.6142234005756</v>
      </c>
      <c r="K159" s="17">
        <v>8</v>
      </c>
      <c r="L159" s="17">
        <v>8</v>
      </c>
      <c r="M159" s="17">
        <v>36.4</v>
      </c>
      <c r="N159" s="16">
        <f t="shared" si="27"/>
        <v>5.1250000000000002E-3</v>
      </c>
      <c r="O159" s="16">
        <f t="shared" si="26"/>
        <v>5.0625000000000002E-3</v>
      </c>
      <c r="P159" s="16">
        <f t="shared" si="26"/>
        <v>4.4368131868131868E-3</v>
      </c>
      <c r="Q159" s="19">
        <f t="shared" si="28"/>
        <v>5125</v>
      </c>
      <c r="R159" s="19">
        <f t="shared" si="28"/>
        <v>5062.5</v>
      </c>
      <c r="S159" s="19">
        <f t="shared" si="28"/>
        <v>4436.8131868131868</v>
      </c>
      <c r="T159" s="12">
        <f t="shared" si="29"/>
        <v>4874.771062271062</v>
      </c>
      <c r="U159" s="15">
        <v>0</v>
      </c>
      <c r="V159" s="20">
        <f t="shared" si="30"/>
        <v>0.98780487804878048</v>
      </c>
      <c r="W159" s="14">
        <f t="shared" si="31"/>
        <v>0</v>
      </c>
      <c r="X159" s="14">
        <f t="shared" si="32"/>
        <v>0.86571964620745112</v>
      </c>
      <c r="Y159" s="14">
        <f t="shared" si="33"/>
        <v>1</v>
      </c>
      <c r="Z159" s="14">
        <f t="shared" si="34"/>
        <v>0.87640754307420976</v>
      </c>
      <c r="AA159" s="14">
        <f t="shared" si="35"/>
        <v>1</v>
      </c>
      <c r="AB159" s="18">
        <f t="shared" si="36"/>
        <v>0.21012500000000001</v>
      </c>
      <c r="AC159" s="18">
        <f t="shared" si="36"/>
        <v>0.20503125000000003</v>
      </c>
      <c r="AD159" s="18">
        <f t="shared" si="36"/>
        <v>0.15748249003743509</v>
      </c>
    </row>
    <row r="160" spans="1:30" x14ac:dyDescent="0.25">
      <c r="A160" s="31"/>
      <c r="B160" s="28"/>
      <c r="C160" s="28"/>
      <c r="D160" s="28"/>
      <c r="E160" s="16" t="s">
        <v>24</v>
      </c>
      <c r="F160" s="17">
        <v>42</v>
      </c>
      <c r="G160" s="17">
        <v>41</v>
      </c>
      <c r="H160" s="17">
        <v>162</v>
      </c>
      <c r="I160" s="17">
        <v>6035</v>
      </c>
      <c r="J160" s="16">
        <f t="shared" si="15"/>
        <v>2163.361580705754</v>
      </c>
      <c r="K160" s="17">
        <v>7.9</v>
      </c>
      <c r="L160" s="17">
        <v>8.3000000000000007</v>
      </c>
      <c r="M160" s="17">
        <v>36.799999999999997</v>
      </c>
      <c r="N160" s="16">
        <f t="shared" si="27"/>
        <v>5.3164556962025317E-3</v>
      </c>
      <c r="O160" s="16">
        <f t="shared" si="26"/>
        <v>4.9397590361445779E-3</v>
      </c>
      <c r="P160" s="16">
        <f t="shared" si="26"/>
        <v>4.402173913043479E-3</v>
      </c>
      <c r="Q160" s="19">
        <f t="shared" si="28"/>
        <v>5316.4556962025317</v>
      </c>
      <c r="R160" s="19">
        <f t="shared" si="28"/>
        <v>4939.7590361445782</v>
      </c>
      <c r="S160" s="19">
        <f t="shared" si="28"/>
        <v>4402.1739130434789</v>
      </c>
      <c r="T160" s="12">
        <f t="shared" si="29"/>
        <v>4886.1295484635302</v>
      </c>
      <c r="U160" s="15">
        <v>0</v>
      </c>
      <c r="V160" s="20">
        <f t="shared" si="30"/>
        <v>0.92914515203671821</v>
      </c>
      <c r="W160" s="14">
        <f t="shared" si="31"/>
        <v>0</v>
      </c>
      <c r="X160" s="14">
        <f t="shared" si="32"/>
        <v>0.82802795031055909</v>
      </c>
      <c r="Y160" s="14">
        <f t="shared" si="33"/>
        <v>1</v>
      </c>
      <c r="Z160" s="14">
        <f t="shared" si="34"/>
        <v>0.89117179215270426</v>
      </c>
      <c r="AA160" s="14">
        <f t="shared" si="35"/>
        <v>1</v>
      </c>
      <c r="AB160" s="18">
        <f t="shared" si="36"/>
        <v>0.23459701970838012</v>
      </c>
      <c r="AC160" s="18">
        <f t="shared" si="36"/>
        <v>0.20253012048192773</v>
      </c>
      <c r="AD160" s="18">
        <f t="shared" si="36"/>
        <v>0.16084682183364848</v>
      </c>
    </row>
    <row r="161" spans="1:30" x14ac:dyDescent="0.25">
      <c r="A161" s="31"/>
      <c r="B161" s="28"/>
      <c r="C161" s="28"/>
      <c r="D161" s="28"/>
      <c r="E161" s="10" t="s">
        <v>44</v>
      </c>
      <c r="F161" s="17">
        <v>41</v>
      </c>
      <c r="G161" s="17">
        <v>42</v>
      </c>
      <c r="H161" s="17">
        <v>159.5</v>
      </c>
      <c r="I161" s="17">
        <v>6005</v>
      </c>
      <c r="J161" s="16">
        <f t="shared" si="15"/>
        <v>2186.3474344550882</v>
      </c>
      <c r="K161" s="17">
        <v>8.4</v>
      </c>
      <c r="L161" s="17">
        <v>8.6999999999999993</v>
      </c>
      <c r="M161" s="17">
        <v>35.299999999999997</v>
      </c>
      <c r="N161" s="16">
        <f t="shared" si="27"/>
        <v>4.8809523809523808E-3</v>
      </c>
      <c r="O161" s="16">
        <f t="shared" si="26"/>
        <v>4.827586206896552E-3</v>
      </c>
      <c r="P161" s="16">
        <f t="shared" si="26"/>
        <v>4.5184135977337113E-3</v>
      </c>
      <c r="Q161" s="19">
        <f t="shared" si="28"/>
        <v>4880.9523809523807</v>
      </c>
      <c r="R161" s="19">
        <f t="shared" si="28"/>
        <v>4827.5862068965525</v>
      </c>
      <c r="S161" s="19">
        <f t="shared" si="28"/>
        <v>4518.4135977337119</v>
      </c>
      <c r="T161" s="12">
        <f t="shared" si="29"/>
        <v>4742.3173951942144</v>
      </c>
      <c r="U161" s="15">
        <v>0</v>
      </c>
      <c r="V161" s="20">
        <f t="shared" si="30"/>
        <v>0.98906644238856201</v>
      </c>
      <c r="W161" s="14">
        <f t="shared" si="31"/>
        <v>0</v>
      </c>
      <c r="X161" s="14">
        <f t="shared" si="32"/>
        <v>0.92572376148690683</v>
      </c>
      <c r="Y161" s="14">
        <f t="shared" si="33"/>
        <v>0</v>
      </c>
      <c r="Z161" s="14">
        <f t="shared" si="34"/>
        <v>0.93595710238769725</v>
      </c>
      <c r="AA161" s="14">
        <f t="shared" si="35"/>
        <v>1</v>
      </c>
      <c r="AB161" s="18">
        <f t="shared" si="36"/>
        <v>0.20726615646258501</v>
      </c>
      <c r="AC161" s="18">
        <f t="shared" si="36"/>
        <v>0.20275862068965525</v>
      </c>
      <c r="AD161" s="18">
        <f t="shared" si="36"/>
        <v>0.17761973452960869</v>
      </c>
    </row>
    <row r="162" spans="1:30" x14ac:dyDescent="0.25">
      <c r="A162" s="31"/>
      <c r="B162" s="28"/>
      <c r="C162" s="28"/>
      <c r="D162" s="28"/>
      <c r="E162" s="16" t="s">
        <v>45</v>
      </c>
      <c r="F162" s="17">
        <v>41</v>
      </c>
      <c r="G162" s="17">
        <v>41</v>
      </c>
      <c r="H162" s="17">
        <v>160.5</v>
      </c>
      <c r="I162" s="17">
        <v>5835</v>
      </c>
      <c r="J162" s="16">
        <f t="shared" si="15"/>
        <v>2162.7091128444908</v>
      </c>
      <c r="K162" s="17">
        <v>7.8</v>
      </c>
      <c r="L162" s="17">
        <v>8.3000000000000007</v>
      </c>
      <c r="M162" s="17">
        <v>35.6</v>
      </c>
      <c r="N162" s="16">
        <f t="shared" si="27"/>
        <v>5.2564102564102572E-3</v>
      </c>
      <c r="O162" s="16">
        <f t="shared" si="26"/>
        <v>4.9397590361445779E-3</v>
      </c>
      <c r="P162" s="16">
        <f t="shared" si="26"/>
        <v>4.5084269662921351E-3</v>
      </c>
      <c r="Q162" s="19">
        <f t="shared" si="28"/>
        <v>5256.4102564102577</v>
      </c>
      <c r="R162" s="19">
        <f t="shared" si="28"/>
        <v>4939.7590361445782</v>
      </c>
      <c r="S162" s="19">
        <f t="shared" si="28"/>
        <v>4508.4269662921351</v>
      </c>
      <c r="T162" s="12">
        <f t="shared" si="29"/>
        <v>4901.5320862823237</v>
      </c>
      <c r="U162" s="15">
        <v>0</v>
      </c>
      <c r="V162" s="20">
        <f t="shared" si="30"/>
        <v>0.93975903614457801</v>
      </c>
      <c r="W162" s="14">
        <f t="shared" si="31"/>
        <v>0</v>
      </c>
      <c r="X162" s="14">
        <f t="shared" si="32"/>
        <v>0.8577007399287474</v>
      </c>
      <c r="Y162" s="14">
        <f t="shared" si="33"/>
        <v>1</v>
      </c>
      <c r="Z162" s="14">
        <f t="shared" si="34"/>
        <v>0.91268155659084693</v>
      </c>
      <c r="AA162" s="14">
        <f t="shared" si="35"/>
        <v>1</v>
      </c>
      <c r="AB162" s="18">
        <f t="shared" si="36"/>
        <v>0.22932774490466815</v>
      </c>
      <c r="AC162" s="18">
        <f t="shared" si="36"/>
        <v>0.20253012048192773</v>
      </c>
      <c r="AD162" s="18">
        <f t="shared" si="36"/>
        <v>0.16870508379623789</v>
      </c>
    </row>
    <row r="163" spans="1:30" x14ac:dyDescent="0.25">
      <c r="A163" s="31"/>
      <c r="B163" s="28"/>
      <c r="C163" s="28"/>
      <c r="D163" s="28"/>
      <c r="E163" s="16" t="s">
        <v>46</v>
      </c>
      <c r="F163" s="17">
        <v>41</v>
      </c>
      <c r="G163" s="17">
        <v>41</v>
      </c>
      <c r="H163" s="17">
        <v>161</v>
      </c>
      <c r="I163" s="17">
        <v>5875</v>
      </c>
      <c r="J163" s="16">
        <f t="shared" si="15"/>
        <v>2170.7723515653579</v>
      </c>
      <c r="K163" s="17">
        <v>7.8</v>
      </c>
      <c r="L163" s="17">
        <v>8.1</v>
      </c>
      <c r="M163" s="17">
        <v>35.299999999999997</v>
      </c>
      <c r="N163" s="16">
        <f t="shared" si="27"/>
        <v>5.2564102564102572E-3</v>
      </c>
      <c r="O163" s="16">
        <f t="shared" si="26"/>
        <v>5.0617283950617287E-3</v>
      </c>
      <c r="P163" s="16">
        <f t="shared" si="26"/>
        <v>4.5609065155807369E-3</v>
      </c>
      <c r="Q163" s="19">
        <f t="shared" si="28"/>
        <v>5256.4102564102577</v>
      </c>
      <c r="R163" s="19">
        <f t="shared" si="28"/>
        <v>5061.7283950617293</v>
      </c>
      <c r="S163" s="19">
        <f t="shared" si="28"/>
        <v>4560.9065155807375</v>
      </c>
      <c r="T163" s="12">
        <f t="shared" si="29"/>
        <v>4959.6817223509088</v>
      </c>
      <c r="U163" s="15">
        <v>0</v>
      </c>
      <c r="V163" s="20">
        <f t="shared" si="30"/>
        <v>0.96296296296296291</v>
      </c>
      <c r="W163" s="14">
        <f t="shared" si="31"/>
        <v>0</v>
      </c>
      <c r="X163" s="14">
        <f t="shared" si="32"/>
        <v>0.86768465418365226</v>
      </c>
      <c r="Y163" s="14">
        <f t="shared" si="33"/>
        <v>1</v>
      </c>
      <c r="Z163" s="14">
        <f t="shared" si="34"/>
        <v>0.90105714088302358</v>
      </c>
      <c r="AA163" s="14">
        <f t="shared" si="35"/>
        <v>1</v>
      </c>
      <c r="AB163" s="18">
        <f t="shared" si="36"/>
        <v>0.22380177514792912</v>
      </c>
      <c r="AC163" s="18">
        <f t="shared" si="36"/>
        <v>0.20753086419753095</v>
      </c>
      <c r="AD163" s="18">
        <f t="shared" si="36"/>
        <v>0.1684951327753213</v>
      </c>
    </row>
    <row r="164" spans="1:30" x14ac:dyDescent="0.25">
      <c r="A164" s="31"/>
      <c r="B164" s="28"/>
      <c r="C164" s="28"/>
      <c r="D164" s="28"/>
      <c r="E164" s="16" t="s">
        <v>47</v>
      </c>
      <c r="F164" s="17">
        <v>38</v>
      </c>
      <c r="G164" s="17">
        <v>37.5</v>
      </c>
      <c r="H164" s="17">
        <v>162</v>
      </c>
      <c r="I164" s="17">
        <v>4935</v>
      </c>
      <c r="J164" s="16">
        <f t="shared" si="15"/>
        <v>2137.751786874594</v>
      </c>
      <c r="K164" s="17">
        <v>7.5</v>
      </c>
      <c r="L164" s="17">
        <v>8</v>
      </c>
      <c r="M164" s="17">
        <v>36.1</v>
      </c>
      <c r="N164" s="16">
        <f t="shared" si="27"/>
        <v>5.0666666666666664E-3</v>
      </c>
      <c r="O164" s="16">
        <f t="shared" si="26"/>
        <v>4.6874999999999998E-3</v>
      </c>
      <c r="P164" s="16">
        <f t="shared" si="26"/>
        <v>4.4875346260387812E-3</v>
      </c>
      <c r="Q164" s="19">
        <f t="shared" si="28"/>
        <v>5066.666666666667</v>
      </c>
      <c r="R164" s="19">
        <f t="shared" si="28"/>
        <v>4687.5</v>
      </c>
      <c r="S164" s="19">
        <f t="shared" si="28"/>
        <v>4487.5346260387814</v>
      </c>
      <c r="T164" s="12">
        <f t="shared" si="29"/>
        <v>4747.2337642351495</v>
      </c>
      <c r="U164" s="15">
        <v>0</v>
      </c>
      <c r="V164" s="20">
        <f t="shared" si="30"/>
        <v>0.92516447368421051</v>
      </c>
      <c r="W164" s="14">
        <f t="shared" si="31"/>
        <v>0</v>
      </c>
      <c r="X164" s="14">
        <f t="shared" si="32"/>
        <v>0.88569762356028581</v>
      </c>
      <c r="Y164" s="14">
        <f t="shared" si="33"/>
        <v>1</v>
      </c>
      <c r="Z164" s="14">
        <f t="shared" si="34"/>
        <v>0.95734072022160666</v>
      </c>
      <c r="AA164" s="14">
        <f t="shared" si="35"/>
        <v>1</v>
      </c>
      <c r="AB164" s="18">
        <f t="shared" si="36"/>
        <v>0.20536888888888893</v>
      </c>
      <c r="AC164" s="18">
        <f t="shared" si="36"/>
        <v>0.17578125</v>
      </c>
      <c r="AD164" s="18">
        <f t="shared" si="36"/>
        <v>0.1611037361591762</v>
      </c>
    </row>
    <row r="165" spans="1:30" x14ac:dyDescent="0.25">
      <c r="A165" s="31"/>
      <c r="B165" s="28"/>
      <c r="C165" s="28"/>
      <c r="D165" s="28"/>
      <c r="E165" s="16" t="s">
        <v>48</v>
      </c>
      <c r="F165" s="17">
        <v>39.5</v>
      </c>
      <c r="G165" s="17">
        <v>38.5</v>
      </c>
      <c r="H165" s="17">
        <v>162</v>
      </c>
      <c r="I165" s="17">
        <v>5230</v>
      </c>
      <c r="J165" s="16">
        <f t="shared" si="15"/>
        <v>2122.8966376645708</v>
      </c>
      <c r="K165" s="17">
        <v>7.7</v>
      </c>
      <c r="L165" s="17">
        <v>7.8</v>
      </c>
      <c r="M165" s="17">
        <v>36.4</v>
      </c>
      <c r="N165" s="16">
        <f t="shared" si="27"/>
        <v>5.1298701298701302E-3</v>
      </c>
      <c r="O165" s="16">
        <f t="shared" si="27"/>
        <v>4.9358974358974361E-3</v>
      </c>
      <c r="P165" s="16">
        <f t="shared" si="27"/>
        <v>4.4505494505494509E-3</v>
      </c>
      <c r="Q165" s="19">
        <f t="shared" si="28"/>
        <v>5129.8701298701308</v>
      </c>
      <c r="R165" s="19">
        <f t="shared" si="28"/>
        <v>4935.8974358974365</v>
      </c>
      <c r="S165" s="19">
        <f t="shared" si="28"/>
        <v>4450.5494505494507</v>
      </c>
      <c r="T165" s="12">
        <f t="shared" si="29"/>
        <v>4838.772338772339</v>
      </c>
      <c r="U165" s="15">
        <v>0</v>
      </c>
      <c r="V165" s="20">
        <f t="shared" si="30"/>
        <v>0.96218760142810766</v>
      </c>
      <c r="W165" s="14">
        <f t="shared" si="31"/>
        <v>0</v>
      </c>
      <c r="X165" s="14">
        <f t="shared" si="32"/>
        <v>0.86757546251217121</v>
      </c>
      <c r="Y165" s="14">
        <f t="shared" si="33"/>
        <v>1</v>
      </c>
      <c r="Z165" s="14">
        <f t="shared" si="34"/>
        <v>0.90166975881261591</v>
      </c>
      <c r="AA165" s="14">
        <f t="shared" si="35"/>
        <v>1</v>
      </c>
      <c r="AB165" s="18">
        <f t="shared" si="36"/>
        <v>0.20526142688480359</v>
      </c>
      <c r="AC165" s="18">
        <f t="shared" si="36"/>
        <v>0.19003205128205133</v>
      </c>
      <c r="AD165" s="18">
        <f t="shared" si="36"/>
        <v>0.15449764521193093</v>
      </c>
    </row>
    <row r="166" spans="1:30" x14ac:dyDescent="0.25">
      <c r="A166" s="31"/>
      <c r="B166" s="28"/>
      <c r="C166" s="28"/>
      <c r="D166" s="28"/>
      <c r="E166" s="16" t="s">
        <v>50</v>
      </c>
      <c r="F166" s="17">
        <v>39</v>
      </c>
      <c r="G166" s="17">
        <v>39</v>
      </c>
      <c r="H166" s="17">
        <v>160</v>
      </c>
      <c r="I166" s="17">
        <v>5130</v>
      </c>
      <c r="J166" s="16">
        <f t="shared" si="15"/>
        <v>2107.9881656804732</v>
      </c>
      <c r="K166" s="17">
        <v>7.4</v>
      </c>
      <c r="L166" s="17">
        <v>8.1</v>
      </c>
      <c r="M166" s="17">
        <v>35.700000000000003</v>
      </c>
      <c r="N166" s="16">
        <f t="shared" si="27"/>
        <v>5.2702702702702702E-3</v>
      </c>
      <c r="O166" s="16">
        <f t="shared" si="27"/>
        <v>4.8148148148148152E-3</v>
      </c>
      <c r="P166" s="16">
        <f t="shared" si="27"/>
        <v>4.4817927170868344E-3</v>
      </c>
      <c r="Q166" s="19">
        <f t="shared" si="28"/>
        <v>5270.2702702702709</v>
      </c>
      <c r="R166" s="19">
        <f t="shared" si="28"/>
        <v>4814.8148148148157</v>
      </c>
      <c r="S166" s="19">
        <f t="shared" si="28"/>
        <v>4481.7927170868343</v>
      </c>
      <c r="T166" s="12">
        <f t="shared" si="29"/>
        <v>4855.6259340573079</v>
      </c>
      <c r="U166" s="15">
        <v>0</v>
      </c>
      <c r="V166" s="20">
        <f t="shared" si="30"/>
        <v>0.91358024691358031</v>
      </c>
      <c r="W166" s="14">
        <f t="shared" si="31"/>
        <v>0</v>
      </c>
      <c r="X166" s="14">
        <f t="shared" si="32"/>
        <v>0.85039143862673261</v>
      </c>
      <c r="Y166" s="14">
        <f t="shared" si="33"/>
        <v>1</v>
      </c>
      <c r="Z166" s="14">
        <f t="shared" si="34"/>
        <v>0.93083387201034229</v>
      </c>
      <c r="AA166" s="14">
        <f t="shared" si="35"/>
        <v>1</v>
      </c>
      <c r="AB166" s="18">
        <f t="shared" si="36"/>
        <v>0.22498356464572689</v>
      </c>
      <c r="AC166" s="18">
        <f t="shared" si="36"/>
        <v>0.18777777777777782</v>
      </c>
      <c r="AD166" s="18">
        <f t="shared" si="36"/>
        <v>0.16270037426735398</v>
      </c>
    </row>
  </sheetData>
  <mergeCells count="22">
    <mergeCell ref="A65:A74"/>
    <mergeCell ref="K2:M2"/>
    <mergeCell ref="N2:P2"/>
    <mergeCell ref="Q2:T2"/>
    <mergeCell ref="AB2:AD2"/>
    <mergeCell ref="A4:A12"/>
    <mergeCell ref="A13:A22"/>
    <mergeCell ref="A23:A32"/>
    <mergeCell ref="A33:A42"/>
    <mergeCell ref="A43:A52"/>
    <mergeCell ref="A53:A58"/>
    <mergeCell ref="A59:A64"/>
    <mergeCell ref="A130:A138"/>
    <mergeCell ref="A139:A146"/>
    <mergeCell ref="A147:A156"/>
    <mergeCell ref="A157:A166"/>
    <mergeCell ref="A75:A84"/>
    <mergeCell ref="A85:A92"/>
    <mergeCell ref="A93:A102"/>
    <mergeCell ref="A103:A109"/>
    <mergeCell ref="A110:A119"/>
    <mergeCell ref="A120:A129"/>
  </mergeCells>
  <conditionalFormatting sqref="W4:Y166 AA4:AA166">
    <cfRule type="cellIs" dxfId="2" priority="3" operator="equal">
      <formula>1</formula>
    </cfRule>
  </conditionalFormatting>
  <conditionalFormatting sqref="U4:U166">
    <cfRule type="cellIs" dxfId="1" priority="2" operator="equal">
      <formula>1</formula>
    </cfRule>
  </conditionalFormatting>
  <conditionalFormatting sqref="Z4:Z16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591835-a54b-4eee-a0dc-b8744bbed7eb_Enabled">
    <vt:lpwstr>true</vt:lpwstr>
  </property>
  <property fmtid="{D5CDD505-2E9C-101B-9397-08002B2CF9AE}" pid="3" name="MSIP_Label_54591835-a54b-4eee-a0dc-b8744bbed7eb_SetDate">
    <vt:lpwstr>2021-11-01T11:01:06Z</vt:lpwstr>
  </property>
  <property fmtid="{D5CDD505-2E9C-101B-9397-08002B2CF9AE}" pid="4" name="MSIP_Label_54591835-a54b-4eee-a0dc-b8744bbed7eb_Method">
    <vt:lpwstr>Standard</vt:lpwstr>
  </property>
  <property fmtid="{D5CDD505-2E9C-101B-9397-08002B2CF9AE}" pid="5" name="MSIP_Label_54591835-a54b-4eee-a0dc-b8744bbed7eb_Name">
    <vt:lpwstr>SCE-CZ-General-Marking</vt:lpwstr>
  </property>
  <property fmtid="{D5CDD505-2E9C-101B-9397-08002B2CF9AE}" pid="6" name="MSIP_Label_54591835-a54b-4eee-a0dc-b8744bbed7eb_SiteId">
    <vt:lpwstr>33dab507-5210-4075-805b-f2717d8cfa74</vt:lpwstr>
  </property>
  <property fmtid="{D5CDD505-2E9C-101B-9397-08002B2CF9AE}" pid="7" name="MSIP_Label_54591835-a54b-4eee-a0dc-b8744bbed7eb_ActionId">
    <vt:lpwstr>94d0dc8a-3b2f-4396-bc46-fe7200004585</vt:lpwstr>
  </property>
  <property fmtid="{D5CDD505-2E9C-101B-9397-08002B2CF9AE}" pid="8" name="MSIP_Label_54591835-a54b-4eee-a0dc-b8744bbed7eb_ContentBits">
    <vt:lpwstr>1</vt:lpwstr>
  </property>
  <property fmtid="{D5CDD505-2E9C-101B-9397-08002B2CF9AE}" pid="9" name="WorkbookGuid">
    <vt:lpwstr>2f293992-479a-4261-9cf7-ec9712b77fc3</vt:lpwstr>
  </property>
</Properties>
</file>