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06"/>
  <workbookPr/>
  <mc:AlternateContent xmlns:mc="http://schemas.openxmlformats.org/markup-compatibility/2006">
    <mc:Choice Requires="x15">
      <x15ac:absPath xmlns:x15ac="http://schemas.microsoft.com/office/spreadsheetml/2010/11/ac" url="E:\10th sem\Data Mining\Lab\"/>
    </mc:Choice>
  </mc:AlternateContent>
  <xr:revisionPtr revIDLastSave="0" documentId="13_ncr:1_{5BE11310-3308-4B57-88B9-1FC4EFCABB1C}" xr6:coauthVersionLast="47" xr6:coauthVersionMax="47" xr10:uidLastSave="{00000000-0000-0000-0000-000000000000}"/>
  <bookViews>
    <workbookView xWindow="0" yWindow="0" windowWidth="15200" windowHeight="8390" xr2:uid="{00000000-000D-0000-FFFF-FFFF00000000}"/>
  </bookViews>
  <sheets>
    <sheet name="Class Practice" sheetId="1" r:id="rId1"/>
  </sheets>
  <definedNames>
    <definedName name="_xlnm._FilterDatabase" localSheetId="0" hidden="1">'Class Practice'!$A$1:$G$14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I36" i="1"/>
  <c r="P54" i="1" l="1"/>
  <c r="O54" i="1"/>
  <c r="I51" i="1" s="1"/>
  <c r="F54" i="1"/>
  <c r="F51" i="1"/>
  <c r="F49" i="1"/>
  <c r="F59" i="1"/>
  <c r="F50" i="1"/>
  <c r="F60" i="1"/>
  <c r="F56" i="1"/>
  <c r="F52" i="1"/>
  <c r="F55" i="1"/>
  <c r="F58" i="1"/>
  <c r="F53" i="1"/>
  <c r="F48" i="1"/>
  <c r="F57" i="1"/>
  <c r="E21" i="1"/>
  <c r="C21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O50" i="1"/>
  <c r="P50" i="1"/>
  <c r="H55" i="1" s="1"/>
  <c r="H49" i="1" l="1"/>
  <c r="H53" i="1"/>
  <c r="H48" i="1"/>
  <c r="H59" i="1"/>
  <c r="I55" i="1"/>
  <c r="I52" i="1"/>
  <c r="H50" i="1"/>
  <c r="I60" i="1"/>
  <c r="I54" i="1"/>
  <c r="C65" i="1"/>
  <c r="H58" i="1"/>
  <c r="H51" i="1"/>
  <c r="I56" i="1"/>
  <c r="D65" i="1"/>
  <c r="H52" i="1"/>
  <c r="I57" i="1"/>
  <c r="I50" i="1"/>
  <c r="H54" i="1"/>
  <c r="H56" i="1"/>
  <c r="I48" i="1"/>
  <c r="I59" i="1"/>
  <c r="H60" i="1"/>
  <c r="I53" i="1"/>
  <c r="I49" i="1"/>
  <c r="H57" i="1"/>
  <c r="I58" i="1"/>
  <c r="G54" i="1" l="1"/>
  <c r="G55" i="1"/>
  <c r="G52" i="1"/>
  <c r="G51" i="1"/>
  <c r="G58" i="1"/>
  <c r="G57" i="1"/>
  <c r="G49" i="1"/>
  <c r="G53" i="1"/>
  <c r="G59" i="1"/>
  <c r="G48" i="1"/>
  <c r="G50" i="1"/>
  <c r="G60" i="1"/>
  <c r="G56" i="1"/>
</calcChain>
</file>

<file path=xl/sharedStrings.xml><?xml version="1.0" encoding="utf-8"?>
<sst xmlns="http://schemas.openxmlformats.org/spreadsheetml/2006/main" count="120" uniqueCount="46">
  <si>
    <t>ID</t>
  </si>
  <si>
    <t>Gender</t>
  </si>
  <si>
    <t>Age</t>
  </si>
  <si>
    <t>Estimated Salary</t>
  </si>
  <si>
    <t>Product Purchased</t>
  </si>
  <si>
    <t>Age category</t>
  </si>
  <si>
    <t>Salary Category</t>
  </si>
  <si>
    <t>Male</t>
  </si>
  <si>
    <t>No</t>
  </si>
  <si>
    <t>Female</t>
  </si>
  <si>
    <t>Yes</t>
  </si>
  <si>
    <t>Unknown instance</t>
  </si>
  <si>
    <t>??</t>
  </si>
  <si>
    <t>Middle-aged</t>
  </si>
  <si>
    <t>Low</t>
  </si>
  <si>
    <t>Naïve Bayes</t>
  </si>
  <si>
    <t>Conditional Probability</t>
  </si>
  <si>
    <t>p(No)</t>
  </si>
  <si>
    <t>p(yes)</t>
  </si>
  <si>
    <t>Prior Probability</t>
  </si>
  <si>
    <t>Gender= Female</t>
  </si>
  <si>
    <t>P(No)</t>
  </si>
  <si>
    <t>Gender= Male</t>
  </si>
  <si>
    <t>Age= Young</t>
  </si>
  <si>
    <t>Age= Middle-aged</t>
  </si>
  <si>
    <t>Age= Senior</t>
  </si>
  <si>
    <t>0/6</t>
  </si>
  <si>
    <t>Salary= Low</t>
  </si>
  <si>
    <t>Salary= Medium</t>
  </si>
  <si>
    <t>0/7</t>
  </si>
  <si>
    <t>Salary= High</t>
  </si>
  <si>
    <t>CP</t>
  </si>
  <si>
    <t>CP =&gt; P(yes) = 0.070642</t>
  </si>
  <si>
    <t>Unknown Instance will be yes</t>
  </si>
  <si>
    <t>Naïve Result</t>
  </si>
  <si>
    <t>KNN Algorithm</t>
  </si>
  <si>
    <t>Gender Category</t>
  </si>
  <si>
    <t>Distance</t>
  </si>
  <si>
    <t>Normalize Age</t>
  </si>
  <si>
    <t>Normalize salary</t>
  </si>
  <si>
    <t>min</t>
  </si>
  <si>
    <t>max</t>
  </si>
  <si>
    <t>KNN result</t>
  </si>
  <si>
    <t>Majority</t>
  </si>
  <si>
    <t>K</t>
  </si>
  <si>
    <t>From majority voting =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</si>
</sst>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3F3F3F"/>
      </bottom>
      <diagonal/>
    </border>
  </borders>
  <cellStyleXfs count="4">
    <xf numFmtId="0" fontId="0" fillId="0" borderId="0"/>
    <xf numFmtId="0" fontId="2" fillId="2" borderId="5" applyNumberFormat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2" fillId="2" borderId="5" xfId="1" applyAlignment="1">
      <alignment horizontal="center"/>
    </xf>
    <xf numFmtId="2" fontId="2" fillId="2" borderId="5" xfId="1" applyNumberFormat="1" applyAlignment="1">
      <alignment horizontal="center"/>
    </xf>
    <xf numFmtId="2" fontId="0" fillId="0" borderId="0" xfId="0" applyNumberFormat="1"/>
    <xf numFmtId="0" fontId="2" fillId="2" borderId="5" xfId="1"/>
    <xf numFmtId="0" fontId="2" fillId="2" borderId="5" xfId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2" fillId="2" borderId="0" xfId="1" applyBorder="1" applyAlignment="1">
      <alignment horizontal="center" vertical="center" wrapText="1"/>
    </xf>
    <xf numFmtId="0" fontId="3" fillId="4" borderId="0" xfId="3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" fillId="2" borderId="5" xfId="1" applyAlignment="1">
      <alignment horizontal="center"/>
    </xf>
    <xf numFmtId="0" fontId="1" fillId="3" borderId="0" xfId="2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40% - Accent5" xfId="2" builtinId="47"/>
    <cellStyle name="Good" xfId="3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tabSelected="1" topLeftCell="F30" workbookViewId="0">
      <selection activeCell="K44" sqref="K44"/>
    </sheetView>
  </sheetViews>
  <sheetFormatPr defaultRowHeight="14.45"/>
  <cols>
    <col min="1" max="2" width="9.140625" style="1"/>
    <col min="3" max="3" width="13.5703125" style="1" customWidth="1"/>
    <col min="4" max="4" width="17.5703125" style="1" customWidth="1"/>
    <col min="5" max="5" width="17.42578125" style="1" customWidth="1"/>
    <col min="6" max="6" width="19.85546875" customWidth="1"/>
    <col min="7" max="7" width="15.42578125" customWidth="1"/>
    <col min="8" max="8" width="16.42578125" customWidth="1"/>
    <col min="9" max="9" width="15.7109375" customWidth="1"/>
    <col min="10" max="10" width="17.85546875" customWidth="1"/>
  </cols>
  <sheetData>
    <row r="1" spans="1:7" ht="29.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</row>
    <row r="2" spans="1:7">
      <c r="A2" s="2">
        <v>71</v>
      </c>
      <c r="B2" s="2" t="s">
        <v>7</v>
      </c>
      <c r="C2" s="2">
        <v>25</v>
      </c>
      <c r="D2" s="2">
        <v>80000</v>
      </c>
      <c r="E2" s="2" t="s">
        <v>8</v>
      </c>
      <c r="F2" s="5" t="str">
        <f>IF(C2&lt;=30, "Young", IF(C2&lt;=50, "Middle-aged", "Senior"))</f>
        <v>Young</v>
      </c>
      <c r="G2" s="5" t="str">
        <f>IF(D2&lt;=50000, "Low", IF(D2&lt;=100000, "Medium", "High"))</f>
        <v>Medium</v>
      </c>
    </row>
    <row r="3" spans="1:7">
      <c r="A3" s="2">
        <v>219</v>
      </c>
      <c r="B3" s="2" t="s">
        <v>9</v>
      </c>
      <c r="C3" s="2">
        <v>46</v>
      </c>
      <c r="D3" s="2">
        <v>96000</v>
      </c>
      <c r="E3" s="2" t="s">
        <v>8</v>
      </c>
      <c r="F3" s="5" t="str">
        <f t="shared" ref="F3:F14" si="0">IF(C3&lt;=30, "Young", IF(C3&lt;=50, "Middle-aged", "Senior"))</f>
        <v>Middle-aged</v>
      </c>
      <c r="G3" s="5" t="str">
        <f t="shared" ref="G3:G14" si="1">IF(D3&lt;=50000, "Low", IF(D3&lt;=100000, "Medium", "High"))</f>
        <v>Medium</v>
      </c>
    </row>
    <row r="4" spans="1:7">
      <c r="A4" s="2">
        <v>385</v>
      </c>
      <c r="B4" s="2" t="s">
        <v>9</v>
      </c>
      <c r="C4" s="2">
        <v>57</v>
      </c>
      <c r="D4" s="2">
        <v>33000</v>
      </c>
      <c r="E4" s="2" t="s">
        <v>10</v>
      </c>
      <c r="F4" s="5" t="str">
        <f t="shared" si="0"/>
        <v>Senior</v>
      </c>
      <c r="G4" s="5" t="str">
        <f t="shared" si="1"/>
        <v>Low</v>
      </c>
    </row>
    <row r="5" spans="1:7">
      <c r="A5" s="2">
        <v>34</v>
      </c>
      <c r="B5" s="2" t="s">
        <v>9</v>
      </c>
      <c r="C5" s="2">
        <v>28</v>
      </c>
      <c r="D5" s="2">
        <v>44000</v>
      </c>
      <c r="E5" s="2" t="s">
        <v>8</v>
      </c>
      <c r="F5" s="5" t="str">
        <f t="shared" si="0"/>
        <v>Young</v>
      </c>
      <c r="G5" s="5" t="str">
        <f t="shared" si="1"/>
        <v>Low</v>
      </c>
    </row>
    <row r="6" spans="1:7">
      <c r="A6" s="2">
        <v>43</v>
      </c>
      <c r="B6" s="2" t="s">
        <v>7</v>
      </c>
      <c r="C6" s="2">
        <v>35</v>
      </c>
      <c r="D6" s="2">
        <v>108000</v>
      </c>
      <c r="E6" s="2" t="s">
        <v>8</v>
      </c>
      <c r="F6" s="5" t="str">
        <f t="shared" si="0"/>
        <v>Middle-aged</v>
      </c>
      <c r="G6" s="5" t="str">
        <f t="shared" si="1"/>
        <v>High</v>
      </c>
    </row>
    <row r="7" spans="1:7">
      <c r="A7" s="2">
        <v>78</v>
      </c>
      <c r="B7" s="2" t="s">
        <v>9</v>
      </c>
      <c r="C7" s="2">
        <v>22</v>
      </c>
      <c r="D7" s="2">
        <v>27000</v>
      </c>
      <c r="E7" s="2" t="s">
        <v>8</v>
      </c>
      <c r="F7" s="5" t="str">
        <f t="shared" si="0"/>
        <v>Young</v>
      </c>
      <c r="G7" s="5" t="str">
        <f t="shared" si="1"/>
        <v>Low</v>
      </c>
    </row>
    <row r="8" spans="1:7">
      <c r="A8" s="2">
        <v>138</v>
      </c>
      <c r="B8" s="2" t="s">
        <v>7</v>
      </c>
      <c r="C8" s="2">
        <v>30</v>
      </c>
      <c r="D8" s="2">
        <v>107000</v>
      </c>
      <c r="E8" s="2" t="s">
        <v>10</v>
      </c>
      <c r="F8" s="5" t="str">
        <f t="shared" si="0"/>
        <v>Young</v>
      </c>
      <c r="G8" s="5" t="str">
        <f t="shared" si="1"/>
        <v>High</v>
      </c>
    </row>
    <row r="9" spans="1:7">
      <c r="A9" s="2">
        <v>332</v>
      </c>
      <c r="B9" s="2" t="s">
        <v>9</v>
      </c>
      <c r="C9" s="2">
        <v>48</v>
      </c>
      <c r="D9" s="2">
        <v>119000</v>
      </c>
      <c r="E9" s="2" t="s">
        <v>10</v>
      </c>
      <c r="F9" s="5" t="str">
        <f t="shared" si="0"/>
        <v>Middle-aged</v>
      </c>
      <c r="G9" s="5" t="str">
        <f t="shared" si="1"/>
        <v>High</v>
      </c>
    </row>
    <row r="10" spans="1:7">
      <c r="A10" s="2">
        <v>366</v>
      </c>
      <c r="B10" s="2" t="s">
        <v>9</v>
      </c>
      <c r="C10" s="2">
        <v>59</v>
      </c>
      <c r="D10" s="2">
        <v>29000</v>
      </c>
      <c r="E10" s="2" t="s">
        <v>10</v>
      </c>
      <c r="F10" s="5" t="str">
        <f t="shared" si="0"/>
        <v>Senior</v>
      </c>
      <c r="G10" s="5" t="str">
        <f t="shared" si="1"/>
        <v>Low</v>
      </c>
    </row>
    <row r="11" spans="1:7">
      <c r="A11" s="2">
        <v>266</v>
      </c>
      <c r="B11" s="2" t="s">
        <v>9</v>
      </c>
      <c r="C11" s="2">
        <v>42</v>
      </c>
      <c r="D11" s="2">
        <v>108000</v>
      </c>
      <c r="E11" s="2" t="s">
        <v>10</v>
      </c>
      <c r="F11" s="5" t="str">
        <f t="shared" si="0"/>
        <v>Middle-aged</v>
      </c>
      <c r="G11" s="5" t="str">
        <f t="shared" si="1"/>
        <v>High</v>
      </c>
    </row>
    <row r="12" spans="1:7">
      <c r="A12" s="2">
        <v>365</v>
      </c>
      <c r="B12" s="2" t="s">
        <v>7</v>
      </c>
      <c r="C12" s="2">
        <v>42</v>
      </c>
      <c r="D12" s="2">
        <v>104000</v>
      </c>
      <c r="E12" s="2" t="s">
        <v>10</v>
      </c>
      <c r="F12" s="5" t="str">
        <f t="shared" si="0"/>
        <v>Middle-aged</v>
      </c>
      <c r="G12" s="5" t="str">
        <f t="shared" si="1"/>
        <v>High</v>
      </c>
    </row>
    <row r="13" spans="1:7">
      <c r="A13" s="2">
        <v>79</v>
      </c>
      <c r="B13" s="2" t="s">
        <v>9</v>
      </c>
      <c r="C13" s="2">
        <v>28</v>
      </c>
      <c r="D13" s="2">
        <v>87000</v>
      </c>
      <c r="E13" s="2" t="s">
        <v>8</v>
      </c>
      <c r="F13" s="5" t="str">
        <f t="shared" si="0"/>
        <v>Young</v>
      </c>
      <c r="G13" s="5" t="str">
        <f t="shared" si="1"/>
        <v>Medium</v>
      </c>
    </row>
    <row r="14" spans="1:7">
      <c r="A14" s="2">
        <v>284</v>
      </c>
      <c r="B14" s="2" t="s">
        <v>9</v>
      </c>
      <c r="C14" s="2">
        <v>52</v>
      </c>
      <c r="D14" s="2">
        <v>21000</v>
      </c>
      <c r="E14" s="2" t="s">
        <v>10</v>
      </c>
      <c r="F14" s="5" t="str">
        <f t="shared" si="0"/>
        <v>Senior</v>
      </c>
      <c r="G14" s="5" t="str">
        <f t="shared" si="1"/>
        <v>Low</v>
      </c>
    </row>
    <row r="15" spans="1:7">
      <c r="A15" s="3"/>
      <c r="B15" s="3"/>
      <c r="C15" s="3"/>
      <c r="D15" s="3"/>
      <c r="E15" s="3"/>
    </row>
    <row r="16" spans="1:7">
      <c r="A16" s="3"/>
      <c r="B16" s="3"/>
      <c r="C16" s="3"/>
      <c r="D16" s="3"/>
      <c r="E16" s="3"/>
    </row>
    <row r="17" spans="1:10">
      <c r="A17" s="17" t="s">
        <v>11</v>
      </c>
      <c r="B17" s="18"/>
      <c r="C17" s="18"/>
      <c r="D17" s="18"/>
      <c r="E17" s="19"/>
    </row>
    <row r="18" spans="1:10">
      <c r="A18" s="3">
        <v>400</v>
      </c>
      <c r="B18" s="3" t="s">
        <v>9</v>
      </c>
      <c r="C18" s="3">
        <v>38</v>
      </c>
      <c r="D18" s="3">
        <v>12900</v>
      </c>
      <c r="E18" s="3" t="s">
        <v>12</v>
      </c>
    </row>
    <row r="19" spans="1:10">
      <c r="A19" s="3">
        <v>400</v>
      </c>
      <c r="B19" s="3" t="s">
        <v>9</v>
      </c>
      <c r="C19" s="3" t="s">
        <v>13</v>
      </c>
      <c r="D19" s="3" t="s">
        <v>14</v>
      </c>
      <c r="E19" s="3" t="s">
        <v>10</v>
      </c>
    </row>
    <row r="21" spans="1:10">
      <c r="B21" s="5">
        <v>38</v>
      </c>
      <c r="C21" s="5" t="str">
        <f>IF(B21&lt;=30, "Young", IF(B21&lt;=50, "Middle-aged", "Senior"))</f>
        <v>Middle-aged</v>
      </c>
      <c r="D21" s="5">
        <v>12900</v>
      </c>
      <c r="E21" s="5" t="str">
        <f>IF(D18&lt;=50000, "Low", IF(D18&lt;=100000, "Medium", "High"))</f>
        <v>Low</v>
      </c>
      <c r="G21" s="16" t="s">
        <v>15</v>
      </c>
      <c r="H21" s="16"/>
      <c r="I21" s="16"/>
    </row>
    <row r="23" spans="1:10">
      <c r="H23" s="15" t="s">
        <v>16</v>
      </c>
      <c r="I23" s="15"/>
      <c r="J23" s="15"/>
    </row>
    <row r="24" spans="1:10">
      <c r="H24" s="5"/>
      <c r="I24" s="5" t="s">
        <v>17</v>
      </c>
      <c r="J24" s="5" t="s">
        <v>18</v>
      </c>
    </row>
    <row r="25" spans="1:10">
      <c r="E25" s="14" t="s">
        <v>19</v>
      </c>
      <c r="F25" s="14"/>
      <c r="H25" s="5" t="s">
        <v>20</v>
      </c>
      <c r="I25" s="6">
        <v>0.66666666666666696</v>
      </c>
      <c r="J25" s="6">
        <v>0.7142857142857143</v>
      </c>
    </row>
    <row r="26" spans="1:10">
      <c r="E26" s="5" t="s">
        <v>21</v>
      </c>
      <c r="F26" s="6">
        <v>0.46153846153846156</v>
      </c>
      <c r="H26" s="5" t="s">
        <v>22</v>
      </c>
      <c r="I26" s="6">
        <v>0.33333333333333331</v>
      </c>
      <c r="J26" s="6">
        <v>0.2857142857142857</v>
      </c>
    </row>
    <row r="27" spans="1:10">
      <c r="E27" s="5" t="s">
        <v>18</v>
      </c>
      <c r="F27" s="6">
        <v>0.53846153846153844</v>
      </c>
      <c r="H27" s="6" t="s">
        <v>23</v>
      </c>
      <c r="I27" s="6">
        <v>0.66666666666666663</v>
      </c>
      <c r="J27" s="6">
        <v>0.14285714285714285</v>
      </c>
    </row>
    <row r="28" spans="1:10">
      <c r="E28"/>
      <c r="H28" s="5" t="s">
        <v>24</v>
      </c>
      <c r="I28" s="6">
        <v>0.33333333333333331</v>
      </c>
      <c r="J28" s="6">
        <v>0.42857142857142855</v>
      </c>
    </row>
    <row r="29" spans="1:10">
      <c r="H29" s="5" t="s">
        <v>25</v>
      </c>
      <c r="I29" s="6" t="s">
        <v>26</v>
      </c>
      <c r="J29" s="6">
        <v>0.42857142857142855</v>
      </c>
    </row>
    <row r="30" spans="1:10">
      <c r="H30" s="5" t="s">
        <v>27</v>
      </c>
      <c r="I30" s="6">
        <v>0.33333333333333331</v>
      </c>
      <c r="J30" s="6">
        <v>0.42857142857142855</v>
      </c>
    </row>
    <row r="31" spans="1:10">
      <c r="H31" s="5" t="s">
        <v>28</v>
      </c>
      <c r="I31" s="6">
        <v>0.5</v>
      </c>
      <c r="J31" s="6" t="s">
        <v>29</v>
      </c>
    </row>
    <row r="32" spans="1:10">
      <c r="H32" s="5" t="s">
        <v>30</v>
      </c>
      <c r="I32" s="6">
        <v>0.16666666666666666</v>
      </c>
      <c r="J32" s="6">
        <v>0.5714285714285714</v>
      </c>
    </row>
    <row r="34" spans="1:16">
      <c r="H34" s="5" t="s">
        <v>19</v>
      </c>
      <c r="I34" s="6">
        <v>0.46153846153846156</v>
      </c>
      <c r="J34" s="6">
        <v>0.53846153846153844</v>
      </c>
    </row>
    <row r="36" spans="1:16">
      <c r="H36" s="5" t="s">
        <v>31</v>
      </c>
      <c r="I36" s="5">
        <f>I25 * I28 * I30 * I34</f>
        <v>3.4188034188034198E-2</v>
      </c>
      <c r="J36" s="5">
        <f>J25 * J28 * J30 * J34</f>
        <v>7.0643642072213492E-2</v>
      </c>
    </row>
    <row r="37" spans="1:16">
      <c r="H37" s="8"/>
      <c r="I37" s="8"/>
      <c r="J37" s="8"/>
    </row>
    <row r="38" spans="1:16">
      <c r="G38" s="1"/>
      <c r="H38" s="15" t="s">
        <v>32</v>
      </c>
      <c r="I38" s="15"/>
      <c r="J38" s="8"/>
    </row>
    <row r="39" spans="1:16">
      <c r="H39" s="15" t="s">
        <v>33</v>
      </c>
      <c r="I39" s="15"/>
      <c r="J39" s="8"/>
    </row>
    <row r="41" spans="1:16">
      <c r="E41" s="12" t="s">
        <v>34</v>
      </c>
      <c r="F41" s="3">
        <v>400</v>
      </c>
      <c r="G41" s="3" t="s">
        <v>9</v>
      </c>
      <c r="H41" s="3" t="s">
        <v>13</v>
      </c>
      <c r="I41" s="3" t="s">
        <v>14</v>
      </c>
      <c r="J41" s="3" t="s">
        <v>10</v>
      </c>
    </row>
    <row r="45" spans="1:16">
      <c r="D45" s="16" t="s">
        <v>35</v>
      </c>
      <c r="E45" s="16"/>
      <c r="F45" s="16"/>
      <c r="G45" s="16"/>
      <c r="H45" s="16"/>
      <c r="I45" s="16"/>
    </row>
    <row r="47" spans="1:16">
      <c r="A47" s="2" t="s">
        <v>0</v>
      </c>
      <c r="B47" s="2" t="s">
        <v>1</v>
      </c>
      <c r="C47" s="2" t="s">
        <v>2</v>
      </c>
      <c r="D47" s="2" t="s">
        <v>3</v>
      </c>
      <c r="E47" s="2" t="s">
        <v>4</v>
      </c>
      <c r="F47" s="9" t="s">
        <v>36</v>
      </c>
      <c r="G47" s="9" t="s">
        <v>37</v>
      </c>
      <c r="H47" s="9" t="s">
        <v>38</v>
      </c>
      <c r="I47" s="9" t="s">
        <v>39</v>
      </c>
      <c r="J47" s="11"/>
      <c r="L47" s="7"/>
    </row>
    <row r="48" spans="1:16">
      <c r="A48" s="2">
        <v>284</v>
      </c>
      <c r="B48" s="2" t="s">
        <v>9</v>
      </c>
      <c r="C48" s="2">
        <v>52</v>
      </c>
      <c r="D48" s="2">
        <v>21000</v>
      </c>
      <c r="E48" s="2" t="s">
        <v>10</v>
      </c>
      <c r="F48" s="5">
        <f t="shared" ref="F48:F60" si="2">IF(B48="Male", 0, 1)</f>
        <v>1</v>
      </c>
      <c r="G48" s="5">
        <f t="shared" ref="G48:G60" si="3">SQRT(($C$65 - H48)^2 + ($D$65 - I48)^2+($B$65-F48)^2)</f>
        <v>0.38730056255320688</v>
      </c>
      <c r="H48" s="6">
        <f t="shared" ref="H48:H60" si="4" xml:space="preserve"> (C48 -$O$50) / ($P$50 - $O$50)</f>
        <v>0.81081081081081086</v>
      </c>
      <c r="I48" s="5">
        <f t="shared" ref="I48:I60" si="5" xml:space="preserve"> (D48 -$O$54) / ($P$54 - $O$54)</f>
        <v>0</v>
      </c>
      <c r="O48" s="15" t="s">
        <v>2</v>
      </c>
      <c r="P48" s="15"/>
    </row>
    <row r="49" spans="1:16">
      <c r="A49" s="2">
        <v>34</v>
      </c>
      <c r="B49" s="2" t="s">
        <v>9</v>
      </c>
      <c r="C49" s="2">
        <v>28</v>
      </c>
      <c r="D49" s="2">
        <v>44000</v>
      </c>
      <c r="E49" s="2" t="s">
        <v>8</v>
      </c>
      <c r="F49" s="5">
        <f t="shared" si="2"/>
        <v>1</v>
      </c>
      <c r="G49" s="5">
        <f t="shared" si="3"/>
        <v>0.4168394157732116</v>
      </c>
      <c r="H49" s="6">
        <f t="shared" si="4"/>
        <v>0.16216216216216217</v>
      </c>
      <c r="I49" s="5">
        <f t="shared" si="5"/>
        <v>0.23469387755102042</v>
      </c>
      <c r="O49" s="5" t="s">
        <v>40</v>
      </c>
      <c r="P49" s="5" t="s">
        <v>41</v>
      </c>
    </row>
    <row r="50" spans="1:16">
      <c r="A50" s="2">
        <v>78</v>
      </c>
      <c r="B50" s="2" t="s">
        <v>9</v>
      </c>
      <c r="C50" s="2">
        <v>22</v>
      </c>
      <c r="D50" s="2">
        <v>27000</v>
      </c>
      <c r="E50" s="2" t="s">
        <v>8</v>
      </c>
      <c r="F50" s="5">
        <f t="shared" si="2"/>
        <v>1</v>
      </c>
      <c r="G50" s="5">
        <f t="shared" si="3"/>
        <v>0.45573957289998468</v>
      </c>
      <c r="H50" s="6">
        <f t="shared" si="4"/>
        <v>0</v>
      </c>
      <c r="I50" s="5">
        <f t="shared" si="5"/>
        <v>6.1224489795918366E-2</v>
      </c>
      <c r="O50" s="5">
        <f>MIN(C48:C60)</f>
        <v>22</v>
      </c>
      <c r="P50" s="5">
        <f>MAX(C48:C60)</f>
        <v>59</v>
      </c>
    </row>
    <row r="51" spans="1:16">
      <c r="A51" s="2">
        <v>385</v>
      </c>
      <c r="B51" s="2" t="s">
        <v>9</v>
      </c>
      <c r="C51" s="2">
        <v>57</v>
      </c>
      <c r="D51" s="2">
        <v>33000</v>
      </c>
      <c r="E51" s="2" t="s">
        <v>10</v>
      </c>
      <c r="F51" s="5">
        <f t="shared" si="2"/>
        <v>1</v>
      </c>
      <c r="G51" s="5">
        <f t="shared" si="3"/>
        <v>0.55295838515028906</v>
      </c>
      <c r="H51" s="6">
        <f t="shared" si="4"/>
        <v>0.94594594594594594</v>
      </c>
      <c r="I51" s="5">
        <f t="shared" si="5"/>
        <v>0.12244897959183673</v>
      </c>
    </row>
    <row r="52" spans="1:16">
      <c r="A52" s="2">
        <v>366</v>
      </c>
      <c r="B52" s="2" t="s">
        <v>9</v>
      </c>
      <c r="C52" s="2">
        <v>59</v>
      </c>
      <c r="D52" s="2">
        <v>29000</v>
      </c>
      <c r="E52" s="2" t="s">
        <v>10</v>
      </c>
      <c r="F52" s="5">
        <f t="shared" si="2"/>
        <v>1</v>
      </c>
      <c r="G52" s="5">
        <f t="shared" si="3"/>
        <v>0.5908660928441678</v>
      </c>
      <c r="H52" s="6">
        <f t="shared" si="4"/>
        <v>1</v>
      </c>
      <c r="I52" s="5">
        <f t="shared" si="5"/>
        <v>8.1632653061224483E-2</v>
      </c>
      <c r="O52" s="15" t="s">
        <v>3</v>
      </c>
      <c r="P52" s="15"/>
    </row>
    <row r="53" spans="1:16">
      <c r="A53" s="2">
        <v>79</v>
      </c>
      <c r="B53" s="2" t="s">
        <v>9</v>
      </c>
      <c r="C53" s="2">
        <v>28</v>
      </c>
      <c r="D53" s="2">
        <v>87000</v>
      </c>
      <c r="E53" s="2" t="s">
        <v>8</v>
      </c>
      <c r="F53" s="5">
        <f t="shared" si="2"/>
        <v>1</v>
      </c>
      <c r="G53" s="5">
        <f t="shared" si="3"/>
        <v>0.80297395776130898</v>
      </c>
      <c r="H53" s="6">
        <f t="shared" si="4"/>
        <v>0.16216216216216217</v>
      </c>
      <c r="I53" s="5">
        <f t="shared" si="5"/>
        <v>0.67346938775510201</v>
      </c>
      <c r="O53" s="5" t="s">
        <v>40</v>
      </c>
      <c r="P53" s="5" t="s">
        <v>41</v>
      </c>
    </row>
    <row r="54" spans="1:16">
      <c r="A54" s="2">
        <v>219</v>
      </c>
      <c r="B54" s="2" t="s">
        <v>9</v>
      </c>
      <c r="C54" s="2">
        <v>46</v>
      </c>
      <c r="D54" s="2">
        <v>96000</v>
      </c>
      <c r="E54" s="2" t="s">
        <v>8</v>
      </c>
      <c r="F54" s="5">
        <f t="shared" si="2"/>
        <v>1</v>
      </c>
      <c r="G54" s="5">
        <f t="shared" si="3"/>
        <v>0.87509098345888248</v>
      </c>
      <c r="H54" s="6">
        <f t="shared" si="4"/>
        <v>0.64864864864864868</v>
      </c>
      <c r="I54" s="5">
        <f t="shared" si="5"/>
        <v>0.76530612244897955</v>
      </c>
      <c r="O54" s="5">
        <f>MIN(D48:D60)</f>
        <v>21000</v>
      </c>
      <c r="P54" s="5">
        <f>MAX(D48:D60)</f>
        <v>119000</v>
      </c>
    </row>
    <row r="55" spans="1:16">
      <c r="A55" s="2">
        <v>266</v>
      </c>
      <c r="B55" s="2" t="s">
        <v>9</v>
      </c>
      <c r="C55" s="2">
        <v>42</v>
      </c>
      <c r="D55" s="2">
        <v>108000</v>
      </c>
      <c r="E55" s="2" t="s">
        <v>10</v>
      </c>
      <c r="F55" s="5">
        <f t="shared" si="2"/>
        <v>1</v>
      </c>
      <c r="G55" s="5">
        <f t="shared" si="3"/>
        <v>0.97641147390363014</v>
      </c>
      <c r="H55" s="6">
        <f t="shared" si="4"/>
        <v>0.54054054054054057</v>
      </c>
      <c r="I55" s="5">
        <f t="shared" si="5"/>
        <v>0.88775510204081631</v>
      </c>
    </row>
    <row r="56" spans="1:16">
      <c r="A56" s="2">
        <v>332</v>
      </c>
      <c r="B56" s="2" t="s">
        <v>9</v>
      </c>
      <c r="C56" s="2">
        <v>48</v>
      </c>
      <c r="D56" s="2">
        <v>119000</v>
      </c>
      <c r="E56" s="2" t="s">
        <v>10</v>
      </c>
      <c r="F56" s="5">
        <f t="shared" si="2"/>
        <v>1</v>
      </c>
      <c r="G56" s="5">
        <f t="shared" si="3"/>
        <v>1.1158779816676749</v>
      </c>
      <c r="H56" s="6">
        <f t="shared" si="4"/>
        <v>0.70270270270270274</v>
      </c>
      <c r="I56" s="5">
        <f t="shared" si="5"/>
        <v>1</v>
      </c>
    </row>
    <row r="57" spans="1:16">
      <c r="A57" s="2">
        <v>71</v>
      </c>
      <c r="B57" s="2" t="s">
        <v>7</v>
      </c>
      <c r="C57" s="2">
        <v>25</v>
      </c>
      <c r="D57" s="2">
        <v>80000</v>
      </c>
      <c r="E57" s="2" t="s">
        <v>8</v>
      </c>
      <c r="F57" s="5">
        <f t="shared" si="2"/>
        <v>0</v>
      </c>
      <c r="G57" s="5">
        <f t="shared" si="3"/>
        <v>1.26184526708003</v>
      </c>
      <c r="H57" s="6">
        <f t="shared" si="4"/>
        <v>8.1081081081081086E-2</v>
      </c>
      <c r="I57" s="5">
        <f t="shared" si="5"/>
        <v>0.60204081632653061</v>
      </c>
    </row>
    <row r="58" spans="1:16">
      <c r="A58" s="2">
        <v>365</v>
      </c>
      <c r="B58" s="2" t="s">
        <v>7</v>
      </c>
      <c r="C58" s="2">
        <v>42</v>
      </c>
      <c r="D58" s="2">
        <v>104000</v>
      </c>
      <c r="E58" s="2" t="s">
        <v>10</v>
      </c>
      <c r="F58" s="5">
        <f t="shared" si="2"/>
        <v>0</v>
      </c>
      <c r="G58" s="5">
        <f t="shared" si="3"/>
        <v>1.3696088295431277</v>
      </c>
      <c r="H58" s="6">
        <f t="shared" si="4"/>
        <v>0.54054054054054057</v>
      </c>
      <c r="I58" s="5">
        <f t="shared" si="5"/>
        <v>0.84693877551020413</v>
      </c>
    </row>
    <row r="59" spans="1:16">
      <c r="A59" s="2">
        <v>43</v>
      </c>
      <c r="B59" s="2" t="s">
        <v>7</v>
      </c>
      <c r="C59" s="2">
        <v>35</v>
      </c>
      <c r="D59" s="2">
        <v>108000</v>
      </c>
      <c r="E59" s="2" t="s">
        <v>8</v>
      </c>
      <c r="F59" s="5">
        <f t="shared" si="2"/>
        <v>0</v>
      </c>
      <c r="G59" s="5">
        <f t="shared" si="3"/>
        <v>1.3958030466513611</v>
      </c>
      <c r="H59" s="6">
        <f t="shared" si="4"/>
        <v>0.35135135135135137</v>
      </c>
      <c r="I59" s="5">
        <f t="shared" si="5"/>
        <v>0.88775510204081631</v>
      </c>
    </row>
    <row r="60" spans="1:16">
      <c r="A60" s="2">
        <v>138</v>
      </c>
      <c r="B60" s="2" t="s">
        <v>7</v>
      </c>
      <c r="C60" s="2">
        <v>30</v>
      </c>
      <c r="D60" s="2">
        <v>107000</v>
      </c>
      <c r="E60" s="2" t="s">
        <v>10</v>
      </c>
      <c r="F60" s="5">
        <f t="shared" si="2"/>
        <v>0</v>
      </c>
      <c r="G60" s="5">
        <f t="shared" si="3"/>
        <v>1.403118430688894</v>
      </c>
      <c r="H60" s="6">
        <f t="shared" si="4"/>
        <v>0.21621621621621623</v>
      </c>
      <c r="I60" s="5">
        <f t="shared" si="5"/>
        <v>0.87755102040816324</v>
      </c>
    </row>
    <row r="62" spans="1:16">
      <c r="C62" s="12" t="s">
        <v>42</v>
      </c>
    </row>
    <row r="63" spans="1:16">
      <c r="A63" s="17" t="s">
        <v>11</v>
      </c>
      <c r="B63" s="18"/>
      <c r="C63" s="18"/>
      <c r="D63" s="18"/>
      <c r="E63" s="19"/>
    </row>
    <row r="64" spans="1:16">
      <c r="A64" s="3">
        <v>400</v>
      </c>
      <c r="B64" s="3" t="s">
        <v>9</v>
      </c>
      <c r="C64" s="3">
        <v>38</v>
      </c>
      <c r="D64" s="3">
        <v>12900</v>
      </c>
      <c r="E64" s="3" t="s">
        <v>12</v>
      </c>
      <c r="G64" s="14" t="s">
        <v>43</v>
      </c>
      <c r="H64" s="14"/>
    </row>
    <row r="65" spans="1:8" ht="29.1">
      <c r="A65" s="3">
        <v>400</v>
      </c>
      <c r="B65" s="3">
        <v>1</v>
      </c>
      <c r="C65" s="10">
        <f xml:space="preserve"> (C64 -$O$50) / ($P$50 - $O$50)</f>
        <v>0.43243243243243246</v>
      </c>
      <c r="D65" s="3">
        <f xml:space="preserve"> (D64 -$O$54) / ($P$54 - $O$54)</f>
        <v>-8.2653061224489802E-2</v>
      </c>
      <c r="E65" s="3" t="s">
        <v>8</v>
      </c>
      <c r="G65" s="5" t="s">
        <v>44</v>
      </c>
      <c r="H65" s="9" t="s">
        <v>4</v>
      </c>
    </row>
    <row r="66" spans="1:8">
      <c r="G66" s="5">
        <v>1</v>
      </c>
      <c r="H66" s="9" t="s">
        <v>10</v>
      </c>
    </row>
    <row r="67" spans="1:8">
      <c r="G67" s="5">
        <v>2</v>
      </c>
      <c r="H67" s="9" t="s">
        <v>8</v>
      </c>
    </row>
    <row r="68" spans="1:8">
      <c r="E68"/>
      <c r="G68" s="5">
        <v>3</v>
      </c>
      <c r="H68" s="9" t="s">
        <v>8</v>
      </c>
    </row>
    <row r="69" spans="1:8">
      <c r="E69"/>
    </row>
    <row r="70" spans="1:8">
      <c r="E70"/>
      <c r="G70" s="13" t="s">
        <v>45</v>
      </c>
      <c r="H70" s="13"/>
    </row>
    <row r="71" spans="1:8">
      <c r="E71"/>
    </row>
    <row r="72" spans="1:8">
      <c r="E72"/>
    </row>
    <row r="73" spans="1:8">
      <c r="E73"/>
    </row>
  </sheetData>
  <autoFilter ref="A1:G14" xr:uid="{FE645297-9564-40D9-8093-082F223FAF39}"/>
  <sortState xmlns:xlrd2="http://schemas.microsoft.com/office/spreadsheetml/2017/richdata2" ref="A48:I60">
    <sortCondition ref="F48:F60"/>
  </sortState>
  <mergeCells count="12">
    <mergeCell ref="O48:P48"/>
    <mergeCell ref="O52:P52"/>
    <mergeCell ref="A17:E17"/>
    <mergeCell ref="H23:J23"/>
    <mergeCell ref="H38:I38"/>
    <mergeCell ref="G70:H70"/>
    <mergeCell ref="G64:H64"/>
    <mergeCell ref="H39:I39"/>
    <mergeCell ref="E25:F25"/>
    <mergeCell ref="G21:I21"/>
    <mergeCell ref="D45:I45"/>
    <mergeCell ref="A63:E6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3C0294-82E5-4114-AF17-FCB49B74DF12}"/>
</file>

<file path=customXml/itemProps2.xml><?xml version="1.0" encoding="utf-8"?>
<ds:datastoreItem xmlns:ds="http://schemas.openxmlformats.org/officeDocument/2006/customXml" ds:itemID="{ACC77510-B027-40C8-A9AC-9C9FE1543ADA}"/>
</file>

<file path=customXml/itemProps3.xml><?xml version="1.0" encoding="utf-8"?>
<ds:datastoreItem xmlns:ds="http://schemas.openxmlformats.org/officeDocument/2006/customXml" ds:itemID="{08D1FD82-76BD-4537-AE34-988E60AFD3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MD TAFHIMUL HAQUE SADI</cp:lastModifiedBy>
  <cp:revision/>
  <dcterms:created xsi:type="dcterms:W3CDTF">2015-06-05T18:17:20Z</dcterms:created>
  <dcterms:modified xsi:type="dcterms:W3CDTF">2025-03-15T10:54:07Z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