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4-25\New folder (2)\"/>
    </mc:Choice>
  </mc:AlternateContent>
  <xr:revisionPtr revIDLastSave="0" documentId="13_ncr:1_{99008548-79E9-4D6C-950C-7D132B579FAE}" xr6:coauthVersionLast="47" xr6:coauthVersionMax="47" xr10:uidLastSave="{00000000-0000-0000-0000-000000000000}"/>
  <bookViews>
    <workbookView xWindow="-120" yWindow="-120" windowWidth="20730" windowHeight="11040" firstSheet="1" activeTab="1" xr2:uid="{956D7425-461C-45D0-8387-78243CC88726}"/>
  </bookViews>
  <sheets>
    <sheet name="Sheet1" sheetId="1" r:id="rId1"/>
    <sheet name="Sheet3" sheetId="3" r:id="rId2"/>
    <sheet name="Sheet2" sheetId="2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 s="1"/>
  <c r="F7" i="3"/>
  <c r="D30" i="3"/>
  <c r="D31" i="3"/>
  <c r="D32" i="3" s="1"/>
  <c r="D33" i="3" s="1"/>
  <c r="D34" i="3" s="1"/>
  <c r="D35" i="3" s="1"/>
  <c r="D36" i="3" s="1"/>
  <c r="D37" i="3" s="1"/>
  <c r="D38" i="3" s="1"/>
  <c r="D29" i="3"/>
  <c r="F9" i="1"/>
  <c r="F10" i="1"/>
  <c r="F11" i="1"/>
  <c r="F12" i="1" s="1"/>
  <c r="F13" i="1" s="1"/>
  <c r="F14" i="1" s="1"/>
  <c r="F15" i="1" s="1"/>
  <c r="F16" i="1" s="1"/>
  <c r="F17" i="1" s="1"/>
  <c r="F8" i="1"/>
  <c r="E32" i="1"/>
  <c r="E33" i="1"/>
  <c r="E34" i="1"/>
  <c r="E35" i="1"/>
  <c r="E36" i="1"/>
  <c r="E37" i="1"/>
  <c r="E38" i="1"/>
  <c r="D31" i="1"/>
  <c r="D32" i="1"/>
  <c r="D33" i="1"/>
  <c r="D34" i="1"/>
  <c r="D35" i="1"/>
  <c r="D36" i="1"/>
  <c r="D37" i="1"/>
  <c r="D38" i="1"/>
  <c r="D30" i="1"/>
  <c r="E12" i="1" l="1"/>
  <c r="E13" i="1"/>
  <c r="E14" i="1"/>
  <c r="E15" i="1"/>
  <c r="E16" i="1"/>
  <c r="E17" i="1"/>
  <c r="E11" i="1"/>
  <c r="D10" i="1"/>
  <c r="D11" i="1"/>
  <c r="D12" i="1"/>
  <c r="D13" i="1"/>
  <c r="D14" i="1"/>
  <c r="D15" i="1"/>
  <c r="D16" i="1"/>
  <c r="D17" i="1"/>
  <c r="D9" i="1"/>
  <c r="D7" i="4" l="1"/>
  <c r="D8" i="4"/>
  <c r="D9" i="4"/>
  <c r="D10" i="4"/>
  <c r="D11" i="4"/>
  <c r="D12" i="4"/>
  <c r="D13" i="4"/>
  <c r="D14" i="4"/>
  <c r="D15" i="4"/>
  <c r="D16" i="4"/>
  <c r="D17" i="4"/>
  <c r="D6" i="4"/>
  <c r="G9" i="4"/>
  <c r="F9" i="4"/>
  <c r="G8" i="2" l="1"/>
  <c r="G9" i="2"/>
  <c r="G10" i="2"/>
  <c r="G11" i="2"/>
  <c r="G12" i="2"/>
  <c r="G13" i="2"/>
  <c r="G14" i="2"/>
  <c r="G15" i="2"/>
  <c r="G16" i="2"/>
  <c r="G17" i="2"/>
  <c r="G18" i="2"/>
  <c r="G7" i="2"/>
  <c r="F10" i="2"/>
  <c r="E10" i="2"/>
</calcChain>
</file>

<file path=xl/sharedStrings.xml><?xml version="1.0" encoding="utf-8"?>
<sst xmlns="http://schemas.openxmlformats.org/spreadsheetml/2006/main" count="131" uniqueCount="52">
  <si>
    <t>Excel</t>
  </si>
  <si>
    <t>Alpha 0.4</t>
  </si>
  <si>
    <t>t</t>
  </si>
  <si>
    <t>y</t>
  </si>
  <si>
    <t>period</t>
  </si>
  <si>
    <t>sales</t>
  </si>
  <si>
    <r>
      <t>MA</t>
    </r>
    <r>
      <rPr>
        <sz val="16"/>
        <color theme="1"/>
        <rFont val="Calibri"/>
        <family val="2"/>
      </rPr>
      <t>3</t>
    </r>
  </si>
  <si>
    <t>MA5</t>
  </si>
  <si>
    <t>EXP</t>
  </si>
  <si>
    <t>Data Analysis</t>
  </si>
  <si>
    <t>MA3</t>
  </si>
  <si>
    <t>Data</t>
  </si>
  <si>
    <t>Analysis</t>
  </si>
  <si>
    <t>Alpha0.3</t>
  </si>
  <si>
    <t>alpha 0.6</t>
  </si>
  <si>
    <t>exp 0.3</t>
  </si>
  <si>
    <t>exp 0.6</t>
  </si>
  <si>
    <t>Liner</t>
  </si>
  <si>
    <t>F=a+bt</t>
  </si>
  <si>
    <t>b</t>
  </si>
  <si>
    <t>a</t>
  </si>
  <si>
    <t>Forecast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</si>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</sst>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rgb="FFC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Sheet1!$C$6:$C$17</c:f>
              <c:numCache>
                <c:formatCode>General</c:formatCode>
                <c:ptCount val="12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81F-8579-52098C0D10F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Sheet1!$D$6:$D$17</c:f>
              <c:numCache>
                <c:formatCode>General</c:formatCode>
                <c:ptCount val="12"/>
                <c:pt idx="3">
                  <c:v>5.0333333333333332</c:v>
                </c:pt>
                <c:pt idx="4">
                  <c:v>5.2</c:v>
                </c:pt>
                <c:pt idx="5">
                  <c:v>5.5999999999999988</c:v>
                </c:pt>
                <c:pt idx="6">
                  <c:v>5.3999999999999995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5.5333333333333341</c:v>
                </c:pt>
                <c:pt idx="10">
                  <c:v>5.833333333333333</c:v>
                </c:pt>
                <c:pt idx="11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81F-8579-52098C0D10FC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Sheet1!$E$6:$E$17</c:f>
              <c:numCache>
                <c:formatCode>General</c:formatCode>
                <c:ptCount val="12"/>
                <c:pt idx="5">
                  <c:v>5.3</c:v>
                </c:pt>
                <c:pt idx="6">
                  <c:v>5.2000000000000011</c:v>
                </c:pt>
                <c:pt idx="7">
                  <c:v>5.4399999999999995</c:v>
                </c:pt>
                <c:pt idx="8">
                  <c:v>5.4799999999999995</c:v>
                </c:pt>
                <c:pt idx="9">
                  <c:v>5.4</c:v>
                </c:pt>
                <c:pt idx="10">
                  <c:v>5.58</c:v>
                </c:pt>
                <c:pt idx="11">
                  <c:v>5.6400000000000006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81F-8579-52098C0D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6335"/>
        <c:axId val="157142975"/>
      </c:lineChart>
      <c:catAx>
        <c:axId val="1571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period in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2975"/>
        <c:crosses val="autoZero"/>
        <c:auto val="1"/>
        <c:lblAlgn val="ctr"/>
        <c:lblOffset val="100"/>
        <c:noMultiLvlLbl val="0"/>
      </c:catAx>
      <c:valAx>
        <c:axId val="1571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Sales/Forecast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5.03"/>
            <c:dispRSqr val="1"/>
            <c:dispEq val="1"/>
            <c:trendlineLbl>
              <c:layout>
                <c:manualLayout>
                  <c:x val="8.3577646544181983E-2"/>
                  <c:y val="-0.16914333624963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Sheet4!$B$6:$B$17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Sheet4!$C$6:$C$17</c:f>
              <c:numCache>
                <c:formatCode>General</c:formatCode>
                <c:ptCount val="12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A16-8A8B-E656FBF6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9776"/>
        <c:axId val="415465632"/>
      </c:scatterChart>
      <c:valAx>
        <c:axId val="21212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65632"/>
        <c:crosses val="autoZero"/>
        <c:crossBetween val="midCat"/>
      </c:valAx>
      <c:valAx>
        <c:axId val="415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Sheet1!$C$27:$C$37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46A5-ACFE-4EF8E60169BA}"/>
            </c:ext>
          </c:extLst>
        </c:ser>
        <c:ser>
          <c:idx val="1"/>
          <c:order val="1"/>
          <c:tx>
            <c:v>Forecast</c:v>
          </c:tx>
          <c:val>
            <c:numRef>
              <c:f>Sheet1!$D$28:$D$38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5.0330000000000004</c:v>
                </c:pt>
                <c:pt idx="3">
                  <c:v>5.2</c:v>
                </c:pt>
                <c:pt idx="4">
                  <c:v>5.6</c:v>
                </c:pt>
                <c:pt idx="5">
                  <c:v>5.4</c:v>
                </c:pt>
                <c:pt idx="6">
                  <c:v>5.3330000000000002</c:v>
                </c:pt>
                <c:pt idx="7">
                  <c:v>5.3330000000000002</c:v>
                </c:pt>
                <c:pt idx="8">
                  <c:v>5.5330000000000004</c:v>
                </c:pt>
                <c:pt idx="9">
                  <c:v>5.8330000000000002</c:v>
                </c:pt>
                <c:pt idx="10">
                  <c:v>5.6669999999999998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0-46A5-ACFE-4EF8E601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31247"/>
        <c:axId val="130729807"/>
      </c:lineChart>
      <c:catAx>
        <c:axId val="13073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29807"/>
        <c:crosses val="autoZero"/>
        <c:auto val="1"/>
        <c:lblAlgn val="ctr"/>
        <c:lblOffset val="100"/>
        <c:noMultiLvlLbl val="0"/>
      </c:catAx>
      <c:valAx>
        <c:axId val="13072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31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Sheet1!$C$27:$C$37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7-4A12-94F2-080BFE4E04F1}"/>
            </c:ext>
          </c:extLst>
        </c:ser>
        <c:ser>
          <c:idx val="1"/>
          <c:order val="1"/>
          <c:tx>
            <c:v>Forecast</c:v>
          </c:tx>
          <c:val>
            <c:numRef>
              <c:f>Sheet1!$E$28:$E$38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5.3</c:v>
                </c:pt>
                <c:pt idx="5">
                  <c:v>5.2000000000000011</c:v>
                </c:pt>
                <c:pt idx="6">
                  <c:v>5.4399999999999995</c:v>
                </c:pt>
                <c:pt idx="7">
                  <c:v>5.4799999999999995</c:v>
                </c:pt>
                <c:pt idx="8">
                  <c:v>5.4</c:v>
                </c:pt>
                <c:pt idx="9">
                  <c:v>5.58</c:v>
                </c:pt>
                <c:pt idx="10">
                  <c:v>5.6400000000000006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7-4A12-94F2-080BFE4E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6495"/>
        <c:axId val="131938655"/>
      </c:lineChart>
      <c:catAx>
        <c:axId val="14912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938655"/>
        <c:crosses val="autoZero"/>
        <c:auto val="1"/>
        <c:lblAlgn val="ctr"/>
        <c:lblOffset val="100"/>
        <c:noMultiLvlLbl val="0"/>
      </c:catAx>
      <c:valAx>
        <c:axId val="13193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26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Sheet1!$C$27:$C$38</c:f>
              <c:numCache>
                <c:formatCode>General</c:formatCode>
                <c:ptCount val="12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2-49E3-8861-D1AE4F06FE63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Sheet1!$D$27:$D$38</c:f>
              <c:numCache>
                <c:formatCode>General</c:formatCode>
                <c:ptCount val="12"/>
                <c:pt idx="1">
                  <c:v>#N/A</c:v>
                </c:pt>
                <c:pt idx="2">
                  <c:v>#N/A</c:v>
                </c:pt>
                <c:pt idx="3">
                  <c:v>5.0330000000000004</c:v>
                </c:pt>
                <c:pt idx="4">
                  <c:v>5.2</c:v>
                </c:pt>
                <c:pt idx="5">
                  <c:v>5.6</c:v>
                </c:pt>
                <c:pt idx="6">
                  <c:v>5.4</c:v>
                </c:pt>
                <c:pt idx="7">
                  <c:v>5.3330000000000002</c:v>
                </c:pt>
                <c:pt idx="8">
                  <c:v>5.3330000000000002</c:v>
                </c:pt>
                <c:pt idx="9">
                  <c:v>5.5330000000000004</c:v>
                </c:pt>
                <c:pt idx="10">
                  <c:v>5.8330000000000002</c:v>
                </c:pt>
                <c:pt idx="11">
                  <c:v>5.6669999999999998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2-49E3-8861-D1AE4F06FE63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Sheet1!$E$27:$E$38</c:f>
              <c:numCache>
                <c:formatCode>General</c:formatCode>
                <c:ptCount val="12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5.3</c:v>
                </c:pt>
                <c:pt idx="6">
                  <c:v>5.2000000000000011</c:v>
                </c:pt>
                <c:pt idx="7">
                  <c:v>5.4399999999999995</c:v>
                </c:pt>
                <c:pt idx="8">
                  <c:v>5.4799999999999995</c:v>
                </c:pt>
                <c:pt idx="9">
                  <c:v>5.4</c:v>
                </c:pt>
                <c:pt idx="10">
                  <c:v>5.58</c:v>
                </c:pt>
                <c:pt idx="11">
                  <c:v>5.6400000000000006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2-49E3-8861-D1AE4F06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15679"/>
        <c:axId val="272214239"/>
      </c:lineChart>
      <c:catAx>
        <c:axId val="2722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14239"/>
        <c:crosses val="autoZero"/>
        <c:auto val="1"/>
        <c:lblAlgn val="ctr"/>
        <c:lblOffset val="100"/>
        <c:noMultiLvlLbl val="0"/>
      </c:catAx>
      <c:valAx>
        <c:axId val="2722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Sheet3!$C$6:$C$16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3-41B0-B2AE-0A533746A4C3}"/>
            </c:ext>
          </c:extLst>
        </c:ser>
        <c:ser>
          <c:idx val="1"/>
          <c:order val="1"/>
          <c:tx>
            <c:v>Forecast</c:v>
          </c:tx>
          <c:val>
            <c:numRef>
              <c:f>Sheet3!$F$6:$F$16</c:f>
              <c:numCache>
                <c:formatCode>General</c:formatCode>
                <c:ptCount val="11"/>
                <c:pt idx="0">
                  <c:v>#N/A</c:v>
                </c:pt>
                <c:pt idx="1">
                  <c:v>5.3</c:v>
                </c:pt>
                <c:pt idx="2">
                  <c:v>5.0299999999999994</c:v>
                </c:pt>
                <c:pt idx="3">
                  <c:v>5.141</c:v>
                </c:pt>
                <c:pt idx="4">
                  <c:v>5.3386999999999993</c:v>
                </c:pt>
                <c:pt idx="5">
                  <c:v>5.4170899999999991</c:v>
                </c:pt>
                <c:pt idx="6">
                  <c:v>5.2319629999999986</c:v>
                </c:pt>
                <c:pt idx="7">
                  <c:v>5.3423740999999989</c:v>
                </c:pt>
                <c:pt idx="8">
                  <c:v>5.4196618699999988</c:v>
                </c:pt>
                <c:pt idx="9">
                  <c:v>5.4137633089999984</c:v>
                </c:pt>
                <c:pt idx="10">
                  <c:v>5.7396343162999983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3-41B0-B2AE-0A533746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40095"/>
        <c:axId val="1922042975"/>
      </c:lineChart>
      <c:catAx>
        <c:axId val="192204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2042975"/>
        <c:crosses val="autoZero"/>
        <c:auto val="1"/>
        <c:lblAlgn val="ctr"/>
        <c:lblOffset val="100"/>
        <c:noMultiLvlLbl val="0"/>
      </c:catAx>
      <c:valAx>
        <c:axId val="192204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2040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Sheet3!$C$27:$C$38</c:f>
              <c:numCache>
                <c:formatCode>General</c:formatCode>
                <c:ptCount val="12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2-4CF2-BF31-820B1DE8B8BC}"/>
            </c:ext>
          </c:extLst>
        </c:ser>
        <c:ser>
          <c:idx val="1"/>
          <c:order val="1"/>
          <c:tx>
            <c:strRef>
              <c:f>Sheet3!$D$26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Sheet3!$D$27:$D$38</c:f>
              <c:numCache>
                <c:formatCode>General</c:formatCode>
                <c:ptCount val="12"/>
                <c:pt idx="1">
                  <c:v>5.3</c:v>
                </c:pt>
                <c:pt idx="2">
                  <c:v>5.03</c:v>
                </c:pt>
                <c:pt idx="3">
                  <c:v>5.141</c:v>
                </c:pt>
                <c:pt idx="4">
                  <c:v>5.3387000000000002</c:v>
                </c:pt>
                <c:pt idx="5">
                  <c:v>5.41709</c:v>
                </c:pt>
                <c:pt idx="6">
                  <c:v>5.2319630000000004</c:v>
                </c:pt>
                <c:pt idx="7">
                  <c:v>5.3423740999999998</c:v>
                </c:pt>
                <c:pt idx="8">
                  <c:v>5.4196618699999997</c:v>
                </c:pt>
                <c:pt idx="9">
                  <c:v>5.4137633090000001</c:v>
                </c:pt>
                <c:pt idx="10">
                  <c:v>5.7396343163000001</c:v>
                </c:pt>
                <c:pt idx="11">
                  <c:v>5.5477440214099998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2-4CF2-BF31-820B1DE8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9359"/>
        <c:axId val="147483359"/>
      </c:lineChart>
      <c:catAx>
        <c:axId val="1474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3359"/>
        <c:crosses val="autoZero"/>
        <c:auto val="1"/>
        <c:lblAlgn val="ctr"/>
        <c:lblOffset val="100"/>
        <c:noMultiLvlLbl val="0"/>
      </c:catAx>
      <c:valAx>
        <c:axId val="1474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2.1349401565100113E-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Sheet2!$B$29:$B$39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Sheet2!$C$29:$C$39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8-4D99-96D4-F448BD8E78C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Sheet2!$B$29:$B$39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Sheet2!$H$53:$H$63</c:f>
              <c:numCache>
                <c:formatCode>General</c:formatCode>
                <c:ptCount val="11"/>
                <c:pt idx="0">
                  <c:v>5.0909090909090908</c:v>
                </c:pt>
                <c:pt idx="1">
                  <c:v>5.1545454545454543</c:v>
                </c:pt>
                <c:pt idx="2">
                  <c:v>5.2181818181818178</c:v>
                </c:pt>
                <c:pt idx="3">
                  <c:v>5.2818181818181813</c:v>
                </c:pt>
                <c:pt idx="4">
                  <c:v>5.3454545454545457</c:v>
                </c:pt>
                <c:pt idx="5">
                  <c:v>5.4090909090909092</c:v>
                </c:pt>
                <c:pt idx="6">
                  <c:v>5.4727272727272727</c:v>
                </c:pt>
                <c:pt idx="7">
                  <c:v>5.5363636363636362</c:v>
                </c:pt>
                <c:pt idx="8">
                  <c:v>5.6</c:v>
                </c:pt>
                <c:pt idx="9">
                  <c:v>5.6636363636363631</c:v>
                </c:pt>
                <c:pt idx="10">
                  <c:v>5.7272727272727266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8-4D99-96D4-F448BD8E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1967"/>
        <c:axId val="49695903"/>
      </c:scatterChart>
      <c:valAx>
        <c:axId val="1568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95903"/>
        <c:crosses val="autoZero"/>
        <c:crossBetween val="midCat"/>
      </c:valAx>
      <c:valAx>
        <c:axId val="4969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61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5.03"/>
            <c:dispRSqr val="1"/>
            <c:dispEq val="1"/>
            <c:trendlineLbl>
              <c:layout>
                <c:manualLayout>
                  <c:x val="-0.10349759405074366"/>
                  <c:y val="-0.14325313502478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Sheet2!$B$7:$B$17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Sheet2!$C$7:$C$17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CA8-B0D7-826338C4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8223"/>
        <c:axId val="190019135"/>
      </c:scatterChart>
      <c:valAx>
        <c:axId val="1575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9135"/>
        <c:crosses val="autoZero"/>
        <c:crossBetween val="midCat"/>
      </c:valAx>
      <c:valAx>
        <c:axId val="1900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Sheet4!$B$33:$B$43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Sheet4!$C$33:$C$43</c:f>
              <c:numCache>
                <c:formatCode>General</c:formatCode>
                <c:ptCount val="11"/>
                <c:pt idx="0">
                  <c:v>5.3</c:v>
                </c:pt>
                <c:pt idx="1">
                  <c:v>4.4000000000000004</c:v>
                </c:pt>
                <c:pt idx="2">
                  <c:v>5.4</c:v>
                </c:pt>
                <c:pt idx="3">
                  <c:v>5.8</c:v>
                </c:pt>
                <c:pt idx="4">
                  <c:v>5.6</c:v>
                </c:pt>
                <c:pt idx="5">
                  <c:v>4.8</c:v>
                </c:pt>
                <c:pt idx="6">
                  <c:v>5.6</c:v>
                </c:pt>
                <c:pt idx="7">
                  <c:v>5.6</c:v>
                </c:pt>
                <c:pt idx="8">
                  <c:v>5.4</c:v>
                </c:pt>
                <c:pt idx="9">
                  <c:v>6.5</c:v>
                </c:pt>
                <c:pt idx="1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C-49B3-B3C6-16C3EECF2C0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Sheet4!$B$33:$B$43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Sheet4!$G$57:$G$67</c:f>
              <c:numCache>
                <c:formatCode>General</c:formatCode>
                <c:ptCount val="11"/>
                <c:pt idx="0">
                  <c:v>5.0909090909090908</c:v>
                </c:pt>
                <c:pt idx="1">
                  <c:v>5.1545454545454543</c:v>
                </c:pt>
                <c:pt idx="2">
                  <c:v>5.2181818181818178</c:v>
                </c:pt>
                <c:pt idx="3">
                  <c:v>5.2818181818181813</c:v>
                </c:pt>
                <c:pt idx="4">
                  <c:v>5.3454545454545457</c:v>
                </c:pt>
                <c:pt idx="5">
                  <c:v>5.4090909090909092</c:v>
                </c:pt>
                <c:pt idx="6">
                  <c:v>5.4727272727272727</c:v>
                </c:pt>
                <c:pt idx="7">
                  <c:v>5.5363636363636362</c:v>
                </c:pt>
                <c:pt idx="8">
                  <c:v>5.6</c:v>
                </c:pt>
                <c:pt idx="9">
                  <c:v>5.6636363636363631</c:v>
                </c:pt>
                <c:pt idx="10">
                  <c:v>5.7272727272727266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C-49B3-B3C6-16C3EECF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59216"/>
        <c:axId val="103309056"/>
      </c:scatterChart>
      <c:valAx>
        <c:axId val="36005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09056"/>
        <c:crosses val="autoZero"/>
        <c:crossBetween val="midCat"/>
      </c:valAx>
      <c:valAx>
        <c:axId val="10330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059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257175</xdr:rowOff>
    </xdr:from>
    <xdr:to>
      <xdr:col>16</xdr:col>
      <xdr:colOff>342899</xdr:colOff>
      <xdr:row>16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B7D20-2A2F-9BD7-ACDD-101D174E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23</xdr:row>
      <xdr:rowOff>133350</xdr:rowOff>
    </xdr:from>
    <xdr:to>
      <xdr:col>13</xdr:col>
      <xdr:colOff>266699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40DC8-E264-3044-D7E6-61E044B67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35</xdr:row>
      <xdr:rowOff>209549</xdr:rowOff>
    </xdr:from>
    <xdr:to>
      <xdr:col>14</xdr:col>
      <xdr:colOff>47625</xdr:colOff>
      <xdr:row>49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326174-ECD7-E800-26B9-338BB2F4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24</xdr:row>
      <xdr:rowOff>119062</xdr:rowOff>
    </xdr:from>
    <xdr:to>
      <xdr:col>18</xdr:col>
      <xdr:colOff>114300</xdr:colOff>
      <xdr:row>34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42AE4-E1C2-050C-2639-3AC1310E3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133350</xdr:rowOff>
    </xdr:from>
    <xdr:to>
      <xdr:col>15</xdr:col>
      <xdr:colOff>295275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561C7-2287-5580-02C7-B248B234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23</xdr:row>
      <xdr:rowOff>42862</xdr:rowOff>
    </xdr:from>
    <xdr:to>
      <xdr:col>15</xdr:col>
      <xdr:colOff>28575</xdr:colOff>
      <xdr:row>34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E8CEF-F31B-0D59-EC4A-00B60002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16</xdr:row>
      <xdr:rowOff>200025</xdr:rowOff>
    </xdr:from>
    <xdr:to>
      <xdr:col>21</xdr:col>
      <xdr:colOff>200025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CCE4A-63D2-CB21-7C70-E3E501B4A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6</xdr:row>
      <xdr:rowOff>100012</xdr:rowOff>
    </xdr:from>
    <xdr:to>
      <xdr:col>14</xdr:col>
      <xdr:colOff>585787</xdr:colOff>
      <xdr:row>17</xdr:row>
      <xdr:rowOff>223837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4B44E-AF83-2331-DD11-4FCA787A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8</xdr:row>
      <xdr:rowOff>228600</xdr:rowOff>
    </xdr:from>
    <xdr:to>
      <xdr:col>20</xdr:col>
      <xdr:colOff>238125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89C52-240E-549F-2D5B-D7BC2A1AC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1023937</xdr:colOff>
      <xdr:row>5</xdr:row>
      <xdr:rowOff>90487</xdr:rowOff>
    </xdr:from>
    <xdr:to>
      <xdr:col>11</xdr:col>
      <xdr:colOff>80962</xdr:colOff>
      <xdr:row>16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E4880-BE18-97B2-8427-14B8838D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D9F5-9982-45A0-80F8-C7177E2D343F}">
  <dimension ref="B2:F38"/>
  <sheetViews>
    <sheetView topLeftCell="A31" workbookViewId="0">
      <selection activeCell="F8" sqref="F8"/>
    </sheetView>
  </sheetViews>
  <sheetFormatPr defaultRowHeight="15"/>
  <cols>
    <col min="3" max="3" width="12.28515625" customWidth="1"/>
  </cols>
  <sheetData>
    <row r="2" spans="2:6" ht="21">
      <c r="D2" s="15" t="s">
        <v>0</v>
      </c>
    </row>
    <row r="3" spans="2:6">
      <c r="F3" t="s">
        <v>1</v>
      </c>
    </row>
    <row r="4" spans="2:6" ht="21">
      <c r="B4" s="11" t="s">
        <v>2</v>
      </c>
      <c r="C4" s="11" t="s">
        <v>3</v>
      </c>
      <c r="D4" s="12"/>
      <c r="E4" s="12"/>
      <c r="F4" s="12"/>
    </row>
    <row r="5" spans="2:6" ht="21">
      <c r="B5" s="11" t="s">
        <v>4</v>
      </c>
      <c r="C5" s="11" t="s">
        <v>5</v>
      </c>
      <c r="D5" s="13" t="s">
        <v>6</v>
      </c>
      <c r="E5" s="13" t="s">
        <v>7</v>
      </c>
      <c r="F5" s="13" t="s">
        <v>8</v>
      </c>
    </row>
    <row r="6" spans="2:6" ht="21">
      <c r="B6" s="14">
        <v>1</v>
      </c>
      <c r="C6" s="14">
        <v>5.3</v>
      </c>
      <c r="D6" s="13"/>
      <c r="E6" s="13"/>
      <c r="F6" s="13"/>
    </row>
    <row r="7" spans="2:6" ht="21">
      <c r="B7" s="14">
        <v>2</v>
      </c>
      <c r="C7" s="14">
        <v>4.4000000000000004</v>
      </c>
      <c r="D7" s="13"/>
      <c r="E7" s="13"/>
      <c r="F7" s="13">
        <v>5.3</v>
      </c>
    </row>
    <row r="8" spans="2:6" ht="21">
      <c r="B8" s="14">
        <v>3</v>
      </c>
      <c r="C8" s="14">
        <v>5.4</v>
      </c>
      <c r="D8" s="13"/>
      <c r="E8" s="13"/>
      <c r="F8" s="13">
        <f>F7+0.4*(C7-F7)</f>
        <v>4.9400000000000004</v>
      </c>
    </row>
    <row r="9" spans="2:6" ht="21">
      <c r="B9" s="14">
        <v>4</v>
      </c>
      <c r="C9" s="14">
        <v>5.8</v>
      </c>
      <c r="D9" s="13">
        <f>AVERAGE(C6:C8)</f>
        <v>5.0333333333333332</v>
      </c>
      <c r="E9" s="13"/>
      <c r="F9" s="13">
        <f t="shared" ref="F9:F17" si="0">F8+0.4*(C8-F8)</f>
        <v>5.1240000000000006</v>
      </c>
    </row>
    <row r="10" spans="2:6" ht="21">
      <c r="B10" s="14">
        <v>5</v>
      </c>
      <c r="C10" s="14">
        <v>5.6</v>
      </c>
      <c r="D10" s="13">
        <f t="shared" ref="D10:D17" si="1">AVERAGE(C7:C9)</f>
        <v>5.2</v>
      </c>
      <c r="E10" s="13"/>
      <c r="F10" s="13">
        <f t="shared" si="0"/>
        <v>5.3944000000000001</v>
      </c>
    </row>
    <row r="11" spans="2:6" ht="21">
      <c r="B11" s="14">
        <v>6</v>
      </c>
      <c r="C11" s="14">
        <v>4.8</v>
      </c>
      <c r="D11" s="13">
        <f t="shared" si="1"/>
        <v>5.5999999999999988</v>
      </c>
      <c r="E11" s="13">
        <f>AVERAGE(C6:C10)</f>
        <v>5.3</v>
      </c>
      <c r="F11" s="13">
        <f t="shared" si="0"/>
        <v>5.4766399999999997</v>
      </c>
    </row>
    <row r="12" spans="2:6" ht="21">
      <c r="B12" s="14">
        <v>7</v>
      </c>
      <c r="C12" s="14">
        <v>5.6</v>
      </c>
      <c r="D12" s="13">
        <f t="shared" si="1"/>
        <v>5.3999999999999995</v>
      </c>
      <c r="E12" s="13">
        <f t="shared" ref="E12:E17" si="2">AVERAGE(C7:C11)</f>
        <v>5.2000000000000011</v>
      </c>
      <c r="F12" s="13">
        <f t="shared" si="0"/>
        <v>5.2059839999999999</v>
      </c>
    </row>
    <row r="13" spans="2:6" ht="21">
      <c r="B13" s="14">
        <v>8</v>
      </c>
      <c r="C13" s="14">
        <v>5.6</v>
      </c>
      <c r="D13" s="13">
        <f t="shared" si="1"/>
        <v>5.333333333333333</v>
      </c>
      <c r="E13" s="13">
        <f t="shared" si="2"/>
        <v>5.4399999999999995</v>
      </c>
      <c r="F13" s="13">
        <f t="shared" si="0"/>
        <v>5.3635903999999996</v>
      </c>
    </row>
    <row r="14" spans="2:6" ht="21">
      <c r="B14" s="14">
        <v>9</v>
      </c>
      <c r="C14" s="14">
        <v>5.4</v>
      </c>
      <c r="D14" s="13">
        <f t="shared" si="1"/>
        <v>5.333333333333333</v>
      </c>
      <c r="E14" s="13">
        <f t="shared" si="2"/>
        <v>5.4799999999999995</v>
      </c>
      <c r="F14" s="13">
        <f t="shared" si="0"/>
        <v>5.4581542399999998</v>
      </c>
    </row>
    <row r="15" spans="2:6" ht="21">
      <c r="B15" s="14">
        <v>10</v>
      </c>
      <c r="C15" s="14">
        <v>6.5</v>
      </c>
      <c r="D15" s="13">
        <f t="shared" si="1"/>
        <v>5.5333333333333341</v>
      </c>
      <c r="E15" s="13">
        <f t="shared" si="2"/>
        <v>5.4</v>
      </c>
      <c r="F15" s="13">
        <f t="shared" si="0"/>
        <v>5.4348925440000002</v>
      </c>
    </row>
    <row r="16" spans="2:6" ht="21">
      <c r="B16" s="14">
        <v>11</v>
      </c>
      <c r="C16" s="14">
        <v>5.0999999999999996</v>
      </c>
      <c r="D16" s="13">
        <f t="shared" si="1"/>
        <v>5.833333333333333</v>
      </c>
      <c r="E16" s="13">
        <f t="shared" si="2"/>
        <v>5.58</v>
      </c>
      <c r="F16" s="13">
        <f t="shared" si="0"/>
        <v>5.8609355264000005</v>
      </c>
    </row>
    <row r="17" spans="2:6" ht="21">
      <c r="B17" s="14">
        <v>12</v>
      </c>
      <c r="C17" s="14"/>
      <c r="D17" s="13">
        <f t="shared" si="1"/>
        <v>5.666666666666667</v>
      </c>
      <c r="E17" s="13">
        <f t="shared" si="2"/>
        <v>5.6400000000000006</v>
      </c>
      <c r="F17" s="13">
        <f t="shared" si="0"/>
        <v>5.5565613158399998</v>
      </c>
    </row>
    <row r="21" spans="2:6" ht="21">
      <c r="C21" s="15" t="s">
        <v>9</v>
      </c>
    </row>
    <row r="25" spans="2:6" ht="21">
      <c r="B25" s="11" t="s">
        <v>2</v>
      </c>
      <c r="C25" s="11" t="s">
        <v>3</v>
      </c>
    </row>
    <row r="26" spans="2:6" ht="21">
      <c r="B26" s="11" t="s">
        <v>4</v>
      </c>
      <c r="C26" s="11" t="s">
        <v>5</v>
      </c>
      <c r="D26" t="s">
        <v>10</v>
      </c>
      <c r="E26" t="s">
        <v>7</v>
      </c>
    </row>
    <row r="27" spans="2:6" ht="21">
      <c r="B27" s="14">
        <v>1</v>
      </c>
      <c r="C27" s="14">
        <v>5.3</v>
      </c>
    </row>
    <row r="28" spans="2:6" ht="21">
      <c r="B28" s="14">
        <v>2</v>
      </c>
      <c r="C28" s="14">
        <v>4.4000000000000004</v>
      </c>
      <c r="D28" t="e">
        <v>#N/A</v>
      </c>
      <c r="E28" t="e">
        <v>#N/A</v>
      </c>
    </row>
    <row r="29" spans="2:6" ht="21">
      <c r="B29" s="14">
        <v>3</v>
      </c>
      <c r="C29" s="14">
        <v>5.4</v>
      </c>
      <c r="D29" t="e">
        <v>#N/A</v>
      </c>
      <c r="E29" t="e">
        <v>#N/A</v>
      </c>
    </row>
    <row r="30" spans="2:6" ht="21">
      <c r="B30" s="14">
        <v>4</v>
      </c>
      <c r="C30" s="14">
        <v>5.8</v>
      </c>
      <c r="D30">
        <f>ROUND(AVERAGE(C27:C29),3)</f>
        <v>5.0330000000000004</v>
      </c>
      <c r="E30" t="e">
        <v>#N/A</v>
      </c>
    </row>
    <row r="31" spans="2:6" ht="21">
      <c r="B31" s="14">
        <v>5</v>
      </c>
      <c r="C31" s="14">
        <v>5.6</v>
      </c>
      <c r="D31">
        <f t="shared" ref="D31:D38" si="3">ROUND(AVERAGE(C28:C30),3)</f>
        <v>5.2</v>
      </c>
      <c r="E31" t="e">
        <v>#N/A</v>
      </c>
    </row>
    <row r="32" spans="2:6" ht="21">
      <c r="B32" s="14">
        <v>6</v>
      </c>
      <c r="C32" s="14">
        <v>4.8</v>
      </c>
      <c r="D32">
        <f t="shared" si="3"/>
        <v>5.6</v>
      </c>
      <c r="E32">
        <f t="shared" ref="E32:E38" si="4">AVERAGE(C27:C31)</f>
        <v>5.3</v>
      </c>
    </row>
    <row r="33" spans="2:5" ht="21">
      <c r="B33" s="14">
        <v>7</v>
      </c>
      <c r="C33" s="14">
        <v>5.6</v>
      </c>
      <c r="D33">
        <f t="shared" si="3"/>
        <v>5.4</v>
      </c>
      <c r="E33">
        <f t="shared" si="4"/>
        <v>5.2000000000000011</v>
      </c>
    </row>
    <row r="34" spans="2:5" ht="21">
      <c r="B34" s="14">
        <v>8</v>
      </c>
      <c r="C34" s="14">
        <v>5.6</v>
      </c>
      <c r="D34">
        <f t="shared" si="3"/>
        <v>5.3330000000000002</v>
      </c>
      <c r="E34">
        <f t="shared" si="4"/>
        <v>5.4399999999999995</v>
      </c>
    </row>
    <row r="35" spans="2:5" ht="21">
      <c r="B35" s="14">
        <v>9</v>
      </c>
      <c r="C35" s="14">
        <v>5.4</v>
      </c>
      <c r="D35">
        <f t="shared" si="3"/>
        <v>5.3330000000000002</v>
      </c>
      <c r="E35">
        <f t="shared" si="4"/>
        <v>5.4799999999999995</v>
      </c>
    </row>
    <row r="36" spans="2:5" ht="21">
      <c r="B36" s="14">
        <v>10</v>
      </c>
      <c r="C36" s="14">
        <v>6.5</v>
      </c>
      <c r="D36">
        <f t="shared" si="3"/>
        <v>5.5330000000000004</v>
      </c>
      <c r="E36">
        <f t="shared" si="4"/>
        <v>5.4</v>
      </c>
    </row>
    <row r="37" spans="2:5" ht="21">
      <c r="B37" s="14">
        <v>11</v>
      </c>
      <c r="C37" s="14">
        <v>5.0999999999999996</v>
      </c>
      <c r="D37">
        <f t="shared" si="3"/>
        <v>5.8330000000000002</v>
      </c>
      <c r="E37">
        <f t="shared" si="4"/>
        <v>5.58</v>
      </c>
    </row>
    <row r="38" spans="2:5" ht="21">
      <c r="B38" s="14">
        <v>12</v>
      </c>
      <c r="C38" s="14"/>
      <c r="D38">
        <f t="shared" si="3"/>
        <v>5.6669999999999998</v>
      </c>
      <c r="E38">
        <f t="shared" si="4"/>
        <v>5.6400000000000006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615A-8F41-43AB-B4DB-AE6190072822}">
  <dimension ref="B2:I71"/>
  <sheetViews>
    <sheetView tabSelected="1" topLeftCell="B1" workbookViewId="0">
      <selection activeCell="R29" sqref="R29"/>
    </sheetView>
  </sheetViews>
  <sheetFormatPr defaultRowHeight="15"/>
  <sheetData>
    <row r="2" spans="2:9" ht="18.75">
      <c r="D2" s="16" t="s">
        <v>11</v>
      </c>
      <c r="E2" t="s">
        <v>12</v>
      </c>
    </row>
    <row r="4" spans="2:9" ht="18.75">
      <c r="B4" s="1" t="s">
        <v>2</v>
      </c>
      <c r="C4" s="9" t="s">
        <v>3</v>
      </c>
      <c r="F4" t="s">
        <v>13</v>
      </c>
      <c r="G4" t="s">
        <v>14</v>
      </c>
    </row>
    <row r="5" spans="2:9" ht="18.75">
      <c r="B5" s="1" t="s">
        <v>4</v>
      </c>
      <c r="C5" s="1" t="s">
        <v>5</v>
      </c>
      <c r="D5" s="3" t="s">
        <v>10</v>
      </c>
      <c r="E5" s="3" t="s">
        <v>7</v>
      </c>
      <c r="F5" s="3" t="s">
        <v>15</v>
      </c>
      <c r="G5" s="3" t="s">
        <v>16</v>
      </c>
      <c r="H5" s="3"/>
    </row>
    <row r="6" spans="2:9" ht="18.75">
      <c r="B6" s="2">
        <v>1</v>
      </c>
      <c r="C6" s="2">
        <v>5.3</v>
      </c>
      <c r="D6" s="3"/>
      <c r="E6" s="3"/>
      <c r="F6" t="e">
        <v>#N/A</v>
      </c>
      <c r="G6" s="3"/>
      <c r="H6" s="3"/>
    </row>
    <row r="7" spans="2:9" ht="18.75">
      <c r="B7" s="2">
        <v>2</v>
      </c>
      <c r="C7" s="2">
        <v>4.4000000000000004</v>
      </c>
      <c r="D7" s="3"/>
      <c r="E7" s="3"/>
      <c r="F7">
        <f>C6</f>
        <v>5.3</v>
      </c>
      <c r="G7" s="3"/>
      <c r="H7" s="3"/>
    </row>
    <row r="8" spans="2:9" ht="18.75">
      <c r="B8" s="2">
        <v>3</v>
      </c>
      <c r="C8" s="2">
        <v>5.4</v>
      </c>
      <c r="D8" s="3"/>
      <c r="E8" s="3"/>
      <c r="F8">
        <f t="shared" ref="F8:F16" si="0">0.3*C7+0.7*F7</f>
        <v>5.0299999999999994</v>
      </c>
      <c r="G8" s="3"/>
      <c r="H8" s="3"/>
    </row>
    <row r="9" spans="2:9" ht="18.75">
      <c r="B9" s="2">
        <v>4</v>
      </c>
      <c r="C9" s="2">
        <v>5.8</v>
      </c>
      <c r="D9" s="3"/>
      <c r="E9" s="3"/>
      <c r="F9">
        <f t="shared" si="0"/>
        <v>5.141</v>
      </c>
      <c r="G9" s="3"/>
      <c r="H9" s="3"/>
    </row>
    <row r="10" spans="2:9" ht="18.75">
      <c r="B10" s="2">
        <v>5</v>
      </c>
      <c r="C10" s="2">
        <v>5.6</v>
      </c>
      <c r="D10" s="3"/>
      <c r="E10" s="3"/>
      <c r="F10">
        <f t="shared" si="0"/>
        <v>5.3386999999999993</v>
      </c>
      <c r="G10" s="3"/>
      <c r="H10" s="3"/>
    </row>
    <row r="11" spans="2:9" ht="18.75">
      <c r="B11" s="2">
        <v>6</v>
      </c>
      <c r="C11" s="2">
        <v>4.8</v>
      </c>
      <c r="D11" s="3"/>
      <c r="E11" s="3"/>
      <c r="F11">
        <f t="shared" si="0"/>
        <v>5.4170899999999991</v>
      </c>
      <c r="G11" s="3"/>
      <c r="H11" s="3"/>
      <c r="I11">
        <v>5.3</v>
      </c>
    </row>
    <row r="12" spans="2:9" ht="18.75">
      <c r="B12" s="2">
        <v>7</v>
      </c>
      <c r="C12" s="2">
        <v>5.6</v>
      </c>
      <c r="D12" s="3"/>
      <c r="E12" s="3"/>
      <c r="F12">
        <f t="shared" si="0"/>
        <v>5.2319629999999986</v>
      </c>
      <c r="G12" s="3"/>
      <c r="H12" s="3"/>
    </row>
    <row r="13" spans="2:9" ht="18.75">
      <c r="B13" s="2">
        <v>8</v>
      </c>
      <c r="C13" s="2">
        <v>5.6</v>
      </c>
      <c r="D13" s="3"/>
      <c r="E13" s="3"/>
      <c r="F13">
        <f t="shared" si="0"/>
        <v>5.3423740999999989</v>
      </c>
      <c r="G13" s="3"/>
      <c r="H13" s="3"/>
    </row>
    <row r="14" spans="2:9" ht="18.75">
      <c r="B14" s="2">
        <v>9</v>
      </c>
      <c r="C14" s="2">
        <v>5.4</v>
      </c>
      <c r="D14" s="3"/>
      <c r="E14" s="3"/>
      <c r="F14">
        <f t="shared" si="0"/>
        <v>5.4196618699999988</v>
      </c>
      <c r="G14" s="3"/>
      <c r="H14" s="3"/>
    </row>
    <row r="15" spans="2:9" ht="18.75">
      <c r="B15" s="2">
        <v>10</v>
      </c>
      <c r="C15" s="2">
        <v>6.5</v>
      </c>
      <c r="D15" s="3"/>
      <c r="E15" s="3"/>
      <c r="F15">
        <f t="shared" si="0"/>
        <v>5.4137633089999984</v>
      </c>
      <c r="G15" s="3"/>
      <c r="H15" s="3"/>
    </row>
    <row r="16" spans="2:9" ht="18.75">
      <c r="B16" s="2">
        <v>11</v>
      </c>
      <c r="C16" s="2">
        <v>5.0999999999999996</v>
      </c>
      <c r="D16" s="3"/>
      <c r="E16" s="3"/>
      <c r="F16">
        <f t="shared" si="0"/>
        <v>5.7396343162999983</v>
      </c>
      <c r="G16" s="3"/>
      <c r="H16" s="3"/>
    </row>
    <row r="17" spans="2:8" ht="18.75">
      <c r="B17" s="2">
        <v>12</v>
      </c>
      <c r="C17" s="2"/>
      <c r="D17" s="3"/>
      <c r="E17" s="3"/>
      <c r="G17" s="3"/>
      <c r="H17" s="3"/>
    </row>
    <row r="22" spans="2:8">
      <c r="C22" t="s">
        <v>0</v>
      </c>
    </row>
    <row r="25" spans="2:8" ht="18.75">
      <c r="B25" s="1" t="s">
        <v>2</v>
      </c>
      <c r="C25" s="9" t="s">
        <v>3</v>
      </c>
      <c r="D25">
        <v>0.3</v>
      </c>
    </row>
    <row r="26" spans="2:8" ht="18.75">
      <c r="B26" s="1" t="s">
        <v>4</v>
      </c>
      <c r="C26" s="1" t="s">
        <v>5</v>
      </c>
      <c r="D26" t="s">
        <v>8</v>
      </c>
    </row>
    <row r="27" spans="2:8" ht="18.75">
      <c r="B27" s="2">
        <v>1</v>
      </c>
      <c r="C27" s="2">
        <v>5.3</v>
      </c>
    </row>
    <row r="28" spans="2:8" ht="18.75">
      <c r="B28" s="2">
        <v>2</v>
      </c>
      <c r="C28" s="2">
        <v>4.4000000000000004</v>
      </c>
      <c r="D28">
        <v>5.3</v>
      </c>
    </row>
    <row r="29" spans="2:8" ht="18.75">
      <c r="B29" s="2">
        <v>3</v>
      </c>
      <c r="C29" s="2">
        <v>5.4</v>
      </c>
      <c r="D29">
        <f>D28+0.3*(C28-D28)</f>
        <v>5.03</v>
      </c>
    </row>
    <row r="30" spans="2:8" ht="18.75">
      <c r="B30" s="2">
        <v>4</v>
      </c>
      <c r="C30" s="2">
        <v>5.8</v>
      </c>
      <c r="D30">
        <f t="shared" ref="D30:D38" si="1">D29+0.3*(C29-D29)</f>
        <v>5.141</v>
      </c>
    </row>
    <row r="31" spans="2:8" ht="18.75">
      <c r="B31" s="2">
        <v>5</v>
      </c>
      <c r="C31" s="2">
        <v>5.6</v>
      </c>
      <c r="D31">
        <f t="shared" si="1"/>
        <v>5.3387000000000002</v>
      </c>
    </row>
    <row r="32" spans="2:8" ht="18.75">
      <c r="B32" s="2">
        <v>6</v>
      </c>
      <c r="C32" s="2">
        <v>4.8</v>
      </c>
      <c r="D32">
        <f t="shared" si="1"/>
        <v>5.41709</v>
      </c>
    </row>
    <row r="33" spans="2:4" ht="18.75">
      <c r="B33" s="2">
        <v>7</v>
      </c>
      <c r="C33" s="2">
        <v>5.6</v>
      </c>
      <c r="D33">
        <f t="shared" si="1"/>
        <v>5.2319630000000004</v>
      </c>
    </row>
    <row r="34" spans="2:4" ht="18.75">
      <c r="B34" s="2">
        <v>8</v>
      </c>
      <c r="C34" s="2">
        <v>5.6</v>
      </c>
      <c r="D34">
        <f t="shared" si="1"/>
        <v>5.3423740999999998</v>
      </c>
    </row>
    <row r="35" spans="2:4" ht="18.75">
      <c r="B35" s="2">
        <v>9</v>
      </c>
      <c r="C35" s="2">
        <v>5.4</v>
      </c>
      <c r="D35">
        <f t="shared" si="1"/>
        <v>5.4196618699999997</v>
      </c>
    </row>
    <row r="36" spans="2:4" ht="18.75">
      <c r="B36" s="2">
        <v>10</v>
      </c>
      <c r="C36" s="2">
        <v>6.5</v>
      </c>
      <c r="D36">
        <f t="shared" si="1"/>
        <v>5.4137633090000001</v>
      </c>
    </row>
    <row r="37" spans="2:4" ht="18.75">
      <c r="B37" s="2">
        <v>11</v>
      </c>
      <c r="C37" s="2">
        <v>5.0999999999999996</v>
      </c>
      <c r="D37">
        <f t="shared" si="1"/>
        <v>5.7396343163000001</v>
      </c>
    </row>
    <row r="38" spans="2:4" ht="18.75">
      <c r="B38" s="2">
        <v>12</v>
      </c>
      <c r="C38" s="2"/>
      <c r="D38">
        <f t="shared" si="1"/>
        <v>5.5477440214099998</v>
      </c>
    </row>
    <row r="59" spans="2:7" ht="18.75">
      <c r="B59" s="1" t="s">
        <v>4</v>
      </c>
      <c r="C59" s="1" t="s">
        <v>5</v>
      </c>
      <c r="D59" s="3" t="s">
        <v>10</v>
      </c>
      <c r="E59" s="3" t="s">
        <v>7</v>
      </c>
      <c r="F59" s="3" t="s">
        <v>15</v>
      </c>
      <c r="G59" s="3" t="s">
        <v>16</v>
      </c>
    </row>
    <row r="60" spans="2:7" ht="18.75">
      <c r="B60" s="2">
        <v>1</v>
      </c>
      <c r="C60" s="2">
        <v>5.3</v>
      </c>
      <c r="D60" s="3"/>
      <c r="E60" s="3"/>
      <c r="F60" s="3"/>
      <c r="G60" s="3"/>
    </row>
    <row r="61" spans="2:7" ht="18.75">
      <c r="B61" s="2">
        <v>2</v>
      </c>
      <c r="C61" s="2">
        <v>4.4000000000000004</v>
      </c>
      <c r="D61" s="3"/>
      <c r="E61" s="3"/>
      <c r="F61" s="3"/>
      <c r="G61" s="3"/>
    </row>
    <row r="62" spans="2:7" ht="18.75">
      <c r="B62" s="2">
        <v>3</v>
      </c>
      <c r="C62" s="2">
        <v>5.4</v>
      </c>
      <c r="D62" s="3"/>
      <c r="E62" s="3"/>
      <c r="F62" s="3"/>
      <c r="G62" s="3"/>
    </row>
    <row r="63" spans="2:7" ht="18.75">
      <c r="B63" s="2">
        <v>4</v>
      </c>
      <c r="C63" s="2">
        <v>5.8</v>
      </c>
      <c r="D63" s="3"/>
      <c r="E63" s="3"/>
      <c r="F63" s="3"/>
      <c r="G63" s="3"/>
    </row>
    <row r="64" spans="2:7" ht="18.75">
      <c r="B64" s="2">
        <v>5</v>
      </c>
      <c r="C64" s="2">
        <v>5.6</v>
      </c>
      <c r="D64" s="3"/>
      <c r="E64" s="3"/>
      <c r="F64" s="3"/>
      <c r="G64" s="3"/>
    </row>
    <row r="65" spans="2:7" ht="18.75">
      <c r="B65" s="2">
        <v>6</v>
      </c>
      <c r="C65" s="2">
        <v>4.8</v>
      </c>
      <c r="D65" s="3"/>
      <c r="E65" s="3"/>
      <c r="F65" s="3"/>
      <c r="G65" s="3"/>
    </row>
    <row r="66" spans="2:7" ht="18.75">
      <c r="B66" s="2">
        <v>7</v>
      </c>
      <c r="C66" s="2">
        <v>5.6</v>
      </c>
      <c r="D66" s="3"/>
      <c r="E66" s="3"/>
      <c r="F66" s="3"/>
      <c r="G66" s="3"/>
    </row>
    <row r="67" spans="2:7" ht="18.75">
      <c r="B67" s="2">
        <v>8</v>
      </c>
      <c r="C67" s="2">
        <v>5.6</v>
      </c>
      <c r="D67" s="3"/>
      <c r="E67" s="3"/>
      <c r="F67" s="3"/>
      <c r="G67" s="3"/>
    </row>
    <row r="68" spans="2:7" ht="18.75">
      <c r="B68" s="2">
        <v>9</v>
      </c>
      <c r="C68" s="2">
        <v>5.4</v>
      </c>
      <c r="D68" s="3"/>
      <c r="E68" s="3"/>
      <c r="F68" s="3"/>
      <c r="G68" s="3"/>
    </row>
    <row r="69" spans="2:7" ht="18.75">
      <c r="B69" s="2">
        <v>10</v>
      </c>
      <c r="C69" s="2">
        <v>6.5</v>
      </c>
      <c r="D69" s="3"/>
      <c r="E69" s="3"/>
      <c r="F69" s="3"/>
      <c r="G69" s="3"/>
    </row>
    <row r="70" spans="2:7" ht="18.75">
      <c r="B70" s="2">
        <v>11</v>
      </c>
      <c r="C70" s="2">
        <v>5.0999999999999996</v>
      </c>
      <c r="D70" s="3"/>
      <c r="E70" s="3"/>
      <c r="F70" s="3"/>
      <c r="G70" s="3"/>
    </row>
    <row r="71" spans="2:7" ht="18.75">
      <c r="B71" s="2">
        <v>12</v>
      </c>
      <c r="C71" s="2"/>
      <c r="D71" s="3"/>
      <c r="E71" s="3"/>
      <c r="F71" s="3"/>
      <c r="G7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B342-9F31-401C-823A-CC06C0ECC5B2}">
  <dimension ref="B1:O63"/>
  <sheetViews>
    <sheetView workbookViewId="0">
      <selection activeCell="G15" sqref="G15"/>
    </sheetView>
  </sheetViews>
  <sheetFormatPr defaultRowHeight="15"/>
  <cols>
    <col min="7" max="7" width="13.5703125" customWidth="1"/>
    <col min="8" max="8" width="11" customWidth="1"/>
    <col min="9" max="9" width="12.140625" customWidth="1"/>
  </cols>
  <sheetData>
    <row r="1" spans="2:7">
      <c r="C1" t="s">
        <v>17</v>
      </c>
    </row>
    <row r="3" spans="2:7">
      <c r="G3" t="s">
        <v>18</v>
      </c>
    </row>
    <row r="4" spans="2:7">
      <c r="E4" t="s">
        <v>19</v>
      </c>
      <c r="F4" t="s">
        <v>20</v>
      </c>
    </row>
    <row r="5" spans="2:7" ht="18.75">
      <c r="B5" s="1" t="s">
        <v>2</v>
      </c>
      <c r="C5" s="1" t="s">
        <v>3</v>
      </c>
      <c r="D5" t="s">
        <v>21</v>
      </c>
      <c r="E5" t="s">
        <v>22</v>
      </c>
      <c r="F5" t="s">
        <v>23</v>
      </c>
      <c r="G5" t="s">
        <v>21</v>
      </c>
    </row>
    <row r="6" spans="2:7" ht="18.75">
      <c r="B6" s="1" t="s">
        <v>4</v>
      </c>
      <c r="C6" s="1" t="s">
        <v>5</v>
      </c>
    </row>
    <row r="7" spans="2:7" ht="18.75">
      <c r="B7" s="2">
        <v>1</v>
      </c>
      <c r="C7" s="2">
        <v>5.3</v>
      </c>
      <c r="D7">
        <v>5.0940000000000003</v>
      </c>
      <c r="G7">
        <f>5.03+0.064*B7</f>
        <v>5.0940000000000003</v>
      </c>
    </row>
    <row r="8" spans="2:7" ht="18.75">
      <c r="B8" s="2">
        <v>2</v>
      </c>
      <c r="C8" s="2">
        <v>4.4000000000000004</v>
      </c>
      <c r="D8">
        <v>5.1580000000000004</v>
      </c>
      <c r="G8">
        <f t="shared" ref="G8:G18" si="0">5.03+0.064*B8</f>
        <v>5.1580000000000004</v>
      </c>
    </row>
    <row r="9" spans="2:7" ht="18.75">
      <c r="B9" s="2">
        <v>3</v>
      </c>
      <c r="C9" s="2">
        <v>5.4</v>
      </c>
      <c r="D9">
        <v>5.2220000000000004</v>
      </c>
      <c r="G9">
        <f t="shared" si="0"/>
        <v>5.2220000000000004</v>
      </c>
    </row>
    <row r="10" spans="2:7" ht="18.75">
      <c r="B10" s="2">
        <v>4</v>
      </c>
      <c r="C10" s="2">
        <v>5.8</v>
      </c>
      <c r="D10">
        <v>5.2860000000000005</v>
      </c>
      <c r="E10">
        <f>ROUND(SLOPE(C7:C17,B7:B17),3)</f>
        <v>6.4000000000000001E-2</v>
      </c>
      <c r="F10">
        <f>ROUND(INTERCEPT(C7:C17,B7:B17),2)</f>
        <v>5.03</v>
      </c>
      <c r="G10">
        <f t="shared" si="0"/>
        <v>5.2860000000000005</v>
      </c>
    </row>
    <row r="11" spans="2:7" ht="18.75">
      <c r="B11" s="2">
        <v>5</v>
      </c>
      <c r="C11" s="2">
        <v>5.6</v>
      </c>
      <c r="D11">
        <v>5.3500000000000005</v>
      </c>
      <c r="G11">
        <f t="shared" si="0"/>
        <v>5.3500000000000005</v>
      </c>
    </row>
    <row r="12" spans="2:7" ht="18.75">
      <c r="B12" s="2">
        <v>6</v>
      </c>
      <c r="C12" s="2">
        <v>4.8</v>
      </c>
      <c r="D12">
        <v>5.4140000000000006</v>
      </c>
      <c r="G12">
        <f t="shared" si="0"/>
        <v>5.4140000000000006</v>
      </c>
    </row>
    <row r="13" spans="2:7" ht="18.75">
      <c r="B13" s="2">
        <v>7</v>
      </c>
      <c r="C13" s="2">
        <v>5.6</v>
      </c>
      <c r="D13">
        <v>5.4780000000000006</v>
      </c>
      <c r="G13">
        <f t="shared" si="0"/>
        <v>5.4780000000000006</v>
      </c>
    </row>
    <row r="14" spans="2:7" ht="18.75">
      <c r="B14" s="2">
        <v>8</v>
      </c>
      <c r="C14" s="2">
        <v>5.6</v>
      </c>
      <c r="D14">
        <v>5.5419999999999998</v>
      </c>
      <c r="G14">
        <f t="shared" si="0"/>
        <v>5.5419999999999998</v>
      </c>
    </row>
    <row r="15" spans="2:7" ht="18.75">
      <c r="B15" s="2">
        <v>9</v>
      </c>
      <c r="C15" s="2">
        <v>5.4</v>
      </c>
      <c r="D15">
        <v>5.6059999999999999</v>
      </c>
      <c r="G15">
        <f t="shared" si="0"/>
        <v>5.6059999999999999</v>
      </c>
    </row>
    <row r="16" spans="2:7" ht="18.75">
      <c r="B16" s="2">
        <v>10</v>
      </c>
      <c r="C16" s="2">
        <v>6.5</v>
      </c>
      <c r="D16">
        <v>5.67</v>
      </c>
      <c r="G16">
        <f t="shared" si="0"/>
        <v>5.67</v>
      </c>
    </row>
    <row r="17" spans="2:8" ht="18.75">
      <c r="B17" s="2">
        <v>11</v>
      </c>
      <c r="C17" s="2">
        <v>5.0999999999999996</v>
      </c>
      <c r="D17">
        <v>5.734</v>
      </c>
      <c r="G17">
        <f t="shared" si="0"/>
        <v>5.734</v>
      </c>
    </row>
    <row r="18" spans="2:8" ht="18.75">
      <c r="B18" s="2">
        <v>12</v>
      </c>
      <c r="C18" s="2"/>
      <c r="D18">
        <v>5.798</v>
      </c>
      <c r="G18">
        <f t="shared" si="0"/>
        <v>5.798</v>
      </c>
    </row>
    <row r="27" spans="2:8" ht="18.75">
      <c r="B27" s="1" t="s">
        <v>2</v>
      </c>
      <c r="C27" s="1" t="s">
        <v>3</v>
      </c>
      <c r="D27" s="7"/>
    </row>
    <row r="28" spans="2:8" ht="18.75">
      <c r="B28" s="1" t="s">
        <v>4</v>
      </c>
      <c r="C28" s="1" t="s">
        <v>5</v>
      </c>
      <c r="D28" s="7"/>
    </row>
    <row r="29" spans="2:8" ht="18.75">
      <c r="B29" s="2">
        <v>1</v>
      </c>
      <c r="C29" s="2">
        <v>5.3</v>
      </c>
      <c r="D29" s="8"/>
      <c r="G29" t="s">
        <v>24</v>
      </c>
    </row>
    <row r="30" spans="2:8" ht="19.5" thickBot="1">
      <c r="B30" s="2">
        <v>2</v>
      </c>
      <c r="C30" s="2">
        <v>4.4000000000000004</v>
      </c>
      <c r="D30" s="8"/>
    </row>
    <row r="31" spans="2:8" ht="18.75">
      <c r="B31" s="2">
        <v>3</v>
      </c>
      <c r="C31" s="2">
        <v>5.4</v>
      </c>
      <c r="D31" s="8"/>
      <c r="G31" s="6" t="s">
        <v>25</v>
      </c>
      <c r="H31" s="6"/>
    </row>
    <row r="32" spans="2:8" ht="18.75">
      <c r="B32" s="2">
        <v>4</v>
      </c>
      <c r="C32" s="2">
        <v>5.8</v>
      </c>
      <c r="D32" s="8"/>
      <c r="G32" t="s">
        <v>26</v>
      </c>
      <c r="H32">
        <v>0.38864905606380268</v>
      </c>
    </row>
    <row r="33" spans="2:15" ht="18.75">
      <c r="B33" s="2">
        <v>5</v>
      </c>
      <c r="C33" s="2">
        <v>5.6</v>
      </c>
      <c r="D33" s="8"/>
      <c r="G33" t="s">
        <v>27</v>
      </c>
      <c r="H33">
        <v>0.15104808877928483</v>
      </c>
    </row>
    <row r="34" spans="2:15" ht="18.75">
      <c r="B34" s="2">
        <v>6</v>
      </c>
      <c r="C34" s="2">
        <v>4.8</v>
      </c>
      <c r="D34" s="8"/>
      <c r="G34" t="s">
        <v>28</v>
      </c>
      <c r="H34">
        <v>5.6720098643649824E-2</v>
      </c>
    </row>
    <row r="35" spans="2:15" ht="18.75">
      <c r="B35" s="2">
        <v>7</v>
      </c>
      <c r="C35" s="2">
        <v>5.6</v>
      </c>
      <c r="D35" s="8"/>
      <c r="G35" t="s">
        <v>29</v>
      </c>
      <c r="H35">
        <v>0.52742944379491941</v>
      </c>
    </row>
    <row r="36" spans="2:15" ht="19.5" thickBot="1">
      <c r="B36" s="2">
        <v>8</v>
      </c>
      <c r="C36" s="2">
        <v>5.6</v>
      </c>
      <c r="D36" s="8"/>
      <c r="G36" s="4" t="s">
        <v>30</v>
      </c>
      <c r="H36" s="4">
        <v>11</v>
      </c>
    </row>
    <row r="37" spans="2:15" ht="18.75">
      <c r="B37" s="2">
        <v>9</v>
      </c>
      <c r="C37" s="2">
        <v>5.4</v>
      </c>
      <c r="D37" s="8"/>
    </row>
    <row r="38" spans="2:15" ht="19.5" thickBot="1">
      <c r="B38" s="2">
        <v>10</v>
      </c>
      <c r="C38" s="2">
        <v>6.5</v>
      </c>
      <c r="D38" s="8"/>
      <c r="G38" t="s">
        <v>31</v>
      </c>
    </row>
    <row r="39" spans="2:15" ht="18.75">
      <c r="B39" s="2">
        <v>11</v>
      </c>
      <c r="C39" s="2">
        <v>5.0999999999999996</v>
      </c>
      <c r="D39" s="8"/>
      <c r="G39" s="5"/>
      <c r="H39" s="5" t="s">
        <v>32</v>
      </c>
      <c r="I39" s="5" t="s">
        <v>33</v>
      </c>
      <c r="J39" s="5" t="s">
        <v>34</v>
      </c>
      <c r="K39" s="5" t="s">
        <v>35</v>
      </c>
      <c r="L39" s="5" t="s">
        <v>36</v>
      </c>
    </row>
    <row r="40" spans="2:15" ht="18.75">
      <c r="B40" s="2">
        <v>12</v>
      </c>
      <c r="C40" s="2"/>
      <c r="D40" s="8"/>
      <c r="G40" t="s">
        <v>37</v>
      </c>
      <c r="H40">
        <v>1</v>
      </c>
      <c r="I40">
        <v>0.44545454545454533</v>
      </c>
      <c r="J40">
        <v>0.44545454545454533</v>
      </c>
      <c r="K40">
        <v>1.6013071895424837</v>
      </c>
      <c r="L40">
        <v>0.23749571115101378</v>
      </c>
    </row>
    <row r="41" spans="2:15">
      <c r="G41" t="s">
        <v>38</v>
      </c>
      <c r="H41">
        <v>9</v>
      </c>
      <c r="I41">
        <v>2.503636363636363</v>
      </c>
      <c r="J41">
        <v>0.27818181818181809</v>
      </c>
    </row>
    <row r="42" spans="2:15" ht="15.75" thickBot="1">
      <c r="G42" s="4" t="s">
        <v>39</v>
      </c>
      <c r="H42" s="4">
        <v>10</v>
      </c>
      <c r="I42" s="4">
        <v>2.9490909090909083</v>
      </c>
      <c r="J42" s="4"/>
      <c r="K42" s="4"/>
      <c r="L42" s="4"/>
    </row>
    <row r="43" spans="2:15" ht="15.75" thickBot="1"/>
    <row r="44" spans="2:15">
      <c r="G44" s="5"/>
      <c r="H44" s="5" t="s">
        <v>40</v>
      </c>
      <c r="I44" s="5" t="s">
        <v>29</v>
      </c>
      <c r="J44" s="5" t="s">
        <v>41</v>
      </c>
      <c r="K44" s="5" t="s">
        <v>42</v>
      </c>
      <c r="L44" s="5" t="s">
        <v>43</v>
      </c>
      <c r="M44" s="5" t="s">
        <v>44</v>
      </c>
      <c r="N44" s="5" t="s">
        <v>45</v>
      </c>
      <c r="O44" s="5" t="s">
        <v>46</v>
      </c>
    </row>
    <row r="45" spans="2:15">
      <c r="G45" t="s">
        <v>23</v>
      </c>
      <c r="H45">
        <v>5.0272727272727273</v>
      </c>
      <c r="I45">
        <v>0.34107268801883961</v>
      </c>
      <c r="J45">
        <v>14.73959335904093</v>
      </c>
      <c r="K45">
        <v>1.3133023815626433E-7</v>
      </c>
      <c r="L45">
        <v>4.255712703036072</v>
      </c>
      <c r="M45">
        <v>5.7988327515093827</v>
      </c>
      <c r="N45">
        <v>4.255712703036072</v>
      </c>
      <c r="O45">
        <v>5.7988327515093827</v>
      </c>
    </row>
    <row r="46" spans="2:15" ht="15.75" thickBot="1">
      <c r="G46" s="4" t="s">
        <v>47</v>
      </c>
      <c r="H46" s="4">
        <v>6.3636363636363574E-2</v>
      </c>
      <c r="I46" s="4">
        <v>5.0288424312506658E-2</v>
      </c>
      <c r="J46" s="4">
        <v>1.2654276706088265</v>
      </c>
      <c r="K46" s="4">
        <v>0.23749571115101412</v>
      </c>
      <c r="L46" s="4">
        <v>-5.0123955628008782E-2</v>
      </c>
      <c r="M46" s="4">
        <v>0.17739668290073593</v>
      </c>
      <c r="N46" s="4">
        <v>-5.0123955628008782E-2</v>
      </c>
      <c r="O46" s="4">
        <v>0.17739668290073593</v>
      </c>
    </row>
    <row r="50" spans="7:9">
      <c r="G50" t="s">
        <v>48</v>
      </c>
    </row>
    <row r="51" spans="7:9" ht="15.75" thickBot="1"/>
    <row r="52" spans="7:9">
      <c r="G52" s="5" t="s">
        <v>49</v>
      </c>
      <c r="H52" s="5" t="s">
        <v>50</v>
      </c>
      <c r="I52" s="5" t="s">
        <v>51</v>
      </c>
    </row>
    <row r="53" spans="7:9">
      <c r="G53">
        <v>1</v>
      </c>
      <c r="H53">
        <v>5.0909090909090908</v>
      </c>
      <c r="I53">
        <v>0.20909090909090899</v>
      </c>
    </row>
    <row r="54" spans="7:9">
      <c r="G54">
        <v>2</v>
      </c>
      <c r="H54">
        <v>5.1545454545454543</v>
      </c>
      <c r="I54">
        <v>-0.75454545454545396</v>
      </c>
    </row>
    <row r="55" spans="7:9">
      <c r="G55">
        <v>3</v>
      </c>
      <c r="H55">
        <v>5.2181818181818178</v>
      </c>
      <c r="I55">
        <v>0.18181818181818254</v>
      </c>
    </row>
    <row r="56" spans="7:9">
      <c r="G56">
        <v>4</v>
      </c>
      <c r="H56">
        <v>5.2818181818181813</v>
      </c>
      <c r="I56">
        <v>0.51818181818181852</v>
      </c>
    </row>
    <row r="57" spans="7:9">
      <c r="G57">
        <v>5</v>
      </c>
      <c r="H57">
        <v>5.3454545454545457</v>
      </c>
      <c r="I57">
        <v>0.25454545454545396</v>
      </c>
    </row>
    <row r="58" spans="7:9">
      <c r="G58">
        <v>6</v>
      </c>
      <c r="H58">
        <v>5.4090909090909092</v>
      </c>
      <c r="I58">
        <v>-0.60909090909090935</v>
      </c>
    </row>
    <row r="59" spans="7:9">
      <c r="G59">
        <v>7</v>
      </c>
      <c r="H59">
        <v>5.4727272727272727</v>
      </c>
      <c r="I59">
        <v>0.12727272727272698</v>
      </c>
    </row>
    <row r="60" spans="7:9">
      <c r="G60">
        <v>8</v>
      </c>
      <c r="H60">
        <v>5.5363636363636362</v>
      </c>
      <c r="I60">
        <v>6.3636363636363491E-2</v>
      </c>
    </row>
    <row r="61" spans="7:9">
      <c r="G61">
        <v>9</v>
      </c>
      <c r="H61">
        <v>5.6</v>
      </c>
      <c r="I61">
        <v>-0.19999999999999929</v>
      </c>
    </row>
    <row r="62" spans="7:9">
      <c r="G62">
        <v>10</v>
      </c>
      <c r="H62">
        <v>5.6636363636363631</v>
      </c>
      <c r="I62">
        <v>0.83636363636363686</v>
      </c>
    </row>
    <row r="63" spans="7:9" ht="15.75" thickBot="1">
      <c r="G63" s="4">
        <v>11</v>
      </c>
      <c r="H63" s="4">
        <v>5.7272727272727266</v>
      </c>
      <c r="I63" s="4">
        <v>-0.62727272727272698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4E17-5E4B-43F8-B75D-4924CA870F47}">
  <dimension ref="B4:N67"/>
  <sheetViews>
    <sheetView workbookViewId="0">
      <selection activeCell="F21" sqref="F21"/>
    </sheetView>
  </sheetViews>
  <sheetFormatPr defaultRowHeight="15"/>
  <cols>
    <col min="4" max="4" width="12" customWidth="1"/>
    <col min="5" max="5" width="15.5703125" customWidth="1"/>
    <col min="6" max="6" width="14.42578125" customWidth="1"/>
    <col min="7" max="7" width="12.42578125" customWidth="1"/>
    <col min="8" max="8" width="12.85546875" customWidth="1"/>
  </cols>
  <sheetData>
    <row r="4" spans="2:7" ht="18.75">
      <c r="B4" s="1" t="s">
        <v>2</v>
      </c>
      <c r="C4" s="1" t="s">
        <v>3</v>
      </c>
      <c r="F4" t="s">
        <v>19</v>
      </c>
      <c r="G4" t="s">
        <v>20</v>
      </c>
    </row>
    <row r="5" spans="2:7" ht="18.75">
      <c r="B5" s="1" t="s">
        <v>4</v>
      </c>
      <c r="C5" s="1" t="s">
        <v>5</v>
      </c>
      <c r="D5" t="s">
        <v>17</v>
      </c>
      <c r="F5" t="s">
        <v>22</v>
      </c>
      <c r="G5" t="s">
        <v>23</v>
      </c>
    </row>
    <row r="6" spans="2:7" ht="18.75">
      <c r="B6" s="2">
        <v>1</v>
      </c>
      <c r="C6" s="2">
        <v>5.3</v>
      </c>
      <c r="D6">
        <f>5.03+0.064*B6</f>
        <v>5.0940000000000003</v>
      </c>
    </row>
    <row r="7" spans="2:7" ht="18.75">
      <c r="B7" s="2">
        <v>2</v>
      </c>
      <c r="C7" s="2">
        <v>4.4000000000000004</v>
      </c>
      <c r="D7">
        <f t="shared" ref="D7:D17" si="0">5.03+0.064*B7</f>
        <v>5.1580000000000004</v>
      </c>
    </row>
    <row r="8" spans="2:7" ht="18.75">
      <c r="B8" s="2">
        <v>3</v>
      </c>
      <c r="C8" s="2">
        <v>5.4</v>
      </c>
      <c r="D8">
        <f t="shared" si="0"/>
        <v>5.2220000000000004</v>
      </c>
    </row>
    <row r="9" spans="2:7" ht="18.75">
      <c r="B9" s="2">
        <v>4</v>
      </c>
      <c r="C9" s="2">
        <v>5.8</v>
      </c>
      <c r="D9">
        <f t="shared" si="0"/>
        <v>5.2860000000000005</v>
      </c>
      <c r="F9">
        <f>ROUND(SLOPE(C6:C16,B6:B16),3)</f>
        <v>6.4000000000000001E-2</v>
      </c>
      <c r="G9">
        <f>ROUND(INTERCEPT(C6:C16,B6:B16),2)</f>
        <v>5.03</v>
      </c>
    </row>
    <row r="10" spans="2:7" ht="18.75">
      <c r="B10" s="2">
        <v>5</v>
      </c>
      <c r="C10" s="2">
        <v>5.6</v>
      </c>
      <c r="D10">
        <f t="shared" si="0"/>
        <v>5.3500000000000005</v>
      </c>
    </row>
    <row r="11" spans="2:7" ht="18.75">
      <c r="B11" s="2">
        <v>6</v>
      </c>
      <c r="C11" s="2">
        <v>4.8</v>
      </c>
      <c r="D11">
        <f t="shared" si="0"/>
        <v>5.4140000000000006</v>
      </c>
    </row>
    <row r="12" spans="2:7" ht="18.75">
      <c r="B12" s="2">
        <v>7</v>
      </c>
      <c r="C12" s="2">
        <v>5.6</v>
      </c>
      <c r="D12">
        <f t="shared" si="0"/>
        <v>5.4780000000000006</v>
      </c>
    </row>
    <row r="13" spans="2:7" ht="18.75">
      <c r="B13" s="2">
        <v>8</v>
      </c>
      <c r="C13" s="2">
        <v>5.6</v>
      </c>
      <c r="D13">
        <f t="shared" si="0"/>
        <v>5.5419999999999998</v>
      </c>
    </row>
    <row r="14" spans="2:7" ht="18.75">
      <c r="B14" s="2">
        <v>9</v>
      </c>
      <c r="C14" s="2">
        <v>5.4</v>
      </c>
      <c r="D14">
        <f t="shared" si="0"/>
        <v>5.6059999999999999</v>
      </c>
    </row>
    <row r="15" spans="2:7" ht="18.75">
      <c r="B15" s="2">
        <v>10</v>
      </c>
      <c r="C15" s="2">
        <v>6.5</v>
      </c>
      <c r="D15">
        <f t="shared" si="0"/>
        <v>5.67</v>
      </c>
    </row>
    <row r="16" spans="2:7" ht="18.75">
      <c r="B16" s="2">
        <v>11</v>
      </c>
      <c r="C16" s="2">
        <v>5.0999999999999996</v>
      </c>
      <c r="D16">
        <f t="shared" si="0"/>
        <v>5.734</v>
      </c>
    </row>
    <row r="17" spans="2:5" ht="18.75">
      <c r="B17" s="2">
        <v>12</v>
      </c>
      <c r="C17" s="2"/>
      <c r="D17">
        <f t="shared" si="0"/>
        <v>5.798</v>
      </c>
    </row>
    <row r="31" spans="2:5" ht="18.75">
      <c r="B31" s="1" t="s">
        <v>2</v>
      </c>
      <c r="C31" s="1" t="s">
        <v>3</v>
      </c>
    </row>
    <row r="32" spans="2:5" ht="18.75">
      <c r="B32" s="1" t="s">
        <v>4</v>
      </c>
      <c r="C32" s="1" t="s">
        <v>5</v>
      </c>
      <c r="D32" s="10" t="s">
        <v>50</v>
      </c>
      <c r="E32" s="10" t="s">
        <v>51</v>
      </c>
    </row>
    <row r="33" spans="2:14" ht="18.75">
      <c r="B33" s="2">
        <v>1</v>
      </c>
      <c r="C33" s="2">
        <v>5.3</v>
      </c>
      <c r="D33" s="3">
        <v>5.0909090909090908</v>
      </c>
      <c r="E33" s="3">
        <v>0.20909090909090899</v>
      </c>
      <c r="F33" t="s">
        <v>24</v>
      </c>
    </row>
    <row r="34" spans="2:14" ht="19.5" thickBot="1">
      <c r="B34" s="2">
        <v>2</v>
      </c>
      <c r="C34" s="2">
        <v>4.4000000000000004</v>
      </c>
      <c r="D34" s="3">
        <v>5.1545454545454543</v>
      </c>
      <c r="E34" s="3">
        <v>-0.75454545454545396</v>
      </c>
    </row>
    <row r="35" spans="2:14" ht="18.75">
      <c r="B35" s="2">
        <v>3</v>
      </c>
      <c r="C35" s="2">
        <v>5.4</v>
      </c>
      <c r="D35" s="3">
        <v>5.2181818181818178</v>
      </c>
      <c r="E35" s="3">
        <v>0.18181818181818254</v>
      </c>
      <c r="F35" s="6" t="s">
        <v>25</v>
      </c>
      <c r="G35" s="6"/>
    </row>
    <row r="36" spans="2:14" ht="18.75">
      <c r="B36" s="2">
        <v>4</v>
      </c>
      <c r="C36" s="2">
        <v>5.8</v>
      </c>
      <c r="D36" s="3">
        <v>5.2818181818181813</v>
      </c>
      <c r="E36" s="3">
        <v>0.51818181818181852</v>
      </c>
      <c r="F36" t="s">
        <v>26</v>
      </c>
      <c r="G36">
        <v>0.38864905606380268</v>
      </c>
    </row>
    <row r="37" spans="2:14" ht="18.75">
      <c r="B37" s="2">
        <v>5</v>
      </c>
      <c r="C37" s="2">
        <v>5.6</v>
      </c>
      <c r="D37" s="3">
        <v>5.3454545454545457</v>
      </c>
      <c r="E37" s="3">
        <v>0.25454545454545396</v>
      </c>
      <c r="F37" t="s">
        <v>27</v>
      </c>
      <c r="G37">
        <v>0.15104808877928483</v>
      </c>
    </row>
    <row r="38" spans="2:14" ht="18.75">
      <c r="B38" s="2">
        <v>6</v>
      </c>
      <c r="C38" s="2">
        <v>4.8</v>
      </c>
      <c r="D38" s="3">
        <v>5.4090909090909092</v>
      </c>
      <c r="E38" s="3">
        <v>-0.60909090909090935</v>
      </c>
      <c r="F38" t="s">
        <v>28</v>
      </c>
      <c r="G38">
        <v>5.6720098643649824E-2</v>
      </c>
    </row>
    <row r="39" spans="2:14" ht="18.75">
      <c r="B39" s="2">
        <v>7</v>
      </c>
      <c r="C39" s="2">
        <v>5.6</v>
      </c>
      <c r="D39" s="3">
        <v>5.4727272727272727</v>
      </c>
      <c r="E39" s="3">
        <v>0.12727272727272698</v>
      </c>
      <c r="F39" t="s">
        <v>29</v>
      </c>
      <c r="G39">
        <v>0.52742944379491941</v>
      </c>
    </row>
    <row r="40" spans="2:14" ht="19.5" thickBot="1">
      <c r="B40" s="2">
        <v>8</v>
      </c>
      <c r="C40" s="2">
        <v>5.6</v>
      </c>
      <c r="D40" s="3">
        <v>5.5363636363636362</v>
      </c>
      <c r="E40" s="3">
        <v>6.3636363636363491E-2</v>
      </c>
      <c r="F40" s="4" t="s">
        <v>30</v>
      </c>
      <c r="G40" s="4">
        <v>11</v>
      </c>
    </row>
    <row r="41" spans="2:14" ht="18.75">
      <c r="B41" s="2">
        <v>9</v>
      </c>
      <c r="C41" s="2">
        <v>5.4</v>
      </c>
      <c r="D41" s="3">
        <v>5.6</v>
      </c>
      <c r="E41" s="3">
        <v>-0.19999999999999929</v>
      </c>
    </row>
    <row r="42" spans="2:14" ht="19.5" thickBot="1">
      <c r="B42" s="2">
        <v>10</v>
      </c>
      <c r="C42" s="2">
        <v>6.5</v>
      </c>
      <c r="D42" s="3">
        <v>5.6636363636363631</v>
      </c>
      <c r="E42" s="3">
        <v>0.83636363636363686</v>
      </c>
      <c r="F42" t="s">
        <v>31</v>
      </c>
    </row>
    <row r="43" spans="2:14" ht="18.75">
      <c r="B43" s="2">
        <v>11</v>
      </c>
      <c r="C43" s="2">
        <v>5.0999999999999996</v>
      </c>
      <c r="D43" s="3">
        <v>5.7272727272727266</v>
      </c>
      <c r="E43" s="3">
        <v>-0.62727272727272698</v>
      </c>
      <c r="F43" s="5"/>
      <c r="G43" s="5" t="s">
        <v>32</v>
      </c>
      <c r="H43" s="5" t="s">
        <v>33</v>
      </c>
      <c r="I43" s="5" t="s">
        <v>34</v>
      </c>
      <c r="J43" s="5" t="s">
        <v>35</v>
      </c>
      <c r="K43" s="5" t="s">
        <v>36</v>
      </c>
    </row>
    <row r="44" spans="2:14" ht="18.75">
      <c r="B44" s="2">
        <v>12</v>
      </c>
      <c r="C44" s="2"/>
      <c r="F44" t="s">
        <v>37</v>
      </c>
      <c r="G44">
        <v>1</v>
      </c>
      <c r="H44">
        <v>0.44545454545454533</v>
      </c>
      <c r="I44">
        <v>0.44545454545454533</v>
      </c>
      <c r="J44">
        <v>1.6013071895424837</v>
      </c>
      <c r="K44">
        <v>0.23749571115101378</v>
      </c>
    </row>
    <row r="45" spans="2:14">
      <c r="F45" t="s">
        <v>38</v>
      </c>
      <c r="G45">
        <v>9</v>
      </c>
      <c r="H45">
        <v>2.503636363636363</v>
      </c>
      <c r="I45">
        <v>0.27818181818181809</v>
      </c>
    </row>
    <row r="46" spans="2:14" ht="15.75" thickBot="1">
      <c r="F46" s="4" t="s">
        <v>39</v>
      </c>
      <c r="G46" s="4">
        <v>10</v>
      </c>
      <c r="H46" s="4">
        <v>2.9490909090909083</v>
      </c>
      <c r="I46" s="4"/>
      <c r="J46" s="4"/>
      <c r="K46" s="4"/>
    </row>
    <row r="47" spans="2:14" ht="15.75" thickBot="1"/>
    <row r="48" spans="2:14">
      <c r="F48" s="5"/>
      <c r="G48" s="5" t="s">
        <v>40</v>
      </c>
      <c r="H48" s="5" t="s">
        <v>29</v>
      </c>
      <c r="I48" s="5" t="s">
        <v>41</v>
      </c>
      <c r="J48" s="5" t="s">
        <v>42</v>
      </c>
      <c r="K48" s="5" t="s">
        <v>43</v>
      </c>
      <c r="L48" s="5" t="s">
        <v>44</v>
      </c>
      <c r="M48" s="5" t="s">
        <v>45</v>
      </c>
      <c r="N48" s="5" t="s">
        <v>46</v>
      </c>
    </row>
    <row r="49" spans="6:14">
      <c r="F49" t="s">
        <v>23</v>
      </c>
      <c r="G49">
        <v>5.0272727272727273</v>
      </c>
      <c r="H49">
        <v>0.34107268801883961</v>
      </c>
      <c r="I49">
        <v>14.73959335904093</v>
      </c>
      <c r="J49">
        <v>1.3133023815626433E-7</v>
      </c>
      <c r="K49">
        <v>4.255712703036072</v>
      </c>
      <c r="L49">
        <v>5.7988327515093827</v>
      </c>
      <c r="M49">
        <v>4.255712703036072</v>
      </c>
      <c r="N49">
        <v>5.7988327515093827</v>
      </c>
    </row>
    <row r="50" spans="6:14" ht="15.75" thickBot="1">
      <c r="F50" s="4" t="s">
        <v>47</v>
      </c>
      <c r="G50" s="4">
        <v>6.3636363636363574E-2</v>
      </c>
      <c r="H50" s="4">
        <v>5.0288424312506658E-2</v>
      </c>
      <c r="I50" s="4">
        <v>1.2654276706088265</v>
      </c>
      <c r="J50" s="4">
        <v>0.23749571115101412</v>
      </c>
      <c r="K50" s="4">
        <v>-5.0123955628008782E-2</v>
      </c>
      <c r="L50" s="4">
        <v>0.17739668290073593</v>
      </c>
      <c r="M50" s="4">
        <v>-5.0123955628008782E-2</v>
      </c>
      <c r="N50" s="4">
        <v>0.17739668290073593</v>
      </c>
    </row>
    <row r="54" spans="6:14">
      <c r="F54" t="s">
        <v>48</v>
      </c>
    </row>
    <row r="55" spans="6:14" ht="15.75" thickBot="1"/>
    <row r="56" spans="6:14">
      <c r="F56" s="5" t="s">
        <v>49</v>
      </c>
      <c r="G56" s="5" t="s">
        <v>50</v>
      </c>
      <c r="H56" s="5" t="s">
        <v>51</v>
      </c>
    </row>
    <row r="57" spans="6:14">
      <c r="F57">
        <v>1</v>
      </c>
      <c r="G57">
        <v>5.0909090909090908</v>
      </c>
      <c r="H57">
        <v>0.20909090909090899</v>
      </c>
    </row>
    <row r="58" spans="6:14">
      <c r="F58">
        <v>2</v>
      </c>
      <c r="G58">
        <v>5.1545454545454543</v>
      </c>
      <c r="H58">
        <v>-0.75454545454545396</v>
      </c>
    </row>
    <row r="59" spans="6:14">
      <c r="F59">
        <v>3</v>
      </c>
      <c r="G59">
        <v>5.2181818181818178</v>
      </c>
      <c r="H59">
        <v>0.18181818181818254</v>
      </c>
    </row>
    <row r="60" spans="6:14">
      <c r="F60">
        <v>4</v>
      </c>
      <c r="G60">
        <v>5.2818181818181813</v>
      </c>
      <c r="H60">
        <v>0.51818181818181852</v>
      </c>
    </row>
    <row r="61" spans="6:14">
      <c r="F61">
        <v>5</v>
      </c>
      <c r="G61">
        <v>5.3454545454545457</v>
      </c>
      <c r="H61">
        <v>0.25454545454545396</v>
      </c>
    </row>
    <row r="62" spans="6:14">
      <c r="F62">
        <v>6</v>
      </c>
      <c r="G62">
        <v>5.4090909090909092</v>
      </c>
      <c r="H62">
        <v>-0.60909090909090935</v>
      </c>
    </row>
    <row r="63" spans="6:14">
      <c r="F63">
        <v>7</v>
      </c>
      <c r="G63">
        <v>5.4727272727272727</v>
      </c>
      <c r="H63">
        <v>0.12727272727272698</v>
      </c>
    </row>
    <row r="64" spans="6:14">
      <c r="F64">
        <v>8</v>
      </c>
      <c r="G64">
        <v>5.5363636363636362</v>
      </c>
      <c r="H64">
        <v>6.3636363636363491E-2</v>
      </c>
    </row>
    <row r="65" spans="6:8">
      <c r="F65">
        <v>9</v>
      </c>
      <c r="G65">
        <v>5.6</v>
      </c>
      <c r="H65">
        <v>-0.19999999999999929</v>
      </c>
    </row>
    <row r="66" spans="6:8">
      <c r="F66">
        <v>10</v>
      </c>
      <c r="G66">
        <v>5.6636363636363631</v>
      </c>
      <c r="H66">
        <v>0.83636363636363686</v>
      </c>
    </row>
    <row r="67" spans="6:8" ht="15.75" thickBot="1">
      <c r="F67" s="4">
        <v>11</v>
      </c>
      <c r="G67" s="4">
        <v>5.7272727272727266</v>
      </c>
      <c r="H67" s="4">
        <v>-0.62727272727272698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DBB17-FD28-41A6-90D4-1491F5BCE086}"/>
</file>

<file path=customXml/itemProps2.xml><?xml version="1.0" encoding="utf-8"?>
<ds:datastoreItem xmlns:ds="http://schemas.openxmlformats.org/officeDocument/2006/customXml" ds:itemID="{13D15353-3FF7-4F30-B43C-8D216FB2D0A3}"/>
</file>

<file path=customXml/itemProps3.xml><?xml version="1.0" encoding="utf-8"?>
<ds:datastoreItem xmlns:ds="http://schemas.openxmlformats.org/officeDocument/2006/customXml" ds:itemID="{E449B3E2-35F5-4F26-92C6-3FFAE27EB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Mossa Anisa Khatun</dc:creator>
  <cp:keywords/>
  <dc:description/>
  <cp:lastModifiedBy>FAHIMA SULTANA SMRITY</cp:lastModifiedBy>
  <cp:revision/>
  <dcterms:created xsi:type="dcterms:W3CDTF">2023-10-07T06:49:29Z</dcterms:created>
  <dcterms:modified xsi:type="dcterms:W3CDTF">2025-03-26T16:28:16Z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