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  <c r="G22"/>
  <c r="G10"/>
  <c r="G13"/>
  <c r="G16"/>
  <c r="G25"/>
  <c r="H25"/>
  <c r="I25"/>
  <c r="I7"/>
  <c r="G7"/>
  <c r="F13"/>
</calcChain>
</file>

<file path=xl/sharedStrings.xml><?xml version="1.0" encoding="utf-8"?>
<sst xmlns="http://schemas.openxmlformats.org/spreadsheetml/2006/main" count="19" uniqueCount="18">
  <si>
    <t>ACCELERATION FOR DIFFERENT MASS COMBINATION</t>
  </si>
  <si>
    <t>Height D</t>
  </si>
  <si>
    <t>Mean time t</t>
  </si>
  <si>
    <t>a(exp)=2D/t^2</t>
  </si>
  <si>
    <t>a(th)=(M-m).g/(M+m)</t>
  </si>
  <si>
    <t xml:space="preserve">            GROUP  - 8</t>
  </si>
  <si>
    <t xml:space="preserve">              TABLE 2.1    :</t>
  </si>
  <si>
    <t xml:space="preserve">     (cm.s^-2)</t>
  </si>
  <si>
    <t xml:space="preserve">        (s)</t>
  </si>
  <si>
    <t xml:space="preserve">      (s)</t>
  </si>
  <si>
    <t xml:space="preserve">    (cm)</t>
  </si>
  <si>
    <t xml:space="preserve">   (gm)</t>
  </si>
  <si>
    <t xml:space="preserve">            (cm.s^-2)</t>
  </si>
  <si>
    <t xml:space="preserve">    (gm)</t>
  </si>
  <si>
    <t xml:space="preserve">  (M-m)</t>
  </si>
  <si>
    <t xml:space="preserve">     M</t>
  </si>
  <si>
    <t xml:space="preserve">     m</t>
  </si>
  <si>
    <t xml:space="preserve">  Time  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</si>
</sst>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vs (M-m)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a(exp) vs (M-m)</c:v>
          </c:tx>
          <c:dLbls>
            <c:dLblPos val="r"/>
            <c:showVal val="1"/>
            <c:showCatName val="1"/>
          </c:dLbls>
          <c:trendline>
            <c:spPr>
              <a:ln w="22225">
                <a:solidFill>
                  <a:srgbClr val="0070C0"/>
                </a:solidFill>
              </a:ln>
            </c:spPr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-6.2000657477761609E-2"/>
                  <c:y val="-1.4440343017284821E-3"/>
                </c:manualLayout>
              </c:layout>
              <c:numFmt formatCode="General" sourceLinked="0"/>
              <c:spPr>
                <a:solidFill>
                  <a:srgbClr val="0070C0"/>
                </a:solidFill>
              </c:spPr>
            </c:trendlineLbl>
          </c:trendline>
          <c:xVal>
            <c:numRef>
              <c:f>Sheet1!$I$7:$I$23</c:f>
              <c:numCache>
                <c:formatCode>General</c:formatCode>
                <c:ptCount val="17"/>
                <c:pt idx="0">
                  <c:v>300</c:v>
                </c:pt>
                <c:pt idx="3">
                  <c:v>250</c:v>
                </c:pt>
                <c:pt idx="6">
                  <c:v>200</c:v>
                </c:pt>
                <c:pt idx="9">
                  <c:v>150</c:v>
                </c:pt>
                <c:pt idx="12">
                  <c:v>100</c:v>
                </c:pt>
                <c:pt idx="15">
                  <c:v>50</c:v>
                </c:pt>
              </c:numCache>
            </c:numRef>
          </c:xVal>
          <c:yVal>
            <c:numRef>
              <c:f>Sheet1!$G$7:$G$23</c:f>
              <c:numCache>
                <c:formatCode>General</c:formatCode>
                <c:ptCount val="17"/>
                <c:pt idx="0">
                  <c:v>497.20950629241349</c:v>
                </c:pt>
                <c:pt idx="3">
                  <c:v>400.88622309725304</c:v>
                </c:pt>
                <c:pt idx="6">
                  <c:v>280.17777777777775</c:v>
                </c:pt>
                <c:pt idx="9">
                  <c:v>238.43780873233089</c:v>
                </c:pt>
                <c:pt idx="12">
                  <c:v>189.06653198475468</c:v>
                </c:pt>
                <c:pt idx="15">
                  <c:v>131.92159370660337</c:v>
                </c:pt>
              </c:numCache>
            </c:numRef>
          </c:yVal>
          <c:smooth val="1"/>
        </c:ser>
        <c:ser>
          <c:idx val="1"/>
          <c:order val="1"/>
          <c:tx>
            <c:v>a(theory) vs (M-m)</c:v>
          </c:tx>
          <c:dLbls>
            <c:delete val="1"/>
          </c:dLbls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-0.10321857487231774"/>
                  <c:y val="3.707763392069267E-3"/>
                </c:manualLayout>
              </c:layout>
              <c:numFmt formatCode="General" sourceLinked="0"/>
              <c:spPr>
                <a:solidFill>
                  <a:srgbClr val="C00000"/>
                </a:solidFill>
              </c:spPr>
            </c:trendlineLbl>
          </c:trendline>
          <c:xVal>
            <c:numRef>
              <c:f>Sheet1!$I$8:$I$23</c:f>
              <c:numCache>
                <c:formatCode>General</c:formatCode>
                <c:ptCount val="16"/>
                <c:pt idx="2">
                  <c:v>250</c:v>
                </c:pt>
                <c:pt idx="5">
                  <c:v>200</c:v>
                </c:pt>
                <c:pt idx="8">
                  <c:v>150</c:v>
                </c:pt>
                <c:pt idx="11">
                  <c:v>100</c:v>
                </c:pt>
                <c:pt idx="14">
                  <c:v>50</c:v>
                </c:pt>
              </c:numCache>
            </c:numRef>
          </c:xVal>
          <c:yVal>
            <c:numRef>
              <c:f>Sheet1!$G$8:$G$22</c:f>
              <c:numCache>
                <c:formatCode>General</c:formatCode>
                <c:ptCount val="15"/>
                <c:pt idx="2">
                  <c:v>400.88622309725304</c:v>
                </c:pt>
                <c:pt idx="5">
                  <c:v>280.17777777777775</c:v>
                </c:pt>
                <c:pt idx="8">
                  <c:v>238.43780873233089</c:v>
                </c:pt>
                <c:pt idx="11">
                  <c:v>189.06653198475468</c:v>
                </c:pt>
                <c:pt idx="14">
                  <c:v>131.92159370660337</c:v>
                </c:pt>
              </c:numCache>
            </c:numRef>
          </c:yVal>
          <c:smooth val="1"/>
        </c:ser>
        <c:dLbls>
          <c:dLblPos val="r"/>
          <c:showVal val="1"/>
        </c:dLbls>
        <c:axId val="91372544"/>
        <c:axId val="91371008"/>
      </c:scatterChart>
      <c:valAx>
        <c:axId val="9137254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(M-m)</a:t>
                </a:r>
                <a:r>
                  <a:rPr lang="en-US" baseline="0"/>
                  <a:t> gm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1371008"/>
        <c:crosses val="autoZero"/>
        <c:crossBetween val="midCat"/>
      </c:valAx>
      <c:valAx>
        <c:axId val="91371008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  <a:r>
                  <a:rPr lang="en-US" baseline="0"/>
                  <a:t>  (cm.s^-2)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1372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466724</xdr:colOff>
      <xdr:row>2</xdr:row>
      <xdr:rowOff>76199</xdr:rowOff>
    </xdr:from>
    <xdr:to>
      <xdr:col>18</xdr:col>
      <xdr:colOff>133350</xdr:colOff>
      <xdr:row>22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5"/>
  <sheetViews>
    <sheetView tabSelected="1" workbookViewId="0">
      <selection activeCell="M10" sqref="M10"/>
    </sheetView>
  </sheetViews>
  <sheetFormatPr defaultRowHeight="15"/>
  <cols>
    <col min="1" max="1" width="9" customWidth="1"/>
    <col min="5" max="5" width="9.28515625" customWidth="1"/>
    <col min="6" max="6" width="11.7109375" customWidth="1"/>
    <col min="7" max="7" width="14.140625" customWidth="1"/>
    <col min="8" max="8" width="20.5703125" customWidth="1"/>
  </cols>
  <sheetData>
    <row r="1" spans="2:9">
      <c r="E1" t="s">
        <v>5</v>
      </c>
    </row>
    <row r="3" spans="2:9">
      <c r="C3" t="s">
        <v>6</v>
      </c>
      <c r="E3" t="s">
        <v>0</v>
      </c>
    </row>
    <row r="5" spans="2:9">
      <c r="B5" t="s">
        <v>15</v>
      </c>
      <c r="C5" t="s">
        <v>16</v>
      </c>
      <c r="D5" t="s">
        <v>1</v>
      </c>
      <c r="E5" t="s">
        <v>17</v>
      </c>
      <c r="F5" t="s">
        <v>2</v>
      </c>
      <c r="G5" s="1" t="s">
        <v>3</v>
      </c>
      <c r="H5" t="s">
        <v>4</v>
      </c>
      <c r="I5" t="s">
        <v>14</v>
      </c>
    </row>
    <row r="6" spans="2:9">
      <c r="B6" t="s">
        <v>11</v>
      </c>
      <c r="C6" t="s">
        <v>11</v>
      </c>
      <c r="D6" t="s">
        <v>10</v>
      </c>
      <c r="E6" t="s">
        <v>9</v>
      </c>
      <c r="F6" t="s">
        <v>8</v>
      </c>
      <c r="G6" t="s">
        <v>7</v>
      </c>
      <c r="H6" t="s">
        <v>12</v>
      </c>
      <c r="I6" t="s">
        <v>13</v>
      </c>
    </row>
    <row r="7" spans="2:9">
      <c r="B7">
        <v>500</v>
      </c>
      <c r="C7">
        <v>200</v>
      </c>
      <c r="D7">
        <v>78.8</v>
      </c>
      <c r="E7">
        <v>0.56000000000000005</v>
      </c>
      <c r="F7">
        <v>0.56299999999999994</v>
      </c>
      <c r="G7">
        <f>(2*78.8)/(F7)^2</f>
        <v>497.20950629241349</v>
      </c>
      <c r="H7">
        <v>420.42860000000002</v>
      </c>
      <c r="I7">
        <f>B7-C7</f>
        <v>300</v>
      </c>
    </row>
    <row r="8" spans="2:9">
      <c r="E8">
        <v>0.57999999999999996</v>
      </c>
    </row>
    <row r="9" spans="2:9">
      <c r="E9">
        <v>0.55000000000000004</v>
      </c>
    </row>
    <row r="10" spans="2:9">
      <c r="B10">
        <v>475</v>
      </c>
      <c r="C10">
        <v>225</v>
      </c>
      <c r="D10">
        <v>78.8</v>
      </c>
      <c r="E10">
        <v>0.61</v>
      </c>
      <c r="F10">
        <v>0.627</v>
      </c>
      <c r="G10">
        <f t="shared" ref="G8:G22" si="0">(2*78.8)/(F10)^2</f>
        <v>400.88622309725304</v>
      </c>
      <c r="H10">
        <v>350.3571</v>
      </c>
      <c r="I10">
        <v>250</v>
      </c>
    </row>
    <row r="11" spans="2:9">
      <c r="E11">
        <v>0.63</v>
      </c>
    </row>
    <row r="12" spans="2:9">
      <c r="E12">
        <v>0.64</v>
      </c>
    </row>
    <row r="13" spans="2:9">
      <c r="B13">
        <v>450</v>
      </c>
      <c r="C13">
        <v>250</v>
      </c>
      <c r="D13">
        <v>78.8</v>
      </c>
      <c r="E13">
        <v>0.76</v>
      </c>
      <c r="F13">
        <f>(E13+E14+E15)/3</f>
        <v>0.75</v>
      </c>
      <c r="G13">
        <f t="shared" si="0"/>
        <v>280.17777777777775</v>
      </c>
      <c r="H13">
        <v>280.28570000000002</v>
      </c>
      <c r="I13">
        <v>200</v>
      </c>
    </row>
    <row r="14" spans="2:9">
      <c r="E14">
        <v>0.74</v>
      </c>
    </row>
    <row r="15" spans="2:9">
      <c r="E15">
        <v>0.75</v>
      </c>
    </row>
    <row r="16" spans="2:9">
      <c r="B16">
        <v>425</v>
      </c>
      <c r="C16">
        <v>275</v>
      </c>
      <c r="D16">
        <v>78.8</v>
      </c>
      <c r="E16">
        <v>0.8</v>
      </c>
      <c r="F16">
        <v>0.81299999999999994</v>
      </c>
      <c r="G16">
        <f t="shared" si="0"/>
        <v>238.43780873233089</v>
      </c>
      <c r="H16">
        <v>210.21430000000001</v>
      </c>
      <c r="I16">
        <v>150</v>
      </c>
    </row>
    <row r="17" spans="2:9">
      <c r="E17">
        <v>0.82</v>
      </c>
    </row>
    <row r="18" spans="2:9">
      <c r="E18">
        <v>0.82</v>
      </c>
    </row>
    <row r="19" spans="2:9">
      <c r="B19">
        <v>400</v>
      </c>
      <c r="C19">
        <v>300</v>
      </c>
      <c r="D19">
        <v>78.8</v>
      </c>
      <c r="E19">
        <v>0.9</v>
      </c>
      <c r="F19">
        <v>0.91300000000000003</v>
      </c>
      <c r="G19">
        <f t="shared" si="0"/>
        <v>189.06653198475468</v>
      </c>
      <c r="H19">
        <v>140.1429</v>
      </c>
      <c r="I19">
        <v>100</v>
      </c>
    </row>
    <row r="20" spans="2:9">
      <c r="E20">
        <v>0.91</v>
      </c>
    </row>
    <row r="21" spans="2:9">
      <c r="E21">
        <v>0.93</v>
      </c>
    </row>
    <row r="22" spans="2:9">
      <c r="B22">
        <v>375</v>
      </c>
      <c r="C22">
        <v>325</v>
      </c>
      <c r="D22">
        <v>78.8</v>
      </c>
      <c r="E22">
        <v>1.0900000000000001</v>
      </c>
      <c r="F22">
        <v>1.093</v>
      </c>
      <c r="G22">
        <f t="shared" si="0"/>
        <v>131.92159370660337</v>
      </c>
      <c r="H22">
        <v>70.071399999999997</v>
      </c>
      <c r="I22">
        <v>50</v>
      </c>
    </row>
    <row r="23" spans="2:9">
      <c r="E23">
        <v>1.1000000000000001</v>
      </c>
    </row>
    <row r="24" spans="2:9">
      <c r="E24">
        <v>1.0900000000000001</v>
      </c>
    </row>
    <row r="25" spans="2:9">
      <c r="B25">
        <v>350</v>
      </c>
      <c r="C25">
        <v>350</v>
      </c>
      <c r="E25">
        <v>0</v>
      </c>
      <c r="G25">
        <f>G7+G10+G13+G16+G19+G22</f>
        <v>1737.6994415911331</v>
      </c>
      <c r="H25">
        <f>H7+H10+H13+H16+H19+H22</f>
        <v>1471.5000000000002</v>
      </c>
      <c r="I25">
        <f>I7+I10+I13+I16+I19+I22</f>
        <v>1050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Tihana</dc:creator>
  <cp:lastModifiedBy>Tihana</cp:lastModifiedBy>
  <dcterms:created xsi:type="dcterms:W3CDTF">2022-02-24T09:19:26Z</dcterms:created>
  <dcterms:modified xsi:type="dcterms:W3CDTF">2022-02-24T14:11:43Z</dcterms:modified>
</cp:coreProperties>
</file>