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apmah_ucl_ac_uk/Documents/Rifat's PC/UCL/Y4/Project/MATLAB/CorrectINMSdata/"/>
    </mc:Choice>
  </mc:AlternateContent>
  <xr:revisionPtr revIDLastSave="13" documentId="8_{53B70840-C649-402A-B4B3-F0C5B1D85D71}" xr6:coauthVersionLast="45" xr6:coauthVersionMax="46" xr10:uidLastSave="{38A422EF-B2CF-47DB-88CA-36A3B1AA3931}"/>
  <bookViews>
    <workbookView xWindow="7500" yWindow="2610" windowWidth="21450" windowHeight="15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1" i="1" l="1"/>
  <c r="R21" i="1"/>
  <c r="P22" i="1" l="1"/>
  <c r="Q25" i="1"/>
  <c r="P21" i="1" l="1"/>
  <c r="N15" i="1"/>
  <c r="N9" i="1"/>
  <c r="P12" i="1"/>
  <c r="P10" i="1"/>
  <c r="N5" i="1"/>
  <c r="O10" i="1"/>
  <c r="N18" i="1" l="1"/>
  <c r="N19" i="1"/>
  <c r="N20" i="1"/>
  <c r="N17" i="1"/>
  <c r="N16" i="1"/>
  <c r="N8" i="1"/>
  <c r="N10" i="1"/>
  <c r="N7" i="1"/>
  <c r="N6" i="1"/>
  <c r="P11" i="1"/>
  <c r="Q22" i="1" s="1"/>
  <c r="O20" i="1" l="1"/>
  <c r="P20" i="1" s="1"/>
  <c r="Q24" i="1" s="1"/>
</calcChain>
</file>

<file path=xl/sharedStrings.xml><?xml version="1.0" encoding="utf-8"?>
<sst xmlns="http://schemas.openxmlformats.org/spreadsheetml/2006/main" count="58" uniqueCount="26">
  <si>
    <t>O2-O</t>
  </si>
  <si>
    <t>He</t>
  </si>
  <si>
    <t>H</t>
  </si>
  <si>
    <t>16 energy steps with counts recorded at each</t>
  </si>
  <si>
    <t>16 energy steps with counts recorded at peak only</t>
  </si>
  <si>
    <t>Total acqs</t>
  </si>
  <si>
    <t>Repeated 60 times</t>
  </si>
  <si>
    <t>High GF</t>
  </si>
  <si>
    <t>Low GF</t>
  </si>
  <si>
    <t>Run time</t>
  </si>
  <si>
    <t>Repeated 30 times x 6</t>
  </si>
  <si>
    <t>ms</t>
  </si>
  <si>
    <t>I0</t>
  </si>
  <si>
    <t>N0</t>
  </si>
  <si>
    <t>N1</t>
  </si>
  <si>
    <t>I1</t>
  </si>
  <si>
    <t>N2</t>
  </si>
  <si>
    <t>I2</t>
  </si>
  <si>
    <t>(200 ms between repeats)</t>
  </si>
  <si>
    <t>Total acq time (seconds)</t>
  </si>
  <si>
    <t>Total run time (seconds)</t>
  </si>
  <si>
    <t>Total run time minutes)</t>
  </si>
  <si>
    <t>Other delays (6 seconds between each 60/30 batch)</t>
  </si>
  <si>
    <t>in seconds</t>
  </si>
  <si>
    <t>repeated 60 times</t>
  </si>
  <si>
    <t>repeated 180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</si>
</sst>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25"/>
  <sheetViews>
    <sheetView tabSelected="1" topLeftCell="B1" zoomScaleNormal="100" workbookViewId="0">
      <selection activeCell="Q21" sqref="Q21"/>
    </sheetView>
  </sheetViews>
  <sheetFormatPr defaultRowHeight="15" x14ac:dyDescent="0.25"/>
  <cols>
    <col min="11" max="11" width="11.140625" customWidth="1"/>
  </cols>
  <sheetData>
    <row r="3" spans="1:17" ht="15.75" thickBot="1" x14ac:dyDescent="0.3">
      <c r="B3" t="s">
        <v>6</v>
      </c>
      <c r="N3">
        <v>10</v>
      </c>
      <c r="O3" t="s">
        <v>11</v>
      </c>
    </row>
    <row r="4" spans="1:17" ht="15.75" thickTop="1" x14ac:dyDescent="0.25">
      <c r="B4" s="1"/>
      <c r="C4" s="2" t="s">
        <v>0</v>
      </c>
      <c r="D4" s="2" t="s">
        <v>1</v>
      </c>
      <c r="E4" s="2" t="s">
        <v>2</v>
      </c>
      <c r="F4" s="2"/>
      <c r="G4" s="2"/>
      <c r="H4" s="2"/>
      <c r="I4" s="2"/>
      <c r="J4" s="2"/>
      <c r="K4" s="3" t="s">
        <v>5</v>
      </c>
      <c r="N4" t="s">
        <v>9</v>
      </c>
    </row>
    <row r="5" spans="1:17" x14ac:dyDescent="0.25">
      <c r="A5" t="s">
        <v>13</v>
      </c>
      <c r="B5" s="4">
        <v>1</v>
      </c>
      <c r="C5" s="5">
        <v>16</v>
      </c>
      <c r="D5" s="5">
        <v>16</v>
      </c>
      <c r="E5" s="5">
        <v>16</v>
      </c>
      <c r="F5" s="5" t="s">
        <v>3</v>
      </c>
      <c r="G5" s="5"/>
      <c r="H5" s="5"/>
      <c r="I5" s="5"/>
      <c r="J5" s="5"/>
      <c r="K5" s="6">
        <v>48</v>
      </c>
      <c r="M5" t="s">
        <v>7</v>
      </c>
      <c r="N5">
        <f>K5*$N$3</f>
        <v>480</v>
      </c>
    </row>
    <row r="6" spans="1:17" x14ac:dyDescent="0.25">
      <c r="A6" t="s">
        <v>12</v>
      </c>
      <c r="B6" s="4">
        <v>2</v>
      </c>
      <c r="C6" s="5">
        <v>16</v>
      </c>
      <c r="D6" s="5">
        <v>16</v>
      </c>
      <c r="E6" s="5">
        <v>16</v>
      </c>
      <c r="F6" s="5" t="s">
        <v>3</v>
      </c>
      <c r="G6" s="5"/>
      <c r="H6" s="5"/>
      <c r="I6" s="5"/>
      <c r="J6" s="5"/>
      <c r="K6" s="6">
        <v>48</v>
      </c>
      <c r="M6" t="s">
        <v>7</v>
      </c>
      <c r="N6">
        <f t="shared" ref="N6" si="0">K6*$N$3</f>
        <v>480</v>
      </c>
    </row>
    <row r="7" spans="1:17" x14ac:dyDescent="0.25">
      <c r="A7" t="s">
        <v>14</v>
      </c>
      <c r="B7" s="4">
        <v>3</v>
      </c>
      <c r="C7" s="5">
        <v>1</v>
      </c>
      <c r="D7" s="5">
        <v>1</v>
      </c>
      <c r="E7" s="5">
        <v>1</v>
      </c>
      <c r="F7" s="5" t="s">
        <v>4</v>
      </c>
      <c r="G7" s="5"/>
      <c r="H7" s="5"/>
      <c r="I7" s="5"/>
      <c r="J7" s="5"/>
      <c r="K7" s="6">
        <v>3</v>
      </c>
      <c r="M7" t="s">
        <v>7</v>
      </c>
      <c r="N7">
        <f>16*K7*$N$3</f>
        <v>480</v>
      </c>
    </row>
    <row r="8" spans="1:17" x14ac:dyDescent="0.25">
      <c r="A8" t="s">
        <v>15</v>
      </c>
      <c r="B8" s="4">
        <v>4</v>
      </c>
      <c r="C8" s="5">
        <v>1</v>
      </c>
      <c r="D8" s="5">
        <v>1</v>
      </c>
      <c r="E8" s="5">
        <v>1</v>
      </c>
      <c r="F8" s="5" t="s">
        <v>4</v>
      </c>
      <c r="G8" s="5"/>
      <c r="H8" s="5"/>
      <c r="I8" s="5"/>
      <c r="J8" s="5"/>
      <c r="K8" s="6">
        <v>3</v>
      </c>
      <c r="M8" t="s">
        <v>7</v>
      </c>
      <c r="N8">
        <f t="shared" ref="N8:N10" si="1">16*K8*$N$3</f>
        <v>480</v>
      </c>
    </row>
    <row r="9" spans="1:17" x14ac:dyDescent="0.25">
      <c r="A9" t="s">
        <v>16</v>
      </c>
      <c r="B9" s="4">
        <v>5</v>
      </c>
      <c r="C9" s="5">
        <v>1</v>
      </c>
      <c r="D9" s="5">
        <v>1</v>
      </c>
      <c r="E9" s="5">
        <v>1</v>
      </c>
      <c r="F9" s="5" t="s">
        <v>4</v>
      </c>
      <c r="G9" s="5"/>
      <c r="H9" s="5"/>
      <c r="I9" s="5"/>
      <c r="J9" s="5"/>
      <c r="K9" s="6">
        <v>3</v>
      </c>
      <c r="M9" t="s">
        <v>7</v>
      </c>
      <c r="N9">
        <f>16*K9*$N$3</f>
        <v>480</v>
      </c>
    </row>
    <row r="10" spans="1:17" ht="15.75" thickBot="1" x14ac:dyDescent="0.3">
      <c r="A10" t="s">
        <v>17</v>
      </c>
      <c r="B10" s="7">
        <v>6</v>
      </c>
      <c r="C10" s="8">
        <v>1</v>
      </c>
      <c r="D10" s="8">
        <v>1</v>
      </c>
      <c r="E10" s="8">
        <v>1</v>
      </c>
      <c r="F10" s="8" t="s">
        <v>4</v>
      </c>
      <c r="G10" s="8"/>
      <c r="H10" s="8"/>
      <c r="I10" s="8"/>
      <c r="J10" s="8"/>
      <c r="K10" s="9">
        <v>3</v>
      </c>
      <c r="M10" t="s">
        <v>7</v>
      </c>
      <c r="N10">
        <f t="shared" si="1"/>
        <v>480</v>
      </c>
      <c r="O10">
        <f>SUM(N5:N10)</f>
        <v>2880</v>
      </c>
      <c r="P10">
        <f>O10+200</f>
        <v>3080</v>
      </c>
      <c r="Q10" t="s">
        <v>18</v>
      </c>
    </row>
    <row r="11" spans="1:17" ht="15.75" thickTop="1" x14ac:dyDescent="0.25">
      <c r="P11">
        <f>P10/1000</f>
        <v>3.08</v>
      </c>
      <c r="Q11" t="s">
        <v>23</v>
      </c>
    </row>
    <row r="12" spans="1:17" x14ac:dyDescent="0.25">
      <c r="P12">
        <f>P11*60</f>
        <v>184.8</v>
      </c>
      <c r="Q12" t="s">
        <v>24</v>
      </c>
    </row>
    <row r="13" spans="1:17" ht="15.75" thickBot="1" x14ac:dyDescent="0.3">
      <c r="B13" t="s">
        <v>10</v>
      </c>
      <c r="N13">
        <v>20</v>
      </c>
      <c r="O13" t="s">
        <v>11</v>
      </c>
    </row>
    <row r="14" spans="1:17" ht="15.75" thickTop="1" x14ac:dyDescent="0.25">
      <c r="A14" t="s">
        <v>13</v>
      </c>
      <c r="B14" s="1"/>
      <c r="C14" s="2" t="s">
        <v>0</v>
      </c>
      <c r="D14" s="2" t="s">
        <v>1</v>
      </c>
      <c r="E14" s="2" t="s">
        <v>2</v>
      </c>
      <c r="F14" s="2"/>
      <c r="G14" s="2"/>
      <c r="H14" s="2"/>
      <c r="I14" s="2"/>
      <c r="J14" s="2"/>
      <c r="K14" s="3" t="s">
        <v>5</v>
      </c>
      <c r="N14" t="s">
        <v>9</v>
      </c>
    </row>
    <row r="15" spans="1:17" x14ac:dyDescent="0.25">
      <c r="A15" t="s">
        <v>12</v>
      </c>
      <c r="B15" s="4">
        <v>1</v>
      </c>
      <c r="C15" s="5">
        <v>16</v>
      </c>
      <c r="D15" s="5">
        <v>16</v>
      </c>
      <c r="E15" s="5">
        <v>16</v>
      </c>
      <c r="F15" s="5" t="s">
        <v>3</v>
      </c>
      <c r="G15" s="5"/>
      <c r="H15" s="5"/>
      <c r="I15" s="5"/>
      <c r="J15" s="5"/>
      <c r="K15" s="6">
        <v>48</v>
      </c>
      <c r="M15" t="s">
        <v>8</v>
      </c>
      <c r="N15">
        <f>K15*$N$13</f>
        <v>960</v>
      </c>
    </row>
    <row r="16" spans="1:17" x14ac:dyDescent="0.25">
      <c r="A16" t="s">
        <v>14</v>
      </c>
      <c r="B16" s="4">
        <v>2</v>
      </c>
      <c r="C16" s="5">
        <v>16</v>
      </c>
      <c r="D16" s="5">
        <v>16</v>
      </c>
      <c r="E16" s="5">
        <v>16</v>
      </c>
      <c r="F16" s="5" t="s">
        <v>3</v>
      </c>
      <c r="G16" s="5"/>
      <c r="H16" s="5"/>
      <c r="I16" s="5"/>
      <c r="J16" s="5"/>
      <c r="K16" s="6">
        <v>48</v>
      </c>
      <c r="M16" t="s">
        <v>8</v>
      </c>
      <c r="N16">
        <f>K16*$N$13</f>
        <v>960</v>
      </c>
    </row>
    <row r="17" spans="1:18" x14ac:dyDescent="0.25">
      <c r="A17" t="s">
        <v>15</v>
      </c>
      <c r="B17" s="4">
        <v>3</v>
      </c>
      <c r="C17" s="5">
        <v>1</v>
      </c>
      <c r="D17" s="5">
        <v>1</v>
      </c>
      <c r="E17" s="5">
        <v>1</v>
      </c>
      <c r="F17" s="5" t="s">
        <v>4</v>
      </c>
      <c r="G17" s="5"/>
      <c r="H17" s="5"/>
      <c r="I17" s="5"/>
      <c r="J17" s="5"/>
      <c r="K17" s="6">
        <v>3</v>
      </c>
      <c r="M17" t="s">
        <v>7</v>
      </c>
      <c r="N17">
        <f>16*K17*$N$13</f>
        <v>960</v>
      </c>
    </row>
    <row r="18" spans="1:18" x14ac:dyDescent="0.25">
      <c r="A18" t="s">
        <v>16</v>
      </c>
      <c r="B18" s="4">
        <v>4</v>
      </c>
      <c r="C18" s="5">
        <v>1</v>
      </c>
      <c r="D18" s="5">
        <v>1</v>
      </c>
      <c r="E18" s="5">
        <v>1</v>
      </c>
      <c r="F18" s="5" t="s">
        <v>4</v>
      </c>
      <c r="G18" s="5"/>
      <c r="H18" s="5"/>
      <c r="I18" s="5"/>
      <c r="J18" s="5"/>
      <c r="K18" s="6">
        <v>3</v>
      </c>
      <c r="M18" t="s">
        <v>7</v>
      </c>
      <c r="N18">
        <f t="shared" ref="N18:N20" si="2">16*K18*$N$13</f>
        <v>960</v>
      </c>
    </row>
    <row r="19" spans="1:18" x14ac:dyDescent="0.25">
      <c r="A19" t="s">
        <v>17</v>
      </c>
      <c r="B19" s="4">
        <v>5</v>
      </c>
      <c r="C19" s="5">
        <v>1</v>
      </c>
      <c r="D19" s="5">
        <v>1</v>
      </c>
      <c r="E19" s="5">
        <v>1</v>
      </c>
      <c r="F19" s="5" t="s">
        <v>4</v>
      </c>
      <c r="G19" s="5"/>
      <c r="H19" s="5"/>
      <c r="I19" s="5"/>
      <c r="J19" s="5"/>
      <c r="K19" s="6">
        <v>3</v>
      </c>
      <c r="M19" t="s">
        <v>7</v>
      </c>
      <c r="N19">
        <f t="shared" si="2"/>
        <v>960</v>
      </c>
    </row>
    <row r="20" spans="1:18" ht="15.75" thickBot="1" x14ac:dyDescent="0.3">
      <c r="B20" s="7">
        <v>6</v>
      </c>
      <c r="C20" s="8">
        <v>1</v>
      </c>
      <c r="D20" s="8">
        <v>1</v>
      </c>
      <c r="E20" s="8">
        <v>1</v>
      </c>
      <c r="F20" s="8" t="s">
        <v>4</v>
      </c>
      <c r="G20" s="8"/>
      <c r="H20" s="8"/>
      <c r="I20" s="8"/>
      <c r="J20" s="8"/>
      <c r="K20" s="9">
        <v>3</v>
      </c>
      <c r="M20" t="s">
        <v>7</v>
      </c>
      <c r="N20">
        <f t="shared" si="2"/>
        <v>960</v>
      </c>
      <c r="O20">
        <f>SUM(N15:N20)</f>
        <v>5760</v>
      </c>
      <c r="P20">
        <f>O20+200</f>
        <v>5960</v>
      </c>
    </row>
    <row r="21" spans="1:18" ht="15.75" thickTop="1" x14ac:dyDescent="0.25">
      <c r="P21">
        <f>P20/1000</f>
        <v>5.96</v>
      </c>
      <c r="Q21">
        <f t="shared" ref="Q21:R21" si="3">Q20/1000</f>
        <v>0</v>
      </c>
      <c r="R21">
        <f t="shared" si="3"/>
        <v>0</v>
      </c>
    </row>
    <row r="22" spans="1:18" x14ac:dyDescent="0.25">
      <c r="N22" t="s">
        <v>25</v>
      </c>
      <c r="P22">
        <f>P21*180</f>
        <v>1072.8</v>
      </c>
      <c r="Q22">
        <f>P22+P12</f>
        <v>1257.5999999999999</v>
      </c>
      <c r="R22" t="s">
        <v>19</v>
      </c>
    </row>
    <row r="23" spans="1:18" x14ac:dyDescent="0.25">
      <c r="Q23">
        <v>36</v>
      </c>
      <c r="R23" t="s">
        <v>22</v>
      </c>
    </row>
    <row r="24" spans="1:18" x14ac:dyDescent="0.25">
      <c r="Q24">
        <f>Q22+Q23</f>
        <v>1293.5999999999999</v>
      </c>
      <c r="R24" t="s">
        <v>20</v>
      </c>
    </row>
    <row r="25" spans="1:18" x14ac:dyDescent="0.25">
      <c r="Q25">
        <f>Q24/60</f>
        <v>21.56</v>
      </c>
      <c r="R2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</dc:creator>
  <cp:lastModifiedBy>Rifat Mahammod</cp:lastModifiedBy>
  <dcterms:created xsi:type="dcterms:W3CDTF">2021-01-20T15:47:58Z</dcterms:created>
  <dcterms:modified xsi:type="dcterms:W3CDTF">2021-03-31T15:29:13Z</dcterms:modified>
</cp:coreProperties>
</file>