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septe\source\repos\main\main\main\作成資料（留置所）\過去の進捗\作成資料20210712\確認\"/>
    </mc:Choice>
  </mc:AlternateContent>
  <xr:revisionPtr revIDLastSave="0" documentId="13_ncr:1_{D4D9BACE-A805-471F-95DB-30FD53E4B0D8}" xr6:coauthVersionLast="47" xr6:coauthVersionMax="47" xr10:uidLastSave="{00000000-0000-0000-0000-000000000000}"/>
  <bookViews>
    <workbookView xWindow="28665" yWindow="300" windowWidth="18660" windowHeight="171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" i="1" l="1"/>
  <c r="C43" i="1"/>
  <c r="C44" i="1"/>
  <c r="C45" i="1"/>
  <c r="C46" i="1"/>
  <c r="C47" i="1"/>
  <c r="C48" i="1"/>
  <c r="C49" i="1"/>
  <c r="C41" i="1"/>
  <c r="M29" i="1"/>
  <c r="M30" i="1"/>
  <c r="M31" i="1"/>
  <c r="M32" i="1"/>
  <c r="M33" i="1"/>
  <c r="M28" i="1"/>
  <c r="K5" i="1"/>
  <c r="K6" i="1"/>
  <c r="K7" i="1"/>
  <c r="K8" i="1"/>
  <c r="K9" i="1"/>
  <c r="K10" i="1"/>
  <c r="K11" i="1"/>
  <c r="K12" i="1"/>
  <c r="K13" i="1"/>
  <c r="K29" i="1"/>
  <c r="L29" i="1"/>
  <c r="K30" i="1"/>
  <c r="K31" i="1"/>
  <c r="K32" i="1"/>
  <c r="K33" i="1"/>
  <c r="K28" i="1"/>
  <c r="H6" i="1"/>
  <c r="I6" i="1" s="1"/>
  <c r="H7" i="1"/>
  <c r="I7" i="1" s="1"/>
  <c r="H8" i="1"/>
  <c r="J8" i="1" s="1"/>
  <c r="G6" i="1"/>
  <c r="G7" i="1"/>
  <c r="G8" i="1"/>
  <c r="C6" i="1"/>
  <c r="C7" i="1"/>
  <c r="C8" i="1"/>
  <c r="J28" i="1"/>
  <c r="J29" i="1"/>
  <c r="J30" i="1"/>
  <c r="G9" i="1"/>
  <c r="G10" i="1"/>
  <c r="G11" i="1"/>
  <c r="G12" i="1"/>
  <c r="G13" i="1"/>
  <c r="G28" i="1"/>
  <c r="G29" i="1"/>
  <c r="G30" i="1"/>
  <c r="G31" i="1"/>
  <c r="G32" i="1"/>
  <c r="G33" i="1"/>
  <c r="G5" i="1"/>
  <c r="H9" i="1"/>
  <c r="I9" i="1" s="1"/>
  <c r="H10" i="1"/>
  <c r="I10" i="1" s="1"/>
  <c r="H11" i="1"/>
  <c r="I11" i="1" s="1"/>
  <c r="H12" i="1"/>
  <c r="I12" i="1" s="1"/>
  <c r="H13" i="1"/>
  <c r="I13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5" i="1"/>
  <c r="I5" i="1" s="1"/>
  <c r="C28" i="1"/>
  <c r="L33" i="1" s="1"/>
  <c r="C31" i="1"/>
  <c r="L31" i="1" s="1"/>
  <c r="C32" i="1"/>
  <c r="L32" i="1" s="1"/>
  <c r="C30" i="1"/>
  <c r="L30" i="1" s="1"/>
  <c r="C33" i="1"/>
  <c r="C29" i="1"/>
  <c r="C13" i="1"/>
  <c r="C9" i="1"/>
  <c r="C5" i="1"/>
  <c r="L5" i="1" s="1"/>
  <c r="C10" i="1"/>
  <c r="L10" i="1" s="1"/>
  <c r="C12" i="1"/>
  <c r="L12" i="1" s="1"/>
  <c r="C11" i="1"/>
  <c r="L11" i="1" s="1"/>
  <c r="L28" i="1" l="1"/>
  <c r="L6" i="1"/>
  <c r="L7" i="1"/>
  <c r="L8" i="1"/>
  <c r="L9" i="1"/>
  <c r="L13" i="1"/>
  <c r="J7" i="1"/>
  <c r="J6" i="1"/>
  <c r="I8" i="1"/>
  <c r="J5" i="1"/>
  <c r="J13" i="1"/>
  <c r="J9" i="1"/>
  <c r="J12" i="1"/>
  <c r="J11" i="1"/>
  <c r="J10" i="1"/>
  <c r="J32" i="1"/>
  <c r="J33" i="1"/>
  <c r="J31" i="1"/>
</calcChain>
</file>

<file path=xl/sharedStrings.xml><?xml version="1.0" encoding="utf-8"?>
<sst xmlns="http://schemas.openxmlformats.org/spreadsheetml/2006/main" count="30" uniqueCount="14">
  <si>
    <t>Q10</t>
    <phoneticPr fontId="1"/>
  </si>
  <si>
    <t>実数値</t>
    <rPh sb="0" eb="1">
      <t>ジツ</t>
    </rPh>
    <rPh sb="1" eb="3">
      <t>スウチ</t>
    </rPh>
    <phoneticPr fontId="1"/>
  </si>
  <si>
    <t>改善値</t>
    <rPh sb="0" eb="2">
      <t>カイゼン</t>
    </rPh>
    <rPh sb="2" eb="3">
      <t>チ</t>
    </rPh>
    <phoneticPr fontId="1"/>
  </si>
  <si>
    <t>ICA</t>
    <phoneticPr fontId="1"/>
  </si>
  <si>
    <t>DCT</t>
    <phoneticPr fontId="1"/>
  </si>
  <si>
    <t>領域番号</t>
    <rPh sb="0" eb="2">
      <t>リョウイキ</t>
    </rPh>
    <rPh sb="2" eb="4">
      <t>バンゴウ</t>
    </rPh>
    <phoneticPr fontId="1"/>
  </si>
  <si>
    <t>基底：0番</t>
    <rPh sb="0" eb="2">
      <t>キテイ</t>
    </rPh>
    <rPh sb="4" eb="5">
      <t>バン</t>
    </rPh>
    <phoneticPr fontId="1"/>
  </si>
  <si>
    <t>基底：46番</t>
    <rPh sb="0" eb="2">
      <t>キテイ</t>
    </rPh>
    <rPh sb="5" eb="6">
      <t>バン</t>
    </rPh>
    <phoneticPr fontId="1"/>
  </si>
  <si>
    <t>ICA_block</t>
    <phoneticPr fontId="1"/>
  </si>
  <si>
    <t>dct_Block</t>
    <phoneticPr fontId="1"/>
  </si>
  <si>
    <t>差(E-F)</t>
    <rPh sb="0" eb="1">
      <t>サ</t>
    </rPh>
    <phoneticPr fontId="1"/>
  </si>
  <si>
    <t>差（H-E）</t>
    <rPh sb="0" eb="1">
      <t>サ</t>
    </rPh>
    <phoneticPr fontId="1"/>
  </si>
  <si>
    <t>差（D-H）</t>
    <rPh sb="0" eb="1">
      <t>サ</t>
    </rPh>
    <phoneticPr fontId="1"/>
  </si>
  <si>
    <t>Q=10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</si>
</sst>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"/>
    <numFmt numFmtId="177" formatCode="0.0000000_ "/>
    <numFmt numFmtId="178" formatCode="0.000000_ "/>
  </numFmts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/>
    <xf numFmtId="176" fontId="0" fillId="0" borderId="0" xfId="0" applyNumberFormat="1" applyAlignment="1">
      <alignment vertical="center"/>
    </xf>
    <xf numFmtId="1" fontId="0" fillId="0" borderId="0" xfId="0" applyNumberFormat="1"/>
    <xf numFmtId="1" fontId="0" fillId="0" borderId="0" xfId="0" applyNumberFormat="1" applyAlignment="1">
      <alignment vertical="center"/>
    </xf>
    <xf numFmtId="177" fontId="0" fillId="0" borderId="0" xfId="0" applyNumberFormat="1"/>
    <xf numFmtId="178" fontId="0" fillId="0" borderId="0" xfId="0" applyNumberFormat="1"/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Alignment="1">
      <alignment horizontal="center"/>
    </xf>
    <xf numFmtId="0" fontId="0" fillId="4" borderId="0" xfId="0" applyFill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437011631598714"/>
          <c:y val="3.8394415357766144E-2"/>
          <c:w val="0.78073227483946883"/>
          <c:h val="0.7908262906927210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基底：0番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8B7C6F6-6EC4-4DF4-91BD-EF1758E21B9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343-4D8D-8149-8753AC403DC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1E0BDC1-F529-412E-9B47-A4F9C4E7090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343-4D8D-8149-8753AC403DC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D714434-E7DD-4DCD-8763-6BFDDA8C4DF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343-4D8D-8149-8753AC403DC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10A343C-519F-4845-85C4-E541AF2E8FF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343-4D8D-8149-8753AC403DC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27444C0-44A3-4DE3-961C-9CB06AA5523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343-4D8D-8149-8753AC403DC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4C34C52-84D6-4C89-90AA-E1DCAE65BEE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343-4D8D-8149-8753AC403DC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D09-45AA-BBA4-17EEB10B466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D09-45AA-BBA4-17EEB10B466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D09-45AA-BBA4-17EEB10B46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Sheet1!$B$5:$B$13</c:f>
              <c:numCache>
                <c:formatCode>General</c:formatCode>
                <c:ptCount val="9"/>
                <c:pt idx="0" formatCode="0.0000000">
                  <c:v>2.2875E-2</c:v>
                </c:pt>
                <c:pt idx="1">
                  <c:v>6.6678000000000001E-2</c:v>
                </c:pt>
                <c:pt idx="2">
                  <c:v>7.8137999999999999E-2</c:v>
                </c:pt>
                <c:pt idx="3">
                  <c:v>0.113914</c:v>
                </c:pt>
                <c:pt idx="4" formatCode="0.0000000">
                  <c:v>0.69570399999999999</c:v>
                </c:pt>
                <c:pt idx="5" formatCode="0.0000000">
                  <c:v>1.038945</c:v>
                </c:pt>
                <c:pt idx="6" formatCode="0.0000000">
                  <c:v>1.2043600000000001</c:v>
                </c:pt>
                <c:pt idx="7" formatCode="0.0000000">
                  <c:v>1.564433</c:v>
                </c:pt>
                <c:pt idx="8" formatCode="0.0000000">
                  <c:v>3.179084</c:v>
                </c:pt>
              </c:numCache>
            </c:numRef>
          </c:xVal>
          <c:yVal>
            <c:numRef>
              <c:f>Sheet1!$C$5:$C$13</c:f>
              <c:numCache>
                <c:formatCode>0.0000000</c:formatCode>
                <c:ptCount val="9"/>
                <c:pt idx="0">
                  <c:v>2.3999999999801958E-5</c:v>
                </c:pt>
                <c:pt idx="1">
                  <c:v>6.6000000000343562E-5</c:v>
                </c:pt>
                <c:pt idx="2">
                  <c:v>9.0000000000145519E-5</c:v>
                </c:pt>
                <c:pt idx="3">
                  <c:v>6.4999999999315605E-5</c:v>
                </c:pt>
                <c:pt idx="4">
                  <c:v>5.7500000000132445E-4</c:v>
                </c:pt>
                <c:pt idx="5">
                  <c:v>8.5200000000185128E-4</c:v>
                </c:pt>
                <c:pt idx="6">
                  <c:v>1.8810000000009097E-3</c:v>
                </c:pt>
                <c:pt idx="7">
                  <c:v>1.2420000000012976E-3</c:v>
                </c:pt>
                <c:pt idx="8">
                  <c:v>2.4669999999993308E-3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Sheet1!$A$5:$A$10</c15:f>
                <c15:dlblRangeCache>
                  <c:ptCount val="6"/>
                  <c:pt idx="0">
                    <c:v>13</c:v>
                  </c:pt>
                  <c:pt idx="1">
                    <c:v>11</c:v>
                  </c:pt>
                  <c:pt idx="2">
                    <c:v>8</c:v>
                  </c:pt>
                  <c:pt idx="3">
                    <c:v>0</c:v>
                  </c:pt>
                  <c:pt idx="4">
                    <c:v>7</c:v>
                  </c:pt>
                  <c:pt idx="5">
                    <c:v>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343-4D8D-8149-8753AC403DCD}"/>
            </c:ext>
          </c:extLst>
        </c:ser>
        <c:ser>
          <c:idx val="1"/>
          <c:order val="1"/>
          <c:tx>
            <c:strRef>
              <c:f>Sheet1!$C$26</c:f>
              <c:strCache>
                <c:ptCount val="1"/>
                <c:pt idx="0">
                  <c:v>基底：46番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6EBE650-0D6C-4025-B5AD-E854A2FF7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C343-4D8D-8149-8753AC403DC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3DD7B34-7794-4B49-9051-690D630C0E3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343-4D8D-8149-8753AC403DC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96E2EBA-0F9D-4390-B78E-C1D23944DAF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343-4D8D-8149-8753AC403DC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27879DE-17B9-4A9C-832B-AC7209FD0FA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343-4D8D-8149-8753AC403DC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0079D7A-835A-40AF-BEE1-F68240B9B2A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343-4D8D-8149-8753AC403DC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5B90724-C82D-4D95-BDFD-2AD5B9F5C4F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343-4D8D-8149-8753AC403D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Sheet1!$B$28:$B$33</c:f>
              <c:numCache>
                <c:formatCode>General</c:formatCode>
                <c:ptCount val="6"/>
                <c:pt idx="0">
                  <c:v>0.79426799999999997</c:v>
                </c:pt>
                <c:pt idx="1">
                  <c:v>1.407303</c:v>
                </c:pt>
                <c:pt idx="2">
                  <c:v>2.7431040000000002</c:v>
                </c:pt>
                <c:pt idx="3">
                  <c:v>2.7667060000000001</c:v>
                </c:pt>
                <c:pt idx="4">
                  <c:v>2.8574269999999999</c:v>
                </c:pt>
                <c:pt idx="5">
                  <c:v>3.362552</c:v>
                </c:pt>
              </c:numCache>
            </c:numRef>
          </c:xVal>
          <c:yVal>
            <c:numRef>
              <c:f>Sheet1!$C$28:$C$33</c:f>
              <c:numCache>
                <c:formatCode>0.0000000</c:formatCode>
                <c:ptCount val="6"/>
                <c:pt idx="0">
                  <c:v>9.4400000000049999E-4</c:v>
                </c:pt>
                <c:pt idx="1">
                  <c:v>2.1489999999992904E-3</c:v>
                </c:pt>
                <c:pt idx="2">
                  <c:v>1.9379999999991071E-3</c:v>
                </c:pt>
                <c:pt idx="3">
                  <c:v>1.7530000000007817E-3</c:v>
                </c:pt>
                <c:pt idx="4">
                  <c:v>1.7199999999988336E-3</c:v>
                </c:pt>
                <c:pt idx="5">
                  <c:v>2.2739999999998872E-3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Sheet1!$A$28:$A$33</c15:f>
                <c15:dlblRangeCache>
                  <c:ptCount val="6"/>
                  <c:pt idx="0">
                    <c:v>128</c:v>
                  </c:pt>
                  <c:pt idx="1">
                    <c:v>0</c:v>
                  </c:pt>
                  <c:pt idx="2">
                    <c:v>224</c:v>
                  </c:pt>
                  <c:pt idx="3">
                    <c:v>160</c:v>
                  </c:pt>
                  <c:pt idx="4">
                    <c:v>198</c:v>
                  </c:pt>
                  <c:pt idx="5">
                    <c:v>256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C343-4D8D-8149-8753AC403DC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18339727"/>
        <c:axId val="2018340559"/>
      </c:scatterChart>
      <c:valAx>
        <c:axId val="201833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ブロック比較での改善値</a:t>
                </a:r>
              </a:p>
            </c:rich>
          </c:tx>
          <c:layout>
            <c:manualLayout>
              <c:xMode val="edge"/>
              <c:yMode val="edge"/>
              <c:x val="0.38081241399968485"/>
              <c:y val="0.903211169284467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8340559"/>
        <c:crosses val="autoZero"/>
        <c:crossBetween val="midCat"/>
      </c:valAx>
      <c:valAx>
        <c:axId val="201834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実施の</a:t>
                </a:r>
                <a:r>
                  <a:rPr lang="en-US" altLang="ja-JP"/>
                  <a:t>PSNR</a:t>
                </a:r>
                <a:r>
                  <a:rPr lang="ja-JP" altLang="en-US"/>
                  <a:t>改善値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8339727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25513522014942"/>
          <c:y val="0.63307114097648776"/>
          <c:w val="0.13905532219067826"/>
          <c:h val="0.1209648572689475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2</xdr:row>
      <xdr:rowOff>19050</xdr:rowOff>
    </xdr:from>
    <xdr:to>
      <xdr:col>14</xdr:col>
      <xdr:colOff>257174</xdr:colOff>
      <xdr:row>9</xdr:row>
      <xdr:rowOff>95250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E28D7DF-C5F4-4268-ACC7-18151C978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49"/>
  <sheetViews>
    <sheetView tabSelected="1" topLeftCell="A26" workbookViewId="0">
      <selection activeCell="A48" sqref="A48"/>
    </sheetView>
  </sheetViews>
  <sheetFormatPr defaultRowHeight="18.75"/>
  <cols>
    <col min="1" max="1" width="11.125" bestFit="1" customWidth="1"/>
    <col min="2" max="3" width="10" bestFit="1" customWidth="1"/>
    <col min="4" max="5" width="11.125" bestFit="1" customWidth="1"/>
    <col min="7" max="7" width="11.375" customWidth="1"/>
    <col min="8" max="8" width="12" customWidth="1"/>
    <col min="9" max="9" width="11.5" bestFit="1" customWidth="1"/>
    <col min="10" max="10" width="9.5" bestFit="1" customWidth="1"/>
  </cols>
  <sheetData>
    <row r="2" spans="1:20">
      <c r="B2" t="s">
        <v>0</v>
      </c>
      <c r="C2" t="s">
        <v>6</v>
      </c>
    </row>
    <row r="3" spans="1:20">
      <c r="E3" s="1"/>
      <c r="P3" s="10"/>
      <c r="Q3" s="10"/>
      <c r="R3" s="10"/>
      <c r="S3" s="10"/>
      <c r="T3" s="10"/>
    </row>
    <row r="4" spans="1:20">
      <c r="A4" t="s">
        <v>5</v>
      </c>
      <c r="B4" t="s">
        <v>2</v>
      </c>
      <c r="C4" t="s">
        <v>1</v>
      </c>
      <c r="D4" t="s">
        <v>3</v>
      </c>
      <c r="E4" t="s">
        <v>4</v>
      </c>
      <c r="F4" t="s">
        <v>9</v>
      </c>
      <c r="G4" t="s">
        <v>10</v>
      </c>
      <c r="H4" t="s">
        <v>8</v>
      </c>
      <c r="I4" t="s">
        <v>11</v>
      </c>
      <c r="J4" t="s">
        <v>12</v>
      </c>
      <c r="P4" s="10"/>
      <c r="Q4" s="10"/>
      <c r="R4" s="10"/>
      <c r="S4" s="10"/>
      <c r="T4" s="10"/>
    </row>
    <row r="5" spans="1:20">
      <c r="A5" s="4">
        <v>13</v>
      </c>
      <c r="B5" s="3">
        <v>2.2875E-2</v>
      </c>
      <c r="C5" s="2">
        <f>D5-E5</f>
        <v>2.3999999999801958E-5</v>
      </c>
      <c r="D5" s="3">
        <v>24.315033</v>
      </c>
      <c r="E5" s="3">
        <v>24.315009</v>
      </c>
      <c r="F5" s="1">
        <v>23.902957000000001</v>
      </c>
      <c r="G5" s="7">
        <f>E5-F5</f>
        <v>0.4120519999999992</v>
      </c>
      <c r="H5" s="6">
        <f>F5+B5</f>
        <v>23.925832</v>
      </c>
      <c r="I5" s="6">
        <f>H5-E5</f>
        <v>-0.38917700000000011</v>
      </c>
      <c r="J5" s="7">
        <f>D5-H5</f>
        <v>0.38920099999999991</v>
      </c>
      <c r="K5">
        <f>B5/B$5</f>
        <v>1</v>
      </c>
      <c r="L5">
        <f>C5/C$5</f>
        <v>1</v>
      </c>
      <c r="P5" s="10"/>
      <c r="Q5" s="10"/>
      <c r="R5" s="10"/>
      <c r="S5" s="10"/>
      <c r="T5" s="10"/>
    </row>
    <row r="6" spans="1:20">
      <c r="A6" s="4">
        <v>11</v>
      </c>
      <c r="B6" s="9">
        <v>6.6678000000000001E-2</v>
      </c>
      <c r="C6" s="2">
        <f>D6-E6</f>
        <v>6.6000000000343562E-5</v>
      </c>
      <c r="D6" s="1">
        <v>24.315075</v>
      </c>
      <c r="E6" s="3">
        <v>24.315009</v>
      </c>
      <c r="F6" s="9">
        <v>24.201087999999999</v>
      </c>
      <c r="G6" s="7">
        <f>E6-F6</f>
        <v>0.11392100000000127</v>
      </c>
      <c r="H6" s="6">
        <f>F6+B6</f>
        <v>24.267765999999998</v>
      </c>
      <c r="I6" s="6">
        <f>H6-E6</f>
        <v>-4.72430000000017E-2</v>
      </c>
      <c r="J6" s="7">
        <f>D6-H6</f>
        <v>4.7309000000002044E-2</v>
      </c>
      <c r="K6">
        <f>B6/B$5</f>
        <v>2.9148852459016394</v>
      </c>
      <c r="L6">
        <f>C6/C$5</f>
        <v>2.7500000000370073</v>
      </c>
      <c r="P6" s="10"/>
      <c r="Q6" s="10"/>
      <c r="R6" s="10"/>
      <c r="S6" s="10"/>
      <c r="T6" s="10"/>
    </row>
    <row r="7" spans="1:20">
      <c r="A7" s="5">
        <v>8</v>
      </c>
      <c r="B7" s="9">
        <v>7.8137999999999999E-2</v>
      </c>
      <c r="C7" s="2">
        <f>D7-E7</f>
        <v>9.0000000000145519E-5</v>
      </c>
      <c r="D7" s="1">
        <v>24.315099</v>
      </c>
      <c r="E7" s="3">
        <v>24.315009</v>
      </c>
      <c r="F7" s="9">
        <v>23.532404</v>
      </c>
      <c r="G7" s="7">
        <f>E7-F7</f>
        <v>0.78260500000000022</v>
      </c>
      <c r="H7" s="6">
        <f>F7+B7</f>
        <v>23.610541999999999</v>
      </c>
      <c r="I7" s="6">
        <f>H7-E7</f>
        <v>-0.70446700000000106</v>
      </c>
      <c r="J7" s="7">
        <f>D7-H7</f>
        <v>0.70455700000000121</v>
      </c>
      <c r="K7">
        <f>B7/B$5</f>
        <v>3.4158688524590164</v>
      </c>
      <c r="L7">
        <f>C7/C$5</f>
        <v>3.7500000000370073</v>
      </c>
      <c r="P7" s="10"/>
      <c r="Q7" s="10"/>
      <c r="R7" s="10"/>
      <c r="S7" s="10"/>
      <c r="T7" s="10"/>
    </row>
    <row r="8" spans="1:20">
      <c r="A8" s="4">
        <v>0</v>
      </c>
      <c r="B8" s="9">
        <v>0.113914</v>
      </c>
      <c r="C8" s="2">
        <f>D8-E8</f>
        <v>6.4999999999315605E-5</v>
      </c>
      <c r="D8" s="1">
        <v>24.315073999999999</v>
      </c>
      <c r="E8" s="3">
        <v>24.315009</v>
      </c>
      <c r="F8" s="9">
        <v>26.594560000000001</v>
      </c>
      <c r="G8" s="7">
        <f>E8-F8</f>
        <v>-2.2795510000000014</v>
      </c>
      <c r="H8" s="6">
        <f>F8+B8</f>
        <v>26.708474000000002</v>
      </c>
      <c r="I8" s="6">
        <f>H8-E8</f>
        <v>2.3934650000000026</v>
      </c>
      <c r="J8" s="7">
        <f>D8-H8</f>
        <v>-2.3934000000000033</v>
      </c>
      <c r="K8">
        <f>B8/B$5</f>
        <v>4.979846994535519</v>
      </c>
      <c r="L8">
        <f>C8/C$5</f>
        <v>2.7083333333271655</v>
      </c>
      <c r="P8" s="10"/>
      <c r="Q8" s="10"/>
      <c r="R8" s="10"/>
      <c r="S8" s="10"/>
      <c r="T8" s="10"/>
    </row>
    <row r="9" spans="1:20">
      <c r="A9" s="5">
        <v>7</v>
      </c>
      <c r="B9" s="3">
        <v>0.69570399999999999</v>
      </c>
      <c r="C9" s="2">
        <f>D9-E9</f>
        <v>5.7500000000132445E-4</v>
      </c>
      <c r="D9" s="3">
        <v>24.315584000000001</v>
      </c>
      <c r="E9" s="3">
        <v>24.315009</v>
      </c>
      <c r="F9" s="1">
        <v>24.69641</v>
      </c>
      <c r="G9" s="7">
        <f>E9-F9</f>
        <v>-0.38140100000000032</v>
      </c>
      <c r="H9" s="6">
        <f>F9+B9</f>
        <v>25.392113999999999</v>
      </c>
      <c r="I9" s="6">
        <f>H9-E9</f>
        <v>1.0771049999999995</v>
      </c>
      <c r="J9" s="7">
        <f>D9-H9</f>
        <v>-1.0765299999999982</v>
      </c>
      <c r="K9">
        <f>B9/B$5</f>
        <v>30.413289617486338</v>
      </c>
      <c r="L9">
        <f>C9/C$5</f>
        <v>23.958333333586218</v>
      </c>
      <c r="P9" s="10"/>
      <c r="Q9" s="10"/>
      <c r="R9" s="10"/>
      <c r="S9" s="10"/>
      <c r="T9" s="10"/>
    </row>
    <row r="10" spans="1:20">
      <c r="A10" s="4">
        <v>3</v>
      </c>
      <c r="B10" s="3">
        <v>1.038945</v>
      </c>
      <c r="C10" s="2">
        <f>D10-E10</f>
        <v>8.5200000000185128E-4</v>
      </c>
      <c r="D10" s="3">
        <v>24.315861000000002</v>
      </c>
      <c r="E10" s="3">
        <v>24.315009</v>
      </c>
      <c r="F10" s="1">
        <v>24.566362000000002</v>
      </c>
      <c r="G10" s="7">
        <f>E10-F10</f>
        <v>-0.25135300000000171</v>
      </c>
      <c r="H10" s="6">
        <f>F10+B10</f>
        <v>25.605307000000003</v>
      </c>
      <c r="I10" s="6">
        <f>H10-E10</f>
        <v>1.2902980000000035</v>
      </c>
      <c r="J10" s="7">
        <f>D10-H10</f>
        <v>-1.2894460000000016</v>
      </c>
      <c r="K10">
        <f>B10/B$5</f>
        <v>45.418360655737708</v>
      </c>
      <c r="L10">
        <f>C10/C$5</f>
        <v>35.500000000370072</v>
      </c>
      <c r="P10" s="10"/>
      <c r="Q10" s="10"/>
      <c r="R10" s="10"/>
      <c r="S10" s="10"/>
      <c r="T10" s="10"/>
    </row>
    <row r="11" spans="1:20">
      <c r="A11" s="5">
        <v>828</v>
      </c>
      <c r="B11" s="3">
        <v>1.2043600000000001</v>
      </c>
      <c r="C11" s="2">
        <f>D11-E11</f>
        <v>1.8810000000009097E-3</v>
      </c>
      <c r="D11" s="3">
        <v>24.316890000000001</v>
      </c>
      <c r="E11" s="3">
        <v>24.315009</v>
      </c>
      <c r="F11" s="1">
        <v>21.688572000000001</v>
      </c>
      <c r="G11" s="7">
        <f>E11-F11</f>
        <v>2.6264369999999992</v>
      </c>
      <c r="H11" s="6">
        <f>F11+B11</f>
        <v>22.892932000000002</v>
      </c>
      <c r="I11" s="6">
        <f>H11-E11</f>
        <v>-1.422076999999998</v>
      </c>
      <c r="J11" s="7">
        <f>D11-H11</f>
        <v>1.4239579999999989</v>
      </c>
      <c r="K11">
        <f>B11/B$5</f>
        <v>52.649617486338805</v>
      </c>
      <c r="L11">
        <f>C11/C$5</f>
        <v>78.375000000684636</v>
      </c>
      <c r="P11" s="10"/>
      <c r="Q11" s="10"/>
      <c r="R11" s="10"/>
      <c r="S11" s="10"/>
      <c r="T11" s="10"/>
    </row>
    <row r="12" spans="1:20">
      <c r="A12" s="4">
        <v>909</v>
      </c>
      <c r="B12" s="3">
        <v>1.564433</v>
      </c>
      <c r="C12" s="2">
        <f>D12-E12</f>
        <v>1.2420000000012976E-3</v>
      </c>
      <c r="D12" s="3">
        <v>24.316251000000001</v>
      </c>
      <c r="E12" s="3">
        <v>24.315009</v>
      </c>
      <c r="F12" s="1">
        <v>24.454915</v>
      </c>
      <c r="G12" s="7">
        <f>E12-F12</f>
        <v>-0.13990599999999986</v>
      </c>
      <c r="H12" s="6">
        <f>F12+B12</f>
        <v>26.019348000000001</v>
      </c>
      <c r="I12" s="6">
        <f>H12-E12</f>
        <v>1.7043390000000009</v>
      </c>
      <c r="J12" s="7">
        <f>D12-H12</f>
        <v>-1.7030969999999996</v>
      </c>
      <c r="K12">
        <f>B12/B$5</f>
        <v>68.390513661202192</v>
      </c>
      <c r="L12">
        <f>C12/C$5</f>
        <v>51.750000000481094</v>
      </c>
      <c r="P12" s="10"/>
      <c r="Q12" s="10"/>
      <c r="R12" s="10"/>
      <c r="S12" s="10"/>
      <c r="T12" s="10"/>
    </row>
    <row r="13" spans="1:20">
      <c r="A13" s="5">
        <v>578</v>
      </c>
      <c r="B13" s="3">
        <v>3.179084</v>
      </c>
      <c r="C13" s="2">
        <f>D13-E13</f>
        <v>2.4669999999993308E-3</v>
      </c>
      <c r="D13" s="3">
        <v>24.317475999999999</v>
      </c>
      <c r="E13" s="3">
        <v>24.315009</v>
      </c>
      <c r="F13" s="1">
        <v>23.821691999999999</v>
      </c>
      <c r="G13" s="7">
        <f>E13-F13</f>
        <v>0.49331700000000112</v>
      </c>
      <c r="H13" s="6">
        <f>F13+B13</f>
        <v>27.000775999999998</v>
      </c>
      <c r="I13" s="6">
        <f>H13-E13</f>
        <v>2.6857669999999985</v>
      </c>
      <c r="J13" s="7">
        <f>D13-H13</f>
        <v>-2.6832999999999991</v>
      </c>
      <c r="K13">
        <f>B13/B$5</f>
        <v>138.97634972677596</v>
      </c>
      <c r="L13">
        <f>C13/C$5</f>
        <v>102.79166666748699</v>
      </c>
      <c r="P13" s="10"/>
      <c r="Q13" s="10"/>
      <c r="R13" s="10"/>
      <c r="S13" s="10"/>
      <c r="T13" s="10"/>
    </row>
    <row r="14" spans="1:20">
      <c r="P14" s="10"/>
      <c r="Q14" s="10"/>
      <c r="R14" s="10"/>
      <c r="S14" s="10"/>
      <c r="T14" s="10"/>
    </row>
    <row r="15" spans="1:20">
      <c r="P15" s="10"/>
      <c r="Q15" s="10"/>
      <c r="R15" s="10"/>
      <c r="S15" s="10"/>
      <c r="T15" s="10"/>
    </row>
    <row r="16" spans="1:20">
      <c r="P16" s="10"/>
      <c r="Q16" s="10"/>
      <c r="R16" s="10"/>
      <c r="S16" s="10"/>
      <c r="T16" s="10"/>
    </row>
    <row r="17" spans="1:20">
      <c r="P17" s="10"/>
      <c r="Q17" s="10"/>
      <c r="R17" s="10"/>
      <c r="S17" s="10"/>
      <c r="T17" s="10"/>
    </row>
    <row r="26" spans="1:20">
      <c r="B26" t="s">
        <v>0</v>
      </c>
      <c r="C26" t="s">
        <v>7</v>
      </c>
    </row>
    <row r="27" spans="1:20">
      <c r="A27" t="s">
        <v>5</v>
      </c>
      <c r="B27" t="s">
        <v>2</v>
      </c>
      <c r="C27" t="s">
        <v>1</v>
      </c>
      <c r="D27" t="s">
        <v>3</v>
      </c>
      <c r="E27" t="s">
        <v>4</v>
      </c>
    </row>
    <row r="28" spans="1:20">
      <c r="A28">
        <v>128</v>
      </c>
      <c r="B28">
        <v>0.79426799999999997</v>
      </c>
      <c r="C28" s="2">
        <f t="shared" ref="C28:C33" si="0">D28-E28</f>
        <v>9.4400000000049999E-4</v>
      </c>
      <c r="D28" s="1">
        <v>24.315953</v>
      </c>
      <c r="E28" s="3">
        <v>24.315009</v>
      </c>
      <c r="F28" s="8">
        <v>23.070406999999999</v>
      </c>
      <c r="G28" s="7">
        <f t="shared" ref="G28:G33" si="1">E28-F28</f>
        <v>1.2446020000000004</v>
      </c>
      <c r="H28" s="6">
        <f t="shared" ref="H28:H33" si="2">F28+B28</f>
        <v>23.864674999999998</v>
      </c>
      <c r="I28" s="6">
        <f t="shared" ref="I28:I33" si="3">H28-E28</f>
        <v>-0.45033400000000157</v>
      </c>
      <c r="J28" s="7">
        <f t="shared" ref="J28:J33" si="4">D28-H28</f>
        <v>0.45127800000000207</v>
      </c>
      <c r="K28">
        <f>B28/B$28</f>
        <v>1</v>
      </c>
      <c r="L28">
        <f>C28/C$28</f>
        <v>1</v>
      </c>
      <c r="M28">
        <f>C28/B28</f>
        <v>1.1885157150993116E-3</v>
      </c>
    </row>
    <row r="29" spans="1:20">
      <c r="A29">
        <v>0</v>
      </c>
      <c r="B29" s="1">
        <v>1.407303</v>
      </c>
      <c r="C29" s="2">
        <f t="shared" si="0"/>
        <v>2.1489999999992904E-3</v>
      </c>
      <c r="D29" s="3">
        <v>24.317157999999999</v>
      </c>
      <c r="E29" s="3">
        <v>24.315009</v>
      </c>
      <c r="F29" s="8">
        <v>21.688572000000001</v>
      </c>
      <c r="G29" s="7">
        <f t="shared" si="1"/>
        <v>2.6264369999999992</v>
      </c>
      <c r="H29" s="6">
        <f t="shared" si="2"/>
        <v>23.095874999999999</v>
      </c>
      <c r="I29" s="6">
        <f t="shared" si="3"/>
        <v>-1.2191340000000004</v>
      </c>
      <c r="J29" s="7">
        <f t="shared" si="4"/>
        <v>1.2212829999999997</v>
      </c>
      <c r="K29">
        <f t="shared" ref="K29:K33" si="5">B29/B$28</f>
        <v>1.7718238680143226</v>
      </c>
      <c r="L29">
        <f t="shared" ref="L29:L33" si="6">C29/C$28</f>
        <v>2.2764830508455001</v>
      </c>
      <c r="M29">
        <f t="shared" ref="M29:M33" si="7">C29/B29</f>
        <v>1.5270343344676238E-3</v>
      </c>
    </row>
    <row r="30" spans="1:20">
      <c r="A30">
        <v>224</v>
      </c>
      <c r="B30" s="1">
        <v>2.7431040000000002</v>
      </c>
      <c r="C30" s="2">
        <f t="shared" si="0"/>
        <v>1.9379999999991071E-3</v>
      </c>
      <c r="D30" s="1">
        <v>24.316946999999999</v>
      </c>
      <c r="E30" s="3">
        <v>24.315009</v>
      </c>
      <c r="F30" s="8">
        <v>24.421858</v>
      </c>
      <c r="G30" s="7">
        <f t="shared" si="1"/>
        <v>-0.10684900000000042</v>
      </c>
      <c r="H30" s="6">
        <f t="shared" si="2"/>
        <v>27.164961999999999</v>
      </c>
      <c r="I30" s="6">
        <f t="shared" si="3"/>
        <v>2.8499529999999993</v>
      </c>
      <c r="J30" s="7">
        <f t="shared" si="4"/>
        <v>-2.8480150000000002</v>
      </c>
      <c r="K30">
        <f t="shared" si="5"/>
        <v>3.4536252247352284</v>
      </c>
      <c r="L30">
        <f t="shared" si="6"/>
        <v>2.0529661016928822</v>
      </c>
      <c r="M30">
        <f t="shared" si="7"/>
        <v>7.064989150973157E-4</v>
      </c>
    </row>
    <row r="31" spans="1:20">
      <c r="A31">
        <v>160</v>
      </c>
      <c r="B31" s="1">
        <v>2.7667060000000001</v>
      </c>
      <c r="C31" s="2">
        <f t="shared" si="0"/>
        <v>1.7530000000007817E-3</v>
      </c>
      <c r="D31" s="1">
        <v>24.316762000000001</v>
      </c>
      <c r="E31" s="3">
        <v>24.315009</v>
      </c>
      <c r="F31" s="8">
        <v>24.882836000000001</v>
      </c>
      <c r="G31" s="7">
        <f t="shared" si="1"/>
        <v>-0.56782700000000119</v>
      </c>
      <c r="H31" s="6">
        <f t="shared" si="2"/>
        <v>27.649542</v>
      </c>
      <c r="I31" s="6">
        <f t="shared" si="3"/>
        <v>3.3345330000000004</v>
      </c>
      <c r="J31" s="7">
        <f t="shared" si="4"/>
        <v>-3.3327799999999996</v>
      </c>
      <c r="K31">
        <f t="shared" si="5"/>
        <v>3.4833406356544643</v>
      </c>
      <c r="L31">
        <f t="shared" si="6"/>
        <v>1.8569915254235734</v>
      </c>
      <c r="M31">
        <f t="shared" si="7"/>
        <v>6.3360544994689775E-4</v>
      </c>
    </row>
    <row r="32" spans="1:20">
      <c r="A32">
        <v>198</v>
      </c>
      <c r="B32" s="1">
        <v>2.8574269999999999</v>
      </c>
      <c r="C32" s="2">
        <f t="shared" si="0"/>
        <v>1.7199999999988336E-3</v>
      </c>
      <c r="D32" s="1">
        <v>24.316728999999999</v>
      </c>
      <c r="E32" s="3">
        <v>24.315009</v>
      </c>
      <c r="F32" s="8">
        <v>22.995714</v>
      </c>
      <c r="G32" s="7">
        <f t="shared" si="1"/>
        <v>1.3192950000000003</v>
      </c>
      <c r="H32" s="6">
        <f t="shared" si="2"/>
        <v>25.853141000000001</v>
      </c>
      <c r="I32" s="6">
        <f t="shared" si="3"/>
        <v>1.5381320000000009</v>
      </c>
      <c r="J32" s="7">
        <f t="shared" si="4"/>
        <v>-1.5364120000000021</v>
      </c>
      <c r="K32">
        <f t="shared" si="5"/>
        <v>3.5975602693297475</v>
      </c>
      <c r="L32">
        <f t="shared" si="6"/>
        <v>1.8220338983028841</v>
      </c>
      <c r="M32">
        <f t="shared" si="7"/>
        <v>6.0194013705296189E-4</v>
      </c>
    </row>
    <row r="33" spans="1:13">
      <c r="A33">
        <v>256</v>
      </c>
      <c r="B33" s="1">
        <v>3.362552</v>
      </c>
      <c r="C33" s="2">
        <f t="shared" si="0"/>
        <v>2.2739999999998872E-3</v>
      </c>
      <c r="D33" s="1">
        <v>24.317283</v>
      </c>
      <c r="E33" s="3">
        <v>24.315009</v>
      </c>
      <c r="F33" s="8">
        <v>24.338315000000001</v>
      </c>
      <c r="G33" s="7">
        <f t="shared" si="1"/>
        <v>-2.3306000000001603E-2</v>
      </c>
      <c r="H33" s="6">
        <f t="shared" si="2"/>
        <v>27.700867000000002</v>
      </c>
      <c r="I33" s="6">
        <f t="shared" si="3"/>
        <v>3.3858580000000025</v>
      </c>
      <c r="J33" s="7">
        <f t="shared" si="4"/>
        <v>-3.3835840000000026</v>
      </c>
      <c r="K33">
        <f t="shared" si="5"/>
        <v>4.2335231936827373</v>
      </c>
      <c r="L33">
        <f t="shared" si="6"/>
        <v>2.4088983050833503</v>
      </c>
      <c r="M33">
        <f t="shared" si="7"/>
        <v>6.7627206954714377E-4</v>
      </c>
    </row>
    <row r="38" spans="1:13">
      <c r="B38" t="s">
        <v>13</v>
      </c>
      <c r="C38">
        <v>59</v>
      </c>
    </row>
    <row r="40" spans="1:13">
      <c r="A40" t="s">
        <v>5</v>
      </c>
      <c r="B40" t="s">
        <v>2</v>
      </c>
      <c r="C40" t="s">
        <v>1</v>
      </c>
      <c r="D40" t="s">
        <v>3</v>
      </c>
      <c r="E40" t="s">
        <v>4</v>
      </c>
      <c r="F40" t="s">
        <v>9</v>
      </c>
      <c r="G40" t="s">
        <v>10</v>
      </c>
      <c r="H40" t="s">
        <v>8</v>
      </c>
      <c r="I40" t="s">
        <v>11</v>
      </c>
      <c r="J40" t="s">
        <v>12</v>
      </c>
    </row>
    <row r="41" spans="1:13">
      <c r="A41">
        <v>7</v>
      </c>
      <c r="B41" s="11">
        <v>0.103689</v>
      </c>
      <c r="C41" s="2">
        <f t="shared" ref="C41:C49" si="8">D41-E41</f>
        <v>9.7000000000235787E-5</v>
      </c>
      <c r="D41" s="1">
        <v>24.315106</v>
      </c>
      <c r="E41" s="3">
        <v>24.315009</v>
      </c>
    </row>
    <row r="42" spans="1:13">
      <c r="A42">
        <v>8</v>
      </c>
      <c r="B42" s="11">
        <v>0.87296200000000002</v>
      </c>
      <c r="C42" s="2">
        <f t="shared" si="8"/>
        <v>7.2899999999975762E-4</v>
      </c>
      <c r="D42" s="1">
        <v>24.315738</v>
      </c>
      <c r="E42" s="3">
        <v>24.315009</v>
      </c>
    </row>
    <row r="43" spans="1:13">
      <c r="A43">
        <v>9</v>
      </c>
      <c r="B43" s="11">
        <v>0.32833600000000002</v>
      </c>
      <c r="C43" s="2">
        <f t="shared" si="8"/>
        <v>3.6899999999917554E-4</v>
      </c>
      <c r="D43" s="1">
        <v>24.315377999999999</v>
      </c>
      <c r="E43" s="3">
        <v>24.315009</v>
      </c>
    </row>
    <row r="44" spans="1:13">
      <c r="A44">
        <v>10</v>
      </c>
      <c r="B44" s="11">
        <v>0.231794</v>
      </c>
      <c r="C44" s="2">
        <f t="shared" si="8"/>
        <v>2.2099999999980469E-4</v>
      </c>
      <c r="D44" s="1">
        <v>24.31523</v>
      </c>
      <c r="E44" s="3">
        <v>24.315009</v>
      </c>
    </row>
    <row r="45" spans="1:13">
      <c r="A45">
        <v>11</v>
      </c>
      <c r="B45" s="11">
        <v>3.5844000000000001E-2</v>
      </c>
      <c r="C45" s="2">
        <f t="shared" si="8"/>
        <v>3.2000000000920181E-5</v>
      </c>
      <c r="D45" s="1">
        <v>24.315041000000001</v>
      </c>
      <c r="E45" s="3">
        <v>24.315009</v>
      </c>
    </row>
    <row r="46" spans="1:13">
      <c r="A46">
        <v>12</v>
      </c>
      <c r="B46" s="11">
        <v>9.1587000000000002E-2</v>
      </c>
      <c r="C46" s="2">
        <f t="shared" si="8"/>
        <v>6.8999999999874717E-5</v>
      </c>
      <c r="D46" s="1">
        <v>24.315078</v>
      </c>
      <c r="E46" s="3">
        <v>24.315009</v>
      </c>
    </row>
    <row r="47" spans="1:13">
      <c r="A47">
        <v>13</v>
      </c>
      <c r="B47" s="11">
        <v>1.8560239999999999</v>
      </c>
      <c r="C47" s="2">
        <f t="shared" si="8"/>
        <v>1.6220000000011225E-3</v>
      </c>
      <c r="D47" s="1">
        <v>24.316631000000001</v>
      </c>
      <c r="E47" s="3">
        <v>24.315009</v>
      </c>
    </row>
    <row r="48" spans="1:13">
      <c r="A48">
        <v>414</v>
      </c>
      <c r="B48" s="11">
        <v>1.1640489999999999</v>
      </c>
      <c r="C48" s="2">
        <f t="shared" si="8"/>
        <v>-24.315009</v>
      </c>
      <c r="E48" s="3">
        <v>24.315009</v>
      </c>
    </row>
    <row r="49" spans="1:5">
      <c r="A49">
        <v>415</v>
      </c>
      <c r="B49" s="11">
        <v>1.3774660000000001</v>
      </c>
      <c r="C49" s="2">
        <f t="shared" si="8"/>
        <v>-24.315009</v>
      </c>
      <c r="E49" s="3">
        <v>24.315009</v>
      </c>
    </row>
  </sheetData>
  <sortState xmlns:xlrd2="http://schemas.microsoft.com/office/spreadsheetml/2017/richdata2" ref="A5:L13">
    <sortCondition ref="B5:B13"/>
  </sortState>
  <mergeCells count="1">
    <mergeCell ref="P3:T17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中田雄大</dc:creator>
  <cp:lastModifiedBy>中田雄大</cp:lastModifiedBy>
  <dcterms:created xsi:type="dcterms:W3CDTF">2015-06-05T18:19:34Z</dcterms:created>
  <dcterms:modified xsi:type="dcterms:W3CDTF">2021-07-14T07:19:45Z</dcterms:modified>
</cp:coreProperties>
</file>