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สารบัญ" sheetId="1" r:id="rId1"/>
    <sheet name="จุฬาลักษณ์ วันอ่อน" sheetId="2" r:id="rId2"/>
    <sheet name="ชนากานต์ ถิรกิจไพโรจน์" sheetId="3" r:id="rId3"/>
    <sheet name="กีรติยา พงษ์พานิช" sheetId="4" r:id="rId4"/>
    <sheet name="ธนกร จริยเพียรพันธุ์" sheetId="5" r:id="rId5"/>
    <sheet name="ธนพนธ์ อุตมานิติเจริญ" sheetId="6" r:id="rId6"/>
    <sheet name="ธรณีลักษมี ปานสวัสดิ์" sheetId="7" r:id="rId7"/>
    <sheet name="พุฒิธาดา โพธิไชยา" sheetId="8" r:id="rId8"/>
    <sheet name="มนัส จิตพิริยะอุดม" sheetId="9" r:id="rId9"/>
    <sheet name="มยุรมาศ อุ่นศรี" sheetId="10" r:id="rId10"/>
    <sheet name="วราภรณ์ อาจศิลา" sheetId="11" r:id="rId11"/>
    <sheet name="วารุณี ธนสถาพร" sheetId="12" r:id="rId12"/>
    <sheet name="ศิญาภัสร์ โพธิเศวตวัชร์" sheetId="13" r:id="rId13"/>
    <sheet name="สิริรัตน์ สยามไชย" sheetId="14" r:id="rId14"/>
  </sheets>
</workbook>
</file>

<file path=xl/sharedStrings.xml><?xml version="1.0" encoding="utf-8"?>
<sst xmlns="http://schemas.openxmlformats.org/spreadsheetml/2006/main" count="111" uniqueCount="111">
  <si>
    <t>ชื่อ-นามสกุล</t>
  </si>
  <si>
    <t>วันที่บันทึก</t>
  </si>
  <si>
    <t>วันเริ่มต้น</t>
  </si>
  <si>
    <t>เวลาเริ่มต้น</t>
  </si>
  <si>
    <t>วันสิ้นสุด</t>
  </si>
  <si>
    <t>เวลาสิ้นสุด</t>
  </si>
  <si>
    <t>ประเภทการลา</t>
  </si>
  <si>
    <t>เหตุผลการลา</t>
  </si>
  <si>
    <t>วันที่ขอสลับวัน</t>
  </si>
  <si>
    <t>สิทธิวันลาปีนี้</t>
  </si>
  <si>
    <t>สิทธิคงค้างปีที่แล้ว (วัน)</t>
  </si>
  <si>
    <t>สิทธิคงค้างปีที่แล้ว (ชั่วโมง)</t>
  </si>
  <si>
    <t>รวมสิทธิวันลาที่ใช้ได้ (วัน)</t>
  </si>
  <si>
    <t>รวมสิทธิวันลาที่ใช้ได้ (ชั่วโมง)</t>
  </si>
  <si>
    <t>จำนวนวันลา (วัน)</t>
  </si>
  <si>
    <t>จำนวนวันลา (ชั่วโมง)</t>
  </si>
  <si>
    <t>คงเหลือวันลา (วัน)</t>
  </si>
  <si>
    <t>คงเหลือวันลา (ชั่วโมง)</t>
  </si>
  <si>
    <t>สถานะการลา</t>
  </si>
  <si>
    <t>ผู้อนุมัติ</t>
  </si>
  <si>
    <t>วันที่อนุมัติ</t>
  </si>
  <si>
    <t>จุฬาลักษณ์ วันอ่อน</t>
  </si>
  <si>
    <t>08/03/2563</t>
  </si>
  <si>
    <t>07/03/2563</t>
  </si>
  <si>
    <t>09:00</t>
  </si>
  <si>
    <t>-</t>
  </si>
  <si>
    <t>18:00</t>
  </si>
  <si>
    <t>ลาป่วย</t>
  </si>
  <si>
    <t>30</t>
  </si>
  <si>
    <t>1</t>
  </si>
  <si>
    <t>29</t>
  </si>
  <si>
    <t>อนุมัติ</t>
  </si>
  <si>
    <t>กีรติยา พงษ์พานิช</t>
  </si>
  <si>
    <t>ชนากานต์ ถิรกิจไพโรจน์</t>
  </si>
  <si>
    <t>03/02/2563</t>
  </si>
  <si>
    <t>22/02/2563</t>
  </si>
  <si>
    <t>ลาพักร้อน</t>
  </si>
  <si>
    <t>6</t>
  </si>
  <si>
    <t>12</t>
  </si>
  <si>
    <t>10</t>
  </si>
  <si>
    <t>รออนุมัติ</t>
  </si>
  <si>
    <t>01/01/2513</t>
  </si>
  <si>
    <t>28/02/2563</t>
  </si>
  <si>
    <t>27/02/2563</t>
  </si>
  <si>
    <t>26</t>
  </si>
  <si>
    <t>สมเกียรติ อุ่นกุศลภักดี</t>
  </si>
  <si>
    <t>04/03/2563</t>
  </si>
  <si>
    <t>ลาสลับวันหยุด</t>
  </si>
  <si>
    <t>06/03/2563</t>
  </si>
  <si>
    <t>ธนกร จริยเพียรพันธุ์</t>
  </si>
  <si>
    <t>25/02/2563</t>
  </si>
  <si>
    <t>24/02/2563</t>
  </si>
  <si>
    <t>08:00</t>
  </si>
  <si>
    <t>17:00</t>
  </si>
  <si>
    <t>21/02/2563</t>
  </si>
  <si>
    <t>ธนิต เนตรโพธิ์แก้ว</t>
  </si>
  <si>
    <t>ธนพนธ์ อุตมานิติเจริญ</t>
  </si>
  <si>
    <t>04/02/2563</t>
  </si>
  <si>
    <t>08:30</t>
  </si>
  <si>
    <t>17:30</t>
  </si>
  <si>
    <t>ลากิจ</t>
  </si>
  <si>
    <t>เหตุผลอื่นๆ โปรดระบุ...</t>
  </si>
  <si>
    <t>3</t>
  </si>
  <si>
    <t>18/02/2563</t>
  </si>
  <si>
    <t>03/03/2563</t>
  </si>
  <si>
    <t>13:00</t>
  </si>
  <si>
    <t>04:30</t>
  </si>
  <si>
    <t>25</t>
  </si>
  <si>
    <t>03:30</t>
  </si>
  <si>
    <t>ธรณีลักษมี ปานสวัสดิ์</t>
  </si>
  <si>
    <t>วัฒนา ศักขี</t>
  </si>
  <si>
    <t>09/03/2563</t>
  </si>
  <si>
    <t>ติดต่อราชการ</t>
  </si>
  <si>
    <t>4</t>
  </si>
  <si>
    <t>พุฒิธาดา โพธิไชยา</t>
  </si>
  <si>
    <t>5</t>
  </si>
  <si>
    <t>มณฑา ทองส่งโสม</t>
  </si>
  <si>
    <t>02/03/2563</t>
  </si>
  <si>
    <t>11</t>
  </si>
  <si>
    <t>มนัส จิตพิริยะอุดม</t>
  </si>
  <si>
    <t>บุตรธิดาเจ็บป่วย</t>
  </si>
  <si>
    <t>12:00</t>
  </si>
  <si>
    <t>03:00</t>
  </si>
  <si>
    <t>05:00</t>
  </si>
  <si>
    <t>10/03/2563</t>
  </si>
  <si>
    <t>28</t>
  </si>
  <si>
    <t>มยุรมาศ อุ่นศรี</t>
  </si>
  <si>
    <t>20/02/2563</t>
  </si>
  <si>
    <t>26/02/2563</t>
  </si>
  <si>
    <t>01/02/2563</t>
  </si>
  <si>
    <t>07/02/2563</t>
  </si>
  <si>
    <t>15/02/2563</t>
  </si>
  <si>
    <t>19/03/2563</t>
  </si>
  <si>
    <t>7</t>
  </si>
  <si>
    <t>วราภรณ์ อาจศิลา</t>
  </si>
  <si>
    <t>27</t>
  </si>
  <si>
    <t>ญานิษฐ์ เขมภิญโญธเนษฐ์</t>
  </si>
  <si>
    <t>วารุณี ธนสถาพร</t>
  </si>
  <si>
    <t>13/03/2563</t>
  </si>
  <si>
    <t>14/03/2563</t>
  </si>
  <si>
    <t>16/03/2563</t>
  </si>
  <si>
    <t>9</t>
  </si>
  <si>
    <t>12/03/2563</t>
  </si>
  <si>
    <t>15/03/2563</t>
  </si>
  <si>
    <t>ศิญาภัสร์ โพธิเศวตวัชร์</t>
  </si>
  <si>
    <t>สิริรัตน์ สยามไชย</t>
  </si>
  <si>
    <t>05/03/2563</t>
  </si>
  <si>
    <t>ตาอักเสบบวม</t>
  </si>
  <si>
    <t>ลาป่ายตามแพทย์เห็นสมควร ห้ามใช้สายตา</t>
  </si>
  <si>
    <t>ลำดับ</t>
  </si>
  <si>
    <t>รายชื่อพนักงาน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</si>
</sst>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sz val="12"/>
      <color rgb="FF4885EA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dotted"/>
      <diagonal/>
    </border>
    <border>
      <left/>
      <right/>
      <top style="thin"/>
      <bottom/>
      <diagonal/>
    </border>
  </borders>
  <cellXfs count="6">
    <xf applyFont="1" fontId="0"/>
    <xf applyFont="1" fontId="0" applyBorder="1" borderId="1" applyAlignment="1">
      <alignment horizontal="center"/>
    </xf>
    <xf applyFont="1" fontId="0" applyBorder="1" borderId="2" applyAlignment="1">
      <alignment horizontal="center"/>
    </xf>
    <xf applyFont="1" fontId="0" applyBorder="1" borderId="3"/>
    <xf applyFont="1" fontId="1"/>
    <xf applyFont="1" fontId="0" applyBorder="1" borderId="2"/>
  </cellXfs>
</styleSheet>
</file>

<file path=xl/_rels/workbook.xml.rels><?xml version="1.0" encoding="UTF-8" standalone="yes"?><Relationships xmlns="http://schemas.openxmlformats.org/package/2006/relationships"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5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109</v>
      </c>
      <c r="B1" s="1" t="s">
        <v>110</v>
      </c>
    </row>
    <row r="2" spans="1:2">
      <c r="A2" s="2" t="n">
        <v>1</v>
      </c>
      <c r="B2" s="5">
        <f>=HYPERLINK(CONCATENATE("#",CELL("Address",'จุฬาลักษณ์ วันอ่อน'!A1)),"จุฬาลักษณ์ วันอ่อน")</f>
      </c>
    </row>
    <row r="3" spans="1:2">
      <c r="A3" s="2" t="n">
        <v>2</v>
      </c>
      <c r="B3" s="5">
        <f>=HYPERLINK(CONCATENATE("#",CELL("Address",'ชนากานต์ ถิรกิจไพโรจน์'!A1)),"ชนากานต์ ถิรกิจไพโรจน์")</f>
      </c>
    </row>
    <row r="4" spans="1:2">
      <c r="A4" s="2" t="n">
        <v>3</v>
      </c>
      <c r="B4" s="5">
        <f>=HYPERLINK(CONCATENATE("#",CELL("Address",'กีรติยา พงษ์พานิช'!A1)),"กีรติยา พงษ์พานิช")</f>
      </c>
    </row>
    <row r="5" spans="1:2">
      <c r="A5" s="2" t="n">
        <v>4</v>
      </c>
      <c r="B5" s="5">
        <f>=HYPERLINK(CONCATENATE("#",CELL("Address",'ธนกร จริยเพียรพันธุ์'!A1)),"ธนกร จริยเพียรพันธุ์")</f>
      </c>
    </row>
    <row r="6" spans="1:2">
      <c r="A6" s="2" t="n">
        <v>5</v>
      </c>
      <c r="B6" s="5">
        <f>=HYPERLINK(CONCATENATE("#",CELL("Address",'ธนพนธ์ อุตมานิติเจริญ'!A1)),"ธนพนธ์ อุตมานิติเจริญ")</f>
      </c>
    </row>
    <row r="7" spans="1:2">
      <c r="A7" s="2" t="n">
        <v>6</v>
      </c>
      <c r="B7" s="5">
        <f>=HYPERLINK(CONCATENATE("#",CELL("Address",'ธรณีลักษมี ปานสวัสดิ์'!A1)),"ธรณีลักษมี ปานสวัสดิ์")</f>
      </c>
    </row>
    <row r="8" spans="1:2">
      <c r="A8" s="2" t="n">
        <v>7</v>
      </c>
      <c r="B8" s="5">
        <f>=HYPERLINK(CONCATENATE("#",CELL("Address",'พุฒิธาดา โพธิไชยา'!A1)),"พุฒิธาดา โพธิไชยา")</f>
      </c>
    </row>
    <row r="9" spans="1:2">
      <c r="A9" s="2" t="n">
        <v>8</v>
      </c>
      <c r="B9" s="5">
        <f>=HYPERLINK(CONCATENATE("#",CELL("Address",'มนัส จิตพิริยะอุดม'!A1)),"มนัส จิตพิริยะอุดม")</f>
      </c>
    </row>
    <row r="10" spans="1:2">
      <c r="A10" s="2" t="n">
        <v>9</v>
      </c>
      <c r="B10" s="5">
        <f>=HYPERLINK(CONCATENATE("#",CELL("Address",'มยุรมาศ อุ่นศรี'!A1)),"มยุรมาศ อุ่นศรี")</f>
      </c>
    </row>
    <row r="11" spans="1:2">
      <c r="A11" s="2" t="n">
        <v>10</v>
      </c>
      <c r="B11" s="5">
        <f>=HYPERLINK(CONCATENATE("#",CELL("Address",'วราภรณ์ อาจศิลา'!A1)),"วราภรณ์ อาจศิลา")</f>
      </c>
    </row>
    <row r="12" spans="1:2">
      <c r="A12" s="2" t="n">
        <v>11</v>
      </c>
      <c r="B12" s="5">
        <f>=HYPERLINK(CONCATENATE("#",CELL("Address",'วารุณี ธนสถาพร'!A1)),"วารุณี ธนสถาพร")</f>
      </c>
    </row>
    <row r="13" spans="1:2">
      <c r="A13" s="2" t="n">
        <v>12</v>
      </c>
      <c r="B13" s="5">
        <f>=HYPERLINK(CONCATENATE("#",CELL("Address",'ศิญาภัสร์ โพธิเศวตวัชร์'!A1)),"ศิญาภัสร์ โพธิเศวตวัชร์")</f>
      </c>
    </row>
    <row r="14" spans="1:2">
      <c r="A14" s="2" t="n">
        <v>13</v>
      </c>
      <c r="B14" s="5">
        <f>=HYPERLINK(CONCATENATE("#",CELL("Address",'สิริรัตน์ สยามไชย'!A1)),"สิริรัตน์ สยามไชย")</f>
      </c>
    </row>
    <row r="15" spans="1:2">
      <c r="A15" s="3"/>
      <c r="B1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9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86</v>
      </c>
      <c r="B2" s="2" t="s">
        <v>87</v>
      </c>
      <c r="C2" s="2" t="s">
        <v>50</v>
      </c>
      <c r="D2" s="2" t="s">
        <v>65</v>
      </c>
      <c r="E2" s="2" t="s">
        <v>50</v>
      </c>
      <c r="F2" s="2" t="s">
        <v>26</v>
      </c>
      <c r="G2" s="2" t="s">
        <v>60</v>
      </c>
      <c r="H2" s="2" t="s">
        <v>61</v>
      </c>
      <c r="I2" s="2" t="s">
        <v>25</v>
      </c>
      <c r="J2" s="2" t="s">
        <v>37</v>
      </c>
      <c r="K2" s="2" t="s">
        <v>25</v>
      </c>
      <c r="L2" s="2" t="s">
        <v>25</v>
      </c>
      <c r="M2" s="2" t="s">
        <v>37</v>
      </c>
      <c r="N2" s="2" t="s">
        <v>25</v>
      </c>
      <c r="O2" s="2" t="s">
        <v>25</v>
      </c>
      <c r="P2" s="2" t="s">
        <v>83</v>
      </c>
      <c r="Q2" s="2" t="s">
        <v>75</v>
      </c>
      <c r="R2" s="2" t="s">
        <v>82</v>
      </c>
      <c r="S2" s="2" t="s">
        <v>31</v>
      </c>
      <c r="T2" s="2" t="s">
        <v>45</v>
      </c>
      <c r="U2" s="2" t="s">
        <v>88</v>
      </c>
    </row>
    <row r="3" spans="1:21">
      <c r="A3" s="2" t="s">
        <v>86</v>
      </c>
      <c r="B3" s="2" t="s">
        <v>64</v>
      </c>
      <c r="C3" s="2" t="s">
        <v>88</v>
      </c>
      <c r="D3" s="2" t="s">
        <v>24</v>
      </c>
      <c r="E3" s="2" t="s">
        <v>25</v>
      </c>
      <c r="F3" s="2" t="s">
        <v>26</v>
      </c>
      <c r="G3" s="2" t="s">
        <v>47</v>
      </c>
      <c r="H3" s="2" t="s">
        <v>25</v>
      </c>
      <c r="I3" s="2" t="s">
        <v>89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29</v>
      </c>
      <c r="P3" s="2" t="s">
        <v>25</v>
      </c>
      <c r="Q3" s="2" t="s">
        <v>25</v>
      </c>
      <c r="R3" s="2" t="s">
        <v>25</v>
      </c>
      <c r="S3" s="2" t="s">
        <v>31</v>
      </c>
      <c r="T3" s="2" t="s">
        <v>45</v>
      </c>
      <c r="U3" s="2" t="s">
        <v>46</v>
      </c>
    </row>
    <row r="4" spans="1:21">
      <c r="A4" s="2" t="s">
        <v>86</v>
      </c>
      <c r="B4" s="2" t="s">
        <v>64</v>
      </c>
      <c r="C4" s="2" t="s">
        <v>43</v>
      </c>
      <c r="D4" s="2" t="s">
        <v>24</v>
      </c>
      <c r="E4" s="2" t="s">
        <v>25</v>
      </c>
      <c r="F4" s="2" t="s">
        <v>26</v>
      </c>
      <c r="G4" s="2" t="s">
        <v>47</v>
      </c>
      <c r="H4" s="2" t="s">
        <v>25</v>
      </c>
      <c r="I4" s="2" t="s">
        <v>90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29</v>
      </c>
      <c r="P4" s="2" t="s">
        <v>25</v>
      </c>
      <c r="Q4" s="2" t="s">
        <v>25</v>
      </c>
      <c r="R4" s="2" t="s">
        <v>25</v>
      </c>
      <c r="S4" s="2" t="s">
        <v>31</v>
      </c>
      <c r="T4" s="2" t="s">
        <v>45</v>
      </c>
      <c r="U4" s="2" t="s">
        <v>46</v>
      </c>
    </row>
    <row r="5" spans="1:21">
      <c r="A5" s="2" t="s">
        <v>86</v>
      </c>
      <c r="B5" s="2" t="s">
        <v>64</v>
      </c>
      <c r="C5" s="2" t="s">
        <v>42</v>
      </c>
      <c r="D5" s="2" t="s">
        <v>24</v>
      </c>
      <c r="E5" s="2" t="s">
        <v>25</v>
      </c>
      <c r="F5" s="2" t="s">
        <v>26</v>
      </c>
      <c r="G5" s="2" t="s">
        <v>47</v>
      </c>
      <c r="H5" s="2" t="s">
        <v>25</v>
      </c>
      <c r="I5" s="2" t="s">
        <v>91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29</v>
      </c>
      <c r="P5" s="2" t="s">
        <v>25</v>
      </c>
      <c r="Q5" s="2" t="s">
        <v>25</v>
      </c>
      <c r="R5" s="2" t="s">
        <v>25</v>
      </c>
      <c r="S5" s="2" t="s">
        <v>31</v>
      </c>
      <c r="T5" s="2" t="s">
        <v>45</v>
      </c>
      <c r="U5" s="2" t="s">
        <v>46</v>
      </c>
    </row>
    <row r="6" spans="1:21">
      <c r="A6" s="2" t="s">
        <v>86</v>
      </c>
      <c r="B6" s="2" t="s">
        <v>64</v>
      </c>
      <c r="C6" s="2" t="s">
        <v>42</v>
      </c>
      <c r="D6" s="2" t="s">
        <v>24</v>
      </c>
      <c r="E6" s="2" t="s">
        <v>25</v>
      </c>
      <c r="F6" s="2" t="s">
        <v>26</v>
      </c>
      <c r="G6" s="2" t="s">
        <v>47</v>
      </c>
      <c r="H6" s="2" t="s">
        <v>25</v>
      </c>
      <c r="I6" s="2" t="s">
        <v>35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29</v>
      </c>
      <c r="P6" s="2" t="s">
        <v>25</v>
      </c>
      <c r="Q6" s="2" t="s">
        <v>25</v>
      </c>
      <c r="R6" s="2" t="s">
        <v>25</v>
      </c>
      <c r="S6" s="2" t="s">
        <v>31</v>
      </c>
      <c r="T6" s="2" t="s">
        <v>45</v>
      </c>
      <c r="U6" s="2" t="s">
        <v>46</v>
      </c>
    </row>
    <row r="7" spans="1:21">
      <c r="A7" s="2" t="s">
        <v>86</v>
      </c>
      <c r="B7" s="2" t="s">
        <v>64</v>
      </c>
      <c r="C7" s="2" t="s">
        <v>92</v>
      </c>
      <c r="D7" s="2" t="s">
        <v>24</v>
      </c>
      <c r="E7" s="2" t="s">
        <v>25</v>
      </c>
      <c r="F7" s="2" t="s">
        <v>26</v>
      </c>
      <c r="G7" s="2" t="s">
        <v>36</v>
      </c>
      <c r="H7" s="2" t="s">
        <v>36</v>
      </c>
      <c r="I7" s="2" t="s">
        <v>25</v>
      </c>
      <c r="J7" s="2" t="s">
        <v>37</v>
      </c>
      <c r="K7" s="2" t="s">
        <v>29</v>
      </c>
      <c r="L7" s="2" t="s">
        <v>25</v>
      </c>
      <c r="M7" s="2" t="s">
        <v>93</v>
      </c>
      <c r="N7" s="2" t="s">
        <v>25</v>
      </c>
      <c r="O7" s="2" t="s">
        <v>29</v>
      </c>
      <c r="P7" s="2" t="s">
        <v>25</v>
      </c>
      <c r="Q7" s="2" t="s">
        <v>75</v>
      </c>
      <c r="R7" s="2" t="s">
        <v>25</v>
      </c>
      <c r="S7" s="2" t="s">
        <v>40</v>
      </c>
      <c r="T7" s="2" t="s">
        <v>25</v>
      </c>
      <c r="U7" s="2" t="s">
        <v>41</v>
      </c>
    </row>
    <row r="8" spans="1:2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1">
      <c r="A9" s="4">
        <f>=HYPERLINK(CONCATENATE("#",CELL("Address",'สารบัญ'!B10)),"ไปยังหน้าสารบัญ")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94</v>
      </c>
      <c r="B2" s="2" t="s">
        <v>50</v>
      </c>
      <c r="C2" s="2" t="s">
        <v>51</v>
      </c>
      <c r="D2" s="2" t="s">
        <v>58</v>
      </c>
      <c r="E2" s="2" t="s">
        <v>25</v>
      </c>
      <c r="F2" s="2" t="s">
        <v>59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95</v>
      </c>
      <c r="R2" s="2" t="s">
        <v>25</v>
      </c>
      <c r="S2" s="2" t="s">
        <v>31</v>
      </c>
      <c r="T2" s="2" t="s">
        <v>96</v>
      </c>
      <c r="U2" s="2" t="s">
        <v>71</v>
      </c>
    </row>
    <row r="3" spans="1:21">
      <c r="A3" s="2" t="s">
        <v>94</v>
      </c>
      <c r="B3" s="2" t="s">
        <v>48</v>
      </c>
      <c r="C3" s="2" t="s">
        <v>46</v>
      </c>
      <c r="D3" s="2" t="s">
        <v>58</v>
      </c>
      <c r="E3" s="2" t="s">
        <v>25</v>
      </c>
      <c r="F3" s="2" t="s">
        <v>59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44</v>
      </c>
      <c r="R3" s="2" t="s">
        <v>25</v>
      </c>
      <c r="S3" s="2" t="s">
        <v>31</v>
      </c>
      <c r="T3" s="2" t="s">
        <v>96</v>
      </c>
      <c r="U3" s="2" t="s">
        <v>71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=HYPERLINK(CONCATENATE("#",CELL("Address",'สารบัญ'!B11)),"ไปยังหน้าสารบัญ")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9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97</v>
      </c>
      <c r="B2" s="2" t="s">
        <v>64</v>
      </c>
      <c r="C2" s="2" t="s">
        <v>98</v>
      </c>
      <c r="D2" s="2" t="s">
        <v>24</v>
      </c>
      <c r="E2" s="2" t="s">
        <v>25</v>
      </c>
      <c r="F2" s="2" t="s">
        <v>26</v>
      </c>
      <c r="G2" s="2" t="s">
        <v>36</v>
      </c>
      <c r="H2" s="2" t="s">
        <v>36</v>
      </c>
      <c r="I2" s="2" t="s">
        <v>25</v>
      </c>
      <c r="J2" s="2" t="s">
        <v>37</v>
      </c>
      <c r="K2" s="2" t="s">
        <v>37</v>
      </c>
      <c r="L2" s="2" t="s">
        <v>25</v>
      </c>
      <c r="M2" s="2" t="s">
        <v>38</v>
      </c>
      <c r="N2" s="2" t="s">
        <v>25</v>
      </c>
      <c r="O2" s="2" t="s">
        <v>29</v>
      </c>
      <c r="P2" s="2" t="s">
        <v>25</v>
      </c>
      <c r="Q2" s="2" t="s">
        <v>78</v>
      </c>
      <c r="R2" s="2" t="s">
        <v>25</v>
      </c>
      <c r="S2" s="2" t="s">
        <v>40</v>
      </c>
      <c r="T2" s="2" t="s">
        <v>25</v>
      </c>
      <c r="U2" s="2" t="s">
        <v>41</v>
      </c>
    </row>
    <row r="3" spans="1:21">
      <c r="A3" s="2" t="s">
        <v>97</v>
      </c>
      <c r="B3" s="2" t="s">
        <v>64</v>
      </c>
      <c r="C3" s="2" t="s">
        <v>99</v>
      </c>
      <c r="D3" s="2" t="s">
        <v>24</v>
      </c>
      <c r="E3" s="2" t="s">
        <v>25</v>
      </c>
      <c r="F3" s="2" t="s">
        <v>26</v>
      </c>
      <c r="G3" s="2" t="s">
        <v>36</v>
      </c>
      <c r="H3" s="2" t="s">
        <v>36</v>
      </c>
      <c r="I3" s="2" t="s">
        <v>25</v>
      </c>
      <c r="J3" s="2" t="s">
        <v>37</v>
      </c>
      <c r="K3" s="2" t="s">
        <v>37</v>
      </c>
      <c r="L3" s="2" t="s">
        <v>25</v>
      </c>
      <c r="M3" s="2" t="s">
        <v>38</v>
      </c>
      <c r="N3" s="2" t="s">
        <v>25</v>
      </c>
      <c r="O3" s="2" t="s">
        <v>29</v>
      </c>
      <c r="P3" s="2" t="s">
        <v>25</v>
      </c>
      <c r="Q3" s="2" t="s">
        <v>39</v>
      </c>
      <c r="R3" s="2" t="s">
        <v>25</v>
      </c>
      <c r="S3" s="2" t="s">
        <v>40</v>
      </c>
      <c r="T3" s="2" t="s">
        <v>25</v>
      </c>
      <c r="U3" s="2" t="s">
        <v>41</v>
      </c>
    </row>
    <row r="4" spans="1:21">
      <c r="A4" s="2" t="s">
        <v>97</v>
      </c>
      <c r="B4" s="2" t="s">
        <v>64</v>
      </c>
      <c r="C4" s="2" t="s">
        <v>100</v>
      </c>
      <c r="D4" s="2" t="s">
        <v>24</v>
      </c>
      <c r="E4" s="2" t="s">
        <v>25</v>
      </c>
      <c r="F4" s="2" t="s">
        <v>26</v>
      </c>
      <c r="G4" s="2" t="s">
        <v>36</v>
      </c>
      <c r="H4" s="2" t="s">
        <v>36</v>
      </c>
      <c r="I4" s="2" t="s">
        <v>25</v>
      </c>
      <c r="J4" s="2" t="s">
        <v>37</v>
      </c>
      <c r="K4" s="2" t="s">
        <v>37</v>
      </c>
      <c r="L4" s="2" t="s">
        <v>25</v>
      </c>
      <c r="M4" s="2" t="s">
        <v>38</v>
      </c>
      <c r="N4" s="2" t="s">
        <v>25</v>
      </c>
      <c r="O4" s="2" t="s">
        <v>29</v>
      </c>
      <c r="P4" s="2" t="s">
        <v>25</v>
      </c>
      <c r="Q4" s="2" t="s">
        <v>101</v>
      </c>
      <c r="R4" s="2" t="s">
        <v>25</v>
      </c>
      <c r="S4" s="2" t="s">
        <v>40</v>
      </c>
      <c r="T4" s="2" t="s">
        <v>25</v>
      </c>
      <c r="U4" s="2" t="s">
        <v>41</v>
      </c>
    </row>
    <row r="5" spans="1:21">
      <c r="A5" s="2" t="s">
        <v>97</v>
      </c>
      <c r="B5" s="2" t="s">
        <v>46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47</v>
      </c>
      <c r="H5" s="2" t="s">
        <v>25</v>
      </c>
      <c r="I5" s="2" t="s">
        <v>102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29</v>
      </c>
      <c r="P5" s="2" t="s">
        <v>25</v>
      </c>
      <c r="Q5" s="2" t="s">
        <v>25</v>
      </c>
      <c r="R5" s="2" t="s">
        <v>25</v>
      </c>
      <c r="S5" s="2" t="s">
        <v>40</v>
      </c>
      <c r="T5" s="2" t="s">
        <v>25</v>
      </c>
      <c r="U5" s="2" t="s">
        <v>41</v>
      </c>
    </row>
    <row r="6" spans="1:21">
      <c r="A6" s="2" t="s">
        <v>97</v>
      </c>
      <c r="B6" s="2" t="s">
        <v>46</v>
      </c>
      <c r="C6" s="2" t="s">
        <v>71</v>
      </c>
      <c r="D6" s="2" t="s">
        <v>24</v>
      </c>
      <c r="E6" s="2" t="s">
        <v>25</v>
      </c>
      <c r="F6" s="2" t="s">
        <v>26</v>
      </c>
      <c r="G6" s="2" t="s">
        <v>47</v>
      </c>
      <c r="H6" s="2" t="s">
        <v>25</v>
      </c>
      <c r="I6" s="2" t="s">
        <v>98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29</v>
      </c>
      <c r="P6" s="2" t="s">
        <v>25</v>
      </c>
      <c r="Q6" s="2" t="s">
        <v>25</v>
      </c>
      <c r="R6" s="2" t="s">
        <v>25</v>
      </c>
      <c r="S6" s="2" t="s">
        <v>40</v>
      </c>
      <c r="T6" s="2" t="s">
        <v>25</v>
      </c>
      <c r="U6" s="2" t="s">
        <v>41</v>
      </c>
    </row>
    <row r="7" spans="1:21">
      <c r="A7" s="2" t="s">
        <v>97</v>
      </c>
      <c r="B7" s="2" t="s">
        <v>46</v>
      </c>
      <c r="C7" s="2" t="s">
        <v>48</v>
      </c>
      <c r="D7" s="2" t="s">
        <v>24</v>
      </c>
      <c r="E7" s="2" t="s">
        <v>25</v>
      </c>
      <c r="F7" s="2" t="s">
        <v>26</v>
      </c>
      <c r="G7" s="2" t="s">
        <v>47</v>
      </c>
      <c r="H7" s="2" t="s">
        <v>25</v>
      </c>
      <c r="I7" s="2" t="s">
        <v>103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29</v>
      </c>
      <c r="P7" s="2" t="s">
        <v>25</v>
      </c>
      <c r="Q7" s="2" t="s">
        <v>25</v>
      </c>
      <c r="R7" s="2" t="s">
        <v>25</v>
      </c>
      <c r="S7" s="2" t="s">
        <v>40</v>
      </c>
      <c r="T7" s="2" t="s">
        <v>25</v>
      </c>
      <c r="U7" s="2" t="s">
        <v>41</v>
      </c>
    </row>
    <row r="8" spans="1:2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1">
      <c r="A9" s="4">
        <f>=HYPERLINK(CONCATENATE("#",CELL("Address",'สารบัญ'!B12)),"ไปยังหน้าสารบัญ")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104</v>
      </c>
      <c r="B2" s="2" t="s">
        <v>43</v>
      </c>
      <c r="C2" s="2" t="s">
        <v>42</v>
      </c>
      <c r="D2" s="2" t="s">
        <v>24</v>
      </c>
      <c r="E2" s="2" t="s">
        <v>25</v>
      </c>
      <c r="F2" s="2" t="s">
        <v>26</v>
      </c>
      <c r="G2" s="2" t="s">
        <v>47</v>
      </c>
      <c r="H2" s="2" t="s">
        <v>25</v>
      </c>
      <c r="I2" s="2" t="s">
        <v>43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31</v>
      </c>
      <c r="T2" s="2" t="s">
        <v>32</v>
      </c>
      <c r="U2" s="2" t="s">
        <v>43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=HYPERLINK(CONCATENATE("#",CELL("Address",'สารบัญ'!B13)),"ไปยังหน้าสารบัญ")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105</v>
      </c>
      <c r="B2" s="2" t="s">
        <v>106</v>
      </c>
      <c r="C2" s="2" t="s">
        <v>46</v>
      </c>
      <c r="D2" s="2" t="s">
        <v>58</v>
      </c>
      <c r="E2" s="2" t="s">
        <v>25</v>
      </c>
      <c r="F2" s="2" t="s">
        <v>59</v>
      </c>
      <c r="G2" s="2" t="s">
        <v>27</v>
      </c>
      <c r="H2" s="2" t="s">
        <v>107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30</v>
      </c>
      <c r="R2" s="2" t="s">
        <v>25</v>
      </c>
      <c r="S2" s="2" t="s">
        <v>40</v>
      </c>
      <c r="T2" s="2" t="s">
        <v>25</v>
      </c>
      <c r="U2" s="2" t="s">
        <v>41</v>
      </c>
    </row>
    <row r="3" spans="1:21">
      <c r="A3" s="2" t="s">
        <v>105</v>
      </c>
      <c r="B3" s="2" t="s">
        <v>84</v>
      </c>
      <c r="C3" s="2" t="s">
        <v>71</v>
      </c>
      <c r="D3" s="2" t="s">
        <v>58</v>
      </c>
      <c r="E3" s="2" t="s">
        <v>25</v>
      </c>
      <c r="F3" s="2" t="s">
        <v>59</v>
      </c>
      <c r="G3" s="2" t="s">
        <v>27</v>
      </c>
      <c r="H3" s="2" t="s">
        <v>108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85</v>
      </c>
      <c r="R3" s="2" t="s">
        <v>25</v>
      </c>
      <c r="S3" s="2" t="s">
        <v>40</v>
      </c>
      <c r="T3" s="2" t="s">
        <v>25</v>
      </c>
      <c r="U3" s="2" t="s">
        <v>41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=HYPERLINK(CONCATENATE("#",CELL("Address",'สารบัญ'!B14)),"ไปยังหน้าสารบัญ")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30</v>
      </c>
      <c r="R2" s="2" t="s">
        <v>25</v>
      </c>
      <c r="S2" s="2" t="s">
        <v>31</v>
      </c>
      <c r="T2" s="2" t="s">
        <v>32</v>
      </c>
      <c r="U2" s="2" t="s">
        <v>22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=HYPERLINK(CONCATENATE("#",CELL("Address",'สารบัญ'!B2)),"ไปยังหน้าสารบัญ")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33</v>
      </c>
      <c r="B2" s="2" t="s">
        <v>34</v>
      </c>
      <c r="C2" s="2" t="s">
        <v>35</v>
      </c>
      <c r="D2" s="2" t="s">
        <v>24</v>
      </c>
      <c r="E2" s="2" t="s">
        <v>25</v>
      </c>
      <c r="F2" s="2" t="s">
        <v>26</v>
      </c>
      <c r="G2" s="2" t="s">
        <v>36</v>
      </c>
      <c r="H2" s="2" t="s">
        <v>36</v>
      </c>
      <c r="I2" s="2" t="s">
        <v>25</v>
      </c>
      <c r="J2" s="2" t="s">
        <v>37</v>
      </c>
      <c r="K2" s="2" t="s">
        <v>37</v>
      </c>
      <c r="L2" s="2" t="s">
        <v>25</v>
      </c>
      <c r="M2" s="2" t="s">
        <v>38</v>
      </c>
      <c r="N2" s="2" t="s">
        <v>25</v>
      </c>
      <c r="O2" s="2" t="s">
        <v>29</v>
      </c>
      <c r="P2" s="2" t="s">
        <v>25</v>
      </c>
      <c r="Q2" s="2" t="s">
        <v>39</v>
      </c>
      <c r="R2" s="2" t="s">
        <v>25</v>
      </c>
      <c r="S2" s="2" t="s">
        <v>40</v>
      </c>
      <c r="T2" s="2" t="s">
        <v>25</v>
      </c>
      <c r="U2" s="2" t="s">
        <v>41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=HYPERLINK(CONCATENATE("#",CELL("Address",'สารบัญ'!B3)),"ไปยังหน้าสารบัญ")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32</v>
      </c>
      <c r="B2" s="2" t="s">
        <v>42</v>
      </c>
      <c r="C2" s="2" t="s">
        <v>43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44</v>
      </c>
      <c r="R2" s="2" t="s">
        <v>25</v>
      </c>
      <c r="S2" s="2" t="s">
        <v>31</v>
      </c>
      <c r="T2" s="2" t="s">
        <v>45</v>
      </c>
      <c r="U2" s="2" t="s">
        <v>46</v>
      </c>
    </row>
    <row r="3" spans="1:21">
      <c r="A3" s="2" t="s">
        <v>32</v>
      </c>
      <c r="B3" s="2" t="s">
        <v>42</v>
      </c>
      <c r="C3" s="2" t="s">
        <v>42</v>
      </c>
      <c r="D3" s="2" t="s">
        <v>24</v>
      </c>
      <c r="E3" s="2" t="s">
        <v>25</v>
      </c>
      <c r="F3" s="2" t="s">
        <v>26</v>
      </c>
      <c r="G3" s="2" t="s">
        <v>47</v>
      </c>
      <c r="H3" s="2" t="s">
        <v>25</v>
      </c>
      <c r="I3" s="2" t="s">
        <v>43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29</v>
      </c>
      <c r="P3" s="2" t="s">
        <v>25</v>
      </c>
      <c r="Q3" s="2" t="s">
        <v>25</v>
      </c>
      <c r="R3" s="2" t="s">
        <v>25</v>
      </c>
      <c r="S3" s="2" t="s">
        <v>31</v>
      </c>
      <c r="T3" s="2" t="s">
        <v>45</v>
      </c>
      <c r="U3" s="2" t="s">
        <v>46</v>
      </c>
    </row>
    <row r="4" spans="1:21">
      <c r="A4" s="2" t="s">
        <v>32</v>
      </c>
      <c r="B4" s="2" t="s">
        <v>46</v>
      </c>
      <c r="C4" s="2" t="s">
        <v>48</v>
      </c>
      <c r="D4" s="2" t="s">
        <v>24</v>
      </c>
      <c r="E4" s="2" t="s">
        <v>25</v>
      </c>
      <c r="F4" s="2" t="s">
        <v>26</v>
      </c>
      <c r="G4" s="2" t="s">
        <v>47</v>
      </c>
      <c r="H4" s="2" t="s">
        <v>25</v>
      </c>
      <c r="I4" s="2" t="s">
        <v>48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29</v>
      </c>
      <c r="P4" s="2" t="s">
        <v>25</v>
      </c>
      <c r="Q4" s="2" t="s">
        <v>25</v>
      </c>
      <c r="R4" s="2" t="s">
        <v>25</v>
      </c>
      <c r="S4" s="2" t="s">
        <v>40</v>
      </c>
      <c r="T4" s="2" t="s">
        <v>25</v>
      </c>
      <c r="U4" s="2" t="s">
        <v>41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=HYPERLINK(CONCATENATE("#",CELL("Address",'สารบัญ'!B4)),"ไปยังหน้าสารบัญ")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49</v>
      </c>
      <c r="B2" s="2" t="s">
        <v>50</v>
      </c>
      <c r="C2" s="2" t="s">
        <v>51</v>
      </c>
      <c r="D2" s="2" t="s">
        <v>52</v>
      </c>
      <c r="E2" s="2" t="s">
        <v>25</v>
      </c>
      <c r="F2" s="2" t="s">
        <v>53</v>
      </c>
      <c r="G2" s="2" t="s">
        <v>47</v>
      </c>
      <c r="H2" s="2" t="s">
        <v>25</v>
      </c>
      <c r="I2" s="2" t="s">
        <v>54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31</v>
      </c>
      <c r="T2" s="2" t="s">
        <v>55</v>
      </c>
      <c r="U2" s="2" t="s">
        <v>43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=HYPERLINK(CONCATENATE("#",CELL("Address",'สารบัญ'!B5)),"ไปยังหน้าสารบัญ")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56</v>
      </c>
      <c r="B2" s="2" t="s">
        <v>57</v>
      </c>
      <c r="C2" s="2" t="s">
        <v>51</v>
      </c>
      <c r="D2" s="2" t="s">
        <v>58</v>
      </c>
      <c r="E2" s="2" t="s">
        <v>25</v>
      </c>
      <c r="F2" s="2" t="s">
        <v>59</v>
      </c>
      <c r="G2" s="2" t="s">
        <v>60</v>
      </c>
      <c r="H2" s="2" t="s">
        <v>61</v>
      </c>
      <c r="I2" s="2" t="s">
        <v>25</v>
      </c>
      <c r="J2" s="2" t="s">
        <v>37</v>
      </c>
      <c r="K2" s="2" t="s">
        <v>25</v>
      </c>
      <c r="L2" s="2" t="s">
        <v>25</v>
      </c>
      <c r="M2" s="2" t="s">
        <v>37</v>
      </c>
      <c r="N2" s="2" t="s">
        <v>25</v>
      </c>
      <c r="O2" s="2" t="s">
        <v>29</v>
      </c>
      <c r="P2" s="2" t="s">
        <v>25</v>
      </c>
      <c r="Q2" s="2" t="s">
        <v>62</v>
      </c>
      <c r="R2" s="2" t="s">
        <v>25</v>
      </c>
      <c r="S2" s="2" t="s">
        <v>40</v>
      </c>
      <c r="T2" s="2" t="s">
        <v>25</v>
      </c>
      <c r="U2" s="2" t="s">
        <v>41</v>
      </c>
    </row>
    <row r="3" spans="1:21">
      <c r="A3" s="2" t="s">
        <v>56</v>
      </c>
      <c r="B3" s="2" t="s">
        <v>63</v>
      </c>
      <c r="C3" s="2" t="s">
        <v>50</v>
      </c>
      <c r="D3" s="2" t="s">
        <v>58</v>
      </c>
      <c r="E3" s="2" t="s">
        <v>25</v>
      </c>
      <c r="F3" s="2" t="s">
        <v>59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44</v>
      </c>
      <c r="R3" s="2" t="s">
        <v>25</v>
      </c>
      <c r="S3" s="2" t="s">
        <v>40</v>
      </c>
      <c r="T3" s="2" t="s">
        <v>25</v>
      </c>
      <c r="U3" s="2" t="s">
        <v>41</v>
      </c>
    </row>
    <row r="4" spans="1:21">
      <c r="A4" s="2" t="s">
        <v>56</v>
      </c>
      <c r="B4" s="2" t="s">
        <v>64</v>
      </c>
      <c r="C4" s="2" t="s">
        <v>64</v>
      </c>
      <c r="D4" s="2" t="s">
        <v>58</v>
      </c>
      <c r="E4" s="2" t="s">
        <v>64</v>
      </c>
      <c r="F4" s="2" t="s">
        <v>65</v>
      </c>
      <c r="G4" s="2" t="s">
        <v>27</v>
      </c>
      <c r="H4" s="2" t="s">
        <v>27</v>
      </c>
      <c r="I4" s="2" t="s">
        <v>25</v>
      </c>
      <c r="J4" s="2" t="s">
        <v>28</v>
      </c>
      <c r="K4" s="2" t="s">
        <v>25</v>
      </c>
      <c r="L4" s="2" t="s">
        <v>25</v>
      </c>
      <c r="M4" s="2" t="s">
        <v>28</v>
      </c>
      <c r="N4" s="2" t="s">
        <v>25</v>
      </c>
      <c r="O4" s="2" t="s">
        <v>25</v>
      </c>
      <c r="P4" s="2" t="s">
        <v>66</v>
      </c>
      <c r="Q4" s="2" t="s">
        <v>67</v>
      </c>
      <c r="R4" s="2" t="s">
        <v>68</v>
      </c>
      <c r="S4" s="2" t="s">
        <v>40</v>
      </c>
      <c r="T4" s="2" t="s">
        <v>25</v>
      </c>
      <c r="U4" s="2" t="s">
        <v>41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=HYPERLINK(CONCATENATE("#",CELL("Address",'สารบัญ'!B6)),"ไปยังหน้าสารบัญ")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69</v>
      </c>
      <c r="B2" s="2" t="s">
        <v>46</v>
      </c>
      <c r="C2" s="2" t="s">
        <v>43</v>
      </c>
      <c r="D2" s="2" t="s">
        <v>58</v>
      </c>
      <c r="E2" s="2" t="s">
        <v>25</v>
      </c>
      <c r="F2" s="2" t="s">
        <v>59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30</v>
      </c>
      <c r="R2" s="2" t="s">
        <v>25</v>
      </c>
      <c r="S2" s="2" t="s">
        <v>31</v>
      </c>
      <c r="T2" s="2" t="s">
        <v>70</v>
      </c>
      <c r="U2" s="2" t="s">
        <v>46</v>
      </c>
    </row>
    <row r="3" spans="1:21">
      <c r="A3" s="2" t="s">
        <v>69</v>
      </c>
      <c r="B3" s="2" t="s">
        <v>46</v>
      </c>
      <c r="C3" s="2" t="s">
        <v>71</v>
      </c>
      <c r="D3" s="2" t="s">
        <v>58</v>
      </c>
      <c r="E3" s="2" t="s">
        <v>25</v>
      </c>
      <c r="F3" s="2" t="s">
        <v>59</v>
      </c>
      <c r="G3" s="2" t="s">
        <v>60</v>
      </c>
      <c r="H3" s="2" t="s">
        <v>72</v>
      </c>
      <c r="I3" s="2" t="s">
        <v>25</v>
      </c>
      <c r="J3" s="2" t="s">
        <v>37</v>
      </c>
      <c r="K3" s="2" t="s">
        <v>25</v>
      </c>
      <c r="L3" s="2" t="s">
        <v>25</v>
      </c>
      <c r="M3" s="2" t="s">
        <v>37</v>
      </c>
      <c r="N3" s="2" t="s">
        <v>25</v>
      </c>
      <c r="O3" s="2" t="s">
        <v>29</v>
      </c>
      <c r="P3" s="2" t="s">
        <v>25</v>
      </c>
      <c r="Q3" s="2" t="s">
        <v>73</v>
      </c>
      <c r="R3" s="2" t="s">
        <v>25</v>
      </c>
      <c r="S3" s="2" t="s">
        <v>31</v>
      </c>
      <c r="T3" s="2" t="s">
        <v>70</v>
      </c>
      <c r="U3" s="2" t="s">
        <v>46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=HYPERLINK(CONCATENATE("#",CELL("Address",'สารบัญ'!B7)),"ไปยังหน้าสารบัญ")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74</v>
      </c>
      <c r="B2" s="2" t="s">
        <v>51</v>
      </c>
      <c r="C2" s="2" t="s">
        <v>50</v>
      </c>
      <c r="D2" s="2" t="s">
        <v>24</v>
      </c>
      <c r="E2" s="2" t="s">
        <v>25</v>
      </c>
      <c r="F2" s="2" t="s">
        <v>59</v>
      </c>
      <c r="G2" s="2" t="s">
        <v>60</v>
      </c>
      <c r="H2" s="2" t="s">
        <v>61</v>
      </c>
      <c r="I2" s="2" t="s">
        <v>25</v>
      </c>
      <c r="J2" s="2" t="s">
        <v>37</v>
      </c>
      <c r="K2" s="2" t="s">
        <v>25</v>
      </c>
      <c r="L2" s="2" t="s">
        <v>25</v>
      </c>
      <c r="M2" s="2" t="s">
        <v>37</v>
      </c>
      <c r="N2" s="2" t="s">
        <v>25</v>
      </c>
      <c r="O2" s="2" t="s">
        <v>29</v>
      </c>
      <c r="P2" s="2" t="s">
        <v>25</v>
      </c>
      <c r="Q2" s="2" t="s">
        <v>75</v>
      </c>
      <c r="R2" s="2" t="s">
        <v>25</v>
      </c>
      <c r="S2" s="2" t="s">
        <v>31</v>
      </c>
      <c r="T2" s="2" t="s">
        <v>76</v>
      </c>
      <c r="U2" s="2" t="s">
        <v>50</v>
      </c>
    </row>
    <row r="3" spans="1:21">
      <c r="A3" s="2" t="s">
        <v>74</v>
      </c>
      <c r="B3" s="2" t="s">
        <v>51</v>
      </c>
      <c r="C3" s="2" t="s">
        <v>77</v>
      </c>
      <c r="D3" s="2" t="s">
        <v>24</v>
      </c>
      <c r="E3" s="2" t="s">
        <v>25</v>
      </c>
      <c r="F3" s="2" t="s">
        <v>59</v>
      </c>
      <c r="G3" s="2" t="s">
        <v>36</v>
      </c>
      <c r="H3" s="2" t="s">
        <v>36</v>
      </c>
      <c r="I3" s="2" t="s">
        <v>25</v>
      </c>
      <c r="J3" s="2" t="s">
        <v>37</v>
      </c>
      <c r="K3" s="2" t="s">
        <v>37</v>
      </c>
      <c r="L3" s="2" t="s">
        <v>25</v>
      </c>
      <c r="M3" s="2" t="s">
        <v>38</v>
      </c>
      <c r="N3" s="2" t="s">
        <v>25</v>
      </c>
      <c r="O3" s="2" t="s">
        <v>29</v>
      </c>
      <c r="P3" s="2" t="s">
        <v>25</v>
      </c>
      <c r="Q3" s="2" t="s">
        <v>78</v>
      </c>
      <c r="R3" s="2" t="s">
        <v>25</v>
      </c>
      <c r="S3" s="2" t="s">
        <v>31</v>
      </c>
      <c r="T3" s="2" t="s">
        <v>76</v>
      </c>
      <c r="U3" s="2" t="s">
        <v>50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=HYPERLINK(CONCATENATE("#",CELL("Address",'สารบัญ'!B8)),"ไปยังหน้าสารบัญ")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79</v>
      </c>
      <c r="B2" s="2" t="s">
        <v>64</v>
      </c>
      <c r="C2" s="2" t="s">
        <v>43</v>
      </c>
      <c r="D2" s="2" t="s">
        <v>24</v>
      </c>
      <c r="E2" s="2" t="s">
        <v>25</v>
      </c>
      <c r="F2" s="2" t="s">
        <v>26</v>
      </c>
      <c r="G2" s="2" t="s">
        <v>60</v>
      </c>
      <c r="H2" s="2" t="s">
        <v>80</v>
      </c>
      <c r="I2" s="2" t="s">
        <v>25</v>
      </c>
      <c r="J2" s="2" t="s">
        <v>37</v>
      </c>
      <c r="K2" s="2" t="s">
        <v>25</v>
      </c>
      <c r="L2" s="2" t="s">
        <v>25</v>
      </c>
      <c r="M2" s="2" t="s">
        <v>37</v>
      </c>
      <c r="N2" s="2" t="s">
        <v>25</v>
      </c>
      <c r="O2" s="2" t="s">
        <v>29</v>
      </c>
      <c r="P2" s="2" t="s">
        <v>25</v>
      </c>
      <c r="Q2" s="2" t="s">
        <v>75</v>
      </c>
      <c r="R2" s="2" t="s">
        <v>25</v>
      </c>
      <c r="S2" s="2" t="s">
        <v>31</v>
      </c>
      <c r="T2" s="2" t="s">
        <v>55</v>
      </c>
      <c r="U2" s="2" t="s">
        <v>46</v>
      </c>
    </row>
    <row r="3" spans="1:21">
      <c r="A3" s="2" t="s">
        <v>79</v>
      </c>
      <c r="B3" s="2" t="s">
        <v>48</v>
      </c>
      <c r="C3" s="2" t="s">
        <v>48</v>
      </c>
      <c r="D3" s="2" t="s">
        <v>24</v>
      </c>
      <c r="E3" s="2" t="s">
        <v>48</v>
      </c>
      <c r="F3" s="2" t="s">
        <v>81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25</v>
      </c>
      <c r="P3" s="2" t="s">
        <v>82</v>
      </c>
      <c r="Q3" s="2" t="s">
        <v>30</v>
      </c>
      <c r="R3" s="2" t="s">
        <v>83</v>
      </c>
      <c r="S3" s="2" t="s">
        <v>31</v>
      </c>
      <c r="T3" s="2" t="s">
        <v>55</v>
      </c>
      <c r="U3" s="2" t="s">
        <v>84</v>
      </c>
    </row>
    <row r="4" spans="1:21">
      <c r="A4" s="2" t="s">
        <v>79</v>
      </c>
      <c r="B4" s="2" t="s">
        <v>84</v>
      </c>
      <c r="C4" s="2" t="s">
        <v>71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27</v>
      </c>
      <c r="I4" s="2" t="s">
        <v>25</v>
      </c>
      <c r="J4" s="2" t="s">
        <v>28</v>
      </c>
      <c r="K4" s="2" t="s">
        <v>25</v>
      </c>
      <c r="L4" s="2" t="s">
        <v>25</v>
      </c>
      <c r="M4" s="2" t="s">
        <v>28</v>
      </c>
      <c r="N4" s="2" t="s">
        <v>25</v>
      </c>
      <c r="O4" s="2" t="s">
        <v>29</v>
      </c>
      <c r="P4" s="2" t="s">
        <v>25</v>
      </c>
      <c r="Q4" s="2" t="s">
        <v>85</v>
      </c>
      <c r="R4" s="2" t="s">
        <v>83</v>
      </c>
      <c r="S4" s="2" t="s">
        <v>31</v>
      </c>
      <c r="T4" s="2" t="s">
        <v>55</v>
      </c>
      <c r="U4" s="2" t="s">
        <v>84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=HYPERLINK(CONCATENATE("#",CELL("Address",'สารบัญ'!B9)),"ไปยังหน้าสารบัญ")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2020-03-10T07:38:41.315Z</dcterms:created>
  <dcterms:modified xsi:type="dcterms:W3CDTF">2020-03-10T07:38:41.315Z</dcterms:modified>
</cp:coreProperties>
</file>