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trlProps/ctrlProp1.xml" ContentType="application/vnd.ms-excel.controlproperties+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My pc\Desktop\Data Analytics\Cognorise\80 Cereals\"/>
    </mc:Choice>
  </mc:AlternateContent>
  <xr:revisionPtr revIDLastSave="0" documentId="13_ncr:1_{1EAE769E-442C-4116-A7DD-F80624FAF144}" xr6:coauthVersionLast="47" xr6:coauthVersionMax="47" xr10:uidLastSave="{00000000-0000-0000-0000-000000000000}"/>
  <bookViews>
    <workbookView xWindow="0" yWindow="0" windowWidth="20490" windowHeight="10920" activeTab="2" xr2:uid="{8C824FD3-9D5E-4593-8679-C39693A9C663}"/>
  </bookViews>
  <sheets>
    <sheet name="Cereal- Final" sheetId="2" r:id="rId1"/>
    <sheet name="Pivot" sheetId="5" r:id="rId2"/>
    <sheet name="Dashboard" sheetId="7" r:id="rId3"/>
  </sheets>
  <definedNames>
    <definedName name="_xlchart.v1.0" hidden="1">Pivot!$J$40:$J$46</definedName>
    <definedName name="_xlchart.v1.1" hidden="1">Pivot!$K$39</definedName>
    <definedName name="_xlchart.v1.2" hidden="1">Pivot!$K$40:$K$46</definedName>
    <definedName name="ExternalData_1" localSheetId="0" hidden="1">'Cereal- Final'!$A$1:$P$78</definedName>
    <definedName name="Slicer_Cereal_Name">#N/A</definedName>
    <definedName name="Slicer_Cereal_Type">#N/A</definedName>
    <definedName name="Slicer_Manufacture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84" i="5" l="1"/>
  <c r="I84" i="5" s="1"/>
  <c r="J84" i="5" s="1"/>
  <c r="I89" i="5" s="1" a="1"/>
  <c r="I89" i="5" s="1"/>
  <c r="J7" i="5"/>
  <c r="J2" i="5"/>
  <c r="H89" i="5" l="1" a="1"/>
  <c r="H89" i="5"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787F542-973B-44E3-9B85-EC31AEDDBBC0}" keepAlive="1" name="Query - cereal" description="Connection to the 'cereal' query in the workbook." type="5" refreshedVersion="8" background="1" saveData="1">
    <dbPr connection="Provider=Microsoft.Mashup.OleDb.1;Data Source=$Workbook$;Location=cereal;Extended Properties=&quot;&quot;" command="SELECT * FROM [cerea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<sst xmlns="http://schemas.openxmlformats.org/spreadsheetml/2006/main" count="398" uniqueCount="124">
  <si>
    <t>vitamins</t>
  </si>
  <si>
    <t>100% Bran</t>
  </si>
  <si>
    <t>N</t>
  </si>
  <si>
    <t>100% Natural Bran</t>
  </si>
  <si>
    <t>Q</t>
  </si>
  <si>
    <t>All-Bran</t>
  </si>
  <si>
    <t>K</t>
  </si>
  <si>
    <t>All-Bran with Extra Fiber</t>
  </si>
  <si>
    <t>Almond Delight</t>
  </si>
  <si>
    <t>R</t>
  </si>
  <si>
    <t>Apple Cinnamon Cheerios</t>
  </si>
  <si>
    <t>G</t>
  </si>
  <si>
    <t>Apple Jacks</t>
  </si>
  <si>
    <t>Basic 4</t>
  </si>
  <si>
    <t>Bran Chex</t>
  </si>
  <si>
    <t>Bran Flakes</t>
  </si>
  <si>
    <t>P</t>
  </si>
  <si>
    <t>Cap'n'Crunch</t>
  </si>
  <si>
    <t>Cheerios</t>
  </si>
  <si>
    <t>Cinnamon Toast Crunch</t>
  </si>
  <si>
    <t>Clusters</t>
  </si>
  <si>
    <t>Cocoa Puffs</t>
  </si>
  <si>
    <t>Corn Chex</t>
  </si>
  <si>
    <t>Corn Flakes</t>
  </si>
  <si>
    <t>Corn Pops</t>
  </si>
  <si>
    <t>Count Chocula</t>
  </si>
  <si>
    <t>Cracklin' Oat Bran</t>
  </si>
  <si>
    <t>Cream of Wheat (Quick)</t>
  </si>
  <si>
    <t>Crispix</t>
  </si>
  <si>
    <t>Crispy Wheat &amp; Raisins</t>
  </si>
  <si>
    <t>Double Chex</t>
  </si>
  <si>
    <t>Froot Loops</t>
  </si>
  <si>
    <t>Frosted Flakes</t>
  </si>
  <si>
    <t>Frosted Mini-Wheats</t>
  </si>
  <si>
    <t>Fruit &amp; Fibre Dates; Walnuts; and Oats</t>
  </si>
  <si>
    <t>Fruitful Bran</t>
  </si>
  <si>
    <t>Fruity Pebbles</t>
  </si>
  <si>
    <t>Golden Crisp</t>
  </si>
  <si>
    <t>Golden Grahams</t>
  </si>
  <si>
    <t>Grape Nuts Flakes</t>
  </si>
  <si>
    <t>Grape-Nuts</t>
  </si>
  <si>
    <t>Great Grains Pecan</t>
  </si>
  <si>
    <t>Honey Graham Ohs</t>
  </si>
  <si>
    <t>Honey Nut Cheerios</t>
  </si>
  <si>
    <t>Honey-comb</t>
  </si>
  <si>
    <t>Just Right Crunchy  Nuggets</t>
  </si>
  <si>
    <t>Just Right Fruit &amp; Nut</t>
  </si>
  <si>
    <t>Kix</t>
  </si>
  <si>
    <t>Life</t>
  </si>
  <si>
    <t>Lucky Charms</t>
  </si>
  <si>
    <t>Maypo</t>
  </si>
  <si>
    <t>A</t>
  </si>
  <si>
    <t>Muesli Raisins; Dates; &amp; Almonds</t>
  </si>
  <si>
    <t>Muesli Raisins; Peaches; &amp; Pecans</t>
  </si>
  <si>
    <t>Mueslix Crispy Blend</t>
  </si>
  <si>
    <t>Multi-Grain Cheerios</t>
  </si>
  <si>
    <t>Nut&amp;Honey Crunch</t>
  </si>
  <si>
    <t>Nutri-Grain Almond-Raisin</t>
  </si>
  <si>
    <t>Nutri-grain Wheat</t>
  </si>
  <si>
    <t>Oatmeal Raisin Crisp</t>
  </si>
  <si>
    <t>Post Nat. Raisin Bran</t>
  </si>
  <si>
    <t>Product 19</t>
  </si>
  <si>
    <t>Puffed Rice</t>
  </si>
  <si>
    <t>Puffed Wheat</t>
  </si>
  <si>
    <t>Quaker Oat Squares</t>
  </si>
  <si>
    <t>Quaker Oatmeal</t>
  </si>
  <si>
    <t>Raisin Bran</t>
  </si>
  <si>
    <t>Raisin Nut Bran</t>
  </si>
  <si>
    <t>Raisin Squares</t>
  </si>
  <si>
    <t>Rice Chex</t>
  </si>
  <si>
    <t>Rice Krispies</t>
  </si>
  <si>
    <t>Shredded Wheat</t>
  </si>
  <si>
    <t>Shredded Wheat 'n'Bran</t>
  </si>
  <si>
    <t>Shredded Wheat spoon size</t>
  </si>
  <si>
    <t>Smacks</t>
  </si>
  <si>
    <t>Special K</t>
  </si>
  <si>
    <t>Strawberry Fruit Wheats</t>
  </si>
  <si>
    <t>Total Corn Flakes</t>
  </si>
  <si>
    <t>Total Raisin Bran</t>
  </si>
  <si>
    <t>Total Whole Grain</t>
  </si>
  <si>
    <t>Triples</t>
  </si>
  <si>
    <t>Trix</t>
  </si>
  <si>
    <t>Wheat Chex</t>
  </si>
  <si>
    <t>Wheaties</t>
  </si>
  <si>
    <t>Wheaties Honey Gold</t>
  </si>
  <si>
    <t>Manufacturer</t>
  </si>
  <si>
    <t>Calories</t>
  </si>
  <si>
    <t>Protein</t>
  </si>
  <si>
    <t>Fat</t>
  </si>
  <si>
    <t>Sodium</t>
  </si>
  <si>
    <t>Fiber</t>
  </si>
  <si>
    <t>Sugars</t>
  </si>
  <si>
    <t>Potassium</t>
  </si>
  <si>
    <t>Carbohydrate</t>
  </si>
  <si>
    <t xml:space="preserve">Shelf </t>
  </si>
  <si>
    <t>Weight</t>
  </si>
  <si>
    <t>Cups</t>
  </si>
  <si>
    <t>Rating</t>
  </si>
  <si>
    <t>Cold</t>
  </si>
  <si>
    <t>Hot</t>
  </si>
  <si>
    <t>Row Labels</t>
  </si>
  <si>
    <t>Sum of Fat</t>
  </si>
  <si>
    <t>Average of Calories</t>
  </si>
  <si>
    <t>Average of Rating</t>
  </si>
  <si>
    <t>Cereal Name</t>
  </si>
  <si>
    <t>Cereal Type</t>
  </si>
  <si>
    <t>Total Mnaufacturers</t>
  </si>
  <si>
    <t>Total Cereals</t>
  </si>
  <si>
    <t>How do different manufacturers rank in terms of their cereals' vitamin content?</t>
  </si>
  <si>
    <t>Average of vitamins</t>
  </si>
  <si>
    <t>calories</t>
  </si>
  <si>
    <t>Cereal type by Sodium content</t>
  </si>
  <si>
    <t>Healthiest cereals by Manufacturer</t>
  </si>
  <si>
    <t>Top 10 products based on Rating</t>
  </si>
  <si>
    <t>Average Rating by Cereals Type</t>
  </si>
  <si>
    <t>Average of Calories by Manufacturer</t>
  </si>
  <si>
    <t>Highest-rated products by Shelf Location</t>
  </si>
  <si>
    <t>Sum of Rating</t>
  </si>
  <si>
    <t>Average Calories of all the cereals</t>
  </si>
  <si>
    <t>Calories %</t>
  </si>
  <si>
    <t>Protein %</t>
  </si>
  <si>
    <t>Fat %</t>
  </si>
  <si>
    <t>Carbohydrate %</t>
  </si>
  <si>
    <t>Sugar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</si>
</sst>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0" fontId="0" fillId="0" borderId="0" xfId="0" applyNumberFormat="1"/>
    <xf numFmtId="2" fontId="0" fillId="0" borderId="0" xfId="0" applyNumberFormat="1"/>
    <xf numFmtId="0" fontId="0" fillId="0" borderId="0" xfId="0" pivotButton="1"/>
    <xf numFmtId="0" fontId="0" fillId="0" borderId="0" xfId="0" applyAlignment="1">
      <alignment horizontal="left"/>
    </xf>
    <xf numFmtId="1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3">
    <dxf>
      <numFmt numFmtId="2" formatCode="0.00"/>
    </dxf>
    <dxf>
      <numFmt numFmtId="14" formatCode="0.00%"/>
    </dxf>
    <dxf>
      <numFmt numFmtId="13" formatCode="0%"/>
    </dxf>
    <dxf>
      <numFmt numFmtId="13" formatCode="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numFmt numFmtId="2" formatCode="0.00"/>
    </dxf>
    <dxf>
      <numFmt numFmtId="2" formatCode="0.00"/>
    </dxf>
    <dxf>
      <numFmt numFmtId="14" formatCode="0.00%"/>
    </dxf>
    <dxf>
      <numFmt numFmtId="13" formatCode="0%"/>
    </dxf>
    <dxf>
      <numFmt numFmtId="13" formatCode="0%"/>
    </dxf>
    <dxf>
      <numFmt numFmtId="2" formatCode="0.00"/>
    </dxf>
    <dxf>
      <numFmt numFmtId="2" formatCode="0.00"/>
    </dxf>
    <dxf>
      <numFmt numFmtId="2" formatCode="0.00"/>
    </dxf>
    <dxf>
      <font>
        <b/>
        <i val="0"/>
        <sz val="14"/>
        <color theme="0"/>
      </font>
      <fill>
        <patternFill>
          <bgColor rgb="FF7030A0"/>
        </patternFill>
      </fill>
      <border diagonalUp="0" diagonalDown="0">
        <left/>
        <right/>
        <top/>
        <bottom/>
        <vertical/>
        <horizontal/>
      </border>
    </dxf>
    <dxf>
      <font>
        <b/>
        <i val="0"/>
        <sz val="11"/>
        <color theme="0"/>
      </font>
      <fill>
        <patternFill>
          <bgColor rgb="FF7030A0"/>
        </patternFill>
      </fill>
      <border diagonalUp="0" diagonalDown="0">
        <left/>
        <right/>
        <top/>
        <bottom/>
        <vertical/>
        <horizontal/>
      </border>
    </dxf>
    <dxf>
      <numFmt numFmtId="2" formatCode="0.00"/>
    </dxf>
    <dxf>
      <numFmt numFmtId="0" formatCode="General"/>
    </dxf>
    <dxf>
      <numFmt numFmtId="0" formatCode="General"/>
    </dxf>
    <dxf>
      <numFmt numFmtId="0" formatCode="General"/>
    </dxf>
  </dxfs>
  <tableStyles count="1" defaultTableStyle="TableStyleMedium2" defaultPivotStyle="PivotStyleLight16">
    <tableStyle name="SlicerStyleDark6 2" pivot="0" table="0" count="10" xr9:uid="{FC9DF346-822B-4DCC-996B-87961E02145D}">
      <tableStyleElement type="wholeTable" dxfId="48"/>
      <tableStyleElement type="headerRow" dxfId="4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9" tint="-0.249977111117893"/>
          </font>
          <fill>
            <patternFill patternType="solid">
              <fgColor theme="9" tint="0.59999389629810485"/>
              <bgColor theme="9" tint="0.59999389629810485"/>
            </patternFill>
          </fill>
          <border>
            <left style="thin">
              <color theme="9" tint="0.59999389629810485"/>
            </left>
            <right style="thin">
              <color theme="9" tint="0.59999389629810485"/>
            </right>
            <top style="thin">
              <color theme="9" tint="0.59999389629810485"/>
            </top>
            <bottom style="thin">
              <color theme="9" tint="0.59999389629810485"/>
            </bottom>
            <vertical/>
            <horizontal/>
          </border>
        </dxf>
        <dxf>
          <font>
            <b/>
            <i val="0"/>
            <color theme="0"/>
          </font>
          <fill>
            <patternFill patternType="solid">
              <fgColor theme="9"/>
              <bgColor theme="9" tint="0.39994506668294322"/>
            </patternFill>
          </fill>
          <border>
            <left style="thin">
              <color theme="9"/>
            </left>
            <right style="thin">
              <color theme="9"/>
            </right>
            <top style="thin">
              <color theme="9"/>
            </top>
            <bottom style="thin">
              <color theme="9"/>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i val="0"/>
            <color theme="0"/>
          </font>
          <fill>
            <patternFill patternType="solid">
              <fgColor rgb="FFC0C0C0"/>
              <bgColor theme="9" tint="0.39994506668294322"/>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data.xlsx]Pivot!PivotTable4</c:name>
    <c:fmtId val="5"/>
  </c:pivotSource>
  <c:chart>
    <c:title>
      <c:tx>
        <c:strRef>
          <c:f>Pivot!$A$2</c:f>
          <c:strCache>
            <c:ptCount val="1"/>
            <c:pt idx="0">
              <c:v>Healthiest cereals by Manufacturer</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7"/>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8"/>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9"/>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22915709299149E-2"/>
          <c:y val="0.29475955574563939"/>
          <c:w val="0.87663908062972018"/>
          <c:h val="0.5916022069510054"/>
        </c:manualLayout>
      </c:layout>
      <c:barChart>
        <c:barDir val="bar"/>
        <c:grouping val="stacked"/>
        <c:varyColors val="0"/>
        <c:ser>
          <c:idx val="0"/>
          <c:order val="0"/>
          <c:tx>
            <c:strRef>
              <c:f>Pivot!$A$2</c:f>
              <c:strCache>
                <c:ptCount val="1"/>
                <c:pt idx="0">
                  <c:v>Calories %</c:v>
                </c:pt>
              </c:strCache>
            </c:strRef>
          </c:tx>
          <c:spPr>
            <a:solidFill>
              <a:schemeClr val="accent1"/>
            </a:solidFill>
            <a:ln>
              <a:noFill/>
            </a:ln>
            <a:effectLst/>
          </c:spPr>
          <c:invertIfNegative val="0"/>
          <c:cat>
            <c:strRef>
              <c:f>Pivot!$A$2</c:f>
              <c:strCache>
                <c:ptCount val="7"/>
                <c:pt idx="0">
                  <c:v>A</c:v>
                </c:pt>
                <c:pt idx="1">
                  <c:v>G</c:v>
                </c:pt>
                <c:pt idx="2">
                  <c:v>K</c:v>
                </c:pt>
                <c:pt idx="3">
                  <c:v>N</c:v>
                </c:pt>
                <c:pt idx="4">
                  <c:v>P</c:v>
                </c:pt>
                <c:pt idx="5">
                  <c:v>Q</c:v>
                </c:pt>
                <c:pt idx="6">
                  <c:v>R</c:v>
                </c:pt>
              </c:strCache>
            </c:strRef>
          </c:cat>
          <c:val>
            <c:numRef>
              <c:f>Pivot!$A$2</c:f>
              <c:numCache>
                <c:formatCode>0.00%</c:formatCode>
                <c:ptCount val="7"/>
                <c:pt idx="0">
                  <c:v>1.2150668286755772E-2</c:v>
                </c:pt>
                <c:pt idx="1">
                  <c:v>0.2976913730255164</c:v>
                </c:pt>
                <c:pt idx="2">
                  <c:v>0.30376670716889431</c:v>
                </c:pt>
                <c:pt idx="3">
                  <c:v>6.3183475091130009E-2</c:v>
                </c:pt>
                <c:pt idx="4">
                  <c:v>0.11907654921020656</c:v>
                </c:pt>
                <c:pt idx="5">
                  <c:v>9.2345078979343867E-2</c:v>
                </c:pt>
                <c:pt idx="6">
                  <c:v>0.1117861482381531</c:v>
                </c:pt>
              </c:numCache>
            </c:numRef>
          </c:val>
          <c:extLst>
            <c:ext xmlns:c16="http://schemas.microsoft.com/office/drawing/2014/chart" uri="{C3380CC4-5D6E-409C-BE32-E72D297353CC}">
              <c16:uniqueId val="{00000000-B4D4-4C10-91F2-6D520C514156}"/>
            </c:ext>
          </c:extLst>
        </c:ser>
        <c:ser>
          <c:idx val="1"/>
          <c:order val="1"/>
          <c:tx>
            <c:strRef>
              <c:f>Pivot!$A$2</c:f>
              <c:strCache>
                <c:ptCount val="1"/>
                <c:pt idx="0">
                  <c:v>Protein %</c:v>
                </c:pt>
              </c:strCache>
            </c:strRef>
          </c:tx>
          <c:spPr>
            <a:solidFill>
              <a:schemeClr val="accent2"/>
            </a:solidFill>
            <a:ln>
              <a:noFill/>
            </a:ln>
            <a:effectLst/>
          </c:spPr>
          <c:invertIfNegative val="0"/>
          <c:cat>
            <c:strRef>
              <c:f>Pivot!$A$2</c:f>
              <c:strCache>
                <c:ptCount val="7"/>
                <c:pt idx="0">
                  <c:v>A</c:v>
                </c:pt>
                <c:pt idx="1">
                  <c:v>G</c:v>
                </c:pt>
                <c:pt idx="2">
                  <c:v>K</c:v>
                </c:pt>
                <c:pt idx="3">
                  <c:v>N</c:v>
                </c:pt>
                <c:pt idx="4">
                  <c:v>P</c:v>
                </c:pt>
                <c:pt idx="5">
                  <c:v>Q</c:v>
                </c:pt>
                <c:pt idx="6">
                  <c:v>R</c:v>
                </c:pt>
              </c:strCache>
            </c:strRef>
          </c:cat>
          <c:val>
            <c:numRef>
              <c:f>Pivot!$A$2</c:f>
              <c:numCache>
                <c:formatCode>0.00%</c:formatCode>
                <c:ptCount val="7"/>
                <c:pt idx="0">
                  <c:v>2.0408163265306121E-2</c:v>
                </c:pt>
                <c:pt idx="1">
                  <c:v>0.26020408163265307</c:v>
                </c:pt>
                <c:pt idx="2">
                  <c:v>0.31122448979591838</c:v>
                </c:pt>
                <c:pt idx="3">
                  <c:v>8.673469387755102E-2</c:v>
                </c:pt>
                <c:pt idx="4">
                  <c:v>0.11224489795918367</c:v>
                </c:pt>
                <c:pt idx="5">
                  <c:v>0.10714285714285714</c:v>
                </c:pt>
                <c:pt idx="6">
                  <c:v>0.10204081632653061</c:v>
                </c:pt>
              </c:numCache>
            </c:numRef>
          </c:val>
          <c:extLst>
            <c:ext xmlns:c16="http://schemas.microsoft.com/office/drawing/2014/chart" uri="{C3380CC4-5D6E-409C-BE32-E72D297353CC}">
              <c16:uniqueId val="{00000001-B4D4-4C10-91F2-6D520C514156}"/>
            </c:ext>
          </c:extLst>
        </c:ser>
        <c:ser>
          <c:idx val="2"/>
          <c:order val="2"/>
          <c:tx>
            <c:strRef>
              <c:f>Pivot!$A$2</c:f>
              <c:strCache>
                <c:ptCount val="1"/>
                <c:pt idx="0">
                  <c:v>Fat %</c:v>
                </c:pt>
              </c:strCache>
            </c:strRef>
          </c:tx>
          <c:spPr>
            <a:solidFill>
              <a:schemeClr val="accent3"/>
            </a:solidFill>
            <a:ln>
              <a:noFill/>
            </a:ln>
            <a:effectLst/>
          </c:spPr>
          <c:invertIfNegative val="0"/>
          <c:cat>
            <c:strRef>
              <c:f>Pivot!$A$2</c:f>
              <c:strCache>
                <c:ptCount val="7"/>
                <c:pt idx="0">
                  <c:v>A</c:v>
                </c:pt>
                <c:pt idx="1">
                  <c:v>G</c:v>
                </c:pt>
                <c:pt idx="2">
                  <c:v>K</c:v>
                </c:pt>
                <c:pt idx="3">
                  <c:v>N</c:v>
                </c:pt>
                <c:pt idx="4">
                  <c:v>P</c:v>
                </c:pt>
                <c:pt idx="5">
                  <c:v>Q</c:v>
                </c:pt>
                <c:pt idx="6">
                  <c:v>R</c:v>
                </c:pt>
              </c:strCache>
            </c:strRef>
          </c:cat>
          <c:val>
            <c:numRef>
              <c:f>Pivot!$A$2</c:f>
              <c:numCache>
                <c:formatCode>0.00%</c:formatCode>
                <c:ptCount val="7"/>
                <c:pt idx="0">
                  <c:v>1.282051282051282E-2</c:v>
                </c:pt>
                <c:pt idx="1">
                  <c:v>0.38461538461538464</c:v>
                </c:pt>
                <c:pt idx="2">
                  <c:v>0.17948717948717949</c:v>
                </c:pt>
                <c:pt idx="3">
                  <c:v>1.282051282051282E-2</c:v>
                </c:pt>
                <c:pt idx="4">
                  <c:v>0.10256410256410256</c:v>
                </c:pt>
                <c:pt idx="5">
                  <c:v>0.17948717948717949</c:v>
                </c:pt>
                <c:pt idx="6">
                  <c:v>0.12820512820512819</c:v>
                </c:pt>
              </c:numCache>
            </c:numRef>
          </c:val>
          <c:extLst>
            <c:ext xmlns:c16="http://schemas.microsoft.com/office/drawing/2014/chart" uri="{C3380CC4-5D6E-409C-BE32-E72D297353CC}">
              <c16:uniqueId val="{00000002-B4D4-4C10-91F2-6D520C514156}"/>
            </c:ext>
          </c:extLst>
        </c:ser>
        <c:ser>
          <c:idx val="3"/>
          <c:order val="3"/>
          <c:tx>
            <c:strRef>
              <c:f>Pivot!$A$2</c:f>
              <c:strCache>
                <c:ptCount val="1"/>
                <c:pt idx="0">
                  <c:v>Carbohydrate %</c:v>
                </c:pt>
              </c:strCache>
            </c:strRef>
          </c:tx>
          <c:spPr>
            <a:solidFill>
              <a:schemeClr val="accent4"/>
            </a:solidFill>
            <a:ln>
              <a:noFill/>
            </a:ln>
            <a:effectLst/>
          </c:spPr>
          <c:invertIfNegative val="0"/>
          <c:cat>
            <c:strRef>
              <c:f>Pivot!$A$2</c:f>
              <c:strCache>
                <c:ptCount val="7"/>
                <c:pt idx="0">
                  <c:v>A</c:v>
                </c:pt>
                <c:pt idx="1">
                  <c:v>G</c:v>
                </c:pt>
                <c:pt idx="2">
                  <c:v>K</c:v>
                </c:pt>
                <c:pt idx="3">
                  <c:v>N</c:v>
                </c:pt>
                <c:pt idx="4">
                  <c:v>P</c:v>
                </c:pt>
                <c:pt idx="5">
                  <c:v>Q</c:v>
                </c:pt>
                <c:pt idx="6">
                  <c:v>R</c:v>
                </c:pt>
              </c:strCache>
            </c:strRef>
          </c:cat>
          <c:val>
            <c:numRef>
              <c:f>Pivot!$A$2</c:f>
              <c:numCache>
                <c:formatCode>0.00%</c:formatCode>
                <c:ptCount val="7"/>
                <c:pt idx="0">
                  <c:v>1.4234875444839857E-2</c:v>
                </c:pt>
                <c:pt idx="1">
                  <c:v>0.28825622775800713</c:v>
                </c:pt>
                <c:pt idx="2">
                  <c:v>0.30960854092526691</c:v>
                </c:pt>
                <c:pt idx="3">
                  <c:v>8.5409252669039148E-2</c:v>
                </c:pt>
                <c:pt idx="4">
                  <c:v>0.10587188612099645</c:v>
                </c:pt>
                <c:pt idx="5">
                  <c:v>7.1174377224199295E-2</c:v>
                </c:pt>
                <c:pt idx="6">
                  <c:v>0.12544483985765126</c:v>
                </c:pt>
              </c:numCache>
            </c:numRef>
          </c:val>
          <c:extLst>
            <c:ext xmlns:c16="http://schemas.microsoft.com/office/drawing/2014/chart" uri="{C3380CC4-5D6E-409C-BE32-E72D297353CC}">
              <c16:uniqueId val="{00000003-B4D4-4C10-91F2-6D520C514156}"/>
            </c:ext>
          </c:extLst>
        </c:ser>
        <c:ser>
          <c:idx val="4"/>
          <c:order val="4"/>
          <c:tx>
            <c:strRef>
              <c:f>Pivot!$A$2</c:f>
              <c:strCache>
                <c:ptCount val="1"/>
                <c:pt idx="0">
                  <c:v>Sugar %</c:v>
                </c:pt>
              </c:strCache>
            </c:strRef>
          </c:tx>
          <c:spPr>
            <a:solidFill>
              <a:schemeClr val="accent5"/>
            </a:solidFill>
            <a:ln>
              <a:noFill/>
            </a:ln>
            <a:effectLst/>
          </c:spPr>
          <c:invertIfNegative val="0"/>
          <c:cat>
            <c:strRef>
              <c:f>Pivot!$A$2</c:f>
              <c:strCache>
                <c:ptCount val="7"/>
                <c:pt idx="0">
                  <c:v>A</c:v>
                </c:pt>
                <c:pt idx="1">
                  <c:v>G</c:v>
                </c:pt>
                <c:pt idx="2">
                  <c:v>K</c:v>
                </c:pt>
                <c:pt idx="3">
                  <c:v>N</c:v>
                </c:pt>
                <c:pt idx="4">
                  <c:v>P</c:v>
                </c:pt>
                <c:pt idx="5">
                  <c:v>Q</c:v>
                </c:pt>
                <c:pt idx="6">
                  <c:v>R</c:v>
                </c:pt>
              </c:strCache>
            </c:strRef>
          </c:cat>
          <c:val>
            <c:numRef>
              <c:f>Pivot!$A$2</c:f>
              <c:numCache>
                <c:formatCode>0.00%</c:formatCode>
                <c:ptCount val="7"/>
                <c:pt idx="0">
                  <c:v>5.6285178236397749E-3</c:v>
                </c:pt>
                <c:pt idx="1">
                  <c:v>0.32833020637898686</c:v>
                </c:pt>
                <c:pt idx="2">
                  <c:v>0.32645403377110693</c:v>
                </c:pt>
                <c:pt idx="3">
                  <c:v>2.0637898686679174E-2</c:v>
                </c:pt>
                <c:pt idx="4">
                  <c:v>0.14821763602251406</c:v>
                </c:pt>
                <c:pt idx="5">
                  <c:v>7.879924953095685E-2</c:v>
                </c:pt>
                <c:pt idx="6">
                  <c:v>9.193245778611632E-2</c:v>
                </c:pt>
              </c:numCache>
            </c:numRef>
          </c:val>
          <c:extLst>
            <c:ext xmlns:c16="http://schemas.microsoft.com/office/drawing/2014/chart" uri="{C3380CC4-5D6E-409C-BE32-E72D297353CC}">
              <c16:uniqueId val="{00000004-B4D4-4C10-91F2-6D520C514156}"/>
            </c:ext>
          </c:extLst>
        </c:ser>
        <c:dLbls>
          <c:showLegendKey val="0"/>
          <c:showVal val="0"/>
          <c:showCatName val="0"/>
          <c:showSerName val="0"/>
          <c:showPercent val="0"/>
          <c:showBubbleSize val="0"/>
        </c:dLbls>
        <c:gapWidth val="150"/>
        <c:overlap val="100"/>
        <c:axId val="1552239312"/>
        <c:axId val="1552240272"/>
      </c:barChart>
      <c:catAx>
        <c:axId val="15522393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52240272"/>
        <c:crosses val="autoZero"/>
        <c:auto val="1"/>
        <c:lblAlgn val="ctr"/>
        <c:lblOffset val="100"/>
        <c:noMultiLvlLbl val="0"/>
      </c:catAx>
      <c:valAx>
        <c:axId val="155224027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52239312"/>
        <c:crosses val="autoZero"/>
        <c:crossBetween val="between"/>
      </c:valAx>
      <c:spPr>
        <a:noFill/>
        <a:ln>
          <a:noFill/>
        </a:ln>
        <a:effectLst/>
      </c:spPr>
    </c:plotArea>
    <c:legend>
      <c:legendPos val="t"/>
      <c:layout>
        <c:manualLayout>
          <c:xMode val="edge"/>
          <c:yMode val="edge"/>
          <c:x val="3.2690952032141736E-2"/>
          <c:y val="0.15773893960300428"/>
          <c:w val="0.91239586885298984"/>
          <c:h val="8.2949929460396227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data.xlsx]Pivot!PivotTable10</c:name>
    <c:fmtId val="5"/>
  </c:pivotSource>
  <c:chart>
    <c:title>
      <c:tx>
        <c:strRef>
          <c:f>Pivot!$A$167</c:f>
          <c:strCache>
            <c:ptCount val="1"/>
            <c:pt idx="0">
              <c:v>Top 10 products based on Rating</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5000"/>
                  <a:lumOff val="95000"/>
                </a:schemeClr>
              </a:gs>
              <a:gs pos="54000">
                <a:schemeClr val="accent1">
                  <a:lumMod val="45000"/>
                  <a:lumOff val="55000"/>
                </a:schemeClr>
              </a:gs>
              <a:gs pos="100000">
                <a:schemeClr val="accent1">
                  <a:lumMod val="30000"/>
                  <a:lumOff val="70000"/>
                </a:schemeClr>
              </a:gs>
            </a:gsLst>
            <a:lin ang="16200000" scaled="1"/>
            <a:tileRect/>
          </a:gradFill>
          <a:ln>
            <a:no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Pivot!$A$167</c:f>
              <c:strCache>
                <c:ptCount val="1"/>
                <c:pt idx="0">
                  <c:v>Total</c:v>
                </c:pt>
              </c:strCache>
            </c:strRef>
          </c:tx>
          <c:spPr>
            <a:gradFill flip="none" rotWithShape="1">
              <a:gsLst>
                <a:gs pos="0">
                  <a:schemeClr val="accent1">
                    <a:lumMod val="5000"/>
                    <a:lumOff val="95000"/>
                  </a:schemeClr>
                </a:gs>
                <a:gs pos="54000">
                  <a:schemeClr val="accent1">
                    <a:lumMod val="45000"/>
                    <a:lumOff val="55000"/>
                  </a:schemeClr>
                </a:gs>
                <a:gs pos="100000">
                  <a:schemeClr val="accent1">
                    <a:lumMod val="30000"/>
                    <a:lumOff val="70000"/>
                  </a:schemeClr>
                </a:gs>
              </a:gsLst>
              <a:lin ang="16200000" scaled="1"/>
              <a:tileRect/>
            </a:gradFill>
            <a:ln>
              <a:noFill/>
            </a:ln>
            <a:effectLst/>
          </c:spPr>
          <c:invertIfNegative val="0"/>
          <c:cat>
            <c:strRef>
              <c:f>Pivot!$A$167</c:f>
              <c:strCache>
                <c:ptCount val="10"/>
                <c:pt idx="0">
                  <c:v>All-Bran with Extra Fiber</c:v>
                </c:pt>
                <c:pt idx="1">
                  <c:v>Shredded Wheat 'n'Bran</c:v>
                </c:pt>
                <c:pt idx="2">
                  <c:v>Shredded Wheat spoon size</c:v>
                </c:pt>
                <c:pt idx="3">
                  <c:v>100% Bran</c:v>
                </c:pt>
                <c:pt idx="4">
                  <c:v>Shredded Wheat</c:v>
                </c:pt>
                <c:pt idx="5">
                  <c:v>Cream of Wheat (Quick)</c:v>
                </c:pt>
                <c:pt idx="6">
                  <c:v>Puffed Wheat</c:v>
                </c:pt>
                <c:pt idx="7">
                  <c:v>Puffed Rice</c:v>
                </c:pt>
                <c:pt idx="8">
                  <c:v>Nutri-grain Wheat</c:v>
                </c:pt>
                <c:pt idx="9">
                  <c:v>All-Bran</c:v>
                </c:pt>
              </c:strCache>
            </c:strRef>
          </c:cat>
          <c:val>
            <c:numRef>
              <c:f>Pivot!$A$167</c:f>
              <c:numCache>
                <c:formatCode>0.00</c:formatCode>
                <c:ptCount val="10"/>
                <c:pt idx="0">
                  <c:v>93.704911999999993</c:v>
                </c:pt>
                <c:pt idx="1">
                  <c:v>74.472949</c:v>
                </c:pt>
                <c:pt idx="2">
                  <c:v>72.801787000000004</c:v>
                </c:pt>
                <c:pt idx="3">
                  <c:v>68.402973000000003</c:v>
                </c:pt>
                <c:pt idx="4">
                  <c:v>68.235884999999996</c:v>
                </c:pt>
                <c:pt idx="5">
                  <c:v>64.533816000000002</c:v>
                </c:pt>
                <c:pt idx="6">
                  <c:v>63.005645000000001</c:v>
                </c:pt>
                <c:pt idx="7">
                  <c:v>60.756112000000002</c:v>
                </c:pt>
                <c:pt idx="8">
                  <c:v>59.642837</c:v>
                </c:pt>
                <c:pt idx="9">
                  <c:v>59.425505000000001</c:v>
                </c:pt>
              </c:numCache>
            </c:numRef>
          </c:val>
          <c:extLst>
            <c:ext xmlns:c16="http://schemas.microsoft.com/office/drawing/2014/chart" uri="{C3380CC4-5D6E-409C-BE32-E72D297353CC}">
              <c16:uniqueId val="{00000000-623F-4B7B-BF9B-17FF6F8262A2}"/>
            </c:ext>
          </c:extLst>
        </c:ser>
        <c:dLbls>
          <c:showLegendKey val="0"/>
          <c:showVal val="0"/>
          <c:showCatName val="0"/>
          <c:showSerName val="0"/>
          <c:showPercent val="0"/>
          <c:showBubbleSize val="0"/>
        </c:dLbls>
        <c:gapWidth val="182"/>
        <c:axId val="299571168"/>
        <c:axId val="299572128"/>
      </c:barChart>
      <c:catAx>
        <c:axId val="299571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99572128"/>
        <c:crosses val="autoZero"/>
        <c:auto val="1"/>
        <c:lblAlgn val="ctr"/>
        <c:lblOffset val="100"/>
        <c:noMultiLvlLbl val="0"/>
      </c:catAx>
      <c:valAx>
        <c:axId val="299572128"/>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2995711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data.xlsx]Pivot!PivotTable5</c:name>
    <c:fmtId val="6"/>
  </c:pivotSource>
  <c:chart>
    <c:title>
      <c:tx>
        <c:strRef>
          <c:f>Pivot!$A$17</c:f>
          <c:strCache>
            <c:ptCount val="1"/>
            <c:pt idx="0">
              <c:v>Average Rating by Cereals Type</c:v>
            </c:pt>
          </c:strCache>
        </c:strRef>
      </c:tx>
      <c:layout>
        <c:manualLayout>
          <c:xMode val="edge"/>
          <c:yMode val="edge"/>
          <c:x val="0.19607400335272523"/>
          <c:y val="9.0165046176561167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s>
    <c:plotArea>
      <c:layout/>
      <c:pieChart>
        <c:varyColors val="1"/>
        <c:ser>
          <c:idx val="0"/>
          <c:order val="0"/>
          <c:tx>
            <c:strRef>
              <c:f>Pivot!$A$17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F2B-43F2-AB18-F9C38BCE780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F2B-43F2-AB18-F9C38BCE780F}"/>
              </c:ext>
            </c:extLst>
          </c:dPt>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Pivot!$A$17</c:f>
              <c:strCache>
                <c:ptCount val="2"/>
                <c:pt idx="0">
                  <c:v>Cold</c:v>
                </c:pt>
                <c:pt idx="1">
                  <c:v>Hot</c:v>
                </c:pt>
              </c:strCache>
            </c:strRef>
          </c:cat>
          <c:val>
            <c:numRef>
              <c:f>Pivot!$A$17</c:f>
              <c:numCache>
                <c:formatCode>0.00</c:formatCode>
                <c:ptCount val="2"/>
                <c:pt idx="0">
                  <c:v>42.095218364864856</c:v>
                </c:pt>
                <c:pt idx="1">
                  <c:v>56.737708333333337</c:v>
                </c:pt>
              </c:numCache>
            </c:numRef>
          </c:val>
          <c:extLst>
            <c:ext xmlns:c16="http://schemas.microsoft.com/office/drawing/2014/chart" uri="{C3380CC4-5D6E-409C-BE32-E72D297353CC}">
              <c16:uniqueId val="{00000004-BF2B-43F2-AB18-F9C38BCE780F}"/>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t"/>
      <c:layout>
        <c:manualLayout>
          <c:xMode val="edge"/>
          <c:yMode val="edge"/>
          <c:x val="0.31794839271450759"/>
          <c:y val="0.25606905731427654"/>
          <c:w val="0.33145013935406903"/>
          <c:h val="5.8252838858927805E-2"/>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data.xlsx]Pivot!PivotTable8</c:name>
    <c:fmtId val="2"/>
  </c:pivotSource>
  <c:chart>
    <c:title>
      <c:tx>
        <c:strRef>
          <c:f>Pivot!$A$49</c:f>
          <c:strCache>
            <c:ptCount val="1"/>
            <c:pt idx="0">
              <c:v>Cereal type by Sodium content</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Pivot!$A$49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A93-4B3B-9097-0564B05646D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A93-4B3B-9097-0564B05646D9}"/>
              </c:ext>
            </c:extLst>
          </c:dPt>
          <c:cat>
            <c:strRef>
              <c:f>Pivot!$A$49</c:f>
              <c:strCache>
                <c:ptCount val="2"/>
                <c:pt idx="0">
                  <c:v>Cold</c:v>
                </c:pt>
                <c:pt idx="1">
                  <c:v>Hot</c:v>
                </c:pt>
              </c:strCache>
            </c:strRef>
          </c:cat>
          <c:val>
            <c:numRef>
              <c:f>Pivot!$A$49</c:f>
              <c:numCache>
                <c:formatCode>0.00%</c:formatCode>
                <c:ptCount val="2"/>
                <c:pt idx="0">
                  <c:v>0.96153846153846156</c:v>
                </c:pt>
                <c:pt idx="1">
                  <c:v>3.8461538461538464E-2</c:v>
                </c:pt>
              </c:numCache>
            </c:numRef>
          </c:val>
          <c:extLst>
            <c:ext xmlns:c16="http://schemas.microsoft.com/office/drawing/2014/chart" uri="{C3380CC4-5D6E-409C-BE32-E72D297353CC}">
              <c16:uniqueId val="{00000004-EA93-4B3B-9097-0564B05646D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77645985374665183"/>
          <c:y val="0.50599919240864122"/>
          <c:w val="0.12284083076788441"/>
          <c:h val="0.1730781344639612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[Final data.xlsx]Pivot!PivotTable6</c:name>
    <c:fmtId val="2"/>
  </c:pivotSource>
  <c:chart>
    <c:title>
      <c:tx>
        <c:strRef>
          <c:f>Pivot!$A$26</c:f>
          <c:strCache>
            <c:ptCount val="1"/>
            <c:pt idx="0">
              <c:v>Highest-rated products by Shelf Location</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s>
    <c:plotArea>
      <c:layout/>
      <c:pieChart>
        <c:varyColors val="1"/>
        <c:ser>
          <c:idx val="0"/>
          <c:order val="0"/>
          <c:tx>
            <c:strRef>
              <c:f>Pivot!$A$26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7D-4368-97FD-A86C08A2B7C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7D-4368-97FD-A86C08A2B7C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7D-4368-97FD-A86C08A2B7C0}"/>
              </c:ext>
            </c:extLst>
          </c:dPt>
          <c:dLbls>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Pivot!$A$26</c:f>
              <c:strCache>
                <c:ptCount val="3"/>
                <c:pt idx="0">
                  <c:v>1</c:v>
                </c:pt>
                <c:pt idx="1">
                  <c:v>2</c:v>
                </c:pt>
                <c:pt idx="2">
                  <c:v>3</c:v>
                </c:pt>
              </c:strCache>
            </c:strRef>
          </c:cat>
          <c:val>
            <c:numRef>
              <c:f>Pivot!$A$26</c:f>
              <c:numCache>
                <c:formatCode>0%</c:formatCode>
                <c:ptCount val="3"/>
                <c:pt idx="0">
                  <c:v>0.28092418138646974</c:v>
                </c:pt>
                <c:pt idx="1">
                  <c:v>0.22355293555575562</c:v>
                </c:pt>
                <c:pt idx="2">
                  <c:v>0.49552288305777459</c:v>
                </c:pt>
              </c:numCache>
            </c:numRef>
          </c:val>
          <c:extLst>
            <c:ext xmlns:c16="http://schemas.microsoft.com/office/drawing/2014/chart" uri="{C3380CC4-5D6E-409C-BE32-E72D297353CC}">
              <c16:uniqueId val="{00000007-80E4-48CC-8BA7-F7228E930737}"/>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8908690580344121"/>
          <c:y val="0.46931779527559053"/>
          <c:w val="7.5727909011373579E-2"/>
          <c:h val="0.27000188976377953"/>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Pivot!$A$83</c:f>
          <c:strCache>
            <c:ptCount val="1"/>
            <c:pt idx="0">
              <c:v>Average Calories of all the cereals</c:v>
            </c:pt>
          </c:strCache>
        </c:strRef>
      </c:tx>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spPr>
            <a:gradFill flip="none" rotWithShape="1">
              <a:gsLst>
                <a:gs pos="0">
                  <a:schemeClr val="accent1">
                    <a:lumMod val="5000"/>
                    <a:lumOff val="95000"/>
                  </a:schemeClr>
                </a:gs>
                <a:gs pos="54000">
                  <a:schemeClr val="accent1">
                    <a:lumMod val="45000"/>
                    <a:lumOff val="55000"/>
                  </a:schemeClr>
                </a:gs>
                <a:gs pos="100000">
                  <a:schemeClr val="accent1">
                    <a:lumMod val="30000"/>
                    <a:lumOff val="70000"/>
                  </a:schemeClr>
                </a:gs>
              </a:gsLst>
              <a:lin ang="0" scaled="1"/>
              <a:tileRect/>
            </a:gradFill>
            <a:ln>
              <a:noFill/>
            </a:ln>
            <a:effectLst/>
          </c:spPr>
          <c:invertIfNegative val="0"/>
          <c:cat>
            <c:strRef>
              <c:f>Pivot!$H$89:$H$93</c:f>
              <c:strCache>
                <c:ptCount val="5"/>
                <c:pt idx="0">
                  <c:v>100% Bran</c:v>
                </c:pt>
                <c:pt idx="1">
                  <c:v>100% Natural Bran</c:v>
                </c:pt>
                <c:pt idx="2">
                  <c:v>All-Bran</c:v>
                </c:pt>
                <c:pt idx="3">
                  <c:v>All-Bran with Extra Fiber</c:v>
                </c:pt>
                <c:pt idx="4">
                  <c:v>Almond Delight</c:v>
                </c:pt>
              </c:strCache>
            </c:strRef>
          </c:cat>
          <c:val>
            <c:numRef>
              <c:f>Pivot!$I$89:$I$93</c:f>
              <c:numCache>
                <c:formatCode>General</c:formatCode>
                <c:ptCount val="5"/>
                <c:pt idx="0">
                  <c:v>70</c:v>
                </c:pt>
                <c:pt idx="1">
                  <c:v>120</c:v>
                </c:pt>
                <c:pt idx="2">
                  <c:v>70</c:v>
                </c:pt>
                <c:pt idx="3">
                  <c:v>50</c:v>
                </c:pt>
                <c:pt idx="4">
                  <c:v>110</c:v>
                </c:pt>
              </c:numCache>
            </c:numRef>
          </c:val>
          <c:extLst>
            <c:ext xmlns:c16="http://schemas.microsoft.com/office/drawing/2014/chart" uri="{C3380CC4-5D6E-409C-BE32-E72D297353CC}">
              <c16:uniqueId val="{00000000-9D51-4591-BA39-774081CA3106}"/>
            </c:ext>
          </c:extLst>
        </c:ser>
        <c:dLbls>
          <c:showLegendKey val="0"/>
          <c:showVal val="0"/>
          <c:showCatName val="0"/>
          <c:showSerName val="0"/>
          <c:showPercent val="0"/>
          <c:showBubbleSize val="0"/>
        </c:dLbls>
        <c:gapWidth val="182"/>
        <c:axId val="862331311"/>
        <c:axId val="862345711"/>
      </c:barChart>
      <c:catAx>
        <c:axId val="86233131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62345711"/>
        <c:crosses val="autoZero"/>
        <c:auto val="1"/>
        <c:lblAlgn val="ctr"/>
        <c:lblOffset val="100"/>
        <c:noMultiLvlLbl val="0"/>
      </c:catAx>
      <c:valAx>
        <c:axId val="86234571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862331311"/>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b="1">
          <a:solidFill>
            <a:schemeClr val="bg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Average of Calories by Manufacturer</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Aptos Narrow" panose="02110004020202020204"/>
            </a:rPr>
            <a:t>Average of Calories by Manufacturer</a:t>
          </a:r>
        </a:p>
      </cx:txPr>
    </cx:title>
    <cx:plotArea>
      <cx:plotAreaRegion>
        <cx:series layoutId="treemap" uniqueId="{586E7A63-9CBE-4601-A33D-25EA750FDD38}" formatIdx="0">
          <cx:tx>
            <cx:txData>
              <cx:f>_xlchart.v1.1</cx:f>
              <cx:v>calories</cx:v>
            </cx:txData>
          </cx:tx>
          <cx:dataLabels pos="inEnd">
            <cx:txPr>
              <a:bodyPr vertOverflow="overflow" horzOverflow="overflow" wrap="square" lIns="0" tIns="0" rIns="0" bIns="0"/>
              <a:lstStyle/>
              <a:p>
                <a:pPr algn="ctr" rtl="0">
                  <a:defRPr sz="900" b="1" i="0">
                    <a:solidFill>
                      <a:schemeClr val="bg1"/>
                    </a:solidFill>
                    <a:latin typeface="Aptos Narrow" panose="020B0004020202020204" pitchFamily="34" charset="0"/>
                    <a:ea typeface="Aptos Narrow" panose="020B0004020202020204" pitchFamily="34" charset="0"/>
                    <a:cs typeface="Aptos Narrow" panose="020B0004020202020204" pitchFamily="34" charset="0"/>
                  </a:defRPr>
                </a:pPr>
                <a:endParaRPr lang="en-US" b="1">
                  <a:solidFill>
                    <a:schemeClr val="bg1"/>
                  </a:solidFill>
                </a:endParaRPr>
              </a:p>
            </cx:txPr>
            <cx:visibility seriesName="0" categoryName="1" value="0"/>
          </cx:dataLabels>
          <cx:dataId val="0"/>
          <cx:layoutPr>
            <cx:parentLabelLayout val="overlapping"/>
          </cx:layoutPr>
        </cx:series>
      </cx:plotAreaRegion>
    </cx:plotArea>
    <cx:legend pos="t" align="ctr" overlay="0">
      <cx:txPr>
        <a:bodyPr vertOverflow="overflow" horzOverflow="overflow" wrap="square" lIns="0" tIns="0" rIns="0" bIns="0"/>
        <a:lstStyle/>
        <a:p>
          <a:pPr algn="ctr" rtl="0">
            <a:defRPr sz="900" b="1" i="0">
              <a:solidFill>
                <a:schemeClr val="bg1"/>
              </a:solidFill>
              <a:latin typeface="Aptos Narrow" panose="020B0004020202020204" pitchFamily="34" charset="0"/>
              <a:ea typeface="Aptos Narrow" panose="020B0004020202020204" pitchFamily="34" charset="0"/>
              <a:cs typeface="Aptos Narrow" panose="020B0004020202020204" pitchFamily="34" charset="0"/>
            </a:defRPr>
          </a:pPr>
          <a:endParaRPr lang="en-US" b="1">
            <a:solidFill>
              <a:schemeClr val="bg1"/>
            </a:solidFill>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Scroll" dx="22" fmlaLink="Pivot!$G$84" max="77" min="1" page="5"/>
</file>

<file path=xl/drawings/_rels/drawing2.xml.rels><?xml version="1.0" encoding="UTF-8" standalone="yes"?>
<Relationships xmlns="http://schemas.openxmlformats.org/package/2006/relationships"><Relationship Id="rId8" Type="http://schemas.openxmlformats.org/officeDocument/2006/relationships/chart" Target="../charts/chart3.xml"/><Relationship Id="rId3" Type="http://schemas.openxmlformats.org/officeDocument/2006/relationships/image" Target="../media/image3.svg"/><Relationship Id="rId7" Type="http://schemas.microsoft.com/office/2014/relationships/chartEx" Target="../charts/chartEx1.xml"/><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chart" Target="../charts/chart2.xml"/><Relationship Id="rId11" Type="http://schemas.openxmlformats.org/officeDocument/2006/relationships/chart" Target="../charts/chart6.xml"/><Relationship Id="rId5" Type="http://schemas.openxmlformats.org/officeDocument/2006/relationships/chart" Target="../charts/chart1.xml"/><Relationship Id="rId10" Type="http://schemas.openxmlformats.org/officeDocument/2006/relationships/chart" Target="../charts/chart5.xml"/><Relationship Id="rId4" Type="http://schemas.openxmlformats.org/officeDocument/2006/relationships/image" Target="../media/image4.png"/><Relationship Id="rId9"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13</xdr:col>
      <xdr:colOff>333375</xdr:colOff>
      <xdr:row>0</xdr:row>
      <xdr:rowOff>171450</xdr:rowOff>
    </xdr:from>
    <xdr:to>
      <xdr:col>16</xdr:col>
      <xdr:colOff>333375</xdr:colOff>
      <xdr:row>14</xdr:row>
      <xdr:rowOff>171450</xdr:rowOff>
    </xdr:to>
    <mc:AlternateContent xmlns:mc="http://schemas.openxmlformats.org/markup-compatibility/2006" xmlns:a14="http://schemas.microsoft.com/office/drawing/2010/main">
      <mc:Choice Requires="a14">
        <xdr:graphicFrame macro="">
          <xdr:nvGraphicFramePr>
            <xdr:cNvPr id="2" name="Cereal Name">
              <a:extLst>
                <a:ext uri="{FF2B5EF4-FFF2-40B4-BE49-F238E27FC236}">
                  <a16:creationId xmlns:a16="http://schemas.microsoft.com/office/drawing/2014/main" id="{B5996189-81CA-123D-D491-32CEBE95F915}"/>
                </a:ext>
              </a:extLst>
            </xdr:cNvPr>
            <xdr:cNvGraphicFramePr/>
          </xdr:nvGraphicFramePr>
          <xdr:xfrm>
            <a:off x="0" y="0"/>
            <a:ext cx="0" cy="0"/>
          </xdr:xfrm>
          <a:graphic>
            <a:graphicData uri="http://schemas.microsoft.com/office/drawing/2010/slicer">
              <sle:slicer xmlns:sle="http://schemas.microsoft.com/office/drawing/2010/slicer" name="Cereal Name"/>
            </a:graphicData>
          </a:graphic>
        </xdr:graphicFrame>
      </mc:Choice>
      <mc:Fallback xmlns="">
        <xdr:sp macro="" textlink="">
          <xdr:nvSpPr>
            <xdr:cNvPr id="0" name=""/>
            <xdr:cNvSpPr>
              <a:spLocks noTextEdit="1"/>
            </xdr:cNvSpPr>
          </xdr:nvSpPr>
          <xdr:spPr>
            <a:xfrm>
              <a:off x="11363325" y="17145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238125</xdr:colOff>
      <xdr:row>7</xdr:row>
      <xdr:rowOff>9525</xdr:rowOff>
    </xdr:from>
    <xdr:to>
      <xdr:col>13</xdr:col>
      <xdr:colOff>238125</xdr:colOff>
      <xdr:row>11</xdr:row>
      <xdr:rowOff>180975</xdr:rowOff>
    </xdr:to>
    <mc:AlternateContent xmlns:mc="http://schemas.openxmlformats.org/markup-compatibility/2006" xmlns:a14="http://schemas.microsoft.com/office/drawing/2010/main">
      <mc:Choice Requires="a14">
        <xdr:graphicFrame macro="">
          <xdr:nvGraphicFramePr>
            <xdr:cNvPr id="3" name="Manufacturer">
              <a:extLst>
                <a:ext uri="{FF2B5EF4-FFF2-40B4-BE49-F238E27FC236}">
                  <a16:creationId xmlns:a16="http://schemas.microsoft.com/office/drawing/2014/main" id="{470695A9-B4F8-FC17-B974-6BF3E41F8D8A}"/>
                </a:ext>
              </a:extLst>
            </xdr:cNvPr>
            <xdr:cNvGraphicFramePr/>
          </xdr:nvGraphicFramePr>
          <xdr:xfrm>
            <a:off x="0" y="0"/>
            <a:ext cx="0" cy="0"/>
          </xdr:xfrm>
          <a:graphic>
            <a:graphicData uri="http://schemas.microsoft.com/office/drawing/2010/slicer">
              <sle:slicer xmlns:sle="http://schemas.microsoft.com/office/drawing/2010/slicer" name="Manufacturer"/>
            </a:graphicData>
          </a:graphic>
        </xdr:graphicFrame>
      </mc:Choice>
      <mc:Fallback xmlns="">
        <xdr:sp macro="" textlink="">
          <xdr:nvSpPr>
            <xdr:cNvPr id="0" name=""/>
            <xdr:cNvSpPr>
              <a:spLocks noTextEdit="1"/>
            </xdr:cNvSpPr>
          </xdr:nvSpPr>
          <xdr:spPr>
            <a:xfrm>
              <a:off x="9439275" y="1343025"/>
              <a:ext cx="1828800" cy="933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200025</xdr:colOff>
      <xdr:row>1</xdr:row>
      <xdr:rowOff>19050</xdr:rowOff>
    </xdr:from>
    <xdr:to>
      <xdr:col>13</xdr:col>
      <xdr:colOff>200025</xdr:colOff>
      <xdr:row>6</xdr:row>
      <xdr:rowOff>66675</xdr:rowOff>
    </xdr:to>
    <mc:AlternateContent xmlns:mc="http://schemas.openxmlformats.org/markup-compatibility/2006" xmlns:a14="http://schemas.microsoft.com/office/drawing/2010/main">
      <mc:Choice Requires="a14">
        <xdr:graphicFrame macro="">
          <xdr:nvGraphicFramePr>
            <xdr:cNvPr id="4" name="Cereal Type">
              <a:extLst>
                <a:ext uri="{FF2B5EF4-FFF2-40B4-BE49-F238E27FC236}">
                  <a16:creationId xmlns:a16="http://schemas.microsoft.com/office/drawing/2014/main" id="{6D62381A-904D-574E-22D1-4BA926A87B8C}"/>
                </a:ext>
              </a:extLst>
            </xdr:cNvPr>
            <xdr:cNvGraphicFramePr/>
          </xdr:nvGraphicFramePr>
          <xdr:xfrm>
            <a:off x="0" y="0"/>
            <a:ext cx="0" cy="0"/>
          </xdr:xfrm>
          <a:graphic>
            <a:graphicData uri="http://schemas.microsoft.com/office/drawing/2010/slicer">
              <sle:slicer xmlns:sle="http://schemas.microsoft.com/office/drawing/2010/slicer" name="Cereal Type"/>
            </a:graphicData>
          </a:graphic>
        </xdr:graphicFrame>
      </mc:Choice>
      <mc:Fallback xmlns="">
        <xdr:sp macro="" textlink="">
          <xdr:nvSpPr>
            <xdr:cNvPr id="0" name=""/>
            <xdr:cNvSpPr>
              <a:spLocks noTextEdit="1"/>
            </xdr:cNvSpPr>
          </xdr:nvSpPr>
          <xdr:spPr>
            <a:xfrm>
              <a:off x="9401175" y="209550"/>
              <a:ext cx="1828800" cy="1000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25</xdr:col>
      <xdr:colOff>547687</xdr:colOff>
      <xdr:row>34</xdr:row>
      <xdr:rowOff>0</xdr:rowOff>
    </xdr:to>
    <xdr:grpSp>
      <xdr:nvGrpSpPr>
        <xdr:cNvPr id="33" name="Group 32">
          <a:extLst>
            <a:ext uri="{FF2B5EF4-FFF2-40B4-BE49-F238E27FC236}">
              <a16:creationId xmlns:a16="http://schemas.microsoft.com/office/drawing/2014/main" id="{F80D11B7-50C1-6C64-CD9C-44F94B6777DF}"/>
            </a:ext>
          </a:extLst>
        </xdr:cNvPr>
        <xdr:cNvGrpSpPr/>
      </xdr:nvGrpSpPr>
      <xdr:grpSpPr>
        <a:xfrm>
          <a:off x="0" y="0"/>
          <a:ext cx="15728156" cy="6477000"/>
          <a:chOff x="0" y="0"/>
          <a:chExt cx="14725650" cy="8382000"/>
        </a:xfrm>
      </xdr:grpSpPr>
      <xdr:pic>
        <xdr:nvPicPr>
          <xdr:cNvPr id="17" name="Picture 16" descr="A row of colorful bowls of cereal&#10;&#10;Description automatically generated">
            <a:extLst>
              <a:ext uri="{FF2B5EF4-FFF2-40B4-BE49-F238E27FC236}">
                <a16:creationId xmlns:a16="http://schemas.microsoft.com/office/drawing/2014/main" id="{EBE24293-2C03-C9E7-A804-65C8D6F86BB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14573250" cy="8229600"/>
          </a:xfrm>
          <a:prstGeom prst="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pic>
      <xdr:sp macro="" textlink="">
        <xdr:nvSpPr>
          <xdr:cNvPr id="18" name="Rectangle: Rounded Corners 17">
            <a:extLst>
              <a:ext uri="{FF2B5EF4-FFF2-40B4-BE49-F238E27FC236}">
                <a16:creationId xmlns:a16="http://schemas.microsoft.com/office/drawing/2014/main" id="{0DD8728B-B481-6794-FD39-B280CF23ED51}"/>
              </a:ext>
            </a:extLst>
          </xdr:cNvPr>
          <xdr:cNvSpPr>
            <a:spLocks noChangeAspect="1"/>
          </xdr:cNvSpPr>
        </xdr:nvSpPr>
        <xdr:spPr>
          <a:xfrm>
            <a:off x="0" y="0"/>
            <a:ext cx="14725650" cy="8382000"/>
          </a:xfrm>
          <a:prstGeom prst="roundRect">
            <a:avLst>
              <a:gd name="adj" fmla="val 5556"/>
            </a:avLst>
          </a:prstGeom>
          <a:gradFill flip="none" rotWithShape="1">
            <a:gsLst>
              <a:gs pos="0">
                <a:schemeClr val="accent6">
                  <a:lumMod val="67000"/>
                  <a:alpha val="90000"/>
                </a:schemeClr>
              </a:gs>
              <a:gs pos="48000">
                <a:schemeClr val="accent6">
                  <a:lumMod val="97000"/>
                  <a:lumOff val="3000"/>
                  <a:alpha val="90000"/>
                </a:schemeClr>
              </a:gs>
              <a:gs pos="100000">
                <a:schemeClr val="accent6">
                  <a:lumMod val="60000"/>
                  <a:lumOff val="40000"/>
                  <a:alpha val="9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latin typeface="Aptos" panose="02110004020202020204"/>
            </a:endParaRPr>
          </a:p>
        </xdr:txBody>
      </xdr:sp>
      <xdr:sp macro="" textlink="">
        <xdr:nvSpPr>
          <xdr:cNvPr id="19" name="Rectangle: Rounded Corners 18">
            <a:extLst>
              <a:ext uri="{FF2B5EF4-FFF2-40B4-BE49-F238E27FC236}">
                <a16:creationId xmlns:a16="http://schemas.microsoft.com/office/drawing/2014/main" id="{AA07EEA8-A48B-5EC9-9CA8-43C8F34CDA9F}"/>
              </a:ext>
            </a:extLst>
          </xdr:cNvPr>
          <xdr:cNvSpPr/>
        </xdr:nvSpPr>
        <xdr:spPr>
          <a:xfrm>
            <a:off x="158261" y="211015"/>
            <a:ext cx="5303941" cy="1002324"/>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20" name="Rectangle: Rounded Corners 19">
            <a:extLst>
              <a:ext uri="{FF2B5EF4-FFF2-40B4-BE49-F238E27FC236}">
                <a16:creationId xmlns:a16="http://schemas.microsoft.com/office/drawing/2014/main" id="{31AA94A9-BD74-FB74-4438-15107A56ABEA}"/>
              </a:ext>
            </a:extLst>
          </xdr:cNvPr>
          <xdr:cNvSpPr/>
        </xdr:nvSpPr>
        <xdr:spPr>
          <a:xfrm>
            <a:off x="5569909" y="195606"/>
            <a:ext cx="2085425" cy="1072660"/>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21" name="Rectangle: Rounded Corners 20">
            <a:extLst>
              <a:ext uri="{FF2B5EF4-FFF2-40B4-BE49-F238E27FC236}">
                <a16:creationId xmlns:a16="http://schemas.microsoft.com/office/drawing/2014/main" id="{2CDFC1D3-80C7-C263-89DE-6F7A31CB2F65}"/>
              </a:ext>
            </a:extLst>
          </xdr:cNvPr>
          <xdr:cNvSpPr/>
        </xdr:nvSpPr>
        <xdr:spPr>
          <a:xfrm>
            <a:off x="7783138" y="211014"/>
            <a:ext cx="2083044" cy="1072660"/>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22" name="Rectangle: Rounded Corners 21">
            <a:extLst>
              <a:ext uri="{FF2B5EF4-FFF2-40B4-BE49-F238E27FC236}">
                <a16:creationId xmlns:a16="http://schemas.microsoft.com/office/drawing/2014/main" id="{481BADD8-2B95-681B-D8B1-67D7235D8515}"/>
              </a:ext>
            </a:extLst>
          </xdr:cNvPr>
          <xdr:cNvSpPr/>
        </xdr:nvSpPr>
        <xdr:spPr>
          <a:xfrm>
            <a:off x="9968706" y="202220"/>
            <a:ext cx="2085425" cy="1072660"/>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23" name="Rectangle: Rounded Corners 22">
            <a:extLst>
              <a:ext uri="{FF2B5EF4-FFF2-40B4-BE49-F238E27FC236}">
                <a16:creationId xmlns:a16="http://schemas.microsoft.com/office/drawing/2014/main" id="{88F111D1-A0CA-407E-E93D-6B836412ADCD}"/>
              </a:ext>
            </a:extLst>
          </xdr:cNvPr>
          <xdr:cNvSpPr/>
        </xdr:nvSpPr>
        <xdr:spPr>
          <a:xfrm>
            <a:off x="12208546" y="204939"/>
            <a:ext cx="2171535" cy="1090245"/>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24" name="Rectangle: Rounded Corners 23">
            <a:extLst>
              <a:ext uri="{FF2B5EF4-FFF2-40B4-BE49-F238E27FC236}">
                <a16:creationId xmlns:a16="http://schemas.microsoft.com/office/drawing/2014/main" id="{5EA05E41-1949-05E3-87D2-3A1A398BB536}"/>
              </a:ext>
            </a:extLst>
          </xdr:cNvPr>
          <xdr:cNvSpPr/>
        </xdr:nvSpPr>
        <xdr:spPr>
          <a:xfrm>
            <a:off x="180554" y="1459973"/>
            <a:ext cx="2085425" cy="1590826"/>
          </a:xfrm>
          <a:prstGeom prst="roundRect">
            <a:avLst/>
          </a:prstGeom>
          <a:solidFill>
            <a:schemeClr val="accent6"/>
          </a:solidFill>
          <a:ln>
            <a:noFill/>
          </a:ln>
          <a:effectLst>
            <a:outerShdw blurRad="50800" dist="38100" dir="2700000" algn="tl" rotWithShape="0">
              <a:prstClr val="black">
                <a:alpha val="40000"/>
              </a:prstClr>
            </a:outerShdw>
          </a:effectLst>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26" name="Rectangle: Rounded Corners 25">
            <a:extLst>
              <a:ext uri="{FF2B5EF4-FFF2-40B4-BE49-F238E27FC236}">
                <a16:creationId xmlns:a16="http://schemas.microsoft.com/office/drawing/2014/main" id="{91587406-B03E-0CA6-BE8C-1D8AEAC32F08}"/>
              </a:ext>
            </a:extLst>
          </xdr:cNvPr>
          <xdr:cNvSpPr/>
        </xdr:nvSpPr>
        <xdr:spPr>
          <a:xfrm>
            <a:off x="2401947" y="1406770"/>
            <a:ext cx="4278630" cy="3305908"/>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27" name="Rectangle: Rounded Corners 26">
            <a:extLst>
              <a:ext uri="{FF2B5EF4-FFF2-40B4-BE49-F238E27FC236}">
                <a16:creationId xmlns:a16="http://schemas.microsoft.com/office/drawing/2014/main" id="{C22F2459-1F8D-652D-59A8-9208B659C821}"/>
              </a:ext>
            </a:extLst>
          </xdr:cNvPr>
          <xdr:cNvSpPr/>
        </xdr:nvSpPr>
        <xdr:spPr>
          <a:xfrm>
            <a:off x="6847632" y="1424354"/>
            <a:ext cx="4281012" cy="3305908"/>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28" name="Rectangle: Rounded Corners 27">
            <a:extLst>
              <a:ext uri="{FF2B5EF4-FFF2-40B4-BE49-F238E27FC236}">
                <a16:creationId xmlns:a16="http://schemas.microsoft.com/office/drawing/2014/main" id="{B1D4D5C7-DAD2-83F6-FB3C-39B75ECC5442}"/>
              </a:ext>
            </a:extLst>
          </xdr:cNvPr>
          <xdr:cNvSpPr/>
        </xdr:nvSpPr>
        <xdr:spPr>
          <a:xfrm>
            <a:off x="11228875" y="1406770"/>
            <a:ext cx="3188494" cy="3305908"/>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29" name="Rectangle: Rounded Corners 28">
            <a:extLst>
              <a:ext uri="{FF2B5EF4-FFF2-40B4-BE49-F238E27FC236}">
                <a16:creationId xmlns:a16="http://schemas.microsoft.com/office/drawing/2014/main" id="{4521D497-B29E-CEFC-70E7-F24885A1EAC6}"/>
              </a:ext>
            </a:extLst>
          </xdr:cNvPr>
          <xdr:cNvSpPr/>
        </xdr:nvSpPr>
        <xdr:spPr>
          <a:xfrm>
            <a:off x="2366773" y="4923693"/>
            <a:ext cx="3957456" cy="3094892"/>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30" name="Rectangle: Rounded Corners 29">
            <a:extLst>
              <a:ext uri="{FF2B5EF4-FFF2-40B4-BE49-F238E27FC236}">
                <a16:creationId xmlns:a16="http://schemas.microsoft.com/office/drawing/2014/main" id="{876C89FD-590F-9AE1-A566-94EDCBBF1EEB}"/>
              </a:ext>
            </a:extLst>
          </xdr:cNvPr>
          <xdr:cNvSpPr/>
        </xdr:nvSpPr>
        <xdr:spPr>
          <a:xfrm>
            <a:off x="6464908" y="4923693"/>
            <a:ext cx="4605705" cy="3094892"/>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sp macro="" textlink="">
        <xdr:nvSpPr>
          <xdr:cNvPr id="31" name="Rectangle: Rounded Corners 30">
            <a:extLst>
              <a:ext uri="{FF2B5EF4-FFF2-40B4-BE49-F238E27FC236}">
                <a16:creationId xmlns:a16="http://schemas.microsoft.com/office/drawing/2014/main" id="{F20AEB97-23E3-5080-4792-8B9D4133F93C}"/>
              </a:ext>
            </a:extLst>
          </xdr:cNvPr>
          <xdr:cNvSpPr/>
        </xdr:nvSpPr>
        <xdr:spPr>
          <a:xfrm>
            <a:off x="11228875" y="4923693"/>
            <a:ext cx="3188495" cy="3094892"/>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solidFill>
                <a:schemeClr val="bg1"/>
              </a:solidFill>
            </a:endParaRPr>
          </a:p>
        </xdr:txBody>
      </xdr:sp>
    </xdr:grpSp>
    <xdr:clientData/>
  </xdr:twoCellAnchor>
  <xdr:twoCellAnchor editAs="oneCell">
    <xdr:from>
      <xdr:col>7</xdr:col>
      <xdr:colOff>571501</xdr:colOff>
      <xdr:row>0</xdr:row>
      <xdr:rowOff>107157</xdr:rowOff>
    </xdr:from>
    <xdr:to>
      <xdr:col>9</xdr:col>
      <xdr:colOff>226219</xdr:colOff>
      <xdr:row>5</xdr:row>
      <xdr:rowOff>23813</xdr:rowOff>
    </xdr:to>
    <xdr:pic>
      <xdr:nvPicPr>
        <xdr:cNvPr id="35" name="Graphic 34" descr="Shopping cart with solid fill">
          <a:extLst>
            <a:ext uri="{FF2B5EF4-FFF2-40B4-BE49-F238E27FC236}">
              <a16:creationId xmlns:a16="http://schemas.microsoft.com/office/drawing/2014/main" id="{B3ABC244-59DC-6748-9D1A-1FF7C6D00EB1}"/>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4822032" y="107157"/>
          <a:ext cx="869156" cy="869156"/>
        </a:xfrm>
        <a:prstGeom prst="rect">
          <a:avLst/>
        </a:prstGeom>
      </xdr:spPr>
    </xdr:pic>
    <xdr:clientData/>
  </xdr:twoCellAnchor>
  <xdr:twoCellAnchor editAs="oneCell">
    <xdr:from>
      <xdr:col>0</xdr:col>
      <xdr:colOff>238127</xdr:colOff>
      <xdr:row>0</xdr:row>
      <xdr:rowOff>0</xdr:rowOff>
    </xdr:from>
    <xdr:to>
      <xdr:col>2</xdr:col>
      <xdr:colOff>35719</xdr:colOff>
      <xdr:row>5</xdr:row>
      <xdr:rowOff>59530</xdr:rowOff>
    </xdr:to>
    <xdr:pic>
      <xdr:nvPicPr>
        <xdr:cNvPr id="39" name="Picture 38">
          <a:extLst>
            <a:ext uri="{FF2B5EF4-FFF2-40B4-BE49-F238E27FC236}">
              <a16:creationId xmlns:a16="http://schemas.microsoft.com/office/drawing/2014/main" id="{33E52453-D349-7EA6-8AE1-EB9D64B43B4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8127" y="0"/>
          <a:ext cx="1012030" cy="1012030"/>
        </a:xfrm>
        <a:prstGeom prst="rect">
          <a:avLst/>
        </a:prstGeom>
      </xdr:spPr>
    </xdr:pic>
    <xdr:clientData/>
  </xdr:twoCellAnchor>
  <xdr:twoCellAnchor>
    <xdr:from>
      <xdr:col>2</xdr:col>
      <xdr:colOff>166687</xdr:colOff>
      <xdr:row>1</xdr:row>
      <xdr:rowOff>71439</xdr:rowOff>
    </xdr:from>
    <xdr:to>
      <xdr:col>8</xdr:col>
      <xdr:colOff>35719</xdr:colOff>
      <xdr:row>3</xdr:row>
      <xdr:rowOff>130970</xdr:rowOff>
    </xdr:to>
    <xdr:sp macro="" textlink="">
      <xdr:nvSpPr>
        <xdr:cNvPr id="40" name="TextBox 39">
          <a:extLst>
            <a:ext uri="{FF2B5EF4-FFF2-40B4-BE49-F238E27FC236}">
              <a16:creationId xmlns:a16="http://schemas.microsoft.com/office/drawing/2014/main" id="{669645CA-DF08-2437-E63C-5FE6FBED35F0}"/>
            </a:ext>
          </a:extLst>
        </xdr:cNvPr>
        <xdr:cNvSpPr txBox="1"/>
      </xdr:nvSpPr>
      <xdr:spPr>
        <a:xfrm>
          <a:off x="1381125" y="261939"/>
          <a:ext cx="3512344" cy="440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80 CEREALS DASHBOARD</a:t>
          </a:r>
        </a:p>
      </xdr:txBody>
    </xdr:sp>
    <xdr:clientData/>
  </xdr:twoCellAnchor>
  <xdr:twoCellAnchor>
    <xdr:from>
      <xdr:col>0</xdr:col>
      <xdr:colOff>130970</xdr:colOff>
      <xdr:row>13</xdr:row>
      <xdr:rowOff>154781</xdr:rowOff>
    </xdr:from>
    <xdr:to>
      <xdr:col>3</xdr:col>
      <xdr:colOff>595314</xdr:colOff>
      <xdr:row>32</xdr:row>
      <xdr:rowOff>83344</xdr:rowOff>
    </xdr:to>
    <xdr:sp macro="" textlink="">
      <xdr:nvSpPr>
        <xdr:cNvPr id="41" name="Rectangle: Rounded Corners 40">
          <a:extLst>
            <a:ext uri="{FF2B5EF4-FFF2-40B4-BE49-F238E27FC236}">
              <a16:creationId xmlns:a16="http://schemas.microsoft.com/office/drawing/2014/main" id="{2D438266-B7CB-42D0-9E1D-A491CCC1CD70}"/>
            </a:ext>
          </a:extLst>
        </xdr:cNvPr>
        <xdr:cNvSpPr/>
      </xdr:nvSpPr>
      <xdr:spPr>
        <a:xfrm>
          <a:off x="130970" y="2631281"/>
          <a:ext cx="2286000" cy="3548063"/>
        </a:xfrm>
        <a:prstGeom prst="roundRect">
          <a:avLst/>
        </a:prstGeom>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21</xdr:col>
      <xdr:colOff>285749</xdr:colOff>
      <xdr:row>0</xdr:row>
      <xdr:rowOff>142875</xdr:rowOff>
    </xdr:from>
    <xdr:to>
      <xdr:col>25</xdr:col>
      <xdr:colOff>202406</xdr:colOff>
      <xdr:row>5</xdr:row>
      <xdr:rowOff>71437</xdr:rowOff>
    </xdr:to>
    <mc:AlternateContent xmlns:mc="http://schemas.openxmlformats.org/markup-compatibility/2006" xmlns:a14="http://schemas.microsoft.com/office/drawing/2010/main">
      <mc:Choice Requires="a14">
        <xdr:graphicFrame macro="">
          <xdr:nvGraphicFramePr>
            <xdr:cNvPr id="42" name="Cereal Type 2">
              <a:extLst>
                <a:ext uri="{FF2B5EF4-FFF2-40B4-BE49-F238E27FC236}">
                  <a16:creationId xmlns:a16="http://schemas.microsoft.com/office/drawing/2014/main" id="{80CA0615-4060-4C41-B86B-DAA2FD34CBF1}"/>
                </a:ext>
              </a:extLst>
            </xdr:cNvPr>
            <xdr:cNvGraphicFramePr/>
          </xdr:nvGraphicFramePr>
          <xdr:xfrm>
            <a:off x="0" y="0"/>
            <a:ext cx="0" cy="0"/>
          </xdr:xfrm>
          <a:graphic>
            <a:graphicData uri="http://schemas.microsoft.com/office/drawing/2010/slicer">
              <sle:slicer xmlns:sle="http://schemas.microsoft.com/office/drawing/2010/slicer" name="Cereal Type 2"/>
            </a:graphicData>
          </a:graphic>
        </xdr:graphicFrame>
      </mc:Choice>
      <mc:Fallback xmlns="">
        <xdr:sp macro="" textlink="">
          <xdr:nvSpPr>
            <xdr:cNvPr id="0" name=""/>
            <xdr:cNvSpPr>
              <a:spLocks noTextEdit="1"/>
            </xdr:cNvSpPr>
          </xdr:nvSpPr>
          <xdr:spPr>
            <a:xfrm>
              <a:off x="13037343" y="142875"/>
              <a:ext cx="2333625" cy="857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333373</xdr:colOff>
      <xdr:row>0</xdr:row>
      <xdr:rowOff>119062</xdr:rowOff>
    </xdr:from>
    <xdr:to>
      <xdr:col>21</xdr:col>
      <xdr:colOff>190499</xdr:colOff>
      <xdr:row>5</xdr:row>
      <xdr:rowOff>107156</xdr:rowOff>
    </xdr:to>
    <mc:AlternateContent xmlns:mc="http://schemas.openxmlformats.org/markup-compatibility/2006" xmlns:a14="http://schemas.microsoft.com/office/drawing/2010/main">
      <mc:Choice Requires="a14">
        <xdr:graphicFrame macro="">
          <xdr:nvGraphicFramePr>
            <xdr:cNvPr id="43" name="Manufacturer 2">
              <a:extLst>
                <a:ext uri="{FF2B5EF4-FFF2-40B4-BE49-F238E27FC236}">
                  <a16:creationId xmlns:a16="http://schemas.microsoft.com/office/drawing/2014/main" id="{3875B703-B8A6-4013-A84C-A0725B9599A2}"/>
                </a:ext>
              </a:extLst>
            </xdr:cNvPr>
            <xdr:cNvGraphicFramePr/>
          </xdr:nvGraphicFramePr>
          <xdr:xfrm>
            <a:off x="0" y="0"/>
            <a:ext cx="0" cy="0"/>
          </xdr:xfrm>
          <a:graphic>
            <a:graphicData uri="http://schemas.microsoft.com/office/drawing/2010/slicer">
              <sle:slicer xmlns:sle="http://schemas.microsoft.com/office/drawing/2010/slicer" name="Manufacturer 2"/>
            </a:graphicData>
          </a:graphic>
        </xdr:graphicFrame>
      </mc:Choice>
      <mc:Fallback xmlns="">
        <xdr:sp macro="" textlink="">
          <xdr:nvSpPr>
            <xdr:cNvPr id="0" name=""/>
            <xdr:cNvSpPr>
              <a:spLocks noTextEdit="1"/>
            </xdr:cNvSpPr>
          </xdr:nvSpPr>
          <xdr:spPr>
            <a:xfrm>
              <a:off x="10656093" y="178592"/>
              <a:ext cx="2274094" cy="8453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107156</xdr:colOff>
      <xdr:row>5</xdr:row>
      <xdr:rowOff>166688</xdr:rowOff>
    </xdr:from>
    <xdr:to>
      <xdr:col>4</xdr:col>
      <xdr:colOff>59531</xdr:colOff>
      <xdr:row>12</xdr:row>
      <xdr:rowOff>119062</xdr:rowOff>
    </xdr:to>
    <mc:AlternateContent xmlns:mc="http://schemas.openxmlformats.org/markup-compatibility/2006" xmlns:a14="http://schemas.microsoft.com/office/drawing/2010/main">
      <mc:Choice Requires="a14">
        <xdr:graphicFrame macro="">
          <xdr:nvGraphicFramePr>
            <xdr:cNvPr id="44" name="Cereal Name 2">
              <a:extLst>
                <a:ext uri="{FF2B5EF4-FFF2-40B4-BE49-F238E27FC236}">
                  <a16:creationId xmlns:a16="http://schemas.microsoft.com/office/drawing/2014/main" id="{F5084CE1-23D0-468C-B9E4-DF2E5F6DE030}"/>
                </a:ext>
              </a:extLst>
            </xdr:cNvPr>
            <xdr:cNvGraphicFramePr/>
          </xdr:nvGraphicFramePr>
          <xdr:xfrm>
            <a:off x="0" y="0"/>
            <a:ext cx="0" cy="0"/>
          </xdr:xfrm>
          <a:graphic>
            <a:graphicData uri="http://schemas.microsoft.com/office/drawing/2010/slicer">
              <sle:slicer xmlns:sle="http://schemas.microsoft.com/office/drawing/2010/slicer" name="Cereal Name 2"/>
            </a:graphicData>
          </a:graphic>
        </xdr:graphicFrame>
      </mc:Choice>
      <mc:Fallback xmlns="">
        <xdr:sp macro="" textlink="">
          <xdr:nvSpPr>
            <xdr:cNvPr id="0" name=""/>
            <xdr:cNvSpPr>
              <a:spLocks noTextEdit="1"/>
            </xdr:cNvSpPr>
          </xdr:nvSpPr>
          <xdr:spPr>
            <a:xfrm>
              <a:off x="214312" y="1119188"/>
              <a:ext cx="2274094" cy="12382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130969</xdr:colOff>
      <xdr:row>5</xdr:row>
      <xdr:rowOff>107157</xdr:rowOff>
    </xdr:from>
    <xdr:to>
      <xdr:col>11</xdr:col>
      <xdr:colOff>452437</xdr:colOff>
      <xdr:row>19</xdr:row>
      <xdr:rowOff>23812</xdr:rowOff>
    </xdr:to>
    <xdr:graphicFrame macro="">
      <xdr:nvGraphicFramePr>
        <xdr:cNvPr id="45" name="Chart 44">
          <a:extLst>
            <a:ext uri="{FF2B5EF4-FFF2-40B4-BE49-F238E27FC236}">
              <a16:creationId xmlns:a16="http://schemas.microsoft.com/office/drawing/2014/main" id="{840A5511-3DAF-4638-9A25-59BBD008F8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107156</xdr:colOff>
      <xdr:row>19</xdr:row>
      <xdr:rowOff>166687</xdr:rowOff>
    </xdr:from>
    <xdr:to>
      <xdr:col>11</xdr:col>
      <xdr:colOff>59530</xdr:colOff>
      <xdr:row>32</xdr:row>
      <xdr:rowOff>71437</xdr:rowOff>
    </xdr:to>
    <xdr:graphicFrame macro="">
      <xdr:nvGraphicFramePr>
        <xdr:cNvPr id="46" name="Chart 45">
          <a:extLst>
            <a:ext uri="{FF2B5EF4-FFF2-40B4-BE49-F238E27FC236}">
              <a16:creationId xmlns:a16="http://schemas.microsoft.com/office/drawing/2014/main" id="{6EF0D64F-EB7F-45B1-9C97-F3465DD4E8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273844</xdr:colOff>
      <xdr:row>20</xdr:row>
      <xdr:rowOff>0</xdr:rowOff>
    </xdr:from>
    <xdr:to>
      <xdr:col>19</xdr:col>
      <xdr:colOff>250031</xdr:colOff>
      <xdr:row>32</xdr:row>
      <xdr:rowOff>59531</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4F5584B1-220B-43BE-B033-C929D0EEB1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953250" y="3810000"/>
              <a:ext cx="4833937" cy="234553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119063</xdr:colOff>
      <xdr:row>13</xdr:row>
      <xdr:rowOff>11905</xdr:rowOff>
    </xdr:from>
    <xdr:to>
      <xdr:col>4</xdr:col>
      <xdr:colOff>23812</xdr:colOff>
      <xdr:row>32</xdr:row>
      <xdr:rowOff>71436</xdr:rowOff>
    </xdr:to>
    <xdr:graphicFrame macro="">
      <xdr:nvGraphicFramePr>
        <xdr:cNvPr id="4" name="Chart 3">
          <a:extLst>
            <a:ext uri="{FF2B5EF4-FFF2-40B4-BE49-F238E27FC236}">
              <a16:creationId xmlns:a16="http://schemas.microsoft.com/office/drawing/2014/main" id="{C66E7083-E875-48A6-994F-BDB653EDFD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452438</xdr:colOff>
      <xdr:row>6</xdr:row>
      <xdr:rowOff>11906</xdr:rowOff>
    </xdr:from>
    <xdr:to>
      <xdr:col>25</xdr:col>
      <xdr:colOff>214312</xdr:colOff>
      <xdr:row>19</xdr:row>
      <xdr:rowOff>11906</xdr:rowOff>
    </xdr:to>
    <xdr:graphicFrame macro="">
      <xdr:nvGraphicFramePr>
        <xdr:cNvPr id="5" name="Chart 4">
          <a:extLst>
            <a:ext uri="{FF2B5EF4-FFF2-40B4-BE49-F238E27FC236}">
              <a16:creationId xmlns:a16="http://schemas.microsoft.com/office/drawing/2014/main" id="{91433DCE-B1E4-4B7F-951C-184F6DF0E1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404813</xdr:colOff>
      <xdr:row>19</xdr:row>
      <xdr:rowOff>166687</xdr:rowOff>
    </xdr:from>
    <xdr:to>
      <xdr:col>25</xdr:col>
      <xdr:colOff>238125</xdr:colOff>
      <xdr:row>32</xdr:row>
      <xdr:rowOff>71437</xdr:rowOff>
    </xdr:to>
    <xdr:graphicFrame macro="">
      <xdr:nvGraphicFramePr>
        <xdr:cNvPr id="6" name="Chart 5">
          <a:extLst>
            <a:ext uri="{FF2B5EF4-FFF2-40B4-BE49-F238E27FC236}">
              <a16:creationId xmlns:a16="http://schemas.microsoft.com/office/drawing/2014/main" id="{0319F90F-B308-4709-B562-CBEB2A0903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9</xdr:col>
      <xdr:colOff>381000</xdr:colOff>
      <xdr:row>1</xdr:row>
      <xdr:rowOff>0</xdr:rowOff>
    </xdr:from>
    <xdr:to>
      <xdr:col>13</xdr:col>
      <xdr:colOff>404812</xdr:colOff>
      <xdr:row>2</xdr:row>
      <xdr:rowOff>166687</xdr:rowOff>
    </xdr:to>
    <xdr:sp macro="" textlink="">
      <xdr:nvSpPr>
        <xdr:cNvPr id="7" name="TextBox 6">
          <a:extLst>
            <a:ext uri="{FF2B5EF4-FFF2-40B4-BE49-F238E27FC236}">
              <a16:creationId xmlns:a16="http://schemas.microsoft.com/office/drawing/2014/main" id="{5169BD3D-2235-897D-919D-7C0DA244C78F}"/>
            </a:ext>
          </a:extLst>
        </xdr:cNvPr>
        <xdr:cNvSpPr txBox="1"/>
      </xdr:nvSpPr>
      <xdr:spPr>
        <a:xfrm>
          <a:off x="5845969" y="190500"/>
          <a:ext cx="2452687" cy="3571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600" b="1">
              <a:solidFill>
                <a:schemeClr val="bg1"/>
              </a:solidFill>
            </a:rPr>
            <a:t>TOTAL MANUFACTURERS</a:t>
          </a:r>
        </a:p>
      </xdr:txBody>
    </xdr:sp>
    <xdr:clientData/>
  </xdr:twoCellAnchor>
  <xdr:twoCellAnchor>
    <xdr:from>
      <xdr:col>11</xdr:col>
      <xdr:colOff>1</xdr:colOff>
      <xdr:row>2</xdr:row>
      <xdr:rowOff>142875</xdr:rowOff>
    </xdr:from>
    <xdr:to>
      <xdr:col>12</xdr:col>
      <xdr:colOff>83345</xdr:colOff>
      <xdr:row>5</xdr:row>
      <xdr:rowOff>0</xdr:rowOff>
    </xdr:to>
    <xdr:sp macro="" textlink="Pivot!J2">
      <xdr:nvSpPr>
        <xdr:cNvPr id="13" name="TextBox 12">
          <a:extLst>
            <a:ext uri="{FF2B5EF4-FFF2-40B4-BE49-F238E27FC236}">
              <a16:creationId xmlns:a16="http://schemas.microsoft.com/office/drawing/2014/main" id="{820D1A23-A647-79D7-B453-411FECBCD073}"/>
            </a:ext>
          </a:extLst>
        </xdr:cNvPr>
        <xdr:cNvSpPr txBox="1"/>
      </xdr:nvSpPr>
      <xdr:spPr>
        <a:xfrm>
          <a:off x="6679407" y="523875"/>
          <a:ext cx="690563"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84A53D6-9DAD-4926-B1D8-602AE9D9EB56}" type="TxLink">
            <a:rPr lang="en-US" sz="2000" b="1" i="0" u="none" strike="noStrike">
              <a:solidFill>
                <a:schemeClr val="bg1"/>
              </a:solidFill>
              <a:latin typeface="Aptos Narrow"/>
            </a:rPr>
            <a:pPr algn="ctr"/>
            <a:t>7</a:t>
          </a:fld>
          <a:endParaRPr lang="en-US" sz="2000" b="1">
            <a:solidFill>
              <a:schemeClr val="bg1"/>
            </a:solidFill>
          </a:endParaRPr>
        </a:p>
      </xdr:txBody>
    </xdr:sp>
    <xdr:clientData/>
  </xdr:twoCellAnchor>
  <xdr:twoCellAnchor>
    <xdr:from>
      <xdr:col>14</xdr:col>
      <xdr:colOff>166689</xdr:colOff>
      <xdr:row>1</xdr:row>
      <xdr:rowOff>11906</xdr:rowOff>
    </xdr:from>
    <xdr:to>
      <xdr:col>17</xdr:col>
      <xdr:colOff>142877</xdr:colOff>
      <xdr:row>3</xdr:row>
      <xdr:rowOff>23812</xdr:rowOff>
    </xdr:to>
    <xdr:sp macro="" textlink="">
      <xdr:nvSpPr>
        <xdr:cNvPr id="14" name="TextBox 13">
          <a:extLst>
            <a:ext uri="{FF2B5EF4-FFF2-40B4-BE49-F238E27FC236}">
              <a16:creationId xmlns:a16="http://schemas.microsoft.com/office/drawing/2014/main" id="{FF86E1D7-1567-02DA-84AA-6A6D24D451F6}"/>
            </a:ext>
          </a:extLst>
        </xdr:cNvPr>
        <xdr:cNvSpPr txBox="1"/>
      </xdr:nvSpPr>
      <xdr:spPr>
        <a:xfrm>
          <a:off x="8667752" y="202406"/>
          <a:ext cx="1797844" cy="392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chemeClr val="bg1"/>
              </a:solidFill>
            </a:rPr>
            <a:t>TOTAL CEREALS</a:t>
          </a:r>
        </a:p>
      </xdr:txBody>
    </xdr:sp>
    <xdr:clientData/>
  </xdr:twoCellAnchor>
  <xdr:twoCellAnchor>
    <xdr:from>
      <xdr:col>15</xdr:col>
      <xdr:colOff>71438</xdr:colOff>
      <xdr:row>2</xdr:row>
      <xdr:rowOff>166688</xdr:rowOff>
    </xdr:from>
    <xdr:to>
      <xdr:col>16</xdr:col>
      <xdr:colOff>333376</xdr:colOff>
      <xdr:row>4</xdr:row>
      <xdr:rowOff>178594</xdr:rowOff>
    </xdr:to>
    <xdr:sp macro="" textlink="Pivot!J7">
      <xdr:nvSpPr>
        <xdr:cNvPr id="15" name="TextBox 14">
          <a:extLst>
            <a:ext uri="{FF2B5EF4-FFF2-40B4-BE49-F238E27FC236}">
              <a16:creationId xmlns:a16="http://schemas.microsoft.com/office/drawing/2014/main" id="{FEA2E8AC-5896-FACC-66AD-8029CA69A9C6}"/>
            </a:ext>
          </a:extLst>
        </xdr:cNvPr>
        <xdr:cNvSpPr txBox="1"/>
      </xdr:nvSpPr>
      <xdr:spPr>
        <a:xfrm>
          <a:off x="9179719" y="547688"/>
          <a:ext cx="869157" cy="3929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3D7387B2-4592-4B41-8E71-5B13BD483A2D}" type="TxLink">
            <a:rPr lang="en-US" sz="2000" b="1" i="0" u="none" strike="noStrike">
              <a:solidFill>
                <a:schemeClr val="bg1"/>
              </a:solidFill>
              <a:latin typeface="Aptos Narrow"/>
            </a:rPr>
            <a:pPr/>
            <a:t>77</a:t>
          </a:fld>
          <a:endParaRPr lang="en-US" sz="2000" b="1">
            <a:solidFill>
              <a:schemeClr val="bg1"/>
            </a:solidFill>
          </a:endParaRPr>
        </a:p>
      </xdr:txBody>
    </xdr:sp>
    <xdr:clientData/>
  </xdr:twoCellAnchor>
  <mc:AlternateContent xmlns:mc="http://schemas.openxmlformats.org/markup-compatibility/2006">
    <mc:Choice xmlns:a14="http://schemas.microsoft.com/office/drawing/2010/main" Requires="a14">
      <xdr:twoCellAnchor editAs="oneCell">
        <xdr:from>
          <xdr:col>19</xdr:col>
          <xdr:colOff>107155</xdr:colOff>
          <xdr:row>5</xdr:row>
          <xdr:rowOff>130969</xdr:rowOff>
        </xdr:from>
        <xdr:to>
          <xdr:col>19</xdr:col>
          <xdr:colOff>345280</xdr:colOff>
          <xdr:row>19</xdr:row>
          <xdr:rowOff>35719</xdr:rowOff>
        </xdr:to>
        <xdr:sp macro="" textlink="">
          <xdr:nvSpPr>
            <xdr:cNvPr id="3073" name="Scroll Bar 1" hidden="1">
              <a:extLst>
                <a:ext uri="{63B3BB69-23CF-44E3-9099-C40C66FF867C}">
                  <a14:compatExt spid="_x0000_s3073"/>
                </a:ext>
                <a:ext uri="{FF2B5EF4-FFF2-40B4-BE49-F238E27FC236}">
                  <a16:creationId xmlns:a16="http://schemas.microsoft.com/office/drawing/2014/main" id="{7C58B5CF-1F43-4B33-B55A-A20949D4D738}"/>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11</xdr:col>
      <xdr:colOff>559594</xdr:colOff>
      <xdr:row>5</xdr:row>
      <xdr:rowOff>142875</xdr:rowOff>
    </xdr:from>
    <xdr:to>
      <xdr:col>19</xdr:col>
      <xdr:colOff>107156</xdr:colOff>
      <xdr:row>19</xdr:row>
      <xdr:rowOff>35719</xdr:rowOff>
    </xdr:to>
    <xdr:graphicFrame macro="">
      <xdr:nvGraphicFramePr>
        <xdr:cNvPr id="3" name="Chart 2">
          <a:extLst>
            <a:ext uri="{FF2B5EF4-FFF2-40B4-BE49-F238E27FC236}">
              <a16:creationId xmlns:a16="http://schemas.microsoft.com/office/drawing/2014/main" id="{EEA1BFC4-A931-44B3-9AF5-6CD933ACAA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y pc" refreshedDate="45588.782994097222" createdVersion="8" refreshedVersion="8" minRefreshableVersion="3" recordCount="77" xr:uid="{BC8427DC-BFDC-4E5B-8E0D-701DA3F28341}">
  <cacheSource type="worksheet">
    <worksheetSource name="cereal"/>
  </cacheSource>
  <cacheFields count="16">
    <cacheField name="Cereal Name" numFmtId="0">
      <sharedItems count="77">
        <s v="100% Bran"/>
        <s v="100% Natural Bran"/>
        <s v="All-Bran"/>
        <s v="All-Bran with Extra Fiber"/>
        <s v="Almond Delight"/>
        <s v="Apple Cinnamon Cheerios"/>
        <s v="Apple Jacks"/>
        <s v="Basic 4"/>
        <s v="Bran Chex"/>
        <s v="Bran Flakes"/>
        <s v="Cap'n'Crunch"/>
        <s v="Cheerios"/>
        <s v="Cinnamon Toast Crunch"/>
        <s v="Clusters"/>
        <s v="Cocoa Puffs"/>
        <s v="Corn Chex"/>
        <s v="Corn Flakes"/>
        <s v="Corn Pops"/>
        <s v="Count Chocula"/>
        <s v="Cracklin' Oat Bran"/>
        <s v="Cream of Wheat (Quick)"/>
        <s v="Crispix"/>
        <s v="Crispy Wheat &amp; Raisins"/>
        <s v="Double Chex"/>
        <s v="Froot Loops"/>
        <s v="Frosted Flakes"/>
        <s v="Frosted Mini-Wheats"/>
        <s v="Fruit &amp; Fibre Dates; Walnuts; and Oats"/>
        <s v="Fruitful Bran"/>
        <s v="Fruity Pebbles"/>
        <s v="Golden Crisp"/>
        <s v="Golden Grahams"/>
        <s v="Grape Nuts Flakes"/>
        <s v="Grape-Nuts"/>
        <s v="Great Grains Pecan"/>
        <s v="Honey Graham Ohs"/>
        <s v="Honey Nut Cheerios"/>
        <s v="Honey-comb"/>
        <s v="Just Right Crunchy  Nuggets"/>
        <s v="Just Right Fruit &amp; Nut"/>
        <s v="Kix"/>
        <s v="Life"/>
        <s v="Lucky Charms"/>
        <s v="Maypo"/>
        <s v="Muesli Raisins; Dates; &amp; Almonds"/>
        <s v="Muesli Raisins; Peaches; &amp; Pecans"/>
        <s v="Mueslix Crispy Blend"/>
        <s v="Multi-Grain Cheerios"/>
        <s v="Nut&amp;Honey Crunch"/>
        <s v="Nutri-Grain Almond-Raisin"/>
        <s v="Nutri-grain Wheat"/>
        <s v="Oatmeal Raisin Crisp"/>
        <s v="Post Nat. Raisin Bran"/>
        <s v="Product 19"/>
        <s v="Puffed Rice"/>
        <s v="Puffed Wheat"/>
        <s v="Quaker Oat Squares"/>
        <s v="Quaker Oatmeal"/>
        <s v="Raisin Bran"/>
        <s v="Raisin Nut Bran"/>
        <s v="Raisin Squares"/>
        <s v="Rice Chex"/>
        <s v="Rice Krispies"/>
        <s v="Shredded Wheat"/>
        <s v="Shredded Wheat 'n'Bran"/>
        <s v="Shredded Wheat spoon size"/>
        <s v="Smacks"/>
        <s v="Special K"/>
        <s v="Strawberry Fruit Wheats"/>
        <s v="Total Corn Flakes"/>
        <s v="Total Raisin Bran"/>
        <s v="Total Whole Grain"/>
        <s v="Triples"/>
        <s v="Trix"/>
        <s v="Wheat Chex"/>
        <s v="Wheaties"/>
        <s v="Wheaties Honey Gold"/>
      </sharedItems>
    </cacheField>
    <cacheField name="Manufacturer" numFmtId="0">
      <sharedItems count="7">
        <s v="N"/>
        <s v="Q"/>
        <s v="K"/>
        <s v="R"/>
        <s v="G"/>
        <s v="P"/>
        <s v="A"/>
      </sharedItems>
    </cacheField>
    <cacheField name="Cereal Type" numFmtId="0">
      <sharedItems count="2">
        <s v="Cold"/>
        <s v="Hot"/>
      </sharedItems>
    </cacheField>
    <cacheField name="Calories" numFmtId="0">
      <sharedItems containsSemiMixedTypes="0" containsString="0" containsNumber="1" containsInteger="1" minValue="50" maxValue="160"/>
    </cacheField>
    <cacheField name="Protein" numFmtId="0">
      <sharedItems containsSemiMixedTypes="0" containsString="0" containsNumber="1" containsInteger="1" minValue="1" maxValue="6"/>
    </cacheField>
    <cacheField name="Fat" numFmtId="0">
      <sharedItems containsSemiMixedTypes="0" containsString="0" containsNumber="1" containsInteger="1" minValue="0" maxValue="5"/>
    </cacheField>
    <cacheField name="Sodium" numFmtId="0">
      <sharedItems containsSemiMixedTypes="0" containsString="0" containsNumber="1" containsInteger="1" minValue="0" maxValue="320"/>
    </cacheField>
    <cacheField name="Fiber" numFmtId="0">
      <sharedItems containsSemiMixedTypes="0" containsString="0" containsNumber="1" minValue="0" maxValue="14"/>
    </cacheField>
    <cacheField name="Carbohydrate" numFmtId="0">
      <sharedItems containsSemiMixedTypes="0" containsString="0" containsNumber="1" minValue="-1" maxValue="23"/>
    </cacheField>
    <cacheField name="Sugars" numFmtId="0">
      <sharedItems containsSemiMixedTypes="0" containsString="0" containsNumber="1" containsInteger="1" minValue="-1" maxValue="15"/>
    </cacheField>
    <cacheField name="Potassium" numFmtId="0">
      <sharedItems containsSemiMixedTypes="0" containsString="0" containsNumber="1" containsInteger="1" minValue="-1" maxValue="330"/>
    </cacheField>
    <cacheField name="vitamins" numFmtId="0">
      <sharedItems containsSemiMixedTypes="0" containsString="0" containsNumber="1" containsInteger="1" minValue="0" maxValue="100"/>
    </cacheField>
    <cacheField name="Shelf " numFmtId="0">
      <sharedItems containsSemiMixedTypes="0" containsString="0" containsNumber="1" containsInteger="1" minValue="1" maxValue="3" count="3">
        <n v="3"/>
        <n v="1"/>
        <n v="2"/>
      </sharedItems>
    </cacheField>
    <cacheField name="Weight" numFmtId="0">
      <sharedItems containsSemiMixedTypes="0" containsString="0" containsNumber="1" minValue="0.5" maxValue="1.5" count="7">
        <n v="1"/>
        <n v="1.33"/>
        <n v="1.25"/>
        <n v="1.3"/>
        <n v="1.5"/>
        <n v="0.5"/>
        <n v="0.83"/>
      </sharedItems>
    </cacheField>
    <cacheField name="Cups" numFmtId="0">
      <sharedItems containsSemiMixedTypes="0" containsString="0" containsNumber="1" minValue="0.25" maxValue="1.5" count="12">
        <n v="0.33"/>
        <n v="1"/>
        <n v="0.5"/>
        <n v="0.75"/>
        <n v="0.67"/>
        <n v="1.25"/>
        <n v="0.8"/>
        <n v="0.88"/>
        <n v="0.25"/>
        <n v="1.33"/>
        <n v="1.5"/>
        <n v="1.1299999999999999"/>
      </sharedItems>
    </cacheField>
    <cacheField name="Rating" numFmtId="2">
      <sharedItems containsSemiMixedTypes="0" containsString="0" containsNumber="1" minValue="18.042850999999999" maxValue="93.704911999999993" count="77">
        <n v="68.402973000000003"/>
        <n v="33.983679000000002"/>
        <n v="59.425505000000001"/>
        <n v="93.704911999999993"/>
        <n v="34.384842999999996"/>
        <n v="29.509540999999999"/>
        <n v="33.174093999999997"/>
        <n v="37.038561999999999"/>
        <n v="49.120252999999998"/>
        <n v="53.313813000000003"/>
        <n v="18.042850999999999"/>
        <n v="50.764999000000003"/>
        <n v="19.823573"/>
        <n v="40.400207999999999"/>
        <n v="22.736446000000001"/>
        <n v="41.445019000000002"/>
        <n v="45.863323999999999"/>
        <n v="35.782791000000003"/>
        <n v="22.396512999999999"/>
        <n v="40.448771999999998"/>
        <n v="64.533816000000002"/>
        <n v="46.895643999999997"/>
        <n v="36.176195999999997"/>
        <n v="44.330855999999997"/>
        <n v="32.207582000000002"/>
        <n v="31.435973000000001"/>
        <n v="58.345140999999998"/>
        <n v="40.917046999999997"/>
        <n v="41.015492000000002"/>
        <n v="28.025765"/>
        <n v="35.252443999999997"/>
        <n v="23.804043"/>
        <n v="52.076897000000002"/>
        <n v="53.371006999999999"/>
        <n v="45.811715999999997"/>
        <n v="21.871292"/>
        <n v="31.072216999999998"/>
        <n v="28.742414"/>
        <n v="36.523682999999998"/>
        <n v="36.471511999999997"/>
        <n v="39.241114000000003"/>
        <n v="45.328074000000001"/>
        <n v="26.734514999999998"/>
        <n v="54.850917000000003"/>
        <n v="37.136862999999998"/>
        <n v="34.139764999999997"/>
        <n v="30.313351000000001"/>
        <n v="40.105964999999998"/>
        <n v="29.924285000000001"/>
        <n v="40.692320000000002"/>
        <n v="59.642837"/>
        <n v="30.450842999999999"/>
        <n v="37.840594000000003"/>
        <n v="41.503540000000001"/>
        <n v="60.756112000000002"/>
        <n v="63.005645000000001"/>
        <n v="49.511873999999999"/>
        <n v="50.828392000000001"/>
        <n v="39.259197"/>
        <n v="39.703400000000002"/>
        <n v="55.333142000000002"/>
        <n v="41.998933000000001"/>
        <n v="40.560158999999999"/>
        <n v="68.235884999999996"/>
        <n v="74.472949"/>
        <n v="72.801787000000004"/>
        <n v="31.230053999999999"/>
        <n v="53.131323999999999"/>
        <n v="59.363993000000001"/>
        <n v="38.839745999999998"/>
        <n v="28.592784999999999"/>
        <n v="46.658844000000002"/>
        <n v="39.106174000000003"/>
        <n v="27.753301"/>
        <n v="49.787444999999998"/>
        <n v="51.592193000000002"/>
        <n v="36.187559"/>
      </sharedItems>
    </cacheField>
  </cacheFields>
  <extLst>
    <ext xmlns:x14="http://schemas.microsoft.com/office/spreadsheetml/2009/9/main" uri="{725AE2AE-9491-48be-B2B4-4EB974FC3084}">
      <x14:pivotCacheDefinition pivotCacheId="13074621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
  <r>
    <x v="0"/>
    <x v="0"/>
    <x v="0"/>
    <n v="70"/>
    <n v="4"/>
    <n v="1"/>
    <n v="130"/>
    <n v="10"/>
    <n v="5"/>
    <n v="6"/>
    <n v="280"/>
    <n v="25"/>
    <x v="0"/>
    <x v="0"/>
    <x v="0"/>
    <x v="0"/>
  </r>
  <r>
    <x v="1"/>
    <x v="1"/>
    <x v="0"/>
    <n v="120"/>
    <n v="3"/>
    <n v="5"/>
    <n v="15"/>
    <n v="2"/>
    <n v="8"/>
    <n v="8"/>
    <n v="135"/>
    <n v="0"/>
    <x v="0"/>
    <x v="0"/>
    <x v="1"/>
    <x v="1"/>
  </r>
  <r>
    <x v="2"/>
    <x v="2"/>
    <x v="0"/>
    <n v="70"/>
    <n v="4"/>
    <n v="1"/>
    <n v="260"/>
    <n v="9"/>
    <n v="7"/>
    <n v="5"/>
    <n v="320"/>
    <n v="25"/>
    <x v="0"/>
    <x v="0"/>
    <x v="0"/>
    <x v="2"/>
  </r>
  <r>
    <x v="3"/>
    <x v="2"/>
    <x v="0"/>
    <n v="50"/>
    <n v="4"/>
    <n v="0"/>
    <n v="140"/>
    <n v="14"/>
    <n v="8"/>
    <n v="0"/>
    <n v="330"/>
    <n v="25"/>
    <x v="0"/>
    <x v="0"/>
    <x v="2"/>
    <x v="3"/>
  </r>
  <r>
    <x v="4"/>
    <x v="3"/>
    <x v="0"/>
    <n v="110"/>
    <n v="2"/>
    <n v="2"/>
    <n v="200"/>
    <n v="1"/>
    <n v="14"/>
    <n v="8"/>
    <n v="-1"/>
    <n v="25"/>
    <x v="0"/>
    <x v="0"/>
    <x v="3"/>
    <x v="4"/>
  </r>
  <r>
    <x v="5"/>
    <x v="4"/>
    <x v="0"/>
    <n v="110"/>
    <n v="2"/>
    <n v="2"/>
    <n v="180"/>
    <n v="1.5"/>
    <n v="10.5"/>
    <n v="10"/>
    <n v="70"/>
    <n v="25"/>
    <x v="1"/>
    <x v="0"/>
    <x v="3"/>
    <x v="5"/>
  </r>
  <r>
    <x v="6"/>
    <x v="2"/>
    <x v="0"/>
    <n v="110"/>
    <n v="2"/>
    <n v="0"/>
    <n v="125"/>
    <n v="1"/>
    <n v="11"/>
    <n v="14"/>
    <n v="30"/>
    <n v="25"/>
    <x v="2"/>
    <x v="0"/>
    <x v="1"/>
    <x v="6"/>
  </r>
  <r>
    <x v="7"/>
    <x v="4"/>
    <x v="0"/>
    <n v="130"/>
    <n v="3"/>
    <n v="2"/>
    <n v="210"/>
    <n v="2"/>
    <n v="18"/>
    <n v="8"/>
    <n v="100"/>
    <n v="25"/>
    <x v="0"/>
    <x v="1"/>
    <x v="3"/>
    <x v="7"/>
  </r>
  <r>
    <x v="8"/>
    <x v="3"/>
    <x v="0"/>
    <n v="90"/>
    <n v="2"/>
    <n v="1"/>
    <n v="200"/>
    <n v="4"/>
    <n v="15"/>
    <n v="6"/>
    <n v="125"/>
    <n v="25"/>
    <x v="1"/>
    <x v="0"/>
    <x v="4"/>
    <x v="8"/>
  </r>
  <r>
    <x v="9"/>
    <x v="5"/>
    <x v="0"/>
    <n v="90"/>
    <n v="3"/>
    <n v="0"/>
    <n v="210"/>
    <n v="5"/>
    <n v="13"/>
    <n v="5"/>
    <n v="190"/>
    <n v="25"/>
    <x v="0"/>
    <x v="0"/>
    <x v="4"/>
    <x v="9"/>
  </r>
  <r>
    <x v="10"/>
    <x v="1"/>
    <x v="0"/>
    <n v="120"/>
    <n v="1"/>
    <n v="2"/>
    <n v="220"/>
    <n v="0"/>
    <n v="12"/>
    <n v="12"/>
    <n v="35"/>
    <n v="25"/>
    <x v="2"/>
    <x v="0"/>
    <x v="3"/>
    <x v="10"/>
  </r>
  <r>
    <x v="11"/>
    <x v="4"/>
    <x v="0"/>
    <n v="110"/>
    <n v="6"/>
    <n v="2"/>
    <n v="290"/>
    <n v="2"/>
    <n v="17"/>
    <n v="1"/>
    <n v="105"/>
    <n v="25"/>
    <x v="1"/>
    <x v="0"/>
    <x v="5"/>
    <x v="11"/>
  </r>
  <r>
    <x v="12"/>
    <x v="4"/>
    <x v="0"/>
    <n v="120"/>
    <n v="1"/>
    <n v="3"/>
    <n v="210"/>
    <n v="0"/>
    <n v="13"/>
    <n v="9"/>
    <n v="45"/>
    <n v="25"/>
    <x v="2"/>
    <x v="0"/>
    <x v="3"/>
    <x v="12"/>
  </r>
  <r>
    <x v="13"/>
    <x v="4"/>
    <x v="0"/>
    <n v="110"/>
    <n v="3"/>
    <n v="2"/>
    <n v="140"/>
    <n v="2"/>
    <n v="13"/>
    <n v="7"/>
    <n v="105"/>
    <n v="25"/>
    <x v="0"/>
    <x v="0"/>
    <x v="2"/>
    <x v="13"/>
  </r>
  <r>
    <x v="14"/>
    <x v="4"/>
    <x v="0"/>
    <n v="110"/>
    <n v="1"/>
    <n v="1"/>
    <n v="180"/>
    <n v="0"/>
    <n v="12"/>
    <n v="13"/>
    <n v="55"/>
    <n v="25"/>
    <x v="2"/>
    <x v="0"/>
    <x v="1"/>
    <x v="14"/>
  </r>
  <r>
    <x v="15"/>
    <x v="3"/>
    <x v="0"/>
    <n v="110"/>
    <n v="2"/>
    <n v="0"/>
    <n v="280"/>
    <n v="0"/>
    <n v="22"/>
    <n v="3"/>
    <n v="25"/>
    <n v="25"/>
    <x v="1"/>
    <x v="0"/>
    <x v="1"/>
    <x v="15"/>
  </r>
  <r>
    <x v="16"/>
    <x v="2"/>
    <x v="0"/>
    <n v="100"/>
    <n v="2"/>
    <n v="0"/>
    <n v="290"/>
    <n v="1"/>
    <n v="21"/>
    <n v="2"/>
    <n v="35"/>
    <n v="25"/>
    <x v="1"/>
    <x v="0"/>
    <x v="1"/>
    <x v="16"/>
  </r>
  <r>
    <x v="17"/>
    <x v="2"/>
    <x v="0"/>
    <n v="110"/>
    <n v="1"/>
    <n v="0"/>
    <n v="90"/>
    <n v="1"/>
    <n v="13"/>
    <n v="12"/>
    <n v="20"/>
    <n v="25"/>
    <x v="2"/>
    <x v="0"/>
    <x v="1"/>
    <x v="17"/>
  </r>
  <r>
    <x v="18"/>
    <x v="4"/>
    <x v="0"/>
    <n v="110"/>
    <n v="1"/>
    <n v="1"/>
    <n v="180"/>
    <n v="0"/>
    <n v="12"/>
    <n v="13"/>
    <n v="65"/>
    <n v="25"/>
    <x v="2"/>
    <x v="0"/>
    <x v="1"/>
    <x v="18"/>
  </r>
  <r>
    <x v="19"/>
    <x v="2"/>
    <x v="0"/>
    <n v="110"/>
    <n v="3"/>
    <n v="3"/>
    <n v="140"/>
    <n v="4"/>
    <n v="10"/>
    <n v="7"/>
    <n v="160"/>
    <n v="25"/>
    <x v="0"/>
    <x v="0"/>
    <x v="2"/>
    <x v="19"/>
  </r>
  <r>
    <x v="20"/>
    <x v="0"/>
    <x v="1"/>
    <n v="100"/>
    <n v="3"/>
    <n v="0"/>
    <n v="80"/>
    <n v="1"/>
    <n v="21"/>
    <n v="0"/>
    <n v="-1"/>
    <n v="0"/>
    <x v="2"/>
    <x v="0"/>
    <x v="1"/>
    <x v="20"/>
  </r>
  <r>
    <x v="21"/>
    <x v="2"/>
    <x v="0"/>
    <n v="110"/>
    <n v="2"/>
    <n v="0"/>
    <n v="220"/>
    <n v="1"/>
    <n v="21"/>
    <n v="3"/>
    <n v="30"/>
    <n v="25"/>
    <x v="0"/>
    <x v="0"/>
    <x v="1"/>
    <x v="21"/>
  </r>
  <r>
    <x v="22"/>
    <x v="4"/>
    <x v="0"/>
    <n v="100"/>
    <n v="2"/>
    <n v="1"/>
    <n v="140"/>
    <n v="2"/>
    <n v="11"/>
    <n v="10"/>
    <n v="120"/>
    <n v="25"/>
    <x v="0"/>
    <x v="0"/>
    <x v="3"/>
    <x v="22"/>
  </r>
  <r>
    <x v="23"/>
    <x v="3"/>
    <x v="0"/>
    <n v="100"/>
    <n v="2"/>
    <n v="0"/>
    <n v="190"/>
    <n v="1"/>
    <n v="18"/>
    <n v="5"/>
    <n v="80"/>
    <n v="25"/>
    <x v="0"/>
    <x v="0"/>
    <x v="3"/>
    <x v="23"/>
  </r>
  <r>
    <x v="24"/>
    <x v="2"/>
    <x v="0"/>
    <n v="110"/>
    <n v="2"/>
    <n v="1"/>
    <n v="125"/>
    <n v="1"/>
    <n v="11"/>
    <n v="13"/>
    <n v="30"/>
    <n v="25"/>
    <x v="2"/>
    <x v="0"/>
    <x v="1"/>
    <x v="24"/>
  </r>
  <r>
    <x v="25"/>
    <x v="2"/>
    <x v="0"/>
    <n v="110"/>
    <n v="1"/>
    <n v="0"/>
    <n v="200"/>
    <n v="1"/>
    <n v="14"/>
    <n v="11"/>
    <n v="25"/>
    <n v="25"/>
    <x v="1"/>
    <x v="0"/>
    <x v="3"/>
    <x v="25"/>
  </r>
  <r>
    <x v="26"/>
    <x v="2"/>
    <x v="0"/>
    <n v="100"/>
    <n v="3"/>
    <n v="0"/>
    <n v="0"/>
    <n v="3"/>
    <n v="14"/>
    <n v="7"/>
    <n v="100"/>
    <n v="25"/>
    <x v="2"/>
    <x v="0"/>
    <x v="6"/>
    <x v="26"/>
  </r>
  <r>
    <x v="27"/>
    <x v="5"/>
    <x v="0"/>
    <n v="120"/>
    <n v="3"/>
    <n v="2"/>
    <n v="160"/>
    <n v="5"/>
    <n v="12"/>
    <n v="10"/>
    <n v="200"/>
    <n v="25"/>
    <x v="0"/>
    <x v="2"/>
    <x v="4"/>
    <x v="27"/>
  </r>
  <r>
    <x v="28"/>
    <x v="2"/>
    <x v="0"/>
    <n v="120"/>
    <n v="3"/>
    <n v="0"/>
    <n v="240"/>
    <n v="5"/>
    <n v="14"/>
    <n v="12"/>
    <n v="190"/>
    <n v="25"/>
    <x v="0"/>
    <x v="1"/>
    <x v="4"/>
    <x v="28"/>
  </r>
  <r>
    <x v="29"/>
    <x v="5"/>
    <x v="0"/>
    <n v="110"/>
    <n v="1"/>
    <n v="1"/>
    <n v="135"/>
    <n v="0"/>
    <n v="13"/>
    <n v="12"/>
    <n v="25"/>
    <n v="25"/>
    <x v="2"/>
    <x v="0"/>
    <x v="3"/>
    <x v="29"/>
  </r>
  <r>
    <x v="30"/>
    <x v="5"/>
    <x v="0"/>
    <n v="100"/>
    <n v="2"/>
    <n v="0"/>
    <n v="45"/>
    <n v="0"/>
    <n v="11"/>
    <n v="15"/>
    <n v="40"/>
    <n v="25"/>
    <x v="1"/>
    <x v="0"/>
    <x v="7"/>
    <x v="30"/>
  </r>
  <r>
    <x v="31"/>
    <x v="4"/>
    <x v="0"/>
    <n v="110"/>
    <n v="1"/>
    <n v="1"/>
    <n v="280"/>
    <n v="0"/>
    <n v="15"/>
    <n v="9"/>
    <n v="45"/>
    <n v="25"/>
    <x v="2"/>
    <x v="0"/>
    <x v="3"/>
    <x v="31"/>
  </r>
  <r>
    <x v="32"/>
    <x v="5"/>
    <x v="0"/>
    <n v="100"/>
    <n v="3"/>
    <n v="1"/>
    <n v="140"/>
    <n v="3"/>
    <n v="15"/>
    <n v="5"/>
    <n v="85"/>
    <n v="25"/>
    <x v="0"/>
    <x v="0"/>
    <x v="7"/>
    <x v="32"/>
  </r>
  <r>
    <x v="33"/>
    <x v="5"/>
    <x v="0"/>
    <n v="110"/>
    <n v="3"/>
    <n v="0"/>
    <n v="170"/>
    <n v="3"/>
    <n v="17"/>
    <n v="3"/>
    <n v="90"/>
    <n v="25"/>
    <x v="0"/>
    <x v="0"/>
    <x v="8"/>
    <x v="33"/>
  </r>
  <r>
    <x v="34"/>
    <x v="5"/>
    <x v="0"/>
    <n v="120"/>
    <n v="3"/>
    <n v="3"/>
    <n v="75"/>
    <n v="3"/>
    <n v="13"/>
    <n v="4"/>
    <n v="100"/>
    <n v="25"/>
    <x v="0"/>
    <x v="0"/>
    <x v="0"/>
    <x v="34"/>
  </r>
  <r>
    <x v="35"/>
    <x v="1"/>
    <x v="0"/>
    <n v="120"/>
    <n v="1"/>
    <n v="2"/>
    <n v="220"/>
    <n v="1"/>
    <n v="12"/>
    <n v="11"/>
    <n v="45"/>
    <n v="25"/>
    <x v="2"/>
    <x v="0"/>
    <x v="1"/>
    <x v="35"/>
  </r>
  <r>
    <x v="36"/>
    <x v="4"/>
    <x v="0"/>
    <n v="110"/>
    <n v="3"/>
    <n v="1"/>
    <n v="250"/>
    <n v="1.5"/>
    <n v="11.5"/>
    <n v="10"/>
    <n v="90"/>
    <n v="25"/>
    <x v="1"/>
    <x v="0"/>
    <x v="3"/>
    <x v="36"/>
  </r>
  <r>
    <x v="37"/>
    <x v="5"/>
    <x v="0"/>
    <n v="110"/>
    <n v="1"/>
    <n v="0"/>
    <n v="180"/>
    <n v="0"/>
    <n v="14"/>
    <n v="11"/>
    <n v="35"/>
    <n v="25"/>
    <x v="1"/>
    <x v="0"/>
    <x v="9"/>
    <x v="37"/>
  </r>
  <r>
    <x v="38"/>
    <x v="2"/>
    <x v="0"/>
    <n v="110"/>
    <n v="2"/>
    <n v="1"/>
    <n v="170"/>
    <n v="1"/>
    <n v="17"/>
    <n v="6"/>
    <n v="60"/>
    <n v="100"/>
    <x v="0"/>
    <x v="0"/>
    <x v="1"/>
    <x v="38"/>
  </r>
  <r>
    <x v="39"/>
    <x v="2"/>
    <x v="0"/>
    <n v="140"/>
    <n v="3"/>
    <n v="1"/>
    <n v="170"/>
    <n v="2"/>
    <n v="20"/>
    <n v="9"/>
    <n v="95"/>
    <n v="100"/>
    <x v="0"/>
    <x v="3"/>
    <x v="3"/>
    <x v="39"/>
  </r>
  <r>
    <x v="40"/>
    <x v="4"/>
    <x v="0"/>
    <n v="110"/>
    <n v="2"/>
    <n v="1"/>
    <n v="260"/>
    <n v="0"/>
    <n v="21"/>
    <n v="3"/>
    <n v="40"/>
    <n v="25"/>
    <x v="2"/>
    <x v="0"/>
    <x v="10"/>
    <x v="40"/>
  </r>
  <r>
    <x v="41"/>
    <x v="1"/>
    <x v="0"/>
    <n v="100"/>
    <n v="4"/>
    <n v="2"/>
    <n v="150"/>
    <n v="2"/>
    <n v="12"/>
    <n v="6"/>
    <n v="95"/>
    <n v="25"/>
    <x v="2"/>
    <x v="0"/>
    <x v="4"/>
    <x v="41"/>
  </r>
  <r>
    <x v="42"/>
    <x v="4"/>
    <x v="0"/>
    <n v="110"/>
    <n v="2"/>
    <n v="1"/>
    <n v="180"/>
    <n v="0"/>
    <n v="12"/>
    <n v="12"/>
    <n v="55"/>
    <n v="25"/>
    <x v="2"/>
    <x v="0"/>
    <x v="1"/>
    <x v="42"/>
  </r>
  <r>
    <x v="43"/>
    <x v="6"/>
    <x v="1"/>
    <n v="100"/>
    <n v="4"/>
    <n v="1"/>
    <n v="0"/>
    <n v="0"/>
    <n v="16"/>
    <n v="3"/>
    <n v="95"/>
    <n v="25"/>
    <x v="2"/>
    <x v="0"/>
    <x v="1"/>
    <x v="43"/>
  </r>
  <r>
    <x v="44"/>
    <x v="3"/>
    <x v="0"/>
    <n v="150"/>
    <n v="4"/>
    <n v="3"/>
    <n v="95"/>
    <n v="3"/>
    <n v="16"/>
    <n v="11"/>
    <n v="170"/>
    <n v="25"/>
    <x v="0"/>
    <x v="0"/>
    <x v="1"/>
    <x v="44"/>
  </r>
  <r>
    <x v="45"/>
    <x v="3"/>
    <x v="0"/>
    <n v="150"/>
    <n v="4"/>
    <n v="3"/>
    <n v="150"/>
    <n v="3"/>
    <n v="16"/>
    <n v="11"/>
    <n v="170"/>
    <n v="25"/>
    <x v="0"/>
    <x v="0"/>
    <x v="1"/>
    <x v="45"/>
  </r>
  <r>
    <x v="46"/>
    <x v="2"/>
    <x v="0"/>
    <n v="160"/>
    <n v="3"/>
    <n v="2"/>
    <n v="150"/>
    <n v="3"/>
    <n v="17"/>
    <n v="13"/>
    <n v="160"/>
    <n v="25"/>
    <x v="0"/>
    <x v="4"/>
    <x v="4"/>
    <x v="46"/>
  </r>
  <r>
    <x v="47"/>
    <x v="4"/>
    <x v="0"/>
    <n v="100"/>
    <n v="2"/>
    <n v="1"/>
    <n v="220"/>
    <n v="2"/>
    <n v="15"/>
    <n v="6"/>
    <n v="90"/>
    <n v="25"/>
    <x v="1"/>
    <x v="0"/>
    <x v="1"/>
    <x v="47"/>
  </r>
  <r>
    <x v="48"/>
    <x v="2"/>
    <x v="0"/>
    <n v="120"/>
    <n v="2"/>
    <n v="1"/>
    <n v="190"/>
    <n v="0"/>
    <n v="15"/>
    <n v="9"/>
    <n v="40"/>
    <n v="25"/>
    <x v="2"/>
    <x v="0"/>
    <x v="4"/>
    <x v="48"/>
  </r>
  <r>
    <x v="49"/>
    <x v="2"/>
    <x v="0"/>
    <n v="140"/>
    <n v="3"/>
    <n v="2"/>
    <n v="220"/>
    <n v="3"/>
    <n v="21"/>
    <n v="7"/>
    <n v="130"/>
    <n v="25"/>
    <x v="0"/>
    <x v="1"/>
    <x v="4"/>
    <x v="49"/>
  </r>
  <r>
    <x v="50"/>
    <x v="2"/>
    <x v="0"/>
    <n v="90"/>
    <n v="3"/>
    <n v="0"/>
    <n v="170"/>
    <n v="3"/>
    <n v="18"/>
    <n v="2"/>
    <n v="90"/>
    <n v="25"/>
    <x v="0"/>
    <x v="0"/>
    <x v="1"/>
    <x v="50"/>
  </r>
  <r>
    <x v="51"/>
    <x v="4"/>
    <x v="0"/>
    <n v="130"/>
    <n v="3"/>
    <n v="2"/>
    <n v="170"/>
    <n v="1.5"/>
    <n v="13.5"/>
    <n v="10"/>
    <n v="120"/>
    <n v="25"/>
    <x v="0"/>
    <x v="2"/>
    <x v="2"/>
    <x v="51"/>
  </r>
  <r>
    <x v="52"/>
    <x v="5"/>
    <x v="0"/>
    <n v="120"/>
    <n v="3"/>
    <n v="1"/>
    <n v="200"/>
    <n v="6"/>
    <n v="11"/>
    <n v="14"/>
    <n v="260"/>
    <n v="25"/>
    <x v="0"/>
    <x v="1"/>
    <x v="4"/>
    <x v="52"/>
  </r>
  <r>
    <x v="53"/>
    <x v="2"/>
    <x v="0"/>
    <n v="100"/>
    <n v="3"/>
    <n v="0"/>
    <n v="320"/>
    <n v="1"/>
    <n v="20"/>
    <n v="3"/>
    <n v="45"/>
    <n v="100"/>
    <x v="0"/>
    <x v="0"/>
    <x v="1"/>
    <x v="53"/>
  </r>
  <r>
    <x v="54"/>
    <x v="1"/>
    <x v="0"/>
    <n v="50"/>
    <n v="1"/>
    <n v="0"/>
    <n v="0"/>
    <n v="0"/>
    <n v="13"/>
    <n v="0"/>
    <n v="15"/>
    <n v="0"/>
    <x v="0"/>
    <x v="5"/>
    <x v="1"/>
    <x v="54"/>
  </r>
  <r>
    <x v="55"/>
    <x v="1"/>
    <x v="0"/>
    <n v="50"/>
    <n v="2"/>
    <n v="0"/>
    <n v="0"/>
    <n v="1"/>
    <n v="10"/>
    <n v="0"/>
    <n v="50"/>
    <n v="0"/>
    <x v="0"/>
    <x v="5"/>
    <x v="1"/>
    <x v="55"/>
  </r>
  <r>
    <x v="56"/>
    <x v="1"/>
    <x v="0"/>
    <n v="100"/>
    <n v="4"/>
    <n v="1"/>
    <n v="135"/>
    <n v="2"/>
    <n v="14"/>
    <n v="6"/>
    <n v="110"/>
    <n v="25"/>
    <x v="0"/>
    <x v="0"/>
    <x v="2"/>
    <x v="56"/>
  </r>
  <r>
    <x v="57"/>
    <x v="1"/>
    <x v="1"/>
    <n v="100"/>
    <n v="5"/>
    <n v="2"/>
    <n v="0"/>
    <n v="2.7"/>
    <n v="-1"/>
    <n v="-1"/>
    <n v="110"/>
    <n v="0"/>
    <x v="1"/>
    <x v="0"/>
    <x v="4"/>
    <x v="57"/>
  </r>
  <r>
    <x v="58"/>
    <x v="2"/>
    <x v="0"/>
    <n v="120"/>
    <n v="3"/>
    <n v="1"/>
    <n v="210"/>
    <n v="5"/>
    <n v="14"/>
    <n v="12"/>
    <n v="240"/>
    <n v="25"/>
    <x v="2"/>
    <x v="1"/>
    <x v="3"/>
    <x v="58"/>
  </r>
  <r>
    <x v="59"/>
    <x v="4"/>
    <x v="0"/>
    <n v="100"/>
    <n v="3"/>
    <n v="2"/>
    <n v="140"/>
    <n v="2.5"/>
    <n v="10.5"/>
    <n v="8"/>
    <n v="140"/>
    <n v="25"/>
    <x v="0"/>
    <x v="0"/>
    <x v="2"/>
    <x v="59"/>
  </r>
  <r>
    <x v="60"/>
    <x v="2"/>
    <x v="0"/>
    <n v="90"/>
    <n v="2"/>
    <n v="0"/>
    <n v="0"/>
    <n v="2"/>
    <n v="15"/>
    <n v="6"/>
    <n v="110"/>
    <n v="25"/>
    <x v="0"/>
    <x v="0"/>
    <x v="2"/>
    <x v="60"/>
  </r>
  <r>
    <x v="61"/>
    <x v="3"/>
    <x v="0"/>
    <n v="110"/>
    <n v="1"/>
    <n v="0"/>
    <n v="240"/>
    <n v="0"/>
    <n v="23"/>
    <n v="2"/>
    <n v="30"/>
    <n v="25"/>
    <x v="1"/>
    <x v="0"/>
    <x v="11"/>
    <x v="61"/>
  </r>
  <r>
    <x v="62"/>
    <x v="2"/>
    <x v="0"/>
    <n v="110"/>
    <n v="2"/>
    <n v="0"/>
    <n v="290"/>
    <n v="0"/>
    <n v="22"/>
    <n v="3"/>
    <n v="35"/>
    <n v="25"/>
    <x v="1"/>
    <x v="0"/>
    <x v="1"/>
    <x v="62"/>
  </r>
  <r>
    <x v="63"/>
    <x v="0"/>
    <x v="0"/>
    <n v="80"/>
    <n v="2"/>
    <n v="0"/>
    <n v="0"/>
    <n v="3"/>
    <n v="16"/>
    <n v="0"/>
    <n v="95"/>
    <n v="0"/>
    <x v="1"/>
    <x v="6"/>
    <x v="1"/>
    <x v="63"/>
  </r>
  <r>
    <x v="64"/>
    <x v="0"/>
    <x v="0"/>
    <n v="90"/>
    <n v="3"/>
    <n v="0"/>
    <n v="0"/>
    <n v="4"/>
    <n v="19"/>
    <n v="0"/>
    <n v="140"/>
    <n v="0"/>
    <x v="1"/>
    <x v="0"/>
    <x v="4"/>
    <x v="64"/>
  </r>
  <r>
    <x v="65"/>
    <x v="0"/>
    <x v="0"/>
    <n v="90"/>
    <n v="3"/>
    <n v="0"/>
    <n v="0"/>
    <n v="3"/>
    <n v="20"/>
    <n v="0"/>
    <n v="120"/>
    <n v="0"/>
    <x v="1"/>
    <x v="0"/>
    <x v="4"/>
    <x v="65"/>
  </r>
  <r>
    <x v="66"/>
    <x v="2"/>
    <x v="0"/>
    <n v="110"/>
    <n v="2"/>
    <n v="1"/>
    <n v="70"/>
    <n v="1"/>
    <n v="9"/>
    <n v="15"/>
    <n v="40"/>
    <n v="25"/>
    <x v="2"/>
    <x v="0"/>
    <x v="3"/>
    <x v="66"/>
  </r>
  <r>
    <x v="67"/>
    <x v="2"/>
    <x v="0"/>
    <n v="110"/>
    <n v="6"/>
    <n v="0"/>
    <n v="230"/>
    <n v="1"/>
    <n v="16"/>
    <n v="3"/>
    <n v="55"/>
    <n v="25"/>
    <x v="1"/>
    <x v="0"/>
    <x v="1"/>
    <x v="67"/>
  </r>
  <r>
    <x v="68"/>
    <x v="0"/>
    <x v="0"/>
    <n v="90"/>
    <n v="2"/>
    <n v="0"/>
    <n v="15"/>
    <n v="3"/>
    <n v="15"/>
    <n v="5"/>
    <n v="90"/>
    <n v="25"/>
    <x v="2"/>
    <x v="0"/>
    <x v="1"/>
    <x v="68"/>
  </r>
  <r>
    <x v="69"/>
    <x v="4"/>
    <x v="0"/>
    <n v="110"/>
    <n v="2"/>
    <n v="1"/>
    <n v="200"/>
    <n v="0"/>
    <n v="21"/>
    <n v="3"/>
    <n v="35"/>
    <n v="100"/>
    <x v="0"/>
    <x v="0"/>
    <x v="1"/>
    <x v="69"/>
  </r>
  <r>
    <x v="70"/>
    <x v="4"/>
    <x v="0"/>
    <n v="140"/>
    <n v="3"/>
    <n v="1"/>
    <n v="190"/>
    <n v="4"/>
    <n v="15"/>
    <n v="14"/>
    <n v="230"/>
    <n v="100"/>
    <x v="0"/>
    <x v="4"/>
    <x v="1"/>
    <x v="70"/>
  </r>
  <r>
    <x v="71"/>
    <x v="4"/>
    <x v="0"/>
    <n v="100"/>
    <n v="3"/>
    <n v="1"/>
    <n v="200"/>
    <n v="3"/>
    <n v="16"/>
    <n v="3"/>
    <n v="110"/>
    <n v="100"/>
    <x v="0"/>
    <x v="0"/>
    <x v="1"/>
    <x v="71"/>
  </r>
  <r>
    <x v="72"/>
    <x v="4"/>
    <x v="0"/>
    <n v="110"/>
    <n v="2"/>
    <n v="1"/>
    <n v="250"/>
    <n v="0"/>
    <n v="21"/>
    <n v="3"/>
    <n v="60"/>
    <n v="25"/>
    <x v="0"/>
    <x v="0"/>
    <x v="3"/>
    <x v="72"/>
  </r>
  <r>
    <x v="73"/>
    <x v="4"/>
    <x v="0"/>
    <n v="110"/>
    <n v="1"/>
    <n v="1"/>
    <n v="140"/>
    <n v="0"/>
    <n v="13"/>
    <n v="12"/>
    <n v="25"/>
    <n v="25"/>
    <x v="2"/>
    <x v="0"/>
    <x v="1"/>
    <x v="73"/>
  </r>
  <r>
    <x v="74"/>
    <x v="3"/>
    <x v="0"/>
    <n v="100"/>
    <n v="3"/>
    <n v="1"/>
    <n v="230"/>
    <n v="3"/>
    <n v="17"/>
    <n v="3"/>
    <n v="115"/>
    <n v="25"/>
    <x v="1"/>
    <x v="0"/>
    <x v="4"/>
    <x v="74"/>
  </r>
  <r>
    <x v="75"/>
    <x v="4"/>
    <x v="0"/>
    <n v="100"/>
    <n v="3"/>
    <n v="1"/>
    <n v="200"/>
    <n v="3"/>
    <n v="17"/>
    <n v="3"/>
    <n v="110"/>
    <n v="25"/>
    <x v="1"/>
    <x v="0"/>
    <x v="1"/>
    <x v="75"/>
  </r>
  <r>
    <x v="76"/>
    <x v="4"/>
    <x v="0"/>
    <n v="110"/>
    <n v="2"/>
    <n v="1"/>
    <n v="200"/>
    <n v="1"/>
    <n v="16"/>
    <n v="8"/>
    <n v="60"/>
    <n v="25"/>
    <x v="1"/>
    <x v="0"/>
    <x v="3"/>
    <x v="7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64EA0E-FF4E-48C5-B45C-78E8497E0F33}"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B187:C194" firstHeaderRow="1" firstDataRow="1" firstDataCol="1"/>
  <pivotFields count="16">
    <pivotField showAll="0">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axis="axisRow" showAll="0">
      <items count="8">
        <item x="6"/>
        <item x="4"/>
        <item x="2"/>
        <item x="0"/>
        <item x="5"/>
        <item x="1"/>
        <item x="3"/>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items count="4">
        <item x="1"/>
        <item x="2"/>
        <item x="0"/>
        <item t="default"/>
      </items>
    </pivotField>
    <pivotField showAll="0"/>
    <pivotField showAll="0"/>
    <pivotField numFmtId="2" showAll="0"/>
  </pivotFields>
  <rowFields count="1">
    <field x="1"/>
  </rowFields>
  <rowItems count="7">
    <i>
      <x/>
    </i>
    <i>
      <x v="1"/>
    </i>
    <i>
      <x v="2"/>
    </i>
    <i>
      <x v="3"/>
    </i>
    <i>
      <x v="4"/>
    </i>
    <i>
      <x v="5"/>
    </i>
    <i>
      <x v="6"/>
    </i>
  </rowItems>
  <colItems count="1">
    <i/>
  </colItems>
  <dataFields count="1">
    <dataField name="Average of vitamins" fld="11" subtotal="average" baseField="0" baseItem="0"/>
  </dataFields>
  <formats count="1">
    <format dxfId="46">
      <pivotArea outline="0" collapsedLevelsAreSubtotals="1" fieldPosition="0"/>
    </format>
  </formats>
  <chartFormats count="8">
    <chartFormat chart="4" format="25" series="1">
      <pivotArea type="data" outline="0" fieldPosition="0">
        <references count="1">
          <reference field="4294967294" count="1" selected="0">
            <x v="0"/>
          </reference>
        </references>
      </pivotArea>
    </chartFormat>
    <chartFormat chart="4" format="26">
      <pivotArea type="data" outline="0" fieldPosition="0">
        <references count="2">
          <reference field="4294967294" count="1" selected="0">
            <x v="0"/>
          </reference>
          <reference field="1" count="1" selected="0">
            <x v="0"/>
          </reference>
        </references>
      </pivotArea>
    </chartFormat>
    <chartFormat chart="4" format="27">
      <pivotArea type="data" outline="0" fieldPosition="0">
        <references count="2">
          <reference field="4294967294" count="1" selected="0">
            <x v="0"/>
          </reference>
          <reference field="1" count="1" selected="0">
            <x v="1"/>
          </reference>
        </references>
      </pivotArea>
    </chartFormat>
    <chartFormat chart="4" format="28">
      <pivotArea type="data" outline="0" fieldPosition="0">
        <references count="2">
          <reference field="4294967294" count="1" selected="0">
            <x v="0"/>
          </reference>
          <reference field="1" count="1" selected="0">
            <x v="2"/>
          </reference>
        </references>
      </pivotArea>
    </chartFormat>
    <chartFormat chart="4" format="29">
      <pivotArea type="data" outline="0" fieldPosition="0">
        <references count="2">
          <reference field="4294967294" count="1" selected="0">
            <x v="0"/>
          </reference>
          <reference field="1" count="1" selected="0">
            <x v="3"/>
          </reference>
        </references>
      </pivotArea>
    </chartFormat>
    <chartFormat chart="4" format="30">
      <pivotArea type="data" outline="0" fieldPosition="0">
        <references count="2">
          <reference field="4294967294" count="1" selected="0">
            <x v="0"/>
          </reference>
          <reference field="1" count="1" selected="0">
            <x v="4"/>
          </reference>
        </references>
      </pivotArea>
    </chartFormat>
    <chartFormat chart="4" format="31">
      <pivotArea type="data" outline="0" fieldPosition="0">
        <references count="2">
          <reference field="4294967294" count="1" selected="0">
            <x v="0"/>
          </reference>
          <reference field="1" count="1" selected="0">
            <x v="5"/>
          </reference>
        </references>
      </pivotArea>
    </chartFormat>
    <chartFormat chart="4" format="32">
      <pivotArea type="data" outline="0" fieldPosition="0">
        <references count="2">
          <reference field="4294967294" count="1" selected="0">
            <x v="0"/>
          </reference>
          <reference field="1"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715009E-6DBC-4747-A98E-2D8543FBF005}"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B5:G12" firstHeaderRow="0" firstDataRow="1" firstDataCol="1"/>
  <pivotFields count="16">
    <pivotField showAll="0">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axis="axisRow" showAll="0">
      <items count="8">
        <item x="6"/>
        <item x="4"/>
        <item x="2"/>
        <item x="0"/>
        <item x="5"/>
        <item x="1"/>
        <item x="3"/>
        <item t="default"/>
      </items>
    </pivotField>
    <pivotField showAll="0">
      <items count="3">
        <item x="0"/>
        <item x="1"/>
        <item t="default"/>
      </items>
    </pivotField>
    <pivotField dataField="1" showAll="0"/>
    <pivotField dataField="1" showAll="0"/>
    <pivotField dataField="1" showAll="0"/>
    <pivotField showAll="0"/>
    <pivotField showAll="0"/>
    <pivotField dataField="1" showAll="0"/>
    <pivotField dataField="1" showAll="0"/>
    <pivotField showAll="0"/>
    <pivotField showAll="0"/>
    <pivotField showAll="0"/>
    <pivotField showAll="0"/>
    <pivotField showAll="0"/>
    <pivotField numFmtId="2" showAll="0"/>
  </pivotFields>
  <rowFields count="1">
    <field x="1"/>
  </rowFields>
  <rowItems count="7">
    <i>
      <x/>
    </i>
    <i>
      <x v="1"/>
    </i>
    <i>
      <x v="2"/>
    </i>
    <i>
      <x v="3"/>
    </i>
    <i>
      <x v="4"/>
    </i>
    <i>
      <x v="5"/>
    </i>
    <i>
      <x v="6"/>
    </i>
  </rowItems>
  <colFields count="1">
    <field x="-2"/>
  </colFields>
  <colItems count="5">
    <i>
      <x/>
    </i>
    <i i="1">
      <x v="1"/>
    </i>
    <i i="2">
      <x v="2"/>
    </i>
    <i i="3">
      <x v="3"/>
    </i>
    <i i="4">
      <x v="4"/>
    </i>
  </colItems>
  <dataFields count="5">
    <dataField name="Calories %" fld="3" showDataAs="percentOfTotal" baseField="0" baseItem="0" numFmtId="10"/>
    <dataField name="Protein %" fld="4" showDataAs="percentOfTotal" baseField="0" baseItem="0" numFmtId="10"/>
    <dataField name="Fat %" fld="5" showDataAs="percentOfTotal" baseField="0" baseItem="0" numFmtId="10"/>
    <dataField name="Carbohydrate %" fld="8" showDataAs="percentOfTotal" baseField="0" baseItem="0" numFmtId="10"/>
    <dataField name="Sugar %" fld="9" showDataAs="percentOfTotal" baseField="0" baseItem="0" numFmtId="10"/>
  </dataFields>
  <chartFormats count="5">
    <chartFormat chart="5" format="25" series="1">
      <pivotArea type="data" outline="0" fieldPosition="0">
        <references count="1">
          <reference field="4294967294" count="1" selected="0">
            <x v="0"/>
          </reference>
        </references>
      </pivotArea>
    </chartFormat>
    <chartFormat chart="5" format="26" series="1">
      <pivotArea type="data" outline="0" fieldPosition="0">
        <references count="1">
          <reference field="4294967294" count="1" selected="0">
            <x v="1"/>
          </reference>
        </references>
      </pivotArea>
    </chartFormat>
    <chartFormat chart="5" format="27" series="1">
      <pivotArea type="data" outline="0" fieldPosition="0">
        <references count="1">
          <reference field="4294967294" count="1" selected="0">
            <x v="2"/>
          </reference>
        </references>
      </pivotArea>
    </chartFormat>
    <chartFormat chart="5" format="28" series="1">
      <pivotArea type="data" outline="0" fieldPosition="0">
        <references count="1">
          <reference field="4294967294" count="1" selected="0">
            <x v="3"/>
          </reference>
        </references>
      </pivotArea>
    </chartFormat>
    <chartFormat chart="5" format="29"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3352D6-F26F-4DB8-BC0B-F84FEE48C7D1}"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B170:C180" firstHeaderRow="1" firstDataRow="1" firstDataCol="1"/>
  <pivotFields count="16">
    <pivotField axis="axisRow" showAll="0" measureFilter="1" sortType="descending">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autoSortScope>
        <pivotArea dataOnly="0" outline="0" fieldPosition="0">
          <references count="1">
            <reference field="4294967294" count="1" selected="0">
              <x v="0"/>
            </reference>
          </references>
        </pivotArea>
      </autoSortScope>
    </pivotField>
    <pivotField showAll="0">
      <items count="8">
        <item x="6"/>
        <item x="4"/>
        <item x="2"/>
        <item x="0"/>
        <item x="5"/>
        <item x="1"/>
        <item x="3"/>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 dataField="1" numFmtId="2" showAll="0"/>
  </pivotFields>
  <rowFields count="1">
    <field x="0"/>
  </rowFields>
  <rowItems count="10">
    <i>
      <x v="3"/>
    </i>
    <i>
      <x v="64"/>
    </i>
    <i>
      <x v="65"/>
    </i>
    <i>
      <x/>
    </i>
    <i>
      <x v="63"/>
    </i>
    <i>
      <x v="20"/>
    </i>
    <i>
      <x v="55"/>
    </i>
    <i>
      <x v="54"/>
    </i>
    <i>
      <x v="50"/>
    </i>
    <i>
      <x v="2"/>
    </i>
  </rowItems>
  <colItems count="1">
    <i/>
  </colItems>
  <dataFields count="1">
    <dataField name="Average of Rating" fld="15" subtotal="average" baseField="0" baseItem="0"/>
  </dataFields>
  <formats count="1">
    <format dxfId="45">
      <pivotArea outline="0" collapsedLevelsAreSubtotals="1" fieldPosition="0"/>
    </format>
  </formats>
  <chartFormats count="1">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BF8B1B-6BA2-4732-A9E9-8DF40E7552B6}"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B52:C54" firstHeaderRow="1" firstDataRow="1" firstDataCol="1"/>
  <pivotFields count="16">
    <pivotField showAll="0">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showAll="0">
      <items count="8">
        <item x="6"/>
        <item x="4"/>
        <item x="2"/>
        <item x="0"/>
        <item x="5"/>
        <item x="1"/>
        <item x="3"/>
        <item t="default"/>
      </items>
    </pivotField>
    <pivotField axis="axisRow" showAll="0">
      <items count="3">
        <item x="0"/>
        <item x="1"/>
        <item t="default"/>
      </items>
    </pivotField>
    <pivotField showAll="0"/>
    <pivotField showAll="0"/>
    <pivotField dataField="1" showAll="0"/>
    <pivotField showAll="0"/>
    <pivotField showAll="0"/>
    <pivotField showAll="0"/>
    <pivotField showAll="0"/>
    <pivotField showAll="0"/>
    <pivotField showAll="0"/>
    <pivotField showAll="0">
      <items count="4">
        <item x="1"/>
        <item x="2"/>
        <item x="0"/>
        <item t="default"/>
      </items>
    </pivotField>
    <pivotField showAll="0">
      <items count="8">
        <item x="5"/>
        <item x="6"/>
        <item x="0"/>
        <item x="2"/>
        <item x="3"/>
        <item x="1"/>
        <item x="4"/>
        <item t="default"/>
      </items>
    </pivotField>
    <pivotField showAll="0">
      <items count="13">
        <item x="8"/>
        <item x="0"/>
        <item x="2"/>
        <item x="4"/>
        <item x="3"/>
        <item x="6"/>
        <item x="7"/>
        <item x="1"/>
        <item x="11"/>
        <item x="5"/>
        <item x="9"/>
        <item x="10"/>
        <item t="default"/>
      </items>
    </pivotField>
    <pivotField numFmtId="2" showAll="0">
      <items count="78">
        <item x="10"/>
        <item x="12"/>
        <item x="35"/>
        <item x="18"/>
        <item x="14"/>
        <item x="31"/>
        <item x="42"/>
        <item x="73"/>
        <item x="29"/>
        <item x="70"/>
        <item x="37"/>
        <item x="5"/>
        <item x="48"/>
        <item x="46"/>
        <item x="51"/>
        <item x="36"/>
        <item x="66"/>
        <item x="25"/>
        <item x="24"/>
        <item x="6"/>
        <item x="1"/>
        <item x="45"/>
        <item x="4"/>
        <item x="30"/>
        <item x="17"/>
        <item x="22"/>
        <item x="76"/>
        <item x="39"/>
        <item x="38"/>
        <item x="7"/>
        <item x="44"/>
        <item x="52"/>
        <item x="69"/>
        <item x="72"/>
        <item x="40"/>
        <item x="58"/>
        <item x="59"/>
        <item x="47"/>
        <item x="13"/>
        <item x="19"/>
        <item x="62"/>
        <item x="49"/>
        <item x="27"/>
        <item x="28"/>
        <item x="15"/>
        <item x="53"/>
        <item x="61"/>
        <item x="23"/>
        <item x="41"/>
        <item x="34"/>
        <item x="16"/>
        <item x="71"/>
        <item x="21"/>
        <item x="8"/>
        <item x="56"/>
        <item x="74"/>
        <item x="11"/>
        <item x="57"/>
        <item x="75"/>
        <item x="32"/>
        <item x="67"/>
        <item x="9"/>
        <item x="33"/>
        <item x="43"/>
        <item x="60"/>
        <item x="26"/>
        <item x="68"/>
        <item x="2"/>
        <item x="50"/>
        <item x="54"/>
        <item x="55"/>
        <item x="20"/>
        <item x="63"/>
        <item x="0"/>
        <item x="65"/>
        <item x="64"/>
        <item x="3"/>
        <item t="default"/>
      </items>
    </pivotField>
  </pivotFields>
  <rowFields count="1">
    <field x="2"/>
  </rowFields>
  <rowItems count="2">
    <i>
      <x/>
    </i>
    <i>
      <x v="1"/>
    </i>
  </rowItems>
  <colItems count="1">
    <i/>
  </colItems>
  <dataFields count="1">
    <dataField name="Sum of Fat" fld="5" showDataAs="percentOfTotal" baseField="0" baseItem="0" numFmtId="10"/>
  </dataFields>
  <chartFormats count="3">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2" count="1" selected="0">
            <x v="0"/>
          </reference>
        </references>
      </pivotArea>
    </chartFormat>
    <chartFormat chart="2" format="6">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1AA5E76-9F55-4E10-B2AF-3568AFDD5BEF}"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B39:C46" firstHeaderRow="1" firstDataRow="1" firstDataCol="1"/>
  <pivotFields count="16">
    <pivotField showAll="0">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axis="axisRow" showAll="0">
      <items count="8">
        <item x="6"/>
        <item x="4"/>
        <item x="2"/>
        <item x="0"/>
        <item x="5"/>
        <item x="1"/>
        <item x="3"/>
        <item t="default"/>
      </items>
    </pivotField>
    <pivotField showAll="0">
      <items count="3">
        <item x="0"/>
        <item x="1"/>
        <item t="default"/>
      </items>
    </pivotField>
    <pivotField dataField="1"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 numFmtId="2" showAll="0"/>
  </pivotFields>
  <rowFields count="1">
    <field x="1"/>
  </rowFields>
  <rowItems count="7">
    <i>
      <x/>
    </i>
    <i>
      <x v="1"/>
    </i>
    <i>
      <x v="2"/>
    </i>
    <i>
      <x v="3"/>
    </i>
    <i>
      <x v="4"/>
    </i>
    <i>
      <x v="5"/>
    </i>
    <i>
      <x v="6"/>
    </i>
  </rowItems>
  <colItems count="1">
    <i/>
  </colItems>
  <dataFields count="1">
    <dataField name="Average of Calories" fld="3" subtotal="average" baseField="0" baseItem="0"/>
  </dataFields>
  <formats count="1">
    <format dxfId="4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147EAC-958E-4800-A935-B91704878BAF}"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location ref="B29:C32" firstHeaderRow="1" firstDataRow="1" firstDataCol="1"/>
  <pivotFields count="16">
    <pivotField showAll="0">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showAll="0">
      <items count="8">
        <item x="6"/>
        <item x="4"/>
        <item x="2"/>
        <item x="0"/>
        <item x="5"/>
        <item x="1"/>
        <item x="3"/>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axis="axisRow" showAll="0">
      <items count="4">
        <item x="1"/>
        <item x="2"/>
        <item x="0"/>
        <item t="default"/>
      </items>
    </pivotField>
    <pivotField showAll="0"/>
    <pivotField showAll="0"/>
    <pivotField dataField="1" numFmtId="2" showAll="0"/>
  </pivotFields>
  <rowFields count="1">
    <field x="12"/>
  </rowFields>
  <rowItems count="3">
    <i>
      <x/>
    </i>
    <i>
      <x v="1"/>
    </i>
    <i>
      <x v="2"/>
    </i>
  </rowItems>
  <colItems count="1">
    <i/>
  </colItems>
  <dataFields count="1">
    <dataField name="Sum of Rating" fld="15" showDataAs="percentOfTotal" baseField="0" baseItem="0" numFmtId="9"/>
  </dataFields>
  <formats count="3">
    <format dxfId="41">
      <pivotArea outline="0" fieldPosition="0">
        <references count="1">
          <reference field="4294967294" count="1">
            <x v="0"/>
          </reference>
        </references>
      </pivotArea>
    </format>
    <format dxfId="42">
      <pivotArea outline="0" collapsedLevelsAreSubtotals="1" fieldPosition="0"/>
    </format>
    <format dxfId="43">
      <pivotArea dataOnly="0" labelOnly="1" outline="0" axis="axisValues" fieldPosition="0"/>
    </format>
  </formats>
  <chartFormats count="5">
    <chartFormat chart="2" format="12" series="1">
      <pivotArea type="data" outline="0" fieldPosition="0">
        <references count="1">
          <reference field="4294967294" count="1" selected="0">
            <x v="0"/>
          </reference>
        </references>
      </pivotArea>
    </chartFormat>
    <chartFormat chart="1" format="8"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12" count="1" selected="0">
            <x v="0"/>
          </reference>
        </references>
      </pivotArea>
    </chartFormat>
    <chartFormat chart="2" format="14">
      <pivotArea type="data" outline="0" fieldPosition="0">
        <references count="2">
          <reference field="4294967294" count="1" selected="0">
            <x v="0"/>
          </reference>
          <reference field="12" count="1" selected="0">
            <x v="1"/>
          </reference>
        </references>
      </pivotArea>
    </chartFormat>
    <chartFormat chart="2" format="15">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5C72E6A-17D0-4BE8-9525-92F3F1B8F928}"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B20:C22" firstHeaderRow="1" firstDataRow="1" firstDataCol="1"/>
  <pivotFields count="16">
    <pivotField showAll="0">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showAll="0">
      <items count="8">
        <item x="6"/>
        <item x="4"/>
        <item x="2"/>
        <item x="0"/>
        <item x="5"/>
        <item x="1"/>
        <item x="3"/>
        <item t="default"/>
      </items>
    </pivotField>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numFmtId="2" showAll="0"/>
  </pivotFields>
  <rowFields count="1">
    <field x="2"/>
  </rowFields>
  <rowItems count="2">
    <i>
      <x/>
    </i>
    <i>
      <x v="1"/>
    </i>
  </rowItems>
  <colItems count="1">
    <i/>
  </colItems>
  <dataFields count="1">
    <dataField name="Average of Rating" fld="15" subtotal="average" baseField="2" baseItem="0" numFmtId="2"/>
  </dataFields>
  <formats count="1">
    <format dxfId="44">
      <pivotArea outline="0" collapsedLevelsAreSubtotals="1" fieldPosition="0"/>
    </format>
  </formats>
  <chartFormats count="3">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2" count="1" selected="0">
            <x v="0"/>
          </reference>
        </references>
      </pivotArea>
    </chartFormat>
    <chartFormat chart="6" format="12">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7FDC900-6498-4F77-8EF4-E4B09220D102}"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B87:C164" firstHeaderRow="1" firstDataRow="1" firstDataCol="1"/>
  <pivotFields count="16">
    <pivotField axis="axisRow" showAll="0">
      <items count="7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t="default"/>
      </items>
    </pivotField>
    <pivotField showAll="0">
      <items count="8">
        <item x="6"/>
        <item x="4"/>
        <item x="2"/>
        <item x="0"/>
        <item x="5"/>
        <item x="1"/>
        <item x="3"/>
        <item t="default"/>
      </items>
    </pivotField>
    <pivotField showAll="0">
      <items count="3">
        <item x="0"/>
        <item x="1"/>
        <item t="default"/>
      </items>
    </pivotField>
    <pivotField dataField="1" showAll="0"/>
    <pivotField showAll="0"/>
    <pivotField showAll="0"/>
    <pivotField showAll="0"/>
    <pivotField showAll="0"/>
    <pivotField showAll="0"/>
    <pivotField showAll="0"/>
    <pivotField showAll="0"/>
    <pivotField showAll="0"/>
    <pivotField showAll="0">
      <items count="4">
        <item x="1"/>
        <item x="2"/>
        <item x="0"/>
        <item t="default"/>
      </items>
    </pivotField>
    <pivotField showAll="0"/>
    <pivotField showAll="0"/>
    <pivotField numFmtId="2" showAll="0"/>
  </pivotFields>
  <rowFields count="1">
    <field x="0"/>
  </rowFields>
  <rowItems count="77">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rowItems>
  <colItems count="1">
    <i/>
  </colItems>
  <dataFields count="1">
    <dataField name="Average of Calories" fld="3" subtotal="average"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70FDB52-B8DE-4E81-916E-2D7BA8DCEB42}" autoFormatId="16" applyNumberFormats="0" applyBorderFormats="0" applyFontFormats="0" applyPatternFormats="0" applyAlignmentFormats="0" applyWidthHeightFormats="0">
  <queryTableRefresh nextId="17">
    <queryTableFields count="16">
      <queryTableField id="1" name="name" tableColumnId="1"/>
      <queryTableField id="2" name="mfr" tableColumnId="2"/>
      <queryTableField id="3" name="type" tableColumnId="3"/>
      <queryTableField id="4" name="calories" tableColumnId="4"/>
      <queryTableField id="5" name="protein" tableColumnId="5"/>
      <queryTableField id="6" name="fat" tableColumnId="6"/>
      <queryTableField id="7" name="sodium" tableColumnId="7"/>
      <queryTableField id="8" name="fiber" tableColumnId="8"/>
      <queryTableField id="9" name="carbo" tableColumnId="9"/>
      <queryTableField id="10" name="sugars" tableColumnId="10"/>
      <queryTableField id="11" name="potass" tableColumnId="11"/>
      <queryTableField id="12" name="vitamins" tableColumnId="12"/>
      <queryTableField id="13" name="shelf" tableColumnId="13"/>
      <queryTableField id="14" name="weight" tableColumnId="14"/>
      <queryTableField id="15" name="cups" tableColumnId="15"/>
      <queryTableField id="16" name="rating" tableColumnId="1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ereal_Name" xr10:uid="{D1AD1215-C8EB-4E6D-AA7B-34E2E1C0243A}" sourceName="Cereal Name">
  <pivotTables>
    <pivotTable tabId="5" name="PivotTable4"/>
    <pivotTable tabId="5" name="PivotTable10"/>
    <pivotTable tabId="5" name="PivotTable11"/>
    <pivotTable tabId="5" name="PivotTable5"/>
    <pivotTable tabId="5" name="PivotTable6"/>
    <pivotTable tabId="5" name="PivotTable7"/>
    <pivotTable tabId="5" name="PivotTable8"/>
    <pivotTable tabId="5" name="PivotTable9"/>
  </pivotTables>
  <data>
    <tabular pivotCacheId="1307462136">
      <items count="7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ufacturer" xr10:uid="{23FFEA8D-A778-4B04-8752-0FA5ECA62269}" sourceName="Manufacturer">
  <pivotTables>
    <pivotTable tabId="5" name="PivotTable4"/>
    <pivotTable tabId="5" name="PivotTable10"/>
    <pivotTable tabId="5" name="PivotTable5"/>
    <pivotTable tabId="5" name="PivotTable6"/>
    <pivotTable tabId="5" name="PivotTable7"/>
    <pivotTable tabId="5" name="PivotTable8"/>
    <pivotTable tabId="5" name="PivotTable9"/>
  </pivotTables>
  <data>
    <tabular pivotCacheId="1307462136">
      <items count="7">
        <i x="6" s="1"/>
        <i x="4" s="1"/>
        <i x="2" s="1"/>
        <i x="0" s="1"/>
        <i x="5"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ereal_Type" xr10:uid="{E79D8B5F-FBA5-475E-8D3E-9044CEBC0CC5}" sourceName="Cereal Type">
  <pivotTables>
    <pivotTable tabId="5" name="PivotTable4"/>
    <pivotTable tabId="5" name="PivotTable10"/>
    <pivotTable tabId="5" name="PivotTable11"/>
    <pivotTable tabId="5" name="PivotTable5"/>
    <pivotTable tabId="5" name="PivotTable6"/>
    <pivotTable tabId="5" name="PivotTable7"/>
    <pivotTable tabId="5" name="PivotTable8"/>
    <pivotTable tabId="5" name="PivotTable9"/>
  </pivotTables>
  <data>
    <tabular pivotCacheId="1307462136">
      <items count="2">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ereal Name" xr10:uid="{DFCBB204-B5B3-488F-8710-1A7F41D16A01}" cache="Slicer_Cereal_Name" caption="Cereal Name" rowHeight="257175"/>
  <slicer name="Manufacturer" xr10:uid="{6E98AD73-AF89-4529-8730-9C6C584FCB15}" cache="Slicer_Manufacturer" caption="Manufacturer" rowHeight="257175"/>
  <slicer name="Cereal Type" xr10:uid="{BF25F7FA-AD3D-4870-BC93-9B4955000705}" cache="Slicer_Cereal_Type" caption="Cereal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ereal Name 2" xr10:uid="{19AA323F-E91E-4BA3-A633-AF22636515B3}" cache="Slicer_Cereal_Name" caption="Cereal Name" style="SlicerStyleDark6 2" rowHeight="257175"/>
  <slicer name="Manufacturer 2" xr10:uid="{AD6895F1-31A4-4560-995E-66C03567E20D}" cache="Slicer_Manufacturer" caption="Manufacturer" style="SlicerStyleDark6 2" rowHeight="257175"/>
  <slicer name="Cereal Type 2" xr10:uid="{4CE070FF-E71A-475D-BEA2-42F6DFCE3A96}" cache="Slicer_Cereal_Type" caption="Cereal Type" columnCount="2" style="SlicerStyleDark6 2"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F68676-6902-4F29-B5B7-CAE6F48AF6E6}" name="cereal" displayName="cereal" ref="A1:P78" tableType="queryTable" totalsRowShown="0">
  <autoFilter ref="A1:P78" xr:uid="{8DF68676-6902-4F29-B5B7-CAE6F48AF6E6}"/>
  <tableColumns count="16">
    <tableColumn id="1" xr3:uid="{CC6E5D95-D927-416E-A1D8-16238ADE6FED}" uniqueName="1" name="Cereal Name" queryTableFieldId="1" dataDxfId="52"/>
    <tableColumn id="2" xr3:uid="{FEC0FCDF-43A7-4CAF-9E3A-D5A1615158F6}" uniqueName="2" name="Manufacturer" queryTableFieldId="2" dataDxfId="51"/>
    <tableColumn id="3" xr3:uid="{B3C6C7C0-71F7-418D-8A8F-7C9C18A5446D}" uniqueName="3" name="Cereal Type" queryTableFieldId="3" dataDxfId="50"/>
    <tableColumn id="4" xr3:uid="{E49ECECB-6BE6-4445-A0CD-A30748582338}" uniqueName="4" name="Calories" queryTableFieldId="4"/>
    <tableColumn id="5" xr3:uid="{DF65A19F-953F-43AB-80B1-9617B4C6747B}" uniqueName="5" name="Protein" queryTableFieldId="5"/>
    <tableColumn id="6" xr3:uid="{33EB94A9-DB3D-497D-B87F-0BBC8B86BE7C}" uniqueName="6" name="Fat" queryTableFieldId="6"/>
    <tableColumn id="7" xr3:uid="{C162A062-F7EA-42A0-A5C1-41BCE42D2A32}" uniqueName="7" name="Sodium" queryTableFieldId="7"/>
    <tableColumn id="8" xr3:uid="{61D8BA40-FB60-4089-AC11-C212EB9932AD}" uniqueName="8" name="Fiber" queryTableFieldId="8"/>
    <tableColumn id="9" xr3:uid="{5E89C318-98E3-4F0D-8AAA-7260632FB8B2}" uniqueName="9" name="Carbohydrate" queryTableFieldId="9"/>
    <tableColumn id="10" xr3:uid="{E9B85ED6-EA07-4CA7-B41E-69730363C8F4}" uniqueName="10" name="Sugars" queryTableFieldId="10"/>
    <tableColumn id="11" xr3:uid="{C6B03485-4EE7-4264-8FEC-B311D5A1744A}" uniqueName="11" name="Potassium" queryTableFieldId="11"/>
    <tableColumn id="12" xr3:uid="{A1C3156A-F0F2-491D-80C8-02A500037D55}" uniqueName="12" name="vitamins" queryTableFieldId="12"/>
    <tableColumn id="13" xr3:uid="{35D1E696-994F-4721-A733-FB47758761D5}" uniqueName="13" name="Shelf " queryTableFieldId="13"/>
    <tableColumn id="14" xr3:uid="{0E182D10-C738-4B39-A3F0-A412AD484D63}" uniqueName="14" name="Weight" queryTableFieldId="14"/>
    <tableColumn id="15" xr3:uid="{910CEBCB-F75A-49A1-8315-E338C2E9A089}" uniqueName="15" name="Cups" queryTableFieldId="15"/>
    <tableColumn id="16" xr3:uid="{67F96687-8DD4-48FE-A2D8-B84299D38017}" uniqueName="16" name="Rating" queryTableFieldId="16" dataDxfId="4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Violet">
      <a:dk1>
        <a:sysClr val="windowText" lastClr="000000"/>
      </a:dk1>
      <a:lt1>
        <a:sysClr val="window" lastClr="FFFFFF"/>
      </a:lt1>
      <a:dk2>
        <a:srgbClr val="0E2841"/>
      </a:dk2>
      <a:lt2>
        <a:srgbClr val="FFFFFF"/>
      </a:lt2>
      <a:accent1>
        <a:srgbClr val="BF0000"/>
      </a:accent1>
      <a:accent2>
        <a:srgbClr val="FFFF00"/>
      </a:accent2>
      <a:accent3>
        <a:srgbClr val="00B050"/>
      </a:accent3>
      <a:accent4>
        <a:srgbClr val="215E99"/>
      </a:accent4>
      <a:accent5>
        <a:srgbClr val="000000"/>
      </a:accent5>
      <a:accent6>
        <a:srgbClr val="7030A0"/>
      </a:accent6>
      <a:hlink>
        <a:srgbClr val="FF0000"/>
      </a:hlink>
      <a:folHlink>
        <a:srgbClr val="70485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microsoft.com/office/2007/relationships/slicer" Target="../slicers/slicer1.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74860-CAF3-44B1-8370-D84AE2DED230}">
  <dimension ref="A1:P78"/>
  <sheetViews>
    <sheetView topLeftCell="A2" workbookViewId="0">
      <selection activeCell="B20" sqref="B20"/>
    </sheetView>
  </sheetViews>
  <sheetFormatPr defaultRowHeight="15" x14ac:dyDescent="0.25"/>
  <cols>
    <col min="1" max="1" width="35.140625" bestFit="1" customWidth="1"/>
    <col min="2" max="2" width="15.42578125" customWidth="1"/>
    <col min="3" max="3" width="16.28515625" customWidth="1"/>
    <col min="4" max="4" width="12" customWidth="1"/>
    <col min="5" max="5" width="10.5703125" customWidth="1"/>
    <col min="6" max="6" width="5.7109375" bestFit="1" customWidth="1"/>
    <col min="7" max="7" width="10" bestFit="1" customWidth="1"/>
    <col min="8" max="8" width="7.5703125" bestFit="1" customWidth="1"/>
    <col min="9" max="9" width="17" customWidth="1"/>
    <col min="11" max="11" width="16.42578125" customWidth="1"/>
    <col min="12" max="12" width="11" bestFit="1" customWidth="1"/>
    <col min="13" max="13" width="7.85546875" bestFit="1" customWidth="1"/>
    <col min="14" max="14" width="9.28515625" bestFit="1" customWidth="1"/>
    <col min="15" max="15" width="7.5703125" bestFit="1" customWidth="1"/>
    <col min="16" max="16" width="10" bestFit="1" customWidth="1"/>
  </cols>
  <sheetData>
    <row r="1" spans="1:16" x14ac:dyDescent="0.25">
      <c r="A1" t="s">
        <v>104</v>
      </c>
      <c r="B1" t="s">
        <v>85</v>
      </c>
      <c r="C1" t="s">
        <v>105</v>
      </c>
      <c r="D1" t="s">
        <v>86</v>
      </c>
      <c r="E1" t="s">
        <v>87</v>
      </c>
      <c r="F1" t="s">
        <v>88</v>
      </c>
      <c r="G1" t="s">
        <v>89</v>
      </c>
      <c r="H1" t="s">
        <v>90</v>
      </c>
      <c r="I1" t="s">
        <v>93</v>
      </c>
      <c r="J1" t="s">
        <v>91</v>
      </c>
      <c r="K1" t="s">
        <v>92</v>
      </c>
      <c r="L1" t="s">
        <v>0</v>
      </c>
      <c r="M1" t="s">
        <v>94</v>
      </c>
      <c r="N1" t="s">
        <v>95</v>
      </c>
      <c r="O1" t="s">
        <v>96</v>
      </c>
      <c r="P1" t="s">
        <v>97</v>
      </c>
    </row>
    <row r="2" spans="1:16" x14ac:dyDescent="0.25">
      <c r="A2" s="1" t="s">
        <v>1</v>
      </c>
      <c r="B2" s="1" t="s">
        <v>2</v>
      </c>
      <c r="C2" s="1" t="s">
        <v>98</v>
      </c>
      <c r="D2">
        <v>70</v>
      </c>
      <c r="E2">
        <v>4</v>
      </c>
      <c r="F2">
        <v>1</v>
      </c>
      <c r="G2">
        <v>130</v>
      </c>
      <c r="H2">
        <v>10</v>
      </c>
      <c r="I2">
        <v>5</v>
      </c>
      <c r="J2">
        <v>6</v>
      </c>
      <c r="K2">
        <v>280</v>
      </c>
      <c r="L2">
        <v>25</v>
      </c>
      <c r="M2">
        <v>3</v>
      </c>
      <c r="N2">
        <v>1</v>
      </c>
      <c r="O2">
        <v>0.33</v>
      </c>
      <c r="P2" s="2">
        <v>68.402973000000003</v>
      </c>
    </row>
    <row r="3" spans="1:16" x14ac:dyDescent="0.25">
      <c r="A3" s="1" t="s">
        <v>3</v>
      </c>
      <c r="B3" s="1" t="s">
        <v>4</v>
      </c>
      <c r="C3" s="1" t="s">
        <v>98</v>
      </c>
      <c r="D3">
        <v>120</v>
      </c>
      <c r="E3">
        <v>3</v>
      </c>
      <c r="F3">
        <v>5</v>
      </c>
      <c r="G3">
        <v>15</v>
      </c>
      <c r="H3">
        <v>2</v>
      </c>
      <c r="I3">
        <v>8</v>
      </c>
      <c r="J3">
        <v>8</v>
      </c>
      <c r="K3">
        <v>135</v>
      </c>
      <c r="L3">
        <v>0</v>
      </c>
      <c r="M3">
        <v>3</v>
      </c>
      <c r="N3">
        <v>1</v>
      </c>
      <c r="O3">
        <v>1</v>
      </c>
      <c r="P3" s="2">
        <v>33.983679000000002</v>
      </c>
    </row>
    <row r="4" spans="1:16" x14ac:dyDescent="0.25">
      <c r="A4" s="1" t="s">
        <v>5</v>
      </c>
      <c r="B4" s="1" t="s">
        <v>6</v>
      </c>
      <c r="C4" s="1" t="s">
        <v>98</v>
      </c>
      <c r="D4">
        <v>70</v>
      </c>
      <c r="E4">
        <v>4</v>
      </c>
      <c r="F4">
        <v>1</v>
      </c>
      <c r="G4">
        <v>260</v>
      </c>
      <c r="H4">
        <v>9</v>
      </c>
      <c r="I4">
        <v>7</v>
      </c>
      <c r="J4">
        <v>5</v>
      </c>
      <c r="K4">
        <v>320</v>
      </c>
      <c r="L4">
        <v>25</v>
      </c>
      <c r="M4">
        <v>3</v>
      </c>
      <c r="N4">
        <v>1</v>
      </c>
      <c r="O4">
        <v>0.33</v>
      </c>
      <c r="P4" s="2">
        <v>59.425505000000001</v>
      </c>
    </row>
    <row r="5" spans="1:16" x14ac:dyDescent="0.25">
      <c r="A5" s="1" t="s">
        <v>7</v>
      </c>
      <c r="B5" s="1" t="s">
        <v>6</v>
      </c>
      <c r="C5" s="1" t="s">
        <v>98</v>
      </c>
      <c r="D5">
        <v>50</v>
      </c>
      <c r="E5">
        <v>4</v>
      </c>
      <c r="F5">
        <v>0</v>
      </c>
      <c r="G5">
        <v>140</v>
      </c>
      <c r="H5">
        <v>14</v>
      </c>
      <c r="I5">
        <v>8</v>
      </c>
      <c r="J5">
        <v>0</v>
      </c>
      <c r="K5">
        <v>330</v>
      </c>
      <c r="L5">
        <v>25</v>
      </c>
      <c r="M5">
        <v>3</v>
      </c>
      <c r="N5">
        <v>1</v>
      </c>
      <c r="O5">
        <v>0.5</v>
      </c>
      <c r="P5" s="2">
        <v>93.704911999999993</v>
      </c>
    </row>
    <row r="6" spans="1:16" x14ac:dyDescent="0.25">
      <c r="A6" s="1" t="s">
        <v>8</v>
      </c>
      <c r="B6" s="1" t="s">
        <v>9</v>
      </c>
      <c r="C6" s="1" t="s">
        <v>98</v>
      </c>
      <c r="D6">
        <v>110</v>
      </c>
      <c r="E6">
        <v>2</v>
      </c>
      <c r="F6">
        <v>2</v>
      </c>
      <c r="G6">
        <v>200</v>
      </c>
      <c r="H6">
        <v>1</v>
      </c>
      <c r="I6">
        <v>14</v>
      </c>
      <c r="J6">
        <v>8</v>
      </c>
      <c r="K6">
        <v>-1</v>
      </c>
      <c r="L6">
        <v>25</v>
      </c>
      <c r="M6">
        <v>3</v>
      </c>
      <c r="N6">
        <v>1</v>
      </c>
      <c r="O6">
        <v>0.75</v>
      </c>
      <c r="P6" s="2">
        <v>34.384842999999996</v>
      </c>
    </row>
    <row r="7" spans="1:16" x14ac:dyDescent="0.25">
      <c r="A7" s="1" t="s">
        <v>10</v>
      </c>
      <c r="B7" s="1" t="s">
        <v>11</v>
      </c>
      <c r="C7" s="1" t="s">
        <v>98</v>
      </c>
      <c r="D7">
        <v>110</v>
      </c>
      <c r="E7">
        <v>2</v>
      </c>
      <c r="F7">
        <v>2</v>
      </c>
      <c r="G7">
        <v>180</v>
      </c>
      <c r="H7">
        <v>1.5</v>
      </c>
      <c r="I7">
        <v>10.5</v>
      </c>
      <c r="J7">
        <v>10</v>
      </c>
      <c r="K7">
        <v>70</v>
      </c>
      <c r="L7">
        <v>25</v>
      </c>
      <c r="M7">
        <v>1</v>
      </c>
      <c r="N7">
        <v>1</v>
      </c>
      <c r="O7">
        <v>0.75</v>
      </c>
      <c r="P7" s="2">
        <v>29.509540999999999</v>
      </c>
    </row>
    <row r="8" spans="1:16" x14ac:dyDescent="0.25">
      <c r="A8" s="1" t="s">
        <v>12</v>
      </c>
      <c r="B8" s="1" t="s">
        <v>6</v>
      </c>
      <c r="C8" s="1" t="s">
        <v>98</v>
      </c>
      <c r="D8">
        <v>110</v>
      </c>
      <c r="E8">
        <v>2</v>
      </c>
      <c r="F8">
        <v>0</v>
      </c>
      <c r="G8">
        <v>125</v>
      </c>
      <c r="H8">
        <v>1</v>
      </c>
      <c r="I8">
        <v>11</v>
      </c>
      <c r="J8">
        <v>14</v>
      </c>
      <c r="K8">
        <v>30</v>
      </c>
      <c r="L8">
        <v>25</v>
      </c>
      <c r="M8">
        <v>2</v>
      </c>
      <c r="N8">
        <v>1</v>
      </c>
      <c r="O8">
        <v>1</v>
      </c>
      <c r="P8" s="2">
        <v>33.174093999999997</v>
      </c>
    </row>
    <row r="9" spans="1:16" x14ac:dyDescent="0.25">
      <c r="A9" s="1" t="s">
        <v>13</v>
      </c>
      <c r="B9" s="1" t="s">
        <v>11</v>
      </c>
      <c r="C9" s="1" t="s">
        <v>98</v>
      </c>
      <c r="D9">
        <v>130</v>
      </c>
      <c r="E9">
        <v>3</v>
      </c>
      <c r="F9">
        <v>2</v>
      </c>
      <c r="G9">
        <v>210</v>
      </c>
      <c r="H9">
        <v>2</v>
      </c>
      <c r="I9">
        <v>18</v>
      </c>
      <c r="J9">
        <v>8</v>
      </c>
      <c r="K9">
        <v>100</v>
      </c>
      <c r="L9">
        <v>25</v>
      </c>
      <c r="M9">
        <v>3</v>
      </c>
      <c r="N9">
        <v>1.33</v>
      </c>
      <c r="O9">
        <v>0.75</v>
      </c>
      <c r="P9" s="2">
        <v>37.038561999999999</v>
      </c>
    </row>
    <row r="10" spans="1:16" x14ac:dyDescent="0.25">
      <c r="A10" s="1" t="s">
        <v>14</v>
      </c>
      <c r="B10" s="1" t="s">
        <v>9</v>
      </c>
      <c r="C10" s="1" t="s">
        <v>98</v>
      </c>
      <c r="D10">
        <v>90</v>
      </c>
      <c r="E10">
        <v>2</v>
      </c>
      <c r="F10">
        <v>1</v>
      </c>
      <c r="G10">
        <v>200</v>
      </c>
      <c r="H10">
        <v>4</v>
      </c>
      <c r="I10">
        <v>15</v>
      </c>
      <c r="J10">
        <v>6</v>
      </c>
      <c r="K10">
        <v>125</v>
      </c>
      <c r="L10">
        <v>25</v>
      </c>
      <c r="M10">
        <v>1</v>
      </c>
      <c r="N10">
        <v>1</v>
      </c>
      <c r="O10">
        <v>0.67</v>
      </c>
      <c r="P10" s="2">
        <v>49.120252999999998</v>
      </c>
    </row>
    <row r="11" spans="1:16" x14ac:dyDescent="0.25">
      <c r="A11" s="1" t="s">
        <v>15</v>
      </c>
      <c r="B11" s="1" t="s">
        <v>16</v>
      </c>
      <c r="C11" s="1" t="s">
        <v>98</v>
      </c>
      <c r="D11">
        <v>90</v>
      </c>
      <c r="E11">
        <v>3</v>
      </c>
      <c r="F11">
        <v>0</v>
      </c>
      <c r="G11">
        <v>210</v>
      </c>
      <c r="H11">
        <v>5</v>
      </c>
      <c r="I11">
        <v>13</v>
      </c>
      <c r="J11">
        <v>5</v>
      </c>
      <c r="K11">
        <v>190</v>
      </c>
      <c r="L11">
        <v>25</v>
      </c>
      <c r="M11">
        <v>3</v>
      </c>
      <c r="N11">
        <v>1</v>
      </c>
      <c r="O11">
        <v>0.67</v>
      </c>
      <c r="P11" s="2">
        <v>53.313813000000003</v>
      </c>
    </row>
    <row r="12" spans="1:16" x14ac:dyDescent="0.25">
      <c r="A12" s="1" t="s">
        <v>17</v>
      </c>
      <c r="B12" s="1" t="s">
        <v>4</v>
      </c>
      <c r="C12" s="1" t="s">
        <v>98</v>
      </c>
      <c r="D12">
        <v>120</v>
      </c>
      <c r="E12">
        <v>1</v>
      </c>
      <c r="F12">
        <v>2</v>
      </c>
      <c r="G12">
        <v>220</v>
      </c>
      <c r="H12">
        <v>0</v>
      </c>
      <c r="I12">
        <v>12</v>
      </c>
      <c r="J12">
        <v>12</v>
      </c>
      <c r="K12">
        <v>35</v>
      </c>
      <c r="L12">
        <v>25</v>
      </c>
      <c r="M12">
        <v>2</v>
      </c>
      <c r="N12">
        <v>1</v>
      </c>
      <c r="O12">
        <v>0.75</v>
      </c>
      <c r="P12" s="2">
        <v>18.042850999999999</v>
      </c>
    </row>
    <row r="13" spans="1:16" x14ac:dyDescent="0.25">
      <c r="A13" s="1" t="s">
        <v>18</v>
      </c>
      <c r="B13" s="1" t="s">
        <v>11</v>
      </c>
      <c r="C13" s="1" t="s">
        <v>98</v>
      </c>
      <c r="D13">
        <v>110</v>
      </c>
      <c r="E13">
        <v>6</v>
      </c>
      <c r="F13">
        <v>2</v>
      </c>
      <c r="G13">
        <v>290</v>
      </c>
      <c r="H13">
        <v>2</v>
      </c>
      <c r="I13">
        <v>17</v>
      </c>
      <c r="J13">
        <v>1</v>
      </c>
      <c r="K13">
        <v>105</v>
      </c>
      <c r="L13">
        <v>25</v>
      </c>
      <c r="M13">
        <v>1</v>
      </c>
      <c r="N13">
        <v>1</v>
      </c>
      <c r="O13">
        <v>1.25</v>
      </c>
      <c r="P13" s="2">
        <v>50.764999000000003</v>
      </c>
    </row>
    <row r="14" spans="1:16" x14ac:dyDescent="0.25">
      <c r="A14" s="1" t="s">
        <v>19</v>
      </c>
      <c r="B14" s="1" t="s">
        <v>11</v>
      </c>
      <c r="C14" s="1" t="s">
        <v>98</v>
      </c>
      <c r="D14">
        <v>120</v>
      </c>
      <c r="E14">
        <v>1</v>
      </c>
      <c r="F14">
        <v>3</v>
      </c>
      <c r="G14">
        <v>210</v>
      </c>
      <c r="H14">
        <v>0</v>
      </c>
      <c r="I14">
        <v>13</v>
      </c>
      <c r="J14">
        <v>9</v>
      </c>
      <c r="K14">
        <v>45</v>
      </c>
      <c r="L14">
        <v>25</v>
      </c>
      <c r="M14">
        <v>2</v>
      </c>
      <c r="N14">
        <v>1</v>
      </c>
      <c r="O14">
        <v>0.75</v>
      </c>
      <c r="P14" s="2">
        <v>19.823573</v>
      </c>
    </row>
    <row r="15" spans="1:16" x14ac:dyDescent="0.25">
      <c r="A15" s="1" t="s">
        <v>20</v>
      </c>
      <c r="B15" s="1" t="s">
        <v>11</v>
      </c>
      <c r="C15" s="1" t="s">
        <v>98</v>
      </c>
      <c r="D15">
        <v>110</v>
      </c>
      <c r="E15">
        <v>3</v>
      </c>
      <c r="F15">
        <v>2</v>
      </c>
      <c r="G15">
        <v>140</v>
      </c>
      <c r="H15">
        <v>2</v>
      </c>
      <c r="I15">
        <v>13</v>
      </c>
      <c r="J15">
        <v>7</v>
      </c>
      <c r="K15">
        <v>105</v>
      </c>
      <c r="L15">
        <v>25</v>
      </c>
      <c r="M15">
        <v>3</v>
      </c>
      <c r="N15">
        <v>1</v>
      </c>
      <c r="O15">
        <v>0.5</v>
      </c>
      <c r="P15" s="2">
        <v>40.400207999999999</v>
      </c>
    </row>
    <row r="16" spans="1:16" x14ac:dyDescent="0.25">
      <c r="A16" s="1" t="s">
        <v>21</v>
      </c>
      <c r="B16" s="1" t="s">
        <v>11</v>
      </c>
      <c r="C16" s="1" t="s">
        <v>98</v>
      </c>
      <c r="D16">
        <v>110</v>
      </c>
      <c r="E16">
        <v>1</v>
      </c>
      <c r="F16">
        <v>1</v>
      </c>
      <c r="G16">
        <v>180</v>
      </c>
      <c r="H16">
        <v>0</v>
      </c>
      <c r="I16">
        <v>12</v>
      </c>
      <c r="J16">
        <v>13</v>
      </c>
      <c r="K16">
        <v>55</v>
      </c>
      <c r="L16">
        <v>25</v>
      </c>
      <c r="M16">
        <v>2</v>
      </c>
      <c r="N16">
        <v>1</v>
      </c>
      <c r="O16">
        <v>1</v>
      </c>
      <c r="P16" s="2">
        <v>22.736446000000001</v>
      </c>
    </row>
    <row r="17" spans="1:16" x14ac:dyDescent="0.25">
      <c r="A17" s="1" t="s">
        <v>22</v>
      </c>
      <c r="B17" s="1" t="s">
        <v>9</v>
      </c>
      <c r="C17" s="1" t="s">
        <v>98</v>
      </c>
      <c r="D17">
        <v>110</v>
      </c>
      <c r="E17">
        <v>2</v>
      </c>
      <c r="F17">
        <v>0</v>
      </c>
      <c r="G17">
        <v>280</v>
      </c>
      <c r="H17">
        <v>0</v>
      </c>
      <c r="I17">
        <v>22</v>
      </c>
      <c r="J17">
        <v>3</v>
      </c>
      <c r="K17">
        <v>25</v>
      </c>
      <c r="L17">
        <v>25</v>
      </c>
      <c r="M17">
        <v>1</v>
      </c>
      <c r="N17">
        <v>1</v>
      </c>
      <c r="O17">
        <v>1</v>
      </c>
      <c r="P17" s="2">
        <v>41.445019000000002</v>
      </c>
    </row>
    <row r="18" spans="1:16" x14ac:dyDescent="0.25">
      <c r="A18" s="1" t="s">
        <v>23</v>
      </c>
      <c r="B18" s="1" t="s">
        <v>6</v>
      </c>
      <c r="C18" s="1" t="s">
        <v>98</v>
      </c>
      <c r="D18">
        <v>100</v>
      </c>
      <c r="E18">
        <v>2</v>
      </c>
      <c r="F18">
        <v>0</v>
      </c>
      <c r="G18">
        <v>290</v>
      </c>
      <c r="H18">
        <v>1</v>
      </c>
      <c r="I18">
        <v>21</v>
      </c>
      <c r="J18">
        <v>2</v>
      </c>
      <c r="K18">
        <v>35</v>
      </c>
      <c r="L18">
        <v>25</v>
      </c>
      <c r="M18">
        <v>1</v>
      </c>
      <c r="N18">
        <v>1</v>
      </c>
      <c r="O18">
        <v>1</v>
      </c>
      <c r="P18" s="2">
        <v>45.863323999999999</v>
      </c>
    </row>
    <row r="19" spans="1:16" x14ac:dyDescent="0.25">
      <c r="A19" s="1" t="s">
        <v>24</v>
      </c>
      <c r="B19" s="1" t="s">
        <v>6</v>
      </c>
      <c r="C19" s="1" t="s">
        <v>98</v>
      </c>
      <c r="D19">
        <v>110</v>
      </c>
      <c r="E19">
        <v>1</v>
      </c>
      <c r="F19">
        <v>0</v>
      </c>
      <c r="G19">
        <v>90</v>
      </c>
      <c r="H19">
        <v>1</v>
      </c>
      <c r="I19">
        <v>13</v>
      </c>
      <c r="J19">
        <v>12</v>
      </c>
      <c r="K19">
        <v>20</v>
      </c>
      <c r="L19">
        <v>25</v>
      </c>
      <c r="M19">
        <v>2</v>
      </c>
      <c r="N19">
        <v>1</v>
      </c>
      <c r="O19">
        <v>1</v>
      </c>
      <c r="P19" s="2">
        <v>35.782791000000003</v>
      </c>
    </row>
    <row r="20" spans="1:16" x14ac:dyDescent="0.25">
      <c r="A20" s="1" t="s">
        <v>25</v>
      </c>
      <c r="B20" s="1" t="s">
        <v>11</v>
      </c>
      <c r="C20" s="1" t="s">
        <v>98</v>
      </c>
      <c r="D20">
        <v>110</v>
      </c>
      <c r="E20">
        <v>1</v>
      </c>
      <c r="F20">
        <v>1</v>
      </c>
      <c r="G20">
        <v>180</v>
      </c>
      <c r="H20">
        <v>0</v>
      </c>
      <c r="I20">
        <v>12</v>
      </c>
      <c r="J20">
        <v>13</v>
      </c>
      <c r="K20">
        <v>65</v>
      </c>
      <c r="L20">
        <v>25</v>
      </c>
      <c r="M20">
        <v>2</v>
      </c>
      <c r="N20">
        <v>1</v>
      </c>
      <c r="O20">
        <v>1</v>
      </c>
      <c r="P20" s="2">
        <v>22.396512999999999</v>
      </c>
    </row>
    <row r="21" spans="1:16" x14ac:dyDescent="0.25">
      <c r="A21" s="1" t="s">
        <v>26</v>
      </c>
      <c r="B21" s="1" t="s">
        <v>6</v>
      </c>
      <c r="C21" s="1" t="s">
        <v>98</v>
      </c>
      <c r="D21">
        <v>110</v>
      </c>
      <c r="E21">
        <v>3</v>
      </c>
      <c r="F21">
        <v>3</v>
      </c>
      <c r="G21">
        <v>140</v>
      </c>
      <c r="H21">
        <v>4</v>
      </c>
      <c r="I21">
        <v>10</v>
      </c>
      <c r="J21">
        <v>7</v>
      </c>
      <c r="K21">
        <v>160</v>
      </c>
      <c r="L21">
        <v>25</v>
      </c>
      <c r="M21">
        <v>3</v>
      </c>
      <c r="N21">
        <v>1</v>
      </c>
      <c r="O21">
        <v>0.5</v>
      </c>
      <c r="P21" s="2">
        <v>40.448771999999998</v>
      </c>
    </row>
    <row r="22" spans="1:16" x14ac:dyDescent="0.25">
      <c r="A22" s="1" t="s">
        <v>27</v>
      </c>
      <c r="B22" s="1" t="s">
        <v>2</v>
      </c>
      <c r="C22" s="1" t="s">
        <v>99</v>
      </c>
      <c r="D22">
        <v>100</v>
      </c>
      <c r="E22">
        <v>3</v>
      </c>
      <c r="F22">
        <v>0</v>
      </c>
      <c r="G22">
        <v>80</v>
      </c>
      <c r="H22">
        <v>1</v>
      </c>
      <c r="I22">
        <v>21</v>
      </c>
      <c r="J22">
        <v>0</v>
      </c>
      <c r="K22">
        <v>-1</v>
      </c>
      <c r="L22">
        <v>0</v>
      </c>
      <c r="M22">
        <v>2</v>
      </c>
      <c r="N22">
        <v>1</v>
      </c>
      <c r="O22">
        <v>1</v>
      </c>
      <c r="P22" s="2">
        <v>64.533816000000002</v>
      </c>
    </row>
    <row r="23" spans="1:16" x14ac:dyDescent="0.25">
      <c r="A23" s="1" t="s">
        <v>28</v>
      </c>
      <c r="B23" s="1" t="s">
        <v>6</v>
      </c>
      <c r="C23" s="1" t="s">
        <v>98</v>
      </c>
      <c r="D23">
        <v>110</v>
      </c>
      <c r="E23">
        <v>2</v>
      </c>
      <c r="F23">
        <v>0</v>
      </c>
      <c r="G23">
        <v>220</v>
      </c>
      <c r="H23">
        <v>1</v>
      </c>
      <c r="I23">
        <v>21</v>
      </c>
      <c r="J23">
        <v>3</v>
      </c>
      <c r="K23">
        <v>30</v>
      </c>
      <c r="L23">
        <v>25</v>
      </c>
      <c r="M23">
        <v>3</v>
      </c>
      <c r="N23">
        <v>1</v>
      </c>
      <c r="O23">
        <v>1</v>
      </c>
      <c r="P23" s="2">
        <v>46.895643999999997</v>
      </c>
    </row>
    <row r="24" spans="1:16" x14ac:dyDescent="0.25">
      <c r="A24" s="1" t="s">
        <v>29</v>
      </c>
      <c r="B24" s="1" t="s">
        <v>11</v>
      </c>
      <c r="C24" s="1" t="s">
        <v>98</v>
      </c>
      <c r="D24">
        <v>100</v>
      </c>
      <c r="E24">
        <v>2</v>
      </c>
      <c r="F24">
        <v>1</v>
      </c>
      <c r="G24">
        <v>140</v>
      </c>
      <c r="H24">
        <v>2</v>
      </c>
      <c r="I24">
        <v>11</v>
      </c>
      <c r="J24">
        <v>10</v>
      </c>
      <c r="K24">
        <v>120</v>
      </c>
      <c r="L24">
        <v>25</v>
      </c>
      <c r="M24">
        <v>3</v>
      </c>
      <c r="N24">
        <v>1</v>
      </c>
      <c r="O24">
        <v>0.75</v>
      </c>
      <c r="P24" s="2">
        <v>36.176195999999997</v>
      </c>
    </row>
    <row r="25" spans="1:16" x14ac:dyDescent="0.25">
      <c r="A25" s="1" t="s">
        <v>30</v>
      </c>
      <c r="B25" s="1" t="s">
        <v>9</v>
      </c>
      <c r="C25" s="1" t="s">
        <v>98</v>
      </c>
      <c r="D25">
        <v>100</v>
      </c>
      <c r="E25">
        <v>2</v>
      </c>
      <c r="F25">
        <v>0</v>
      </c>
      <c r="G25">
        <v>190</v>
      </c>
      <c r="H25">
        <v>1</v>
      </c>
      <c r="I25">
        <v>18</v>
      </c>
      <c r="J25">
        <v>5</v>
      </c>
      <c r="K25">
        <v>80</v>
      </c>
      <c r="L25">
        <v>25</v>
      </c>
      <c r="M25">
        <v>3</v>
      </c>
      <c r="N25">
        <v>1</v>
      </c>
      <c r="O25">
        <v>0.75</v>
      </c>
      <c r="P25" s="2">
        <v>44.330855999999997</v>
      </c>
    </row>
    <row r="26" spans="1:16" x14ac:dyDescent="0.25">
      <c r="A26" s="1" t="s">
        <v>31</v>
      </c>
      <c r="B26" s="1" t="s">
        <v>6</v>
      </c>
      <c r="C26" s="1" t="s">
        <v>98</v>
      </c>
      <c r="D26">
        <v>110</v>
      </c>
      <c r="E26">
        <v>2</v>
      </c>
      <c r="F26">
        <v>1</v>
      </c>
      <c r="G26">
        <v>125</v>
      </c>
      <c r="H26">
        <v>1</v>
      </c>
      <c r="I26">
        <v>11</v>
      </c>
      <c r="J26">
        <v>13</v>
      </c>
      <c r="K26">
        <v>30</v>
      </c>
      <c r="L26">
        <v>25</v>
      </c>
      <c r="M26">
        <v>2</v>
      </c>
      <c r="N26">
        <v>1</v>
      </c>
      <c r="O26">
        <v>1</v>
      </c>
      <c r="P26" s="2">
        <v>32.207582000000002</v>
      </c>
    </row>
    <row r="27" spans="1:16" x14ac:dyDescent="0.25">
      <c r="A27" s="1" t="s">
        <v>32</v>
      </c>
      <c r="B27" s="1" t="s">
        <v>6</v>
      </c>
      <c r="C27" s="1" t="s">
        <v>98</v>
      </c>
      <c r="D27">
        <v>110</v>
      </c>
      <c r="E27">
        <v>1</v>
      </c>
      <c r="F27">
        <v>0</v>
      </c>
      <c r="G27">
        <v>200</v>
      </c>
      <c r="H27">
        <v>1</v>
      </c>
      <c r="I27">
        <v>14</v>
      </c>
      <c r="J27">
        <v>11</v>
      </c>
      <c r="K27">
        <v>25</v>
      </c>
      <c r="L27">
        <v>25</v>
      </c>
      <c r="M27">
        <v>1</v>
      </c>
      <c r="N27">
        <v>1</v>
      </c>
      <c r="O27">
        <v>0.75</v>
      </c>
      <c r="P27" s="2">
        <v>31.435973000000001</v>
      </c>
    </row>
    <row r="28" spans="1:16" x14ac:dyDescent="0.25">
      <c r="A28" s="1" t="s">
        <v>33</v>
      </c>
      <c r="B28" s="1" t="s">
        <v>6</v>
      </c>
      <c r="C28" s="1" t="s">
        <v>98</v>
      </c>
      <c r="D28">
        <v>100</v>
      </c>
      <c r="E28">
        <v>3</v>
      </c>
      <c r="F28">
        <v>0</v>
      </c>
      <c r="G28">
        <v>0</v>
      </c>
      <c r="H28">
        <v>3</v>
      </c>
      <c r="I28">
        <v>14</v>
      </c>
      <c r="J28">
        <v>7</v>
      </c>
      <c r="K28">
        <v>100</v>
      </c>
      <c r="L28">
        <v>25</v>
      </c>
      <c r="M28">
        <v>2</v>
      </c>
      <c r="N28">
        <v>1</v>
      </c>
      <c r="O28">
        <v>0.8</v>
      </c>
      <c r="P28" s="2">
        <v>58.345140999999998</v>
      </c>
    </row>
    <row r="29" spans="1:16" x14ac:dyDescent="0.25">
      <c r="A29" s="1" t="s">
        <v>34</v>
      </c>
      <c r="B29" s="1" t="s">
        <v>16</v>
      </c>
      <c r="C29" s="1" t="s">
        <v>98</v>
      </c>
      <c r="D29">
        <v>120</v>
      </c>
      <c r="E29">
        <v>3</v>
      </c>
      <c r="F29">
        <v>2</v>
      </c>
      <c r="G29">
        <v>160</v>
      </c>
      <c r="H29">
        <v>5</v>
      </c>
      <c r="I29">
        <v>12</v>
      </c>
      <c r="J29">
        <v>10</v>
      </c>
      <c r="K29">
        <v>200</v>
      </c>
      <c r="L29">
        <v>25</v>
      </c>
      <c r="M29">
        <v>3</v>
      </c>
      <c r="N29">
        <v>1.25</v>
      </c>
      <c r="O29">
        <v>0.67</v>
      </c>
      <c r="P29" s="2">
        <v>40.917046999999997</v>
      </c>
    </row>
    <row r="30" spans="1:16" x14ac:dyDescent="0.25">
      <c r="A30" s="1" t="s">
        <v>35</v>
      </c>
      <c r="B30" s="1" t="s">
        <v>6</v>
      </c>
      <c r="C30" s="1" t="s">
        <v>98</v>
      </c>
      <c r="D30">
        <v>120</v>
      </c>
      <c r="E30">
        <v>3</v>
      </c>
      <c r="F30">
        <v>0</v>
      </c>
      <c r="G30">
        <v>240</v>
      </c>
      <c r="H30">
        <v>5</v>
      </c>
      <c r="I30">
        <v>14</v>
      </c>
      <c r="J30">
        <v>12</v>
      </c>
      <c r="K30">
        <v>190</v>
      </c>
      <c r="L30">
        <v>25</v>
      </c>
      <c r="M30">
        <v>3</v>
      </c>
      <c r="N30">
        <v>1.33</v>
      </c>
      <c r="O30">
        <v>0.67</v>
      </c>
      <c r="P30" s="2">
        <v>41.015492000000002</v>
      </c>
    </row>
    <row r="31" spans="1:16" x14ac:dyDescent="0.25">
      <c r="A31" s="1" t="s">
        <v>36</v>
      </c>
      <c r="B31" s="1" t="s">
        <v>16</v>
      </c>
      <c r="C31" s="1" t="s">
        <v>98</v>
      </c>
      <c r="D31">
        <v>110</v>
      </c>
      <c r="E31">
        <v>1</v>
      </c>
      <c r="F31">
        <v>1</v>
      </c>
      <c r="G31">
        <v>135</v>
      </c>
      <c r="H31">
        <v>0</v>
      </c>
      <c r="I31">
        <v>13</v>
      </c>
      <c r="J31">
        <v>12</v>
      </c>
      <c r="K31">
        <v>25</v>
      </c>
      <c r="L31">
        <v>25</v>
      </c>
      <c r="M31">
        <v>2</v>
      </c>
      <c r="N31">
        <v>1</v>
      </c>
      <c r="O31">
        <v>0.75</v>
      </c>
      <c r="P31" s="2">
        <v>28.025765</v>
      </c>
    </row>
    <row r="32" spans="1:16" x14ac:dyDescent="0.25">
      <c r="A32" s="1" t="s">
        <v>37</v>
      </c>
      <c r="B32" s="1" t="s">
        <v>16</v>
      </c>
      <c r="C32" s="1" t="s">
        <v>98</v>
      </c>
      <c r="D32">
        <v>100</v>
      </c>
      <c r="E32">
        <v>2</v>
      </c>
      <c r="F32">
        <v>0</v>
      </c>
      <c r="G32">
        <v>45</v>
      </c>
      <c r="H32">
        <v>0</v>
      </c>
      <c r="I32">
        <v>11</v>
      </c>
      <c r="J32">
        <v>15</v>
      </c>
      <c r="K32">
        <v>40</v>
      </c>
      <c r="L32">
        <v>25</v>
      </c>
      <c r="M32">
        <v>1</v>
      </c>
      <c r="N32">
        <v>1</v>
      </c>
      <c r="O32">
        <v>0.88</v>
      </c>
      <c r="P32" s="2">
        <v>35.252443999999997</v>
      </c>
    </row>
    <row r="33" spans="1:16" x14ac:dyDescent="0.25">
      <c r="A33" s="1" t="s">
        <v>38</v>
      </c>
      <c r="B33" s="1" t="s">
        <v>11</v>
      </c>
      <c r="C33" s="1" t="s">
        <v>98</v>
      </c>
      <c r="D33">
        <v>110</v>
      </c>
      <c r="E33">
        <v>1</v>
      </c>
      <c r="F33">
        <v>1</v>
      </c>
      <c r="G33">
        <v>280</v>
      </c>
      <c r="H33">
        <v>0</v>
      </c>
      <c r="I33">
        <v>15</v>
      </c>
      <c r="J33">
        <v>9</v>
      </c>
      <c r="K33">
        <v>45</v>
      </c>
      <c r="L33">
        <v>25</v>
      </c>
      <c r="M33">
        <v>2</v>
      </c>
      <c r="N33">
        <v>1</v>
      </c>
      <c r="O33">
        <v>0.75</v>
      </c>
      <c r="P33" s="2">
        <v>23.804043</v>
      </c>
    </row>
    <row r="34" spans="1:16" x14ac:dyDescent="0.25">
      <c r="A34" s="1" t="s">
        <v>39</v>
      </c>
      <c r="B34" s="1" t="s">
        <v>16</v>
      </c>
      <c r="C34" s="1" t="s">
        <v>98</v>
      </c>
      <c r="D34">
        <v>100</v>
      </c>
      <c r="E34">
        <v>3</v>
      </c>
      <c r="F34">
        <v>1</v>
      </c>
      <c r="G34">
        <v>140</v>
      </c>
      <c r="H34">
        <v>3</v>
      </c>
      <c r="I34">
        <v>15</v>
      </c>
      <c r="J34">
        <v>5</v>
      </c>
      <c r="K34">
        <v>85</v>
      </c>
      <c r="L34">
        <v>25</v>
      </c>
      <c r="M34">
        <v>3</v>
      </c>
      <c r="N34">
        <v>1</v>
      </c>
      <c r="O34">
        <v>0.88</v>
      </c>
      <c r="P34" s="2">
        <v>52.076897000000002</v>
      </c>
    </row>
    <row r="35" spans="1:16" x14ac:dyDescent="0.25">
      <c r="A35" s="1" t="s">
        <v>40</v>
      </c>
      <c r="B35" s="1" t="s">
        <v>16</v>
      </c>
      <c r="C35" s="1" t="s">
        <v>98</v>
      </c>
      <c r="D35">
        <v>110</v>
      </c>
      <c r="E35">
        <v>3</v>
      </c>
      <c r="F35">
        <v>0</v>
      </c>
      <c r="G35">
        <v>170</v>
      </c>
      <c r="H35">
        <v>3</v>
      </c>
      <c r="I35">
        <v>17</v>
      </c>
      <c r="J35">
        <v>3</v>
      </c>
      <c r="K35">
        <v>90</v>
      </c>
      <c r="L35">
        <v>25</v>
      </c>
      <c r="M35">
        <v>3</v>
      </c>
      <c r="N35">
        <v>1</v>
      </c>
      <c r="O35">
        <v>0.25</v>
      </c>
      <c r="P35" s="2">
        <v>53.371006999999999</v>
      </c>
    </row>
    <row r="36" spans="1:16" x14ac:dyDescent="0.25">
      <c r="A36" s="1" t="s">
        <v>41</v>
      </c>
      <c r="B36" s="1" t="s">
        <v>16</v>
      </c>
      <c r="C36" s="1" t="s">
        <v>98</v>
      </c>
      <c r="D36">
        <v>120</v>
      </c>
      <c r="E36">
        <v>3</v>
      </c>
      <c r="F36">
        <v>3</v>
      </c>
      <c r="G36">
        <v>75</v>
      </c>
      <c r="H36">
        <v>3</v>
      </c>
      <c r="I36">
        <v>13</v>
      </c>
      <c r="J36">
        <v>4</v>
      </c>
      <c r="K36">
        <v>100</v>
      </c>
      <c r="L36">
        <v>25</v>
      </c>
      <c r="M36">
        <v>3</v>
      </c>
      <c r="N36">
        <v>1</v>
      </c>
      <c r="O36">
        <v>0.33</v>
      </c>
      <c r="P36" s="2">
        <v>45.811715999999997</v>
      </c>
    </row>
    <row r="37" spans="1:16" x14ac:dyDescent="0.25">
      <c r="A37" s="1" t="s">
        <v>42</v>
      </c>
      <c r="B37" s="1" t="s">
        <v>4</v>
      </c>
      <c r="C37" s="1" t="s">
        <v>98</v>
      </c>
      <c r="D37">
        <v>120</v>
      </c>
      <c r="E37">
        <v>1</v>
      </c>
      <c r="F37">
        <v>2</v>
      </c>
      <c r="G37">
        <v>220</v>
      </c>
      <c r="H37">
        <v>1</v>
      </c>
      <c r="I37">
        <v>12</v>
      </c>
      <c r="J37">
        <v>11</v>
      </c>
      <c r="K37">
        <v>45</v>
      </c>
      <c r="L37">
        <v>25</v>
      </c>
      <c r="M37">
        <v>2</v>
      </c>
      <c r="N37">
        <v>1</v>
      </c>
      <c r="O37">
        <v>1</v>
      </c>
      <c r="P37" s="2">
        <v>21.871292</v>
      </c>
    </row>
    <row r="38" spans="1:16" x14ac:dyDescent="0.25">
      <c r="A38" s="1" t="s">
        <v>43</v>
      </c>
      <c r="B38" s="1" t="s">
        <v>11</v>
      </c>
      <c r="C38" s="1" t="s">
        <v>98</v>
      </c>
      <c r="D38">
        <v>110</v>
      </c>
      <c r="E38">
        <v>3</v>
      </c>
      <c r="F38">
        <v>1</v>
      </c>
      <c r="G38">
        <v>250</v>
      </c>
      <c r="H38">
        <v>1.5</v>
      </c>
      <c r="I38">
        <v>11.5</v>
      </c>
      <c r="J38">
        <v>10</v>
      </c>
      <c r="K38">
        <v>90</v>
      </c>
      <c r="L38">
        <v>25</v>
      </c>
      <c r="M38">
        <v>1</v>
      </c>
      <c r="N38">
        <v>1</v>
      </c>
      <c r="O38">
        <v>0.75</v>
      </c>
      <c r="P38" s="2">
        <v>31.072216999999998</v>
      </c>
    </row>
    <row r="39" spans="1:16" x14ac:dyDescent="0.25">
      <c r="A39" s="1" t="s">
        <v>44</v>
      </c>
      <c r="B39" s="1" t="s">
        <v>16</v>
      </c>
      <c r="C39" s="1" t="s">
        <v>98</v>
      </c>
      <c r="D39">
        <v>110</v>
      </c>
      <c r="E39">
        <v>1</v>
      </c>
      <c r="F39">
        <v>0</v>
      </c>
      <c r="G39">
        <v>180</v>
      </c>
      <c r="H39">
        <v>0</v>
      </c>
      <c r="I39">
        <v>14</v>
      </c>
      <c r="J39">
        <v>11</v>
      </c>
      <c r="K39">
        <v>35</v>
      </c>
      <c r="L39">
        <v>25</v>
      </c>
      <c r="M39">
        <v>1</v>
      </c>
      <c r="N39">
        <v>1</v>
      </c>
      <c r="O39">
        <v>1.33</v>
      </c>
      <c r="P39" s="2">
        <v>28.742414</v>
      </c>
    </row>
    <row r="40" spans="1:16" x14ac:dyDescent="0.25">
      <c r="A40" s="1" t="s">
        <v>45</v>
      </c>
      <c r="B40" s="1" t="s">
        <v>6</v>
      </c>
      <c r="C40" s="1" t="s">
        <v>98</v>
      </c>
      <c r="D40">
        <v>110</v>
      </c>
      <c r="E40">
        <v>2</v>
      </c>
      <c r="F40">
        <v>1</v>
      </c>
      <c r="G40">
        <v>170</v>
      </c>
      <c r="H40">
        <v>1</v>
      </c>
      <c r="I40">
        <v>17</v>
      </c>
      <c r="J40">
        <v>6</v>
      </c>
      <c r="K40">
        <v>60</v>
      </c>
      <c r="L40">
        <v>100</v>
      </c>
      <c r="M40">
        <v>3</v>
      </c>
      <c r="N40">
        <v>1</v>
      </c>
      <c r="O40">
        <v>1</v>
      </c>
      <c r="P40" s="2">
        <v>36.523682999999998</v>
      </c>
    </row>
    <row r="41" spans="1:16" x14ac:dyDescent="0.25">
      <c r="A41" s="1" t="s">
        <v>46</v>
      </c>
      <c r="B41" s="1" t="s">
        <v>6</v>
      </c>
      <c r="C41" s="1" t="s">
        <v>98</v>
      </c>
      <c r="D41">
        <v>140</v>
      </c>
      <c r="E41">
        <v>3</v>
      </c>
      <c r="F41">
        <v>1</v>
      </c>
      <c r="G41">
        <v>170</v>
      </c>
      <c r="H41">
        <v>2</v>
      </c>
      <c r="I41">
        <v>20</v>
      </c>
      <c r="J41">
        <v>9</v>
      </c>
      <c r="K41">
        <v>95</v>
      </c>
      <c r="L41">
        <v>100</v>
      </c>
      <c r="M41">
        <v>3</v>
      </c>
      <c r="N41">
        <v>1.3</v>
      </c>
      <c r="O41">
        <v>0.75</v>
      </c>
      <c r="P41" s="2">
        <v>36.471511999999997</v>
      </c>
    </row>
    <row r="42" spans="1:16" x14ac:dyDescent="0.25">
      <c r="A42" s="1" t="s">
        <v>47</v>
      </c>
      <c r="B42" s="1" t="s">
        <v>11</v>
      </c>
      <c r="C42" s="1" t="s">
        <v>98</v>
      </c>
      <c r="D42">
        <v>110</v>
      </c>
      <c r="E42">
        <v>2</v>
      </c>
      <c r="F42">
        <v>1</v>
      </c>
      <c r="G42">
        <v>260</v>
      </c>
      <c r="H42">
        <v>0</v>
      </c>
      <c r="I42">
        <v>21</v>
      </c>
      <c r="J42">
        <v>3</v>
      </c>
      <c r="K42">
        <v>40</v>
      </c>
      <c r="L42">
        <v>25</v>
      </c>
      <c r="M42">
        <v>2</v>
      </c>
      <c r="N42">
        <v>1</v>
      </c>
      <c r="O42">
        <v>1.5</v>
      </c>
      <c r="P42" s="2">
        <v>39.241114000000003</v>
      </c>
    </row>
    <row r="43" spans="1:16" x14ac:dyDescent="0.25">
      <c r="A43" s="1" t="s">
        <v>48</v>
      </c>
      <c r="B43" s="1" t="s">
        <v>4</v>
      </c>
      <c r="C43" s="1" t="s">
        <v>98</v>
      </c>
      <c r="D43">
        <v>100</v>
      </c>
      <c r="E43">
        <v>4</v>
      </c>
      <c r="F43">
        <v>2</v>
      </c>
      <c r="G43">
        <v>150</v>
      </c>
      <c r="H43">
        <v>2</v>
      </c>
      <c r="I43">
        <v>12</v>
      </c>
      <c r="J43">
        <v>6</v>
      </c>
      <c r="K43">
        <v>95</v>
      </c>
      <c r="L43">
        <v>25</v>
      </c>
      <c r="M43">
        <v>2</v>
      </c>
      <c r="N43">
        <v>1</v>
      </c>
      <c r="O43">
        <v>0.67</v>
      </c>
      <c r="P43" s="2">
        <v>45.328074000000001</v>
      </c>
    </row>
    <row r="44" spans="1:16" x14ac:dyDescent="0.25">
      <c r="A44" s="1" t="s">
        <v>49</v>
      </c>
      <c r="B44" s="1" t="s">
        <v>11</v>
      </c>
      <c r="C44" s="1" t="s">
        <v>98</v>
      </c>
      <c r="D44">
        <v>110</v>
      </c>
      <c r="E44">
        <v>2</v>
      </c>
      <c r="F44">
        <v>1</v>
      </c>
      <c r="G44">
        <v>180</v>
      </c>
      <c r="H44">
        <v>0</v>
      </c>
      <c r="I44">
        <v>12</v>
      </c>
      <c r="J44">
        <v>12</v>
      </c>
      <c r="K44">
        <v>55</v>
      </c>
      <c r="L44">
        <v>25</v>
      </c>
      <c r="M44">
        <v>2</v>
      </c>
      <c r="N44">
        <v>1</v>
      </c>
      <c r="O44">
        <v>1</v>
      </c>
      <c r="P44" s="2">
        <v>26.734514999999998</v>
      </c>
    </row>
    <row r="45" spans="1:16" x14ac:dyDescent="0.25">
      <c r="A45" s="1" t="s">
        <v>50</v>
      </c>
      <c r="B45" s="1" t="s">
        <v>51</v>
      </c>
      <c r="C45" s="1" t="s">
        <v>99</v>
      </c>
      <c r="D45">
        <v>100</v>
      </c>
      <c r="E45">
        <v>4</v>
      </c>
      <c r="F45">
        <v>1</v>
      </c>
      <c r="G45">
        <v>0</v>
      </c>
      <c r="H45">
        <v>0</v>
      </c>
      <c r="I45">
        <v>16</v>
      </c>
      <c r="J45">
        <v>3</v>
      </c>
      <c r="K45">
        <v>95</v>
      </c>
      <c r="L45">
        <v>25</v>
      </c>
      <c r="M45">
        <v>2</v>
      </c>
      <c r="N45">
        <v>1</v>
      </c>
      <c r="O45">
        <v>1</v>
      </c>
      <c r="P45" s="2">
        <v>54.850917000000003</v>
      </c>
    </row>
    <row r="46" spans="1:16" x14ac:dyDescent="0.25">
      <c r="A46" s="1" t="s">
        <v>52</v>
      </c>
      <c r="B46" s="1" t="s">
        <v>9</v>
      </c>
      <c r="C46" s="1" t="s">
        <v>98</v>
      </c>
      <c r="D46">
        <v>150</v>
      </c>
      <c r="E46">
        <v>4</v>
      </c>
      <c r="F46">
        <v>3</v>
      </c>
      <c r="G46">
        <v>95</v>
      </c>
      <c r="H46">
        <v>3</v>
      </c>
      <c r="I46">
        <v>16</v>
      </c>
      <c r="J46">
        <v>11</v>
      </c>
      <c r="K46">
        <v>170</v>
      </c>
      <c r="L46">
        <v>25</v>
      </c>
      <c r="M46">
        <v>3</v>
      </c>
      <c r="N46">
        <v>1</v>
      </c>
      <c r="O46">
        <v>1</v>
      </c>
      <c r="P46" s="2">
        <v>37.136862999999998</v>
      </c>
    </row>
    <row r="47" spans="1:16" x14ac:dyDescent="0.25">
      <c r="A47" s="1" t="s">
        <v>53</v>
      </c>
      <c r="B47" s="1" t="s">
        <v>9</v>
      </c>
      <c r="C47" s="1" t="s">
        <v>98</v>
      </c>
      <c r="D47">
        <v>150</v>
      </c>
      <c r="E47">
        <v>4</v>
      </c>
      <c r="F47">
        <v>3</v>
      </c>
      <c r="G47">
        <v>150</v>
      </c>
      <c r="H47">
        <v>3</v>
      </c>
      <c r="I47">
        <v>16</v>
      </c>
      <c r="J47">
        <v>11</v>
      </c>
      <c r="K47">
        <v>170</v>
      </c>
      <c r="L47">
        <v>25</v>
      </c>
      <c r="M47">
        <v>3</v>
      </c>
      <c r="N47">
        <v>1</v>
      </c>
      <c r="O47">
        <v>1</v>
      </c>
      <c r="P47" s="2">
        <v>34.139764999999997</v>
      </c>
    </row>
    <row r="48" spans="1:16" x14ac:dyDescent="0.25">
      <c r="A48" s="1" t="s">
        <v>54</v>
      </c>
      <c r="B48" s="1" t="s">
        <v>6</v>
      </c>
      <c r="C48" s="1" t="s">
        <v>98</v>
      </c>
      <c r="D48">
        <v>160</v>
      </c>
      <c r="E48">
        <v>3</v>
      </c>
      <c r="F48">
        <v>2</v>
      </c>
      <c r="G48">
        <v>150</v>
      </c>
      <c r="H48">
        <v>3</v>
      </c>
      <c r="I48">
        <v>17</v>
      </c>
      <c r="J48">
        <v>13</v>
      </c>
      <c r="K48">
        <v>160</v>
      </c>
      <c r="L48">
        <v>25</v>
      </c>
      <c r="M48">
        <v>3</v>
      </c>
      <c r="N48">
        <v>1.5</v>
      </c>
      <c r="O48">
        <v>0.67</v>
      </c>
      <c r="P48" s="2">
        <v>30.313351000000001</v>
      </c>
    </row>
    <row r="49" spans="1:16" x14ac:dyDescent="0.25">
      <c r="A49" s="1" t="s">
        <v>55</v>
      </c>
      <c r="B49" s="1" t="s">
        <v>11</v>
      </c>
      <c r="C49" s="1" t="s">
        <v>98</v>
      </c>
      <c r="D49">
        <v>100</v>
      </c>
      <c r="E49">
        <v>2</v>
      </c>
      <c r="F49">
        <v>1</v>
      </c>
      <c r="G49">
        <v>220</v>
      </c>
      <c r="H49">
        <v>2</v>
      </c>
      <c r="I49">
        <v>15</v>
      </c>
      <c r="J49">
        <v>6</v>
      </c>
      <c r="K49">
        <v>90</v>
      </c>
      <c r="L49">
        <v>25</v>
      </c>
      <c r="M49">
        <v>1</v>
      </c>
      <c r="N49">
        <v>1</v>
      </c>
      <c r="O49">
        <v>1</v>
      </c>
      <c r="P49" s="2">
        <v>40.105964999999998</v>
      </c>
    </row>
    <row r="50" spans="1:16" x14ac:dyDescent="0.25">
      <c r="A50" s="1" t="s">
        <v>56</v>
      </c>
      <c r="B50" s="1" t="s">
        <v>6</v>
      </c>
      <c r="C50" s="1" t="s">
        <v>98</v>
      </c>
      <c r="D50">
        <v>120</v>
      </c>
      <c r="E50">
        <v>2</v>
      </c>
      <c r="F50">
        <v>1</v>
      </c>
      <c r="G50">
        <v>190</v>
      </c>
      <c r="H50">
        <v>0</v>
      </c>
      <c r="I50">
        <v>15</v>
      </c>
      <c r="J50">
        <v>9</v>
      </c>
      <c r="K50">
        <v>40</v>
      </c>
      <c r="L50">
        <v>25</v>
      </c>
      <c r="M50">
        <v>2</v>
      </c>
      <c r="N50">
        <v>1</v>
      </c>
      <c r="O50">
        <v>0.67</v>
      </c>
      <c r="P50" s="2">
        <v>29.924285000000001</v>
      </c>
    </row>
    <row r="51" spans="1:16" x14ac:dyDescent="0.25">
      <c r="A51" s="1" t="s">
        <v>57</v>
      </c>
      <c r="B51" s="1" t="s">
        <v>6</v>
      </c>
      <c r="C51" s="1" t="s">
        <v>98</v>
      </c>
      <c r="D51">
        <v>140</v>
      </c>
      <c r="E51">
        <v>3</v>
      </c>
      <c r="F51">
        <v>2</v>
      </c>
      <c r="G51">
        <v>220</v>
      </c>
      <c r="H51">
        <v>3</v>
      </c>
      <c r="I51">
        <v>21</v>
      </c>
      <c r="J51">
        <v>7</v>
      </c>
      <c r="K51">
        <v>130</v>
      </c>
      <c r="L51">
        <v>25</v>
      </c>
      <c r="M51">
        <v>3</v>
      </c>
      <c r="N51">
        <v>1.33</v>
      </c>
      <c r="O51">
        <v>0.67</v>
      </c>
      <c r="P51" s="2">
        <v>40.692320000000002</v>
      </c>
    </row>
    <row r="52" spans="1:16" x14ac:dyDescent="0.25">
      <c r="A52" s="1" t="s">
        <v>58</v>
      </c>
      <c r="B52" s="1" t="s">
        <v>6</v>
      </c>
      <c r="C52" s="1" t="s">
        <v>98</v>
      </c>
      <c r="D52">
        <v>90</v>
      </c>
      <c r="E52">
        <v>3</v>
      </c>
      <c r="F52">
        <v>0</v>
      </c>
      <c r="G52">
        <v>170</v>
      </c>
      <c r="H52">
        <v>3</v>
      </c>
      <c r="I52">
        <v>18</v>
      </c>
      <c r="J52">
        <v>2</v>
      </c>
      <c r="K52">
        <v>90</v>
      </c>
      <c r="L52">
        <v>25</v>
      </c>
      <c r="M52">
        <v>3</v>
      </c>
      <c r="N52">
        <v>1</v>
      </c>
      <c r="O52">
        <v>1</v>
      </c>
      <c r="P52" s="2">
        <v>59.642837</v>
      </c>
    </row>
    <row r="53" spans="1:16" x14ac:dyDescent="0.25">
      <c r="A53" s="1" t="s">
        <v>59</v>
      </c>
      <c r="B53" s="1" t="s">
        <v>11</v>
      </c>
      <c r="C53" s="1" t="s">
        <v>98</v>
      </c>
      <c r="D53">
        <v>130</v>
      </c>
      <c r="E53">
        <v>3</v>
      </c>
      <c r="F53">
        <v>2</v>
      </c>
      <c r="G53">
        <v>170</v>
      </c>
      <c r="H53">
        <v>1.5</v>
      </c>
      <c r="I53">
        <v>13.5</v>
      </c>
      <c r="J53">
        <v>10</v>
      </c>
      <c r="K53">
        <v>120</v>
      </c>
      <c r="L53">
        <v>25</v>
      </c>
      <c r="M53">
        <v>3</v>
      </c>
      <c r="N53">
        <v>1.25</v>
      </c>
      <c r="O53">
        <v>0.5</v>
      </c>
      <c r="P53" s="2">
        <v>30.450842999999999</v>
      </c>
    </row>
    <row r="54" spans="1:16" x14ac:dyDescent="0.25">
      <c r="A54" s="1" t="s">
        <v>60</v>
      </c>
      <c r="B54" s="1" t="s">
        <v>16</v>
      </c>
      <c r="C54" s="1" t="s">
        <v>98</v>
      </c>
      <c r="D54">
        <v>120</v>
      </c>
      <c r="E54">
        <v>3</v>
      </c>
      <c r="F54">
        <v>1</v>
      </c>
      <c r="G54">
        <v>200</v>
      </c>
      <c r="H54">
        <v>6</v>
      </c>
      <c r="I54">
        <v>11</v>
      </c>
      <c r="J54">
        <v>14</v>
      </c>
      <c r="K54">
        <v>260</v>
      </c>
      <c r="L54">
        <v>25</v>
      </c>
      <c r="M54">
        <v>3</v>
      </c>
      <c r="N54">
        <v>1.33</v>
      </c>
      <c r="O54">
        <v>0.67</v>
      </c>
      <c r="P54" s="2">
        <v>37.840594000000003</v>
      </c>
    </row>
    <row r="55" spans="1:16" x14ac:dyDescent="0.25">
      <c r="A55" s="1" t="s">
        <v>61</v>
      </c>
      <c r="B55" s="1" t="s">
        <v>6</v>
      </c>
      <c r="C55" s="1" t="s">
        <v>98</v>
      </c>
      <c r="D55">
        <v>100</v>
      </c>
      <c r="E55">
        <v>3</v>
      </c>
      <c r="F55">
        <v>0</v>
      </c>
      <c r="G55">
        <v>320</v>
      </c>
      <c r="H55">
        <v>1</v>
      </c>
      <c r="I55">
        <v>20</v>
      </c>
      <c r="J55">
        <v>3</v>
      </c>
      <c r="K55">
        <v>45</v>
      </c>
      <c r="L55">
        <v>100</v>
      </c>
      <c r="M55">
        <v>3</v>
      </c>
      <c r="N55">
        <v>1</v>
      </c>
      <c r="O55">
        <v>1</v>
      </c>
      <c r="P55" s="2">
        <v>41.503540000000001</v>
      </c>
    </row>
    <row r="56" spans="1:16" x14ac:dyDescent="0.25">
      <c r="A56" s="1" t="s">
        <v>62</v>
      </c>
      <c r="B56" s="1" t="s">
        <v>4</v>
      </c>
      <c r="C56" s="1" t="s">
        <v>98</v>
      </c>
      <c r="D56">
        <v>50</v>
      </c>
      <c r="E56">
        <v>1</v>
      </c>
      <c r="F56">
        <v>0</v>
      </c>
      <c r="G56">
        <v>0</v>
      </c>
      <c r="H56">
        <v>0</v>
      </c>
      <c r="I56">
        <v>13</v>
      </c>
      <c r="J56">
        <v>0</v>
      </c>
      <c r="K56">
        <v>15</v>
      </c>
      <c r="L56">
        <v>0</v>
      </c>
      <c r="M56">
        <v>3</v>
      </c>
      <c r="N56">
        <v>0.5</v>
      </c>
      <c r="O56">
        <v>1</v>
      </c>
      <c r="P56" s="2">
        <v>60.756112000000002</v>
      </c>
    </row>
    <row r="57" spans="1:16" x14ac:dyDescent="0.25">
      <c r="A57" s="1" t="s">
        <v>63</v>
      </c>
      <c r="B57" s="1" t="s">
        <v>4</v>
      </c>
      <c r="C57" s="1" t="s">
        <v>98</v>
      </c>
      <c r="D57">
        <v>50</v>
      </c>
      <c r="E57">
        <v>2</v>
      </c>
      <c r="F57">
        <v>0</v>
      </c>
      <c r="G57">
        <v>0</v>
      </c>
      <c r="H57">
        <v>1</v>
      </c>
      <c r="I57">
        <v>10</v>
      </c>
      <c r="J57">
        <v>0</v>
      </c>
      <c r="K57">
        <v>50</v>
      </c>
      <c r="L57">
        <v>0</v>
      </c>
      <c r="M57">
        <v>3</v>
      </c>
      <c r="N57">
        <v>0.5</v>
      </c>
      <c r="O57">
        <v>1</v>
      </c>
      <c r="P57" s="2">
        <v>63.005645000000001</v>
      </c>
    </row>
    <row r="58" spans="1:16" x14ac:dyDescent="0.25">
      <c r="A58" s="1" t="s">
        <v>64</v>
      </c>
      <c r="B58" s="1" t="s">
        <v>4</v>
      </c>
      <c r="C58" s="1" t="s">
        <v>98</v>
      </c>
      <c r="D58">
        <v>100</v>
      </c>
      <c r="E58">
        <v>4</v>
      </c>
      <c r="F58">
        <v>1</v>
      </c>
      <c r="G58">
        <v>135</v>
      </c>
      <c r="H58">
        <v>2</v>
      </c>
      <c r="I58">
        <v>14</v>
      </c>
      <c r="J58">
        <v>6</v>
      </c>
      <c r="K58">
        <v>110</v>
      </c>
      <c r="L58">
        <v>25</v>
      </c>
      <c r="M58">
        <v>3</v>
      </c>
      <c r="N58">
        <v>1</v>
      </c>
      <c r="O58">
        <v>0.5</v>
      </c>
      <c r="P58" s="2">
        <v>49.511873999999999</v>
      </c>
    </row>
    <row r="59" spans="1:16" x14ac:dyDescent="0.25">
      <c r="A59" s="1" t="s">
        <v>65</v>
      </c>
      <c r="B59" s="1" t="s">
        <v>4</v>
      </c>
      <c r="C59" s="1" t="s">
        <v>99</v>
      </c>
      <c r="D59">
        <v>100</v>
      </c>
      <c r="E59">
        <v>5</v>
      </c>
      <c r="F59">
        <v>2</v>
      </c>
      <c r="G59">
        <v>0</v>
      </c>
      <c r="H59">
        <v>2.7</v>
      </c>
      <c r="I59">
        <v>-1</v>
      </c>
      <c r="J59">
        <v>-1</v>
      </c>
      <c r="K59">
        <v>110</v>
      </c>
      <c r="L59">
        <v>0</v>
      </c>
      <c r="M59">
        <v>1</v>
      </c>
      <c r="N59">
        <v>1</v>
      </c>
      <c r="O59">
        <v>0.67</v>
      </c>
      <c r="P59" s="2">
        <v>50.828392000000001</v>
      </c>
    </row>
    <row r="60" spans="1:16" x14ac:dyDescent="0.25">
      <c r="A60" s="1" t="s">
        <v>66</v>
      </c>
      <c r="B60" s="1" t="s">
        <v>6</v>
      </c>
      <c r="C60" s="1" t="s">
        <v>98</v>
      </c>
      <c r="D60">
        <v>120</v>
      </c>
      <c r="E60">
        <v>3</v>
      </c>
      <c r="F60">
        <v>1</v>
      </c>
      <c r="G60">
        <v>210</v>
      </c>
      <c r="H60">
        <v>5</v>
      </c>
      <c r="I60">
        <v>14</v>
      </c>
      <c r="J60">
        <v>12</v>
      </c>
      <c r="K60">
        <v>240</v>
      </c>
      <c r="L60">
        <v>25</v>
      </c>
      <c r="M60">
        <v>2</v>
      </c>
      <c r="N60">
        <v>1.33</v>
      </c>
      <c r="O60">
        <v>0.75</v>
      </c>
      <c r="P60" s="2">
        <v>39.259197</v>
      </c>
    </row>
    <row r="61" spans="1:16" x14ac:dyDescent="0.25">
      <c r="A61" s="1" t="s">
        <v>67</v>
      </c>
      <c r="B61" s="1" t="s">
        <v>11</v>
      </c>
      <c r="C61" s="1" t="s">
        <v>98</v>
      </c>
      <c r="D61">
        <v>100</v>
      </c>
      <c r="E61">
        <v>3</v>
      </c>
      <c r="F61">
        <v>2</v>
      </c>
      <c r="G61">
        <v>140</v>
      </c>
      <c r="H61">
        <v>2.5</v>
      </c>
      <c r="I61">
        <v>10.5</v>
      </c>
      <c r="J61">
        <v>8</v>
      </c>
      <c r="K61">
        <v>140</v>
      </c>
      <c r="L61">
        <v>25</v>
      </c>
      <c r="M61">
        <v>3</v>
      </c>
      <c r="N61">
        <v>1</v>
      </c>
      <c r="O61">
        <v>0.5</v>
      </c>
      <c r="P61" s="2">
        <v>39.703400000000002</v>
      </c>
    </row>
    <row r="62" spans="1:16" x14ac:dyDescent="0.25">
      <c r="A62" s="1" t="s">
        <v>68</v>
      </c>
      <c r="B62" s="1" t="s">
        <v>6</v>
      </c>
      <c r="C62" s="1" t="s">
        <v>98</v>
      </c>
      <c r="D62">
        <v>90</v>
      </c>
      <c r="E62">
        <v>2</v>
      </c>
      <c r="F62">
        <v>0</v>
      </c>
      <c r="G62">
        <v>0</v>
      </c>
      <c r="H62">
        <v>2</v>
      </c>
      <c r="I62">
        <v>15</v>
      </c>
      <c r="J62">
        <v>6</v>
      </c>
      <c r="K62">
        <v>110</v>
      </c>
      <c r="L62">
        <v>25</v>
      </c>
      <c r="M62">
        <v>3</v>
      </c>
      <c r="N62">
        <v>1</v>
      </c>
      <c r="O62">
        <v>0.5</v>
      </c>
      <c r="P62" s="2">
        <v>55.333142000000002</v>
      </c>
    </row>
    <row r="63" spans="1:16" x14ac:dyDescent="0.25">
      <c r="A63" s="1" t="s">
        <v>69</v>
      </c>
      <c r="B63" s="1" t="s">
        <v>9</v>
      </c>
      <c r="C63" s="1" t="s">
        <v>98</v>
      </c>
      <c r="D63">
        <v>110</v>
      </c>
      <c r="E63">
        <v>1</v>
      </c>
      <c r="F63">
        <v>0</v>
      </c>
      <c r="G63">
        <v>240</v>
      </c>
      <c r="H63">
        <v>0</v>
      </c>
      <c r="I63">
        <v>23</v>
      </c>
      <c r="J63">
        <v>2</v>
      </c>
      <c r="K63">
        <v>30</v>
      </c>
      <c r="L63">
        <v>25</v>
      </c>
      <c r="M63">
        <v>1</v>
      </c>
      <c r="N63">
        <v>1</v>
      </c>
      <c r="O63">
        <v>1.1299999999999999</v>
      </c>
      <c r="P63" s="2">
        <v>41.998933000000001</v>
      </c>
    </row>
    <row r="64" spans="1:16" x14ac:dyDescent="0.25">
      <c r="A64" s="1" t="s">
        <v>70</v>
      </c>
      <c r="B64" s="1" t="s">
        <v>6</v>
      </c>
      <c r="C64" s="1" t="s">
        <v>98</v>
      </c>
      <c r="D64">
        <v>110</v>
      </c>
      <c r="E64">
        <v>2</v>
      </c>
      <c r="F64">
        <v>0</v>
      </c>
      <c r="G64">
        <v>290</v>
      </c>
      <c r="H64">
        <v>0</v>
      </c>
      <c r="I64">
        <v>22</v>
      </c>
      <c r="J64">
        <v>3</v>
      </c>
      <c r="K64">
        <v>35</v>
      </c>
      <c r="L64">
        <v>25</v>
      </c>
      <c r="M64">
        <v>1</v>
      </c>
      <c r="N64">
        <v>1</v>
      </c>
      <c r="O64">
        <v>1</v>
      </c>
      <c r="P64" s="2">
        <v>40.560158999999999</v>
      </c>
    </row>
    <row r="65" spans="1:16" x14ac:dyDescent="0.25">
      <c r="A65" s="1" t="s">
        <v>71</v>
      </c>
      <c r="B65" s="1" t="s">
        <v>2</v>
      </c>
      <c r="C65" s="1" t="s">
        <v>98</v>
      </c>
      <c r="D65">
        <v>80</v>
      </c>
      <c r="E65">
        <v>2</v>
      </c>
      <c r="F65">
        <v>0</v>
      </c>
      <c r="G65">
        <v>0</v>
      </c>
      <c r="H65">
        <v>3</v>
      </c>
      <c r="I65">
        <v>16</v>
      </c>
      <c r="J65">
        <v>0</v>
      </c>
      <c r="K65">
        <v>95</v>
      </c>
      <c r="L65">
        <v>0</v>
      </c>
      <c r="M65">
        <v>1</v>
      </c>
      <c r="N65">
        <v>0.83</v>
      </c>
      <c r="O65">
        <v>1</v>
      </c>
      <c r="P65" s="2">
        <v>68.235884999999996</v>
      </c>
    </row>
    <row r="66" spans="1:16" x14ac:dyDescent="0.25">
      <c r="A66" s="1" t="s">
        <v>72</v>
      </c>
      <c r="B66" s="1" t="s">
        <v>2</v>
      </c>
      <c r="C66" s="1" t="s">
        <v>98</v>
      </c>
      <c r="D66">
        <v>90</v>
      </c>
      <c r="E66">
        <v>3</v>
      </c>
      <c r="F66">
        <v>0</v>
      </c>
      <c r="G66">
        <v>0</v>
      </c>
      <c r="H66">
        <v>4</v>
      </c>
      <c r="I66">
        <v>19</v>
      </c>
      <c r="J66">
        <v>0</v>
      </c>
      <c r="K66">
        <v>140</v>
      </c>
      <c r="L66">
        <v>0</v>
      </c>
      <c r="M66">
        <v>1</v>
      </c>
      <c r="N66">
        <v>1</v>
      </c>
      <c r="O66">
        <v>0.67</v>
      </c>
      <c r="P66" s="2">
        <v>74.472949</v>
      </c>
    </row>
    <row r="67" spans="1:16" x14ac:dyDescent="0.25">
      <c r="A67" s="1" t="s">
        <v>73</v>
      </c>
      <c r="B67" s="1" t="s">
        <v>2</v>
      </c>
      <c r="C67" s="1" t="s">
        <v>98</v>
      </c>
      <c r="D67">
        <v>90</v>
      </c>
      <c r="E67">
        <v>3</v>
      </c>
      <c r="F67">
        <v>0</v>
      </c>
      <c r="G67">
        <v>0</v>
      </c>
      <c r="H67">
        <v>3</v>
      </c>
      <c r="I67">
        <v>20</v>
      </c>
      <c r="J67">
        <v>0</v>
      </c>
      <c r="K67">
        <v>120</v>
      </c>
      <c r="L67">
        <v>0</v>
      </c>
      <c r="M67">
        <v>1</v>
      </c>
      <c r="N67">
        <v>1</v>
      </c>
      <c r="O67">
        <v>0.67</v>
      </c>
      <c r="P67" s="2">
        <v>72.801787000000004</v>
      </c>
    </row>
    <row r="68" spans="1:16" x14ac:dyDescent="0.25">
      <c r="A68" s="1" t="s">
        <v>74</v>
      </c>
      <c r="B68" s="1" t="s">
        <v>6</v>
      </c>
      <c r="C68" s="1" t="s">
        <v>98</v>
      </c>
      <c r="D68">
        <v>110</v>
      </c>
      <c r="E68">
        <v>2</v>
      </c>
      <c r="F68">
        <v>1</v>
      </c>
      <c r="G68">
        <v>70</v>
      </c>
      <c r="H68">
        <v>1</v>
      </c>
      <c r="I68">
        <v>9</v>
      </c>
      <c r="J68">
        <v>15</v>
      </c>
      <c r="K68">
        <v>40</v>
      </c>
      <c r="L68">
        <v>25</v>
      </c>
      <c r="M68">
        <v>2</v>
      </c>
      <c r="N68">
        <v>1</v>
      </c>
      <c r="O68">
        <v>0.75</v>
      </c>
      <c r="P68" s="2">
        <v>31.230053999999999</v>
      </c>
    </row>
    <row r="69" spans="1:16" x14ac:dyDescent="0.25">
      <c r="A69" s="1" t="s">
        <v>75</v>
      </c>
      <c r="B69" s="1" t="s">
        <v>6</v>
      </c>
      <c r="C69" s="1" t="s">
        <v>98</v>
      </c>
      <c r="D69">
        <v>110</v>
      </c>
      <c r="E69">
        <v>6</v>
      </c>
      <c r="F69">
        <v>0</v>
      </c>
      <c r="G69">
        <v>230</v>
      </c>
      <c r="H69">
        <v>1</v>
      </c>
      <c r="I69">
        <v>16</v>
      </c>
      <c r="J69">
        <v>3</v>
      </c>
      <c r="K69">
        <v>55</v>
      </c>
      <c r="L69">
        <v>25</v>
      </c>
      <c r="M69">
        <v>1</v>
      </c>
      <c r="N69">
        <v>1</v>
      </c>
      <c r="O69">
        <v>1</v>
      </c>
      <c r="P69" s="2">
        <v>53.131323999999999</v>
      </c>
    </row>
    <row r="70" spans="1:16" x14ac:dyDescent="0.25">
      <c r="A70" s="1" t="s">
        <v>76</v>
      </c>
      <c r="B70" s="1" t="s">
        <v>2</v>
      </c>
      <c r="C70" s="1" t="s">
        <v>98</v>
      </c>
      <c r="D70">
        <v>90</v>
      </c>
      <c r="E70">
        <v>2</v>
      </c>
      <c r="F70">
        <v>0</v>
      </c>
      <c r="G70">
        <v>15</v>
      </c>
      <c r="H70">
        <v>3</v>
      </c>
      <c r="I70">
        <v>15</v>
      </c>
      <c r="J70">
        <v>5</v>
      </c>
      <c r="K70">
        <v>90</v>
      </c>
      <c r="L70">
        <v>25</v>
      </c>
      <c r="M70">
        <v>2</v>
      </c>
      <c r="N70">
        <v>1</v>
      </c>
      <c r="O70">
        <v>1</v>
      </c>
      <c r="P70" s="2">
        <v>59.363993000000001</v>
      </c>
    </row>
    <row r="71" spans="1:16" x14ac:dyDescent="0.25">
      <c r="A71" s="1" t="s">
        <v>77</v>
      </c>
      <c r="B71" s="1" t="s">
        <v>11</v>
      </c>
      <c r="C71" s="1" t="s">
        <v>98</v>
      </c>
      <c r="D71">
        <v>110</v>
      </c>
      <c r="E71">
        <v>2</v>
      </c>
      <c r="F71">
        <v>1</v>
      </c>
      <c r="G71">
        <v>200</v>
      </c>
      <c r="H71">
        <v>0</v>
      </c>
      <c r="I71">
        <v>21</v>
      </c>
      <c r="J71">
        <v>3</v>
      </c>
      <c r="K71">
        <v>35</v>
      </c>
      <c r="L71">
        <v>100</v>
      </c>
      <c r="M71">
        <v>3</v>
      </c>
      <c r="N71">
        <v>1</v>
      </c>
      <c r="O71">
        <v>1</v>
      </c>
      <c r="P71" s="2">
        <v>38.839745999999998</v>
      </c>
    </row>
    <row r="72" spans="1:16" x14ac:dyDescent="0.25">
      <c r="A72" s="1" t="s">
        <v>78</v>
      </c>
      <c r="B72" s="1" t="s">
        <v>11</v>
      </c>
      <c r="C72" s="1" t="s">
        <v>98</v>
      </c>
      <c r="D72">
        <v>140</v>
      </c>
      <c r="E72">
        <v>3</v>
      </c>
      <c r="F72">
        <v>1</v>
      </c>
      <c r="G72">
        <v>190</v>
      </c>
      <c r="H72">
        <v>4</v>
      </c>
      <c r="I72">
        <v>15</v>
      </c>
      <c r="J72">
        <v>14</v>
      </c>
      <c r="K72">
        <v>230</v>
      </c>
      <c r="L72">
        <v>100</v>
      </c>
      <c r="M72">
        <v>3</v>
      </c>
      <c r="N72">
        <v>1.5</v>
      </c>
      <c r="O72">
        <v>1</v>
      </c>
      <c r="P72" s="2">
        <v>28.592784999999999</v>
      </c>
    </row>
    <row r="73" spans="1:16" x14ac:dyDescent="0.25">
      <c r="A73" s="1" t="s">
        <v>79</v>
      </c>
      <c r="B73" s="1" t="s">
        <v>11</v>
      </c>
      <c r="C73" s="1" t="s">
        <v>98</v>
      </c>
      <c r="D73">
        <v>100</v>
      </c>
      <c r="E73">
        <v>3</v>
      </c>
      <c r="F73">
        <v>1</v>
      </c>
      <c r="G73">
        <v>200</v>
      </c>
      <c r="H73">
        <v>3</v>
      </c>
      <c r="I73">
        <v>16</v>
      </c>
      <c r="J73">
        <v>3</v>
      </c>
      <c r="K73">
        <v>110</v>
      </c>
      <c r="L73">
        <v>100</v>
      </c>
      <c r="M73">
        <v>3</v>
      </c>
      <c r="N73">
        <v>1</v>
      </c>
      <c r="O73">
        <v>1</v>
      </c>
      <c r="P73" s="2">
        <v>46.658844000000002</v>
      </c>
    </row>
    <row r="74" spans="1:16" x14ac:dyDescent="0.25">
      <c r="A74" s="1" t="s">
        <v>80</v>
      </c>
      <c r="B74" s="1" t="s">
        <v>11</v>
      </c>
      <c r="C74" s="1" t="s">
        <v>98</v>
      </c>
      <c r="D74">
        <v>110</v>
      </c>
      <c r="E74">
        <v>2</v>
      </c>
      <c r="F74">
        <v>1</v>
      </c>
      <c r="G74">
        <v>250</v>
      </c>
      <c r="H74">
        <v>0</v>
      </c>
      <c r="I74">
        <v>21</v>
      </c>
      <c r="J74">
        <v>3</v>
      </c>
      <c r="K74">
        <v>60</v>
      </c>
      <c r="L74">
        <v>25</v>
      </c>
      <c r="M74">
        <v>3</v>
      </c>
      <c r="N74">
        <v>1</v>
      </c>
      <c r="O74">
        <v>0.75</v>
      </c>
      <c r="P74" s="2">
        <v>39.106174000000003</v>
      </c>
    </row>
    <row r="75" spans="1:16" x14ac:dyDescent="0.25">
      <c r="A75" s="1" t="s">
        <v>81</v>
      </c>
      <c r="B75" s="1" t="s">
        <v>11</v>
      </c>
      <c r="C75" s="1" t="s">
        <v>98</v>
      </c>
      <c r="D75">
        <v>110</v>
      </c>
      <c r="E75">
        <v>1</v>
      </c>
      <c r="F75">
        <v>1</v>
      </c>
      <c r="G75">
        <v>140</v>
      </c>
      <c r="H75">
        <v>0</v>
      </c>
      <c r="I75">
        <v>13</v>
      </c>
      <c r="J75">
        <v>12</v>
      </c>
      <c r="K75">
        <v>25</v>
      </c>
      <c r="L75">
        <v>25</v>
      </c>
      <c r="M75">
        <v>2</v>
      </c>
      <c r="N75">
        <v>1</v>
      </c>
      <c r="O75">
        <v>1</v>
      </c>
      <c r="P75" s="2">
        <v>27.753301</v>
      </c>
    </row>
    <row r="76" spans="1:16" x14ac:dyDescent="0.25">
      <c r="A76" s="1" t="s">
        <v>82</v>
      </c>
      <c r="B76" s="1" t="s">
        <v>9</v>
      </c>
      <c r="C76" s="1" t="s">
        <v>98</v>
      </c>
      <c r="D76">
        <v>100</v>
      </c>
      <c r="E76">
        <v>3</v>
      </c>
      <c r="F76">
        <v>1</v>
      </c>
      <c r="G76">
        <v>230</v>
      </c>
      <c r="H76">
        <v>3</v>
      </c>
      <c r="I76">
        <v>17</v>
      </c>
      <c r="J76">
        <v>3</v>
      </c>
      <c r="K76">
        <v>115</v>
      </c>
      <c r="L76">
        <v>25</v>
      </c>
      <c r="M76">
        <v>1</v>
      </c>
      <c r="N76">
        <v>1</v>
      </c>
      <c r="O76">
        <v>0.67</v>
      </c>
      <c r="P76" s="2">
        <v>49.787444999999998</v>
      </c>
    </row>
    <row r="77" spans="1:16" x14ac:dyDescent="0.25">
      <c r="A77" s="1" t="s">
        <v>83</v>
      </c>
      <c r="B77" s="1" t="s">
        <v>11</v>
      </c>
      <c r="C77" s="1" t="s">
        <v>98</v>
      </c>
      <c r="D77">
        <v>100</v>
      </c>
      <c r="E77">
        <v>3</v>
      </c>
      <c r="F77">
        <v>1</v>
      </c>
      <c r="G77">
        <v>200</v>
      </c>
      <c r="H77">
        <v>3</v>
      </c>
      <c r="I77">
        <v>17</v>
      </c>
      <c r="J77">
        <v>3</v>
      </c>
      <c r="K77">
        <v>110</v>
      </c>
      <c r="L77">
        <v>25</v>
      </c>
      <c r="M77">
        <v>1</v>
      </c>
      <c r="N77">
        <v>1</v>
      </c>
      <c r="O77">
        <v>1</v>
      </c>
      <c r="P77" s="2">
        <v>51.592193000000002</v>
      </c>
    </row>
    <row r="78" spans="1:16" x14ac:dyDescent="0.25">
      <c r="A78" s="1" t="s">
        <v>84</v>
      </c>
      <c r="B78" s="1" t="s">
        <v>11</v>
      </c>
      <c r="C78" s="1" t="s">
        <v>98</v>
      </c>
      <c r="D78">
        <v>110</v>
      </c>
      <c r="E78">
        <v>2</v>
      </c>
      <c r="F78">
        <v>1</v>
      </c>
      <c r="G78">
        <v>200</v>
      </c>
      <c r="H78">
        <v>1</v>
      </c>
      <c r="I78">
        <v>16</v>
      </c>
      <c r="J78">
        <v>8</v>
      </c>
      <c r="K78">
        <v>60</v>
      </c>
      <c r="L78">
        <v>25</v>
      </c>
      <c r="M78">
        <v>1</v>
      </c>
      <c r="N78">
        <v>1</v>
      </c>
      <c r="O78">
        <v>0.75</v>
      </c>
      <c r="P78" s="2">
        <v>36.187559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F22043-4D9C-4C84-BC99-809C30A466EA}">
  <dimension ref="A1:O194"/>
  <sheetViews>
    <sheetView workbookViewId="0">
      <selection activeCell="G84" sqref="G84"/>
    </sheetView>
  </sheetViews>
  <sheetFormatPr defaultRowHeight="15" x14ac:dyDescent="0.25"/>
  <cols>
    <col min="2" max="2" width="35.140625" bestFit="1" customWidth="1"/>
    <col min="3" max="3" width="18.7109375" bestFit="1" customWidth="1"/>
    <col min="4" max="4" width="9.5703125" bestFit="1" customWidth="1"/>
    <col min="5" max="5" width="7.140625" bestFit="1" customWidth="1"/>
    <col min="6" max="6" width="15.42578125" bestFit="1" customWidth="1"/>
    <col min="7" max="7" width="8" bestFit="1" customWidth="1"/>
    <col min="8" max="8" width="24.28515625" customWidth="1"/>
  </cols>
  <sheetData>
    <row r="1" spans="1:10" x14ac:dyDescent="0.25">
      <c r="I1" t="s">
        <v>106</v>
      </c>
    </row>
    <row r="2" spans="1:10" x14ac:dyDescent="0.25">
      <c r="A2" t="s">
        <v>112</v>
      </c>
      <c r="J2">
        <f>ROWS(B6:B12)</f>
        <v>7</v>
      </c>
    </row>
    <row r="5" spans="1:10" x14ac:dyDescent="0.25">
      <c r="B5" s="3" t="s">
        <v>100</v>
      </c>
      <c r="C5" t="s">
        <v>119</v>
      </c>
      <c r="D5" t="s">
        <v>120</v>
      </c>
      <c r="E5" t="s">
        <v>121</v>
      </c>
      <c r="F5" t="s">
        <v>122</v>
      </c>
      <c r="G5" t="s">
        <v>123</v>
      </c>
    </row>
    <row r="6" spans="1:10" x14ac:dyDescent="0.25">
      <c r="B6" s="4" t="s">
        <v>51</v>
      </c>
      <c r="C6" s="5">
        <v>1.2150668286755772E-2</v>
      </c>
      <c r="D6" s="5">
        <v>2.0408163265306121E-2</v>
      </c>
      <c r="E6" s="5">
        <v>1.282051282051282E-2</v>
      </c>
      <c r="F6" s="5">
        <v>1.4234875444839857E-2</v>
      </c>
      <c r="G6" s="5">
        <v>5.6285178236397749E-3</v>
      </c>
      <c r="I6" t="s">
        <v>107</v>
      </c>
    </row>
    <row r="7" spans="1:10" x14ac:dyDescent="0.25">
      <c r="B7" s="4" t="s">
        <v>11</v>
      </c>
      <c r="C7" s="5">
        <v>0.2976913730255164</v>
      </c>
      <c r="D7" s="5">
        <v>0.26020408163265307</v>
      </c>
      <c r="E7" s="5">
        <v>0.38461538461538464</v>
      </c>
      <c r="F7" s="5">
        <v>0.28825622775800713</v>
      </c>
      <c r="G7" s="5">
        <v>0.32833020637898686</v>
      </c>
      <c r="J7">
        <f>ROWS(B88:B164)</f>
        <v>77</v>
      </c>
    </row>
    <row r="8" spans="1:10" x14ac:dyDescent="0.25">
      <c r="B8" s="4" t="s">
        <v>6</v>
      </c>
      <c r="C8" s="5">
        <v>0.30376670716889431</v>
      </c>
      <c r="D8" s="5">
        <v>0.31122448979591838</v>
      </c>
      <c r="E8" s="5">
        <v>0.17948717948717949</v>
      </c>
      <c r="F8" s="5">
        <v>0.30960854092526691</v>
      </c>
      <c r="G8" s="5">
        <v>0.32645403377110693</v>
      </c>
    </row>
    <row r="9" spans="1:10" x14ac:dyDescent="0.25">
      <c r="B9" s="4" t="s">
        <v>2</v>
      </c>
      <c r="C9" s="5">
        <v>6.3183475091130009E-2</v>
      </c>
      <c r="D9" s="5">
        <v>8.673469387755102E-2</v>
      </c>
      <c r="E9" s="5">
        <v>1.282051282051282E-2</v>
      </c>
      <c r="F9" s="5">
        <v>8.5409252669039148E-2</v>
      </c>
      <c r="G9" s="5">
        <v>2.0637898686679174E-2</v>
      </c>
    </row>
    <row r="10" spans="1:10" x14ac:dyDescent="0.25">
      <c r="B10" s="4" t="s">
        <v>16</v>
      </c>
      <c r="C10" s="5">
        <v>0.11907654921020656</v>
      </c>
      <c r="D10" s="5">
        <v>0.11224489795918367</v>
      </c>
      <c r="E10" s="5">
        <v>0.10256410256410256</v>
      </c>
      <c r="F10" s="5">
        <v>0.10587188612099645</v>
      </c>
      <c r="G10" s="5">
        <v>0.14821763602251406</v>
      </c>
    </row>
    <row r="11" spans="1:10" x14ac:dyDescent="0.25">
      <c r="B11" s="4" t="s">
        <v>4</v>
      </c>
      <c r="C11" s="5">
        <v>9.2345078979343867E-2</v>
      </c>
      <c r="D11" s="5">
        <v>0.10714285714285714</v>
      </c>
      <c r="E11" s="5">
        <v>0.17948717948717949</v>
      </c>
      <c r="F11" s="5">
        <v>7.1174377224199295E-2</v>
      </c>
      <c r="G11" s="5">
        <v>7.879924953095685E-2</v>
      </c>
    </row>
    <row r="12" spans="1:10" x14ac:dyDescent="0.25">
      <c r="B12" s="4" t="s">
        <v>9</v>
      </c>
      <c r="C12" s="5">
        <v>0.1117861482381531</v>
      </c>
      <c r="D12" s="5">
        <v>0.10204081632653061</v>
      </c>
      <c r="E12" s="5">
        <v>0.12820512820512819</v>
      </c>
      <c r="F12" s="5">
        <v>0.12544483985765126</v>
      </c>
      <c r="G12" s="5">
        <v>9.193245778611632E-2</v>
      </c>
    </row>
    <row r="17" spans="1:3" x14ac:dyDescent="0.25">
      <c r="A17" t="s">
        <v>114</v>
      </c>
    </row>
    <row r="20" spans="1:3" x14ac:dyDescent="0.25">
      <c r="B20" s="3" t="s">
        <v>100</v>
      </c>
      <c r="C20" t="s">
        <v>103</v>
      </c>
    </row>
    <row r="21" spans="1:3" x14ac:dyDescent="0.25">
      <c r="B21" s="4" t="s">
        <v>98</v>
      </c>
      <c r="C21" s="2">
        <v>42.095218364864856</v>
      </c>
    </row>
    <row r="22" spans="1:3" x14ac:dyDescent="0.25">
      <c r="B22" s="4" t="s">
        <v>99</v>
      </c>
      <c r="C22" s="2">
        <v>56.737708333333337</v>
      </c>
    </row>
    <row r="26" spans="1:3" x14ac:dyDescent="0.25">
      <c r="A26" t="s">
        <v>116</v>
      </c>
    </row>
    <row r="29" spans="1:3" x14ac:dyDescent="0.25">
      <c r="B29" s="3" t="s">
        <v>100</v>
      </c>
      <c r="C29" s="6" t="s">
        <v>117</v>
      </c>
    </row>
    <row r="30" spans="1:3" x14ac:dyDescent="0.25">
      <c r="B30" s="4">
        <v>1</v>
      </c>
      <c r="C30" s="6">
        <v>0.28092418138646974</v>
      </c>
    </row>
    <row r="31" spans="1:3" x14ac:dyDescent="0.25">
      <c r="B31" s="4">
        <v>2</v>
      </c>
      <c r="C31" s="6">
        <v>0.22355293555575562</v>
      </c>
    </row>
    <row r="32" spans="1:3" x14ac:dyDescent="0.25">
      <c r="B32" s="4">
        <v>3</v>
      </c>
      <c r="C32" s="6">
        <v>0.49552288305777459</v>
      </c>
    </row>
    <row r="36" spans="1:15" x14ac:dyDescent="0.25">
      <c r="A36" t="s">
        <v>115</v>
      </c>
    </row>
    <row r="39" spans="1:15" x14ac:dyDescent="0.25">
      <c r="B39" s="3" t="s">
        <v>100</v>
      </c>
      <c r="C39" t="s">
        <v>102</v>
      </c>
      <c r="J39" t="s">
        <v>85</v>
      </c>
      <c r="K39" t="s">
        <v>110</v>
      </c>
    </row>
    <row r="40" spans="1:15" x14ac:dyDescent="0.25">
      <c r="B40" s="4" t="s">
        <v>51</v>
      </c>
      <c r="C40" s="2">
        <v>100</v>
      </c>
      <c r="J40" s="4" t="s">
        <v>51</v>
      </c>
      <c r="K40" s="2">
        <v>100</v>
      </c>
      <c r="L40" s="2"/>
      <c r="M40" s="2"/>
      <c r="N40" s="2"/>
      <c r="O40" s="2"/>
    </row>
    <row r="41" spans="1:15" x14ac:dyDescent="0.25">
      <c r="B41" s="4" t="s">
        <v>11</v>
      </c>
      <c r="C41" s="2">
        <v>111.36363636363636</v>
      </c>
      <c r="J41" s="4" t="s">
        <v>11</v>
      </c>
      <c r="K41" s="2">
        <v>111.36363636363636</v>
      </c>
      <c r="L41" s="2"/>
      <c r="M41" s="2"/>
      <c r="N41" s="2"/>
      <c r="O41" s="2"/>
    </row>
    <row r="42" spans="1:15" x14ac:dyDescent="0.25">
      <c r="B42" s="4" t="s">
        <v>6</v>
      </c>
      <c r="C42" s="2">
        <v>108.69565217391305</v>
      </c>
      <c r="J42" s="4" t="s">
        <v>6</v>
      </c>
      <c r="K42" s="2">
        <v>108.69565217391305</v>
      </c>
      <c r="L42" s="2"/>
      <c r="M42" s="2"/>
      <c r="N42" s="2"/>
      <c r="O42" s="2"/>
    </row>
    <row r="43" spans="1:15" x14ac:dyDescent="0.25">
      <c r="B43" s="4" t="s">
        <v>2</v>
      </c>
      <c r="C43" s="2">
        <v>86.666666666666671</v>
      </c>
      <c r="J43" s="4" t="s">
        <v>2</v>
      </c>
      <c r="K43" s="2">
        <v>86.666666666666671</v>
      </c>
      <c r="L43" s="2"/>
      <c r="M43" s="2"/>
      <c r="N43" s="2"/>
      <c r="O43" s="2"/>
    </row>
    <row r="44" spans="1:15" x14ac:dyDescent="0.25">
      <c r="B44" s="4" t="s">
        <v>16</v>
      </c>
      <c r="C44" s="2">
        <v>108.88888888888889</v>
      </c>
      <c r="J44" s="4" t="s">
        <v>16</v>
      </c>
      <c r="K44" s="2">
        <v>108.88888888888889</v>
      </c>
      <c r="L44" s="2"/>
      <c r="M44" s="2"/>
      <c r="N44" s="2"/>
      <c r="O44" s="2"/>
    </row>
    <row r="45" spans="1:15" x14ac:dyDescent="0.25">
      <c r="B45" s="4" t="s">
        <v>4</v>
      </c>
      <c r="C45" s="2">
        <v>95</v>
      </c>
      <c r="J45" s="4" t="s">
        <v>4</v>
      </c>
      <c r="K45" s="2">
        <v>95</v>
      </c>
      <c r="L45" s="2"/>
      <c r="M45" s="2"/>
      <c r="N45" s="2"/>
      <c r="O45" s="2"/>
    </row>
    <row r="46" spans="1:15" x14ac:dyDescent="0.25">
      <c r="B46" s="4" t="s">
        <v>9</v>
      </c>
      <c r="C46" s="2">
        <v>115</v>
      </c>
      <c r="J46" s="4" t="s">
        <v>9</v>
      </c>
      <c r="K46" s="2">
        <v>115</v>
      </c>
      <c r="L46" s="2"/>
      <c r="M46" s="2"/>
      <c r="N46" s="2"/>
      <c r="O46" s="2"/>
    </row>
    <row r="49" spans="1:3" x14ac:dyDescent="0.25">
      <c r="A49" t="s">
        <v>111</v>
      </c>
    </row>
    <row r="52" spans="1:3" x14ac:dyDescent="0.25">
      <c r="B52" s="3" t="s">
        <v>100</v>
      </c>
      <c r="C52" t="s">
        <v>101</v>
      </c>
    </row>
    <row r="53" spans="1:3" x14ac:dyDescent="0.25">
      <c r="B53" s="4" t="s">
        <v>98</v>
      </c>
      <c r="C53" s="5">
        <v>0.96153846153846156</v>
      </c>
    </row>
    <row r="54" spans="1:3" x14ac:dyDescent="0.25">
      <c r="B54" s="4" t="s">
        <v>99</v>
      </c>
      <c r="C54" s="5">
        <v>3.8461538461538464E-2</v>
      </c>
    </row>
    <row r="83" spans="1:10" x14ac:dyDescent="0.25">
      <c r="A83" t="s">
        <v>118</v>
      </c>
    </row>
    <row r="84" spans="1:10" x14ac:dyDescent="0.25">
      <c r="G84">
        <v>1</v>
      </c>
      <c r="H84">
        <f>COUNT(C88:C164)</f>
        <v>77</v>
      </c>
      <c r="I84">
        <f>H84-4</f>
        <v>73</v>
      </c>
      <c r="J84">
        <f>MIN(I84,G84)</f>
        <v>1</v>
      </c>
    </row>
    <row r="87" spans="1:10" x14ac:dyDescent="0.25">
      <c r="B87" s="3" t="s">
        <v>100</v>
      </c>
      <c r="C87" t="s">
        <v>102</v>
      </c>
    </row>
    <row r="88" spans="1:10" x14ac:dyDescent="0.25">
      <c r="B88" s="4" t="s">
        <v>1</v>
      </c>
      <c r="C88" s="1">
        <v>70</v>
      </c>
    </row>
    <row r="89" spans="1:10" x14ac:dyDescent="0.25">
      <c r="B89" s="4" t="s">
        <v>3</v>
      </c>
      <c r="C89" s="1">
        <v>120</v>
      </c>
      <c r="H89" t="str" cm="1">
        <f t="array" aca="1" ref="H89:H93" ca="1">OFFSET(B87,$J$84,0,5)</f>
        <v>100% Bran</v>
      </c>
      <c r="I89" cm="1">
        <f t="array" aca="1" ref="I89:I93" ca="1">OFFSET(C87,$J$84,0,5)</f>
        <v>70</v>
      </c>
    </row>
    <row r="90" spans="1:10" x14ac:dyDescent="0.25">
      <c r="B90" s="4" t="s">
        <v>5</v>
      </c>
      <c r="C90" s="1">
        <v>70</v>
      </c>
      <c r="H90" t="str">
        <f ca="1"/>
        <v>100% Natural Bran</v>
      </c>
      <c r="I90">
        <f ca="1"/>
        <v>120</v>
      </c>
    </row>
    <row r="91" spans="1:10" x14ac:dyDescent="0.25">
      <c r="B91" s="4" t="s">
        <v>7</v>
      </c>
      <c r="C91" s="1">
        <v>50</v>
      </c>
      <c r="H91" t="str">
        <f ca="1"/>
        <v>All-Bran</v>
      </c>
      <c r="I91">
        <f ca="1"/>
        <v>70</v>
      </c>
    </row>
    <row r="92" spans="1:10" x14ac:dyDescent="0.25">
      <c r="B92" s="4" t="s">
        <v>8</v>
      </c>
      <c r="C92" s="1">
        <v>110</v>
      </c>
      <c r="H92" t="str">
        <f ca="1"/>
        <v>All-Bran with Extra Fiber</v>
      </c>
      <c r="I92">
        <f ca="1"/>
        <v>50</v>
      </c>
    </row>
    <row r="93" spans="1:10" x14ac:dyDescent="0.25">
      <c r="B93" s="4" t="s">
        <v>10</v>
      </c>
      <c r="C93" s="1">
        <v>110</v>
      </c>
      <c r="H93" t="str">
        <f ca="1"/>
        <v>Almond Delight</v>
      </c>
      <c r="I93">
        <f ca="1"/>
        <v>110</v>
      </c>
    </row>
    <row r="94" spans="1:10" x14ac:dyDescent="0.25">
      <c r="B94" s="4" t="s">
        <v>12</v>
      </c>
      <c r="C94" s="1">
        <v>110</v>
      </c>
    </row>
    <row r="95" spans="1:10" x14ac:dyDescent="0.25">
      <c r="B95" s="4" t="s">
        <v>13</v>
      </c>
      <c r="C95" s="1">
        <v>130</v>
      </c>
    </row>
    <row r="96" spans="1:10" x14ac:dyDescent="0.25">
      <c r="B96" s="4" t="s">
        <v>14</v>
      </c>
      <c r="C96" s="1">
        <v>90</v>
      </c>
    </row>
    <row r="97" spans="2:3" x14ac:dyDescent="0.25">
      <c r="B97" s="4" t="s">
        <v>15</v>
      </c>
      <c r="C97" s="1">
        <v>90</v>
      </c>
    </row>
    <row r="98" spans="2:3" x14ac:dyDescent="0.25">
      <c r="B98" s="4" t="s">
        <v>17</v>
      </c>
      <c r="C98" s="1">
        <v>120</v>
      </c>
    </row>
    <row r="99" spans="2:3" x14ac:dyDescent="0.25">
      <c r="B99" s="4" t="s">
        <v>18</v>
      </c>
      <c r="C99" s="1">
        <v>110</v>
      </c>
    </row>
    <row r="100" spans="2:3" x14ac:dyDescent="0.25">
      <c r="B100" s="4" t="s">
        <v>19</v>
      </c>
      <c r="C100" s="1">
        <v>120</v>
      </c>
    </row>
    <row r="101" spans="2:3" x14ac:dyDescent="0.25">
      <c r="B101" s="4" t="s">
        <v>20</v>
      </c>
      <c r="C101" s="1">
        <v>110</v>
      </c>
    </row>
    <row r="102" spans="2:3" x14ac:dyDescent="0.25">
      <c r="B102" s="4" t="s">
        <v>21</v>
      </c>
      <c r="C102" s="1">
        <v>110</v>
      </c>
    </row>
    <row r="103" spans="2:3" x14ac:dyDescent="0.25">
      <c r="B103" s="4" t="s">
        <v>22</v>
      </c>
      <c r="C103" s="1">
        <v>110</v>
      </c>
    </row>
    <row r="104" spans="2:3" x14ac:dyDescent="0.25">
      <c r="B104" s="4" t="s">
        <v>23</v>
      </c>
      <c r="C104" s="1">
        <v>100</v>
      </c>
    </row>
    <row r="105" spans="2:3" x14ac:dyDescent="0.25">
      <c r="B105" s="4" t="s">
        <v>24</v>
      </c>
      <c r="C105" s="1">
        <v>110</v>
      </c>
    </row>
    <row r="106" spans="2:3" x14ac:dyDescent="0.25">
      <c r="B106" s="4" t="s">
        <v>25</v>
      </c>
      <c r="C106" s="1">
        <v>110</v>
      </c>
    </row>
    <row r="107" spans="2:3" x14ac:dyDescent="0.25">
      <c r="B107" s="4" t="s">
        <v>26</v>
      </c>
      <c r="C107" s="1">
        <v>110</v>
      </c>
    </row>
    <row r="108" spans="2:3" x14ac:dyDescent="0.25">
      <c r="B108" s="4" t="s">
        <v>27</v>
      </c>
      <c r="C108" s="1">
        <v>100</v>
      </c>
    </row>
    <row r="109" spans="2:3" x14ac:dyDescent="0.25">
      <c r="B109" s="4" t="s">
        <v>28</v>
      </c>
      <c r="C109" s="1">
        <v>110</v>
      </c>
    </row>
    <row r="110" spans="2:3" x14ac:dyDescent="0.25">
      <c r="B110" s="4" t="s">
        <v>29</v>
      </c>
      <c r="C110" s="1">
        <v>100</v>
      </c>
    </row>
    <row r="111" spans="2:3" x14ac:dyDescent="0.25">
      <c r="B111" s="4" t="s">
        <v>30</v>
      </c>
      <c r="C111" s="1">
        <v>100</v>
      </c>
    </row>
    <row r="112" spans="2:3" x14ac:dyDescent="0.25">
      <c r="B112" s="4" t="s">
        <v>31</v>
      </c>
      <c r="C112" s="1">
        <v>110</v>
      </c>
    </row>
    <row r="113" spans="2:3" x14ac:dyDescent="0.25">
      <c r="B113" s="4" t="s">
        <v>32</v>
      </c>
      <c r="C113" s="1">
        <v>110</v>
      </c>
    </row>
    <row r="114" spans="2:3" x14ac:dyDescent="0.25">
      <c r="B114" s="4" t="s">
        <v>33</v>
      </c>
      <c r="C114" s="1">
        <v>100</v>
      </c>
    </row>
    <row r="115" spans="2:3" x14ac:dyDescent="0.25">
      <c r="B115" s="4" t="s">
        <v>34</v>
      </c>
      <c r="C115" s="1">
        <v>120</v>
      </c>
    </row>
    <row r="116" spans="2:3" x14ac:dyDescent="0.25">
      <c r="B116" s="4" t="s">
        <v>35</v>
      </c>
      <c r="C116" s="1">
        <v>120</v>
      </c>
    </row>
    <row r="117" spans="2:3" x14ac:dyDescent="0.25">
      <c r="B117" s="4" t="s">
        <v>36</v>
      </c>
      <c r="C117" s="1">
        <v>110</v>
      </c>
    </row>
    <row r="118" spans="2:3" x14ac:dyDescent="0.25">
      <c r="B118" s="4" t="s">
        <v>37</v>
      </c>
      <c r="C118" s="1">
        <v>100</v>
      </c>
    </row>
    <row r="119" spans="2:3" x14ac:dyDescent="0.25">
      <c r="B119" s="4" t="s">
        <v>38</v>
      </c>
      <c r="C119" s="1">
        <v>110</v>
      </c>
    </row>
    <row r="120" spans="2:3" x14ac:dyDescent="0.25">
      <c r="B120" s="4" t="s">
        <v>39</v>
      </c>
      <c r="C120" s="1">
        <v>100</v>
      </c>
    </row>
    <row r="121" spans="2:3" x14ac:dyDescent="0.25">
      <c r="B121" s="4" t="s">
        <v>40</v>
      </c>
      <c r="C121" s="1">
        <v>110</v>
      </c>
    </row>
    <row r="122" spans="2:3" x14ac:dyDescent="0.25">
      <c r="B122" s="4" t="s">
        <v>41</v>
      </c>
      <c r="C122" s="1">
        <v>120</v>
      </c>
    </row>
    <row r="123" spans="2:3" x14ac:dyDescent="0.25">
      <c r="B123" s="4" t="s">
        <v>42</v>
      </c>
      <c r="C123" s="1">
        <v>120</v>
      </c>
    </row>
    <row r="124" spans="2:3" x14ac:dyDescent="0.25">
      <c r="B124" s="4" t="s">
        <v>43</v>
      </c>
      <c r="C124" s="1">
        <v>110</v>
      </c>
    </row>
    <row r="125" spans="2:3" x14ac:dyDescent="0.25">
      <c r="B125" s="4" t="s">
        <v>44</v>
      </c>
      <c r="C125" s="1">
        <v>110</v>
      </c>
    </row>
    <row r="126" spans="2:3" x14ac:dyDescent="0.25">
      <c r="B126" s="4" t="s">
        <v>45</v>
      </c>
      <c r="C126" s="1">
        <v>110</v>
      </c>
    </row>
    <row r="127" spans="2:3" x14ac:dyDescent="0.25">
      <c r="B127" s="4" t="s">
        <v>46</v>
      </c>
      <c r="C127" s="1">
        <v>140</v>
      </c>
    </row>
    <row r="128" spans="2:3" x14ac:dyDescent="0.25">
      <c r="B128" s="4" t="s">
        <v>47</v>
      </c>
      <c r="C128" s="1">
        <v>110</v>
      </c>
    </row>
    <row r="129" spans="2:3" x14ac:dyDescent="0.25">
      <c r="B129" s="4" t="s">
        <v>48</v>
      </c>
      <c r="C129" s="1">
        <v>100</v>
      </c>
    </row>
    <row r="130" spans="2:3" x14ac:dyDescent="0.25">
      <c r="B130" s="4" t="s">
        <v>49</v>
      </c>
      <c r="C130" s="1">
        <v>110</v>
      </c>
    </row>
    <row r="131" spans="2:3" x14ac:dyDescent="0.25">
      <c r="B131" s="4" t="s">
        <v>50</v>
      </c>
      <c r="C131" s="1">
        <v>100</v>
      </c>
    </row>
    <row r="132" spans="2:3" x14ac:dyDescent="0.25">
      <c r="B132" s="4" t="s">
        <v>52</v>
      </c>
      <c r="C132" s="1">
        <v>150</v>
      </c>
    </row>
    <row r="133" spans="2:3" x14ac:dyDescent="0.25">
      <c r="B133" s="4" t="s">
        <v>53</v>
      </c>
      <c r="C133" s="1">
        <v>150</v>
      </c>
    </row>
    <row r="134" spans="2:3" x14ac:dyDescent="0.25">
      <c r="B134" s="4" t="s">
        <v>54</v>
      </c>
      <c r="C134" s="1">
        <v>160</v>
      </c>
    </row>
    <row r="135" spans="2:3" x14ac:dyDescent="0.25">
      <c r="B135" s="4" t="s">
        <v>55</v>
      </c>
      <c r="C135" s="1">
        <v>100</v>
      </c>
    </row>
    <row r="136" spans="2:3" x14ac:dyDescent="0.25">
      <c r="B136" s="4" t="s">
        <v>56</v>
      </c>
      <c r="C136" s="1">
        <v>120</v>
      </c>
    </row>
    <row r="137" spans="2:3" x14ac:dyDescent="0.25">
      <c r="B137" s="4" t="s">
        <v>57</v>
      </c>
      <c r="C137" s="1">
        <v>140</v>
      </c>
    </row>
    <row r="138" spans="2:3" x14ac:dyDescent="0.25">
      <c r="B138" s="4" t="s">
        <v>58</v>
      </c>
      <c r="C138" s="1">
        <v>90</v>
      </c>
    </row>
    <row r="139" spans="2:3" x14ac:dyDescent="0.25">
      <c r="B139" s="4" t="s">
        <v>59</v>
      </c>
      <c r="C139" s="1">
        <v>130</v>
      </c>
    </row>
    <row r="140" spans="2:3" x14ac:dyDescent="0.25">
      <c r="B140" s="4" t="s">
        <v>60</v>
      </c>
      <c r="C140" s="1">
        <v>120</v>
      </c>
    </row>
    <row r="141" spans="2:3" x14ac:dyDescent="0.25">
      <c r="B141" s="4" t="s">
        <v>61</v>
      </c>
      <c r="C141" s="1">
        <v>100</v>
      </c>
    </row>
    <row r="142" spans="2:3" x14ac:dyDescent="0.25">
      <c r="B142" s="4" t="s">
        <v>62</v>
      </c>
      <c r="C142" s="1">
        <v>50</v>
      </c>
    </row>
    <row r="143" spans="2:3" x14ac:dyDescent="0.25">
      <c r="B143" s="4" t="s">
        <v>63</v>
      </c>
      <c r="C143" s="1">
        <v>50</v>
      </c>
    </row>
    <row r="144" spans="2:3" x14ac:dyDescent="0.25">
      <c r="B144" s="4" t="s">
        <v>64</v>
      </c>
      <c r="C144" s="1">
        <v>100</v>
      </c>
    </row>
    <row r="145" spans="2:3" x14ac:dyDescent="0.25">
      <c r="B145" s="4" t="s">
        <v>65</v>
      </c>
      <c r="C145" s="1">
        <v>100</v>
      </c>
    </row>
    <row r="146" spans="2:3" x14ac:dyDescent="0.25">
      <c r="B146" s="4" t="s">
        <v>66</v>
      </c>
      <c r="C146" s="1">
        <v>120</v>
      </c>
    </row>
    <row r="147" spans="2:3" x14ac:dyDescent="0.25">
      <c r="B147" s="4" t="s">
        <v>67</v>
      </c>
      <c r="C147" s="1">
        <v>100</v>
      </c>
    </row>
    <row r="148" spans="2:3" x14ac:dyDescent="0.25">
      <c r="B148" s="4" t="s">
        <v>68</v>
      </c>
      <c r="C148" s="1">
        <v>90</v>
      </c>
    </row>
    <row r="149" spans="2:3" x14ac:dyDescent="0.25">
      <c r="B149" s="4" t="s">
        <v>69</v>
      </c>
      <c r="C149" s="1">
        <v>110</v>
      </c>
    </row>
    <row r="150" spans="2:3" x14ac:dyDescent="0.25">
      <c r="B150" s="4" t="s">
        <v>70</v>
      </c>
      <c r="C150" s="1">
        <v>110</v>
      </c>
    </row>
    <row r="151" spans="2:3" x14ac:dyDescent="0.25">
      <c r="B151" s="4" t="s">
        <v>71</v>
      </c>
      <c r="C151" s="1">
        <v>80</v>
      </c>
    </row>
    <row r="152" spans="2:3" x14ac:dyDescent="0.25">
      <c r="B152" s="4" t="s">
        <v>72</v>
      </c>
      <c r="C152" s="1">
        <v>90</v>
      </c>
    </row>
    <row r="153" spans="2:3" x14ac:dyDescent="0.25">
      <c r="B153" s="4" t="s">
        <v>73</v>
      </c>
      <c r="C153" s="1">
        <v>90</v>
      </c>
    </row>
    <row r="154" spans="2:3" x14ac:dyDescent="0.25">
      <c r="B154" s="4" t="s">
        <v>74</v>
      </c>
      <c r="C154" s="1">
        <v>110</v>
      </c>
    </row>
    <row r="155" spans="2:3" x14ac:dyDescent="0.25">
      <c r="B155" s="4" t="s">
        <v>75</v>
      </c>
      <c r="C155" s="1">
        <v>110</v>
      </c>
    </row>
    <row r="156" spans="2:3" x14ac:dyDescent="0.25">
      <c r="B156" s="4" t="s">
        <v>76</v>
      </c>
      <c r="C156" s="1">
        <v>90</v>
      </c>
    </row>
    <row r="157" spans="2:3" x14ac:dyDescent="0.25">
      <c r="B157" s="4" t="s">
        <v>77</v>
      </c>
      <c r="C157" s="1">
        <v>110</v>
      </c>
    </row>
    <row r="158" spans="2:3" x14ac:dyDescent="0.25">
      <c r="B158" s="4" t="s">
        <v>78</v>
      </c>
      <c r="C158" s="1">
        <v>140</v>
      </c>
    </row>
    <row r="159" spans="2:3" x14ac:dyDescent="0.25">
      <c r="B159" s="4" t="s">
        <v>79</v>
      </c>
      <c r="C159" s="1">
        <v>100</v>
      </c>
    </row>
    <row r="160" spans="2:3" x14ac:dyDescent="0.25">
      <c r="B160" s="4" t="s">
        <v>80</v>
      </c>
      <c r="C160" s="1">
        <v>110</v>
      </c>
    </row>
    <row r="161" spans="1:3" x14ac:dyDescent="0.25">
      <c r="B161" s="4" t="s">
        <v>81</v>
      </c>
      <c r="C161" s="1">
        <v>110</v>
      </c>
    </row>
    <row r="162" spans="1:3" x14ac:dyDescent="0.25">
      <c r="B162" s="4" t="s">
        <v>82</v>
      </c>
      <c r="C162" s="1">
        <v>100</v>
      </c>
    </row>
    <row r="163" spans="1:3" x14ac:dyDescent="0.25">
      <c r="B163" s="4" t="s">
        <v>83</v>
      </c>
      <c r="C163" s="1">
        <v>100</v>
      </c>
    </row>
    <row r="164" spans="1:3" x14ac:dyDescent="0.25">
      <c r="B164" s="4" t="s">
        <v>84</v>
      </c>
      <c r="C164" s="1">
        <v>110</v>
      </c>
    </row>
    <row r="167" spans="1:3" x14ac:dyDescent="0.25">
      <c r="A167" t="s">
        <v>113</v>
      </c>
    </row>
    <row r="170" spans="1:3" x14ac:dyDescent="0.25">
      <c r="B170" s="3" t="s">
        <v>100</v>
      </c>
      <c r="C170" t="s">
        <v>103</v>
      </c>
    </row>
    <row r="171" spans="1:3" x14ac:dyDescent="0.25">
      <c r="B171" s="4" t="s">
        <v>7</v>
      </c>
      <c r="C171" s="2">
        <v>93.704911999999993</v>
      </c>
    </row>
    <row r="172" spans="1:3" x14ac:dyDescent="0.25">
      <c r="B172" s="4" t="s">
        <v>72</v>
      </c>
      <c r="C172" s="2">
        <v>74.472949</v>
      </c>
    </row>
    <row r="173" spans="1:3" x14ac:dyDescent="0.25">
      <c r="B173" s="4" t="s">
        <v>73</v>
      </c>
      <c r="C173" s="2">
        <v>72.801787000000004</v>
      </c>
    </row>
    <row r="174" spans="1:3" x14ac:dyDescent="0.25">
      <c r="B174" s="4" t="s">
        <v>1</v>
      </c>
      <c r="C174" s="2">
        <v>68.402973000000003</v>
      </c>
    </row>
    <row r="175" spans="1:3" x14ac:dyDescent="0.25">
      <c r="B175" s="4" t="s">
        <v>71</v>
      </c>
      <c r="C175" s="2">
        <v>68.235884999999996</v>
      </c>
    </row>
    <row r="176" spans="1:3" x14ac:dyDescent="0.25">
      <c r="B176" s="4" t="s">
        <v>27</v>
      </c>
      <c r="C176" s="2">
        <v>64.533816000000002</v>
      </c>
    </row>
    <row r="177" spans="1:3" x14ac:dyDescent="0.25">
      <c r="B177" s="4" t="s">
        <v>63</v>
      </c>
      <c r="C177" s="2">
        <v>63.005645000000001</v>
      </c>
    </row>
    <row r="178" spans="1:3" x14ac:dyDescent="0.25">
      <c r="B178" s="4" t="s">
        <v>62</v>
      </c>
      <c r="C178" s="2">
        <v>60.756112000000002</v>
      </c>
    </row>
    <row r="179" spans="1:3" x14ac:dyDescent="0.25">
      <c r="B179" s="4" t="s">
        <v>58</v>
      </c>
      <c r="C179" s="2">
        <v>59.642837</v>
      </c>
    </row>
    <row r="180" spans="1:3" x14ac:dyDescent="0.25">
      <c r="B180" s="4" t="s">
        <v>5</v>
      </c>
      <c r="C180" s="2">
        <v>59.425505000000001</v>
      </c>
    </row>
    <row r="184" spans="1:3" x14ac:dyDescent="0.25">
      <c r="A184" t="s">
        <v>108</v>
      </c>
    </row>
    <row r="187" spans="1:3" x14ac:dyDescent="0.25">
      <c r="B187" s="3" t="s">
        <v>100</v>
      </c>
      <c r="C187" t="s">
        <v>109</v>
      </c>
    </row>
    <row r="188" spans="1:3" x14ac:dyDescent="0.25">
      <c r="B188" s="4" t="s">
        <v>51</v>
      </c>
      <c r="C188" s="2">
        <v>25</v>
      </c>
    </row>
    <row r="189" spans="1:3" x14ac:dyDescent="0.25">
      <c r="B189" s="4" t="s">
        <v>11</v>
      </c>
      <c r="C189" s="2">
        <v>35.227272727272727</v>
      </c>
    </row>
    <row r="190" spans="1:3" x14ac:dyDescent="0.25">
      <c r="B190" s="4" t="s">
        <v>6</v>
      </c>
      <c r="C190" s="2">
        <v>34.782608695652172</v>
      </c>
    </row>
    <row r="191" spans="1:3" x14ac:dyDescent="0.25">
      <c r="B191" s="4" t="s">
        <v>2</v>
      </c>
      <c r="C191" s="2">
        <v>8.3333333333333339</v>
      </c>
    </row>
    <row r="192" spans="1:3" x14ac:dyDescent="0.25">
      <c r="B192" s="4" t="s">
        <v>16</v>
      </c>
      <c r="C192" s="2">
        <v>25</v>
      </c>
    </row>
    <row r="193" spans="2:3" x14ac:dyDescent="0.25">
      <c r="B193" s="4" t="s">
        <v>4</v>
      </c>
      <c r="C193" s="2">
        <v>12.5</v>
      </c>
    </row>
    <row r="194" spans="2:3" x14ac:dyDescent="0.25">
      <c r="B194" s="4" t="s">
        <v>9</v>
      </c>
      <c r="C194" s="2">
        <v>25</v>
      </c>
    </row>
  </sheetData>
  <pageMargins left="0.7" right="0.7" top="0.75" bottom="0.75" header="0.3" footer="0.3"/>
  <drawing r:id="rId9"/>
  <extLs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DEA77-C826-41FA-83DD-342955B7E52B}">
  <dimension ref="A1"/>
  <sheetViews>
    <sheetView tabSelected="1" zoomScale="80" zoomScaleNormal="80" workbookViewId="0">
      <selection activeCell="G84" sqref="G84"/>
    </sheetView>
  </sheetViews>
  <sheetFormatPr defaultRowHeight="15" x14ac:dyDescent="0.25"/>
  <cols>
    <col min="6" max="6" width="9.140625" customWidth="1"/>
  </cols>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073" r:id="rId3" name="Scroll Bar 1">
              <controlPr defaultSize="0" autoPict="0">
                <anchor moveWithCells="1">
                  <from>
                    <xdr:col>19</xdr:col>
                    <xdr:colOff>104775</xdr:colOff>
                    <xdr:row>5</xdr:row>
                    <xdr:rowOff>133350</xdr:rowOff>
                  </from>
                  <to>
                    <xdr:col>19</xdr:col>
                    <xdr:colOff>342900</xdr:colOff>
                    <xdr:row>19</xdr:row>
                    <xdr:rowOff>38100</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32EBD4D5-FBBC-4B36-9269-F1E1AB113D0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Cereal- Final</vt:lpstr>
      <vt:lpstr>Pivot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 pc</dc:creator>
  <cp:lastModifiedBy>Rihana Fairose</cp:lastModifiedBy>
  <dcterms:modified xsi:type="dcterms:W3CDTF">2024-10-24T10:26:46Z</dcterms:modified>
</cp:coreProperties>
</file>