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firstSheet="3" activeTab="5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  <sheet name="Sprint Backlog 2" sheetId="6" r:id="rId6"/>
    <sheet name="Burn down chart 2" sheetId="7" r:id="rId7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4" i="6" l="1"/>
  <c r="H44" i="6"/>
  <c r="G44" i="6"/>
  <c r="F44" i="6"/>
  <c r="E44" i="6"/>
  <c r="D44" i="6"/>
  <c r="C44" i="6"/>
  <c r="C49" i="6" s="1"/>
  <c r="C49" i="4"/>
  <c r="C46" i="4"/>
  <c r="D46" i="4" s="1"/>
  <c r="E46" i="4" s="1"/>
  <c r="F46" i="4" s="1"/>
  <c r="G46" i="4" s="1"/>
  <c r="H46" i="4" s="1"/>
  <c r="I46" i="4" s="1"/>
  <c r="I44" i="4"/>
  <c r="H44" i="4"/>
  <c r="G44" i="4"/>
  <c r="F44" i="4"/>
  <c r="E44" i="4"/>
  <c r="D44" i="4"/>
  <c r="C44" i="4"/>
  <c r="L44" i="2"/>
  <c r="K44" i="2"/>
  <c r="J44" i="2"/>
  <c r="I44" i="2"/>
  <c r="H44" i="2"/>
  <c r="G44" i="2"/>
  <c r="F44" i="2"/>
  <c r="E44" i="2"/>
  <c r="D44" i="2"/>
  <c r="C44" i="2"/>
  <c r="C46" i="2" s="1"/>
  <c r="C46" i="6" l="1"/>
  <c r="D46" i="6" s="1"/>
  <c r="E46" i="6" s="1"/>
  <c r="F46" i="6" s="1"/>
  <c r="G46" i="6" s="1"/>
  <c r="H46" i="6" s="1"/>
  <c r="I46" i="6" s="1"/>
  <c r="C49" i="2"/>
  <c r="D46" i="2" s="1"/>
  <c r="E46" i="2" s="1"/>
  <c r="F46" i="2" s="1"/>
  <c r="G46" i="2" s="1"/>
  <c r="H46" i="2" s="1"/>
  <c r="I46" i="2" s="1"/>
  <c r="J46" i="2" s="1"/>
  <c r="K46" i="2" s="1"/>
  <c r="L46" i="2" s="1"/>
</calcChain>
</file>

<file path=xl/sharedStrings.xml><?xml version="1.0" encoding="utf-8"?>
<sst xmlns="http://schemas.openxmlformats.org/spreadsheetml/2006/main" count="212" uniqueCount="93">
  <si>
    <t>Users stories</t>
  </si>
  <si>
    <t>TAILLE</t>
  </si>
  <si>
    <t>Priorité</t>
  </si>
  <si>
    <t>En attente</t>
  </si>
  <si>
    <t>Prêt</t>
  </si>
  <si>
    <t>Terminé</t>
  </si>
  <si>
    <t>x</t>
  </si>
  <si>
    <t>L'utilisateur veut voir des agents</t>
  </si>
  <si>
    <t>L'utilisateur veut voir des changements de climat</t>
  </si>
  <si>
    <t>L'utilisateur veut voir des avions et des bâteaux (Optionnel)</t>
  </si>
  <si>
    <t>Sprint Backlog</t>
  </si>
  <si>
    <t>Durée en heures</t>
  </si>
  <si>
    <t>Tâches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</si>
  <si>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</si>
  <si>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</si>
  <si>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</si>
  <si>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</si>
  <si>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</si>
  <si>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</si>
  <si>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</si>
  <si>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</si>
  <si>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</si>
  <si>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</si>
  <si>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Prête</t>
  </si>
  <si>
    <t>Terminée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</si>
  <si>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</si>
  <si>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</si>
  <si>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</si>
  <si>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</si>
  <si>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</si>
  <si>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Feu de forêts</t>
  </si>
  <si>
    <t>Cendres</t>
  </si>
  <si>
    <t>Volcan + Laves</t>
  </si>
  <si>
    <t>Magma</t>
  </si>
  <si>
    <t>Arbres, plantes, herbes en feu</t>
  </si>
  <si>
    <t>Coder les villages</t>
  </si>
  <si>
    <t>Affichage des villages</t>
  </si>
  <si>
    <t>Villages en feu au contact de lave</t>
  </si>
  <si>
    <t>Bâtiments (optionnel)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</si>
  <si>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</si>
  <si>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</si>
  <si>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</si>
  <si>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</si>
  <si>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</si>
  <si>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</si>
  <si>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Animaux</t>
  </si>
  <si>
    <t>Affichage des animaux</t>
  </si>
  <si>
    <t>Météo (Jour, nuit, pluie)</t>
  </si>
  <si>
    <t>Catastrophes naturelles</t>
  </si>
  <si>
    <t>Avions et Bateaux</t>
  </si>
  <si>
    <t>Affichage des avions/Bateaux</t>
  </si>
  <si>
    <t>Total d'heures/jour</t>
  </si>
  <si>
    <t xml:space="preserve"> </t>
  </si>
  <si>
    <t>Burn down chart ideal</t>
  </si>
  <si>
    <t>Nombre de jours sans compter J1</t>
  </si>
  <si>
    <t>Nombre d'heures par jour à faire</t>
  </si>
  <si>
    <t>Jour 1</t>
  </si>
  <si>
    <t>Jour 2</t>
  </si>
  <si>
    <t>Jour 3</t>
  </si>
  <si>
    <t>Jour 4</t>
  </si>
  <si>
    <t>Jour 5</t>
  </si>
  <si>
    <t>Jour 6</t>
  </si>
  <si>
    <t>Jour 7</t>
  </si>
  <si>
    <t>Terrain</t>
  </si>
  <si>
    <t>Coder les arbres</t>
  </si>
  <si>
    <t>Coder les forêts</t>
  </si>
  <si>
    <t>Affichage des arbres</t>
  </si>
  <si>
    <t>Affichage des forêts</t>
  </si>
  <si>
    <t>Coder les plantes</t>
  </si>
  <si>
    <t>Affichage fluide des agents</t>
  </si>
  <si>
    <t>Coder les humains</t>
  </si>
  <si>
    <t>Coder les laves</t>
  </si>
  <si>
    <t>Affichage des volcans et laves</t>
  </si>
  <si>
    <t>Coder le feu</t>
  </si>
  <si>
    <t>Affichage du feu</t>
  </si>
  <si>
    <t>Coder les prédateurs et les proies</t>
  </si>
  <si>
    <t>Vérifier les affichages</t>
  </si>
  <si>
    <t>Coder les villages (option)</t>
  </si>
  <si>
    <t>Affichage des villages (option)</t>
  </si>
  <si>
    <t>Coder l'obsidienne</t>
  </si>
  <si>
    <t>Affichage de l'obsidienne</t>
  </si>
  <si>
    <t>Coder la terre</t>
  </si>
  <si>
    <t>Affichage de la terre</t>
  </si>
  <si>
    <t>Agents en feu</t>
  </si>
  <si>
    <t>Affichage fluide du feu (suit l'agent)</t>
  </si>
  <si>
    <t>Arbres et plantes en feu (et cactus)</t>
  </si>
  <si>
    <t>Arbres brulés</t>
  </si>
  <si>
    <t>Dégâts de feu aux agents</t>
  </si>
  <si>
    <t>Catastrophes naturelles (Reporté)</t>
  </si>
  <si>
    <t>Météo (Reporté)</t>
  </si>
  <si>
    <t>Coder les volcans</t>
  </si>
  <si>
    <t>Cycle de vie (Tectonique des plaques et apparition de terrain)</t>
  </si>
  <si>
    <t>L'utilisateur veut voir le monde qui évolue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</si>
</sst>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58ED5"/>
        <bgColor rgb="FF4A7EBB"/>
      </patternFill>
    </fill>
    <fill>
      <patternFill patternType="solid">
        <fgColor rgb="FFFF99FF"/>
        <bgColor rgb="FFCC99FF"/>
      </patternFill>
    </fill>
    <fill>
      <patternFill patternType="solid">
        <fgColor rgb="FF558E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58E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All'!$C$46:$L$46</c:f>
              <c:numCache>
                <c:formatCode>General</c:formatCode>
                <c:ptCount val="10"/>
                <c:pt idx="0">
                  <c:v>55</c:v>
                </c:pt>
                <c:pt idx="1">
                  <c:v>48.888888888888886</c:v>
                </c:pt>
                <c:pt idx="2">
                  <c:v>42.777777777777771</c:v>
                </c:pt>
                <c:pt idx="3">
                  <c:v>36.666666666666657</c:v>
                </c:pt>
                <c:pt idx="4">
                  <c:v>30.555555555555546</c:v>
                </c:pt>
                <c:pt idx="5">
                  <c:v>24.444444444444436</c:v>
                </c:pt>
                <c:pt idx="6">
                  <c:v>18.333333333333325</c:v>
                </c:pt>
                <c:pt idx="7">
                  <c:v>12.222222222222214</c:v>
                </c:pt>
                <c:pt idx="8">
                  <c:v>6.1111111111111036</c:v>
                </c:pt>
                <c:pt idx="9">
                  <c:v>-7.1054273576010019E-15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13028224"/>
        <c:axId val="213050496"/>
      </c:lineChart>
      <c:catAx>
        <c:axId val="2130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3050496"/>
        <c:crosses val="autoZero"/>
        <c:auto val="1"/>
        <c:lblAlgn val="ctr"/>
        <c:lblOffset val="100"/>
        <c:noMultiLvlLbl val="1"/>
      </c:catAx>
      <c:valAx>
        <c:axId val="21305049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302822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41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27</c:v>
                </c:pt>
                <c:pt idx="4">
                  <c:v>18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13663744"/>
        <c:axId val="213665280"/>
      </c:lineChart>
      <c:catAx>
        <c:axId val="21366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3665280"/>
        <c:crosses val="autoZero"/>
        <c:auto val="1"/>
        <c:lblAlgn val="ctr"/>
        <c:lblOffset val="100"/>
        <c:noMultiLvlLbl val="1"/>
      </c:catAx>
      <c:valAx>
        <c:axId val="21366528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366374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2'!$C$44:$I$44</c:f>
              <c:numCache>
                <c:formatCode>General</c:formatCode>
                <c:ptCount val="7"/>
                <c:pt idx="0">
                  <c:v>80</c:v>
                </c:pt>
                <c:pt idx="1">
                  <c:v>69</c:v>
                </c:pt>
                <c:pt idx="2">
                  <c:v>55</c:v>
                </c:pt>
                <c:pt idx="3">
                  <c:v>39</c:v>
                </c:pt>
                <c:pt idx="4">
                  <c:v>27</c:v>
                </c:pt>
                <c:pt idx="5">
                  <c:v>19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2'!$C$46:$I$46</c:f>
              <c:numCache>
                <c:formatCode>General</c:formatCode>
                <c:ptCount val="7"/>
                <c:pt idx="0">
                  <c:v>80</c:v>
                </c:pt>
                <c:pt idx="1">
                  <c:v>66.666666666666671</c:v>
                </c:pt>
                <c:pt idx="2">
                  <c:v>53.333333333333336</c:v>
                </c:pt>
                <c:pt idx="3">
                  <c:v>40</c:v>
                </c:pt>
                <c:pt idx="4">
                  <c:v>26.666666666666664</c:v>
                </c:pt>
                <c:pt idx="5">
                  <c:v>13.33333333333333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13500288"/>
        <c:axId val="213501824"/>
      </c:lineChart>
      <c:catAx>
        <c:axId val="21350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3501824"/>
        <c:crosses val="autoZero"/>
        <c:auto val="1"/>
        <c:lblAlgn val="ctr"/>
        <c:lblOffset val="100"/>
        <c:noMultiLvlLbl val="1"/>
      </c:catAx>
      <c:valAx>
        <c:axId val="21350182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3500288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551880</xdr:colOff>
      <xdr:row>37</xdr:row>
      <xdr:rowOff>28080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551880</xdr:colOff>
      <xdr:row>37</xdr:row>
      <xdr:rowOff>28080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15</xdr:col>
      <xdr:colOff>628200</xdr:colOff>
      <xdr:row>36</xdr:row>
      <xdr:rowOff>142200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62.5703125" style="1" customWidth="1"/>
    <col min="2" max="2" width="14.7109375" style="1" customWidth="1"/>
    <col min="3" max="1025" width="12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2" t="s">
        <v>92</v>
      </c>
      <c r="B3" s="2">
        <v>50</v>
      </c>
      <c r="C3" s="2">
        <v>1</v>
      </c>
      <c r="D3" s="2"/>
      <c r="E3" s="2"/>
      <c r="F3" s="2" t="s">
        <v>6</v>
      </c>
    </row>
    <row r="4" spans="1:7" x14ac:dyDescent="0.25">
      <c r="A4" s="2" t="s">
        <v>7</v>
      </c>
      <c r="B4" s="2">
        <v>40</v>
      </c>
      <c r="C4" s="2">
        <v>2</v>
      </c>
      <c r="D4" s="2"/>
      <c r="E4" s="2"/>
      <c r="F4" s="2" t="s">
        <v>6</v>
      </c>
    </row>
    <row r="5" spans="1:7" x14ac:dyDescent="0.25">
      <c r="A5" s="2" t="s">
        <v>8</v>
      </c>
      <c r="B5" s="2">
        <v>4</v>
      </c>
      <c r="C5" s="2">
        <v>3</v>
      </c>
      <c r="D5" s="2" t="s">
        <v>6</v>
      </c>
      <c r="E5" s="2"/>
      <c r="F5" s="2"/>
    </row>
    <row r="6" spans="1:7" x14ac:dyDescent="0.25">
      <c r="A6" s="2" t="s">
        <v>9</v>
      </c>
      <c r="B6" s="2">
        <v>10</v>
      </c>
      <c r="C6" s="2">
        <v>4</v>
      </c>
      <c r="D6" s="2" t="s">
        <v>6</v>
      </c>
      <c r="E6" s="2"/>
      <c r="F6" s="2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54.2851562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10</v>
      </c>
      <c r="B1" s="21"/>
      <c r="C1" s="21" t="s">
        <v>11</v>
      </c>
      <c r="D1" s="21"/>
      <c r="E1" s="21"/>
      <c r="F1" s="21"/>
      <c r="G1" s="21"/>
      <c r="H1" s="21"/>
      <c r="I1" s="21"/>
      <c r="J1" s="21"/>
      <c r="K1" s="21"/>
      <c r="L1" s="2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6"/>
      <c r="N2" s="5" t="s">
        <v>3</v>
      </c>
      <c r="O2" s="5" t="s">
        <v>23</v>
      </c>
      <c r="P2" s="5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92</v>
      </c>
      <c r="B3" s="9" t="s">
        <v>63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/>
      <c r="N3" s="5"/>
      <c r="O3" s="5"/>
      <c r="P3" s="5" t="s">
        <v>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25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/>
      <c r="N4" s="5"/>
      <c r="O4" s="5" t="s">
        <v>6</v>
      </c>
      <c r="P4" s="5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26</v>
      </c>
      <c r="C5" s="5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/>
      <c r="N5" s="5"/>
      <c r="O5" s="5" t="s">
        <v>6</v>
      </c>
      <c r="P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27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/>
      <c r="N6" s="5"/>
      <c r="O6" s="5" t="s">
        <v>6</v>
      </c>
      <c r="P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28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/>
      <c r="N7" s="5"/>
      <c r="O7" s="5" t="s">
        <v>6</v>
      </c>
      <c r="P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29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/>
      <c r="N8" s="5" t="s">
        <v>6</v>
      </c>
      <c r="O8" s="5"/>
      <c r="P8" s="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/>
      <c r="N9" s="5" t="s">
        <v>6</v>
      </c>
      <c r="O9" s="5"/>
      <c r="P9" s="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31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/>
      <c r="N10" s="5" t="s">
        <v>6</v>
      </c>
      <c r="O10" s="5"/>
      <c r="P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32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 t="s">
        <v>6</v>
      </c>
      <c r="O11" s="5"/>
      <c r="P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0" t="s">
        <v>33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/>
      <c r="N12" s="5" t="s">
        <v>6</v>
      </c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0" t="s">
        <v>34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/>
      <c r="N13" s="5" t="s">
        <v>6</v>
      </c>
      <c r="O13" s="5"/>
      <c r="P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35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/>
      <c r="N14" s="5" t="s">
        <v>6</v>
      </c>
      <c r="O14" s="5"/>
      <c r="P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9" t="s">
        <v>36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/>
      <c r="N15" s="5" t="s">
        <v>6</v>
      </c>
      <c r="O15" s="5"/>
      <c r="P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10" t="s">
        <v>37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/>
      <c r="N16" s="5" t="s">
        <v>6</v>
      </c>
      <c r="O16" s="5"/>
      <c r="P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 t="s">
        <v>38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/>
      <c r="N17" s="5" t="s">
        <v>6</v>
      </c>
      <c r="O17" s="5"/>
      <c r="P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7</v>
      </c>
      <c r="B18" s="9" t="s">
        <v>39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/>
      <c r="N18" s="5"/>
      <c r="O18" s="5" t="s">
        <v>6</v>
      </c>
      <c r="P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9" t="s">
        <v>40</v>
      </c>
      <c r="C19" s="5">
        <v>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/>
      <c r="N19" s="5"/>
      <c r="O19" s="5" t="s">
        <v>6</v>
      </c>
      <c r="P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9" t="s">
        <v>41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/>
      <c r="N20" s="5"/>
      <c r="O20" s="5" t="s">
        <v>6</v>
      </c>
      <c r="P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9" t="s">
        <v>42</v>
      </c>
      <c r="C21" s="5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/>
      <c r="N21" s="5"/>
      <c r="O21" s="5" t="s">
        <v>6</v>
      </c>
      <c r="P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43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/>
      <c r="N22" s="5"/>
      <c r="O22" s="5" t="s">
        <v>6</v>
      </c>
      <c r="P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44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/>
      <c r="N23" s="5"/>
      <c r="O23" s="5" t="s">
        <v>6</v>
      </c>
      <c r="P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9" t="s">
        <v>45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/>
      <c r="N24" s="5" t="s">
        <v>6</v>
      </c>
      <c r="O24" s="5"/>
      <c r="P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9" t="s">
        <v>46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/>
      <c r="N25" s="5" t="s">
        <v>6</v>
      </c>
      <c r="O25" s="5"/>
      <c r="P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8</v>
      </c>
      <c r="B26" s="10" t="s">
        <v>47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/>
      <c r="N26" s="5" t="s">
        <v>6</v>
      </c>
      <c r="O26" s="5"/>
      <c r="P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10" t="s">
        <v>48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/>
      <c r="N27" s="5"/>
      <c r="O27" s="5" t="s">
        <v>6</v>
      </c>
      <c r="P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2" t="s">
        <v>9</v>
      </c>
      <c r="B28" s="5" t="s">
        <v>49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 t="s">
        <v>6</v>
      </c>
      <c r="O28" s="5"/>
      <c r="P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50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/>
      <c r="N29" s="5" t="s">
        <v>6</v>
      </c>
      <c r="O29" s="5"/>
      <c r="P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51</v>
      </c>
      <c r="C44" s="5">
        <f>SUM(C3:C29)</f>
        <v>55</v>
      </c>
      <c r="D44" s="5">
        <f t="shared" ref="D44:L44" si="0">SUM(D3:D37)</f>
        <v>0</v>
      </c>
      <c r="E44" s="5">
        <f t="shared" si="0"/>
        <v>0</v>
      </c>
      <c r="F44" s="5">
        <f t="shared" si="0"/>
        <v>0</v>
      </c>
      <c r="G44" s="5">
        <f t="shared" si="0"/>
        <v>0</v>
      </c>
      <c r="H44" s="5">
        <f t="shared" si="0"/>
        <v>0</v>
      </c>
      <c r="I44" s="5">
        <f t="shared" si="0"/>
        <v>0</v>
      </c>
      <c r="J44" s="5">
        <f t="shared" si="0"/>
        <v>0</v>
      </c>
      <c r="K44" s="5">
        <f t="shared" si="0"/>
        <v>0</v>
      </c>
      <c r="L44" s="5">
        <f t="shared" si="0"/>
        <v>0</v>
      </c>
      <c r="M44" s="6" t="s">
        <v>52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53</v>
      </c>
      <c r="C46" s="5">
        <f>C44</f>
        <v>55</v>
      </c>
      <c r="D46" s="5">
        <f>C46 - C49</f>
        <v>48.888888888888886</v>
      </c>
      <c r="E46" s="5">
        <f>D46 - C49</f>
        <v>42.777777777777771</v>
      </c>
      <c r="F46" s="5">
        <f>E46 - C49</f>
        <v>36.666666666666657</v>
      </c>
      <c r="G46" s="5">
        <f>F46 - C49</f>
        <v>30.555555555555546</v>
      </c>
      <c r="H46" s="5">
        <f>G46 - C49</f>
        <v>24.444444444444436</v>
      </c>
      <c r="I46" s="5">
        <f>H46 - C49</f>
        <v>18.333333333333325</v>
      </c>
      <c r="J46" s="5">
        <f>I46 - C49</f>
        <v>12.222222222222214</v>
      </c>
      <c r="K46" s="5">
        <f>J46 -C49</f>
        <v>6.1111111111111036</v>
      </c>
      <c r="L46" s="5">
        <f>K46 - C49</f>
        <v>-7.1054273576010019E-15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54</v>
      </c>
      <c r="C48" s="5">
        <v>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55</v>
      </c>
      <c r="C49" s="5">
        <f>SUM(C44)/C48</f>
        <v>6.1111111111111107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56" sqref="I56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53.8554687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10</v>
      </c>
      <c r="B1" s="21"/>
      <c r="C1" s="21" t="s">
        <v>11</v>
      </c>
      <c r="D1" s="21"/>
      <c r="E1" s="21"/>
      <c r="F1" s="21"/>
      <c r="G1" s="21"/>
      <c r="H1" s="21"/>
      <c r="I1" s="21"/>
      <c r="J1" s="11"/>
      <c r="K1" s="11"/>
      <c r="L1" s="1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12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3</v>
      </c>
      <c r="K2" s="5" t="s">
        <v>23</v>
      </c>
      <c r="L2" s="5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92</v>
      </c>
      <c r="B3" s="9" t="s">
        <v>63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64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/>
      <c r="K4" s="5"/>
      <c r="L4" s="5" t="s">
        <v>6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65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0</v>
      </c>
      <c r="J5" s="5" t="s">
        <v>6</v>
      </c>
      <c r="K5" s="5"/>
      <c r="L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0" t="s">
        <v>66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  <c r="K6" s="5"/>
      <c r="L6" s="5" t="s">
        <v>6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10" t="s">
        <v>67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0</v>
      </c>
      <c r="J7" s="5" t="s">
        <v>6</v>
      </c>
      <c r="K7" s="5"/>
      <c r="L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68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 t="s">
        <v>6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28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/>
      <c r="L9" s="5" t="s">
        <v>6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2" t="s">
        <v>7</v>
      </c>
      <c r="B10" s="9" t="s">
        <v>39</v>
      </c>
      <c r="C10" s="5">
        <v>4</v>
      </c>
      <c r="D10" s="5">
        <v>4</v>
      </c>
      <c r="E10" s="5">
        <v>4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 t="s">
        <v>6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9" t="s">
        <v>40</v>
      </c>
      <c r="C11" s="5">
        <v>5</v>
      </c>
      <c r="D11" s="5">
        <v>5</v>
      </c>
      <c r="E11" s="5">
        <v>5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 t="s">
        <v>6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9" t="s">
        <v>69</v>
      </c>
      <c r="C12" s="5">
        <v>5</v>
      </c>
      <c r="D12" s="5">
        <v>5</v>
      </c>
      <c r="E12" s="5">
        <v>5</v>
      </c>
      <c r="F12" s="5">
        <v>5</v>
      </c>
      <c r="G12" s="5">
        <v>0</v>
      </c>
      <c r="H12" s="5">
        <v>0</v>
      </c>
      <c r="I12" s="5">
        <v>0</v>
      </c>
      <c r="J12" s="5"/>
      <c r="K12" s="5"/>
      <c r="L12" s="5" t="s">
        <v>6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9" t="s">
        <v>70</v>
      </c>
      <c r="C13" s="5">
        <v>8</v>
      </c>
      <c r="D13" s="5">
        <v>8</v>
      </c>
      <c r="E13" s="5">
        <v>8</v>
      </c>
      <c r="F13" s="5">
        <v>8</v>
      </c>
      <c r="G13" s="5">
        <v>4</v>
      </c>
      <c r="H13" s="5">
        <v>3</v>
      </c>
      <c r="I13" s="5">
        <v>0</v>
      </c>
      <c r="J13" s="5"/>
      <c r="K13" s="5"/>
      <c r="L13" s="5" t="s">
        <v>6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43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1</v>
      </c>
      <c r="I14" s="5">
        <v>0</v>
      </c>
      <c r="J14" s="5"/>
      <c r="K14" s="5"/>
      <c r="L14" s="5" t="s">
        <v>6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2"/>
      <c r="B15" s="13" t="s">
        <v>44</v>
      </c>
      <c r="C15" s="5">
        <v>6</v>
      </c>
      <c r="D15" s="5">
        <v>6</v>
      </c>
      <c r="E15" s="5">
        <v>6</v>
      </c>
      <c r="F15" s="5">
        <v>6</v>
      </c>
      <c r="G15" s="5">
        <v>2</v>
      </c>
      <c r="H15" s="5">
        <v>0</v>
      </c>
      <c r="I15" s="5">
        <v>0</v>
      </c>
      <c r="J15" s="5"/>
      <c r="K15" s="5"/>
      <c r="L15" s="5" t="s">
        <v>6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" t="s">
        <v>8</v>
      </c>
      <c r="B16" s="10" t="s">
        <v>48</v>
      </c>
      <c r="C16" s="5">
        <v>5</v>
      </c>
      <c r="D16" s="5">
        <v>5</v>
      </c>
      <c r="E16" s="5">
        <v>5</v>
      </c>
      <c r="F16" s="5">
        <v>4</v>
      </c>
      <c r="G16" s="5">
        <v>4</v>
      </c>
      <c r="H16" s="5">
        <v>4</v>
      </c>
      <c r="I16" s="5">
        <v>0</v>
      </c>
      <c r="J16" s="5"/>
      <c r="K16" s="5"/>
      <c r="L16" s="5" t="s">
        <v>6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51</v>
      </c>
      <c r="C44" s="5">
        <f>SUM(C3:C29)</f>
        <v>54</v>
      </c>
      <c r="D44" s="5">
        <f t="shared" ref="D44:I44" si="0">SUM(D3:D37)</f>
        <v>45</v>
      </c>
      <c r="E44" s="5">
        <f t="shared" si="0"/>
        <v>41</v>
      </c>
      <c r="F44" s="5">
        <f t="shared" si="0"/>
        <v>31</v>
      </c>
      <c r="G44" s="5">
        <f t="shared" si="0"/>
        <v>18</v>
      </c>
      <c r="H44" s="5">
        <f t="shared" si="0"/>
        <v>14</v>
      </c>
      <c r="I44" s="5">
        <f t="shared" si="0"/>
        <v>0</v>
      </c>
      <c r="J44" s="8"/>
      <c r="K44" s="8"/>
      <c r="L44" s="8"/>
      <c r="M44" s="6" t="s">
        <v>52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53</v>
      </c>
      <c r="C46" s="5">
        <f>C44</f>
        <v>54</v>
      </c>
      <c r="D46" s="5">
        <f>C46 - C49</f>
        <v>45</v>
      </c>
      <c r="E46" s="5">
        <f>D46 - C49</f>
        <v>36</v>
      </c>
      <c r="F46" s="5">
        <f>E46 - C49</f>
        <v>27</v>
      </c>
      <c r="G46" s="5">
        <f>F46 - C49</f>
        <v>18</v>
      </c>
      <c r="H46" s="5">
        <f>G46 - C49</f>
        <v>9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54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55</v>
      </c>
      <c r="C49" s="5">
        <f>SUM(C44)/C48</f>
        <v>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9" sqref="J4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topLeftCell="B1" zoomScaleNormal="100" workbookViewId="0">
      <selection activeCell="L28" sqref="L28"/>
    </sheetView>
  </sheetViews>
  <sheetFormatPr baseColWidth="10" defaultColWidth="9.140625" defaultRowHeight="15" x14ac:dyDescent="0.25"/>
  <cols>
    <col min="1" max="1" width="53.7109375" style="4" customWidth="1"/>
    <col min="2" max="2" width="55.425781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10</v>
      </c>
      <c r="B1" s="21"/>
      <c r="C1" s="21" t="s">
        <v>11</v>
      </c>
      <c r="D1" s="21"/>
      <c r="E1" s="21"/>
      <c r="F1" s="21"/>
      <c r="G1" s="21"/>
      <c r="H1" s="21"/>
      <c r="I1" s="21"/>
      <c r="J1" s="14"/>
      <c r="K1" s="14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12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3</v>
      </c>
      <c r="K2" s="5" t="s">
        <v>23</v>
      </c>
      <c r="L2" s="5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92</v>
      </c>
      <c r="B3" s="15" t="s">
        <v>90</v>
      </c>
      <c r="C3" s="5">
        <v>5</v>
      </c>
      <c r="D3" s="15">
        <v>5</v>
      </c>
      <c r="E3" s="15">
        <v>4</v>
      </c>
      <c r="F3" s="16">
        <v>0</v>
      </c>
      <c r="G3" s="18">
        <v>0</v>
      </c>
      <c r="H3" s="18">
        <v>0</v>
      </c>
      <c r="I3" s="18">
        <v>0</v>
      </c>
      <c r="J3" s="5"/>
      <c r="K3" s="5"/>
      <c r="L3" s="5" t="s">
        <v>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5" t="s">
        <v>71</v>
      </c>
      <c r="C4" s="5">
        <v>4</v>
      </c>
      <c r="D4" s="15">
        <v>4</v>
      </c>
      <c r="E4" s="15">
        <v>4</v>
      </c>
      <c r="F4" s="16">
        <v>0</v>
      </c>
      <c r="G4" s="18">
        <v>0</v>
      </c>
      <c r="H4" s="18">
        <v>0</v>
      </c>
      <c r="I4" s="18">
        <v>0</v>
      </c>
      <c r="J4" s="5"/>
      <c r="K4" s="5"/>
      <c r="L4" s="5" t="s">
        <v>6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5" t="s">
        <v>72</v>
      </c>
      <c r="C5" s="5">
        <v>3</v>
      </c>
      <c r="D5" s="15">
        <v>3</v>
      </c>
      <c r="E5" s="15">
        <v>2</v>
      </c>
      <c r="F5" s="16">
        <v>0</v>
      </c>
      <c r="G5" s="18">
        <v>0</v>
      </c>
      <c r="H5" s="18">
        <v>0</v>
      </c>
      <c r="I5" s="18">
        <v>0</v>
      </c>
      <c r="J5" s="5"/>
      <c r="K5" s="5"/>
      <c r="L5" s="5" t="s">
        <v>6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5" t="s">
        <v>79</v>
      </c>
      <c r="C6" s="5">
        <v>4</v>
      </c>
      <c r="D6" s="15">
        <v>4</v>
      </c>
      <c r="E6" s="15">
        <v>4</v>
      </c>
      <c r="F6" s="15">
        <v>4</v>
      </c>
      <c r="G6" s="15">
        <v>0</v>
      </c>
      <c r="H6" s="15">
        <v>0</v>
      </c>
      <c r="I6" s="15">
        <v>0</v>
      </c>
      <c r="J6" s="5"/>
      <c r="K6" s="5"/>
      <c r="L6" s="5" t="s">
        <v>6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18"/>
      <c r="B7" s="18" t="s">
        <v>80</v>
      </c>
      <c r="C7" s="18">
        <v>2</v>
      </c>
      <c r="D7" s="18">
        <v>2</v>
      </c>
      <c r="E7" s="18">
        <v>2</v>
      </c>
      <c r="F7" s="18">
        <v>2</v>
      </c>
      <c r="G7" s="18">
        <v>0</v>
      </c>
      <c r="H7" s="18">
        <v>0</v>
      </c>
      <c r="I7" s="18">
        <v>0</v>
      </c>
      <c r="J7" s="18"/>
      <c r="K7" s="18"/>
      <c r="L7" s="18" t="s">
        <v>6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20"/>
      <c r="B8" s="18" t="s">
        <v>81</v>
      </c>
      <c r="C8" s="20">
        <v>1</v>
      </c>
      <c r="D8" s="20">
        <v>1</v>
      </c>
      <c r="E8" s="20">
        <v>1</v>
      </c>
      <c r="F8" s="20">
        <v>0</v>
      </c>
      <c r="G8" s="20">
        <v>0</v>
      </c>
      <c r="H8" s="20">
        <v>0</v>
      </c>
      <c r="I8" s="20">
        <v>0</v>
      </c>
      <c r="J8" s="20"/>
      <c r="K8" s="20"/>
      <c r="L8" s="20" t="s">
        <v>6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20"/>
      <c r="B9" s="18" t="s">
        <v>82</v>
      </c>
      <c r="C9" s="20">
        <v>1</v>
      </c>
      <c r="D9" s="20">
        <v>1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/>
      <c r="K9" s="20"/>
      <c r="L9" s="20" t="s">
        <v>6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8"/>
      <c r="B10" s="17" t="s">
        <v>73</v>
      </c>
      <c r="C10" s="18">
        <v>5</v>
      </c>
      <c r="D10" s="18">
        <v>5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/>
      <c r="K10" s="18"/>
      <c r="L10" s="18" t="s">
        <v>6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8"/>
      <c r="B11" s="17" t="s">
        <v>74</v>
      </c>
      <c r="C11" s="18">
        <v>2</v>
      </c>
      <c r="D11" s="18">
        <v>2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/>
      <c r="K11" s="18"/>
      <c r="L11" s="18" t="s">
        <v>6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18"/>
      <c r="B12" s="18" t="s">
        <v>77</v>
      </c>
      <c r="C12" s="18">
        <v>8</v>
      </c>
      <c r="D12" s="18">
        <v>8</v>
      </c>
      <c r="E12" s="18">
        <v>8</v>
      </c>
      <c r="F12" s="18">
        <v>8</v>
      </c>
      <c r="G12" s="18">
        <v>8</v>
      </c>
      <c r="H12" s="18">
        <v>8</v>
      </c>
      <c r="I12" s="18">
        <v>0</v>
      </c>
      <c r="J12" s="18" t="s">
        <v>6</v>
      </c>
      <c r="K12" s="18"/>
      <c r="L12" s="1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9"/>
      <c r="B13" s="19" t="s">
        <v>78</v>
      </c>
      <c r="C13" s="19">
        <v>4</v>
      </c>
      <c r="D13" s="19">
        <v>4</v>
      </c>
      <c r="E13" s="19">
        <v>4</v>
      </c>
      <c r="F13" s="19">
        <v>4</v>
      </c>
      <c r="G13" s="19">
        <v>4</v>
      </c>
      <c r="H13" s="19">
        <v>4</v>
      </c>
      <c r="I13" s="19">
        <v>0</v>
      </c>
      <c r="J13" s="19" t="s">
        <v>6</v>
      </c>
      <c r="K13" s="19"/>
      <c r="L13" s="19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20"/>
      <c r="B14" s="20" t="s">
        <v>83</v>
      </c>
      <c r="C14" s="20">
        <v>2</v>
      </c>
      <c r="D14" s="20">
        <v>2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/>
      <c r="K14" s="20"/>
      <c r="L14" s="20" t="s">
        <v>6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20"/>
      <c r="B15" s="20" t="s">
        <v>84</v>
      </c>
      <c r="C15" s="20">
        <v>1</v>
      </c>
      <c r="D15" s="20">
        <v>1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0"/>
      <c r="L15" s="20" t="s">
        <v>6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0"/>
      <c r="B16" s="20" t="s">
        <v>85</v>
      </c>
      <c r="C16" s="20">
        <v>2</v>
      </c>
      <c r="D16" s="20">
        <v>2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/>
      <c r="K16" s="20"/>
      <c r="L16" s="20" t="s">
        <v>6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20"/>
      <c r="B17" s="20" t="s">
        <v>86</v>
      </c>
      <c r="C17" s="20">
        <v>2</v>
      </c>
      <c r="D17" s="20">
        <v>2</v>
      </c>
      <c r="E17" s="20">
        <v>2</v>
      </c>
      <c r="F17" s="20">
        <v>0</v>
      </c>
      <c r="G17" s="20">
        <v>0</v>
      </c>
      <c r="H17" s="20">
        <v>0</v>
      </c>
      <c r="I17" s="20">
        <v>0</v>
      </c>
      <c r="J17" s="20"/>
      <c r="K17" s="20"/>
      <c r="L17" s="20" t="s">
        <v>6</v>
      </c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0"/>
      <c r="B18" s="20" t="s">
        <v>91</v>
      </c>
      <c r="C18" s="20">
        <v>8</v>
      </c>
      <c r="D18" s="20">
        <v>8</v>
      </c>
      <c r="E18" s="20">
        <v>8</v>
      </c>
      <c r="F18" s="20">
        <v>8</v>
      </c>
      <c r="G18" s="20">
        <v>2</v>
      </c>
      <c r="H18" s="20">
        <v>0</v>
      </c>
      <c r="I18" s="20">
        <v>0</v>
      </c>
      <c r="J18" s="20"/>
      <c r="K18" s="20"/>
      <c r="L18" s="20" t="s">
        <v>6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20"/>
      <c r="B19" s="20" t="s">
        <v>87</v>
      </c>
      <c r="C19" s="20">
        <v>2</v>
      </c>
      <c r="D19" s="20">
        <v>2</v>
      </c>
      <c r="E19" s="20">
        <v>2</v>
      </c>
      <c r="F19" s="20">
        <v>0</v>
      </c>
      <c r="G19" s="20">
        <v>0</v>
      </c>
      <c r="H19" s="20">
        <v>0</v>
      </c>
      <c r="I19" s="20">
        <v>0</v>
      </c>
      <c r="J19" s="20"/>
      <c r="K19" s="20"/>
      <c r="L19" s="20" t="s">
        <v>6</v>
      </c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2" t="s">
        <v>7</v>
      </c>
      <c r="B20" s="17" t="s">
        <v>45</v>
      </c>
      <c r="C20" s="19">
        <v>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/>
      <c r="K20" s="19"/>
      <c r="L20" s="19" t="s">
        <v>6</v>
      </c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20"/>
      <c r="B21" s="17" t="s">
        <v>46</v>
      </c>
      <c r="C21" s="19">
        <v>3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/>
      <c r="K21" s="19"/>
      <c r="L21" s="19" t="s">
        <v>6</v>
      </c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9"/>
      <c r="B22" s="17" t="s">
        <v>75</v>
      </c>
      <c r="C22" s="19">
        <v>6</v>
      </c>
      <c r="D22" s="19">
        <v>6</v>
      </c>
      <c r="E22" s="19">
        <v>6</v>
      </c>
      <c r="F22" s="19">
        <v>6</v>
      </c>
      <c r="G22" s="19">
        <v>6</v>
      </c>
      <c r="H22" s="19">
        <v>0</v>
      </c>
      <c r="I22" s="19">
        <v>0</v>
      </c>
      <c r="J22" s="19"/>
      <c r="K22" s="19"/>
      <c r="L22" s="19" t="s">
        <v>6</v>
      </c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8"/>
      <c r="B23" s="17" t="s">
        <v>76</v>
      </c>
      <c r="C23" s="18">
        <v>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/>
      <c r="K23" s="18"/>
      <c r="L23" s="18" t="s">
        <v>6</v>
      </c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2" t="s">
        <v>8</v>
      </c>
      <c r="B24" s="15" t="s">
        <v>89</v>
      </c>
      <c r="C24" s="5">
        <v>3</v>
      </c>
      <c r="D24" s="5">
        <v>3</v>
      </c>
      <c r="E24" s="15">
        <v>3</v>
      </c>
      <c r="F24" s="15">
        <v>3</v>
      </c>
      <c r="G24" s="5">
        <v>3</v>
      </c>
      <c r="H24" s="5">
        <v>3</v>
      </c>
      <c r="I24" s="5">
        <v>0</v>
      </c>
      <c r="J24" s="5" t="s">
        <v>6</v>
      </c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 t="s">
        <v>88</v>
      </c>
      <c r="C25" s="5">
        <v>4</v>
      </c>
      <c r="D25" s="5">
        <v>4</v>
      </c>
      <c r="E25" s="5">
        <v>4</v>
      </c>
      <c r="F25" s="5">
        <v>4</v>
      </c>
      <c r="G25" s="5">
        <v>4</v>
      </c>
      <c r="H25" s="5">
        <v>4</v>
      </c>
      <c r="I25" s="5">
        <v>0</v>
      </c>
      <c r="J25" s="5" t="s">
        <v>6</v>
      </c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51</v>
      </c>
      <c r="C44" s="5">
        <f>SUM(C3:C29)</f>
        <v>80</v>
      </c>
      <c r="D44" s="5">
        <f t="shared" ref="D44:I44" si="0">SUM(D3:D37)</f>
        <v>69</v>
      </c>
      <c r="E44" s="5">
        <f t="shared" si="0"/>
        <v>55</v>
      </c>
      <c r="F44" s="5">
        <f t="shared" si="0"/>
        <v>39</v>
      </c>
      <c r="G44" s="5">
        <f t="shared" si="0"/>
        <v>27</v>
      </c>
      <c r="H44" s="5">
        <f t="shared" si="0"/>
        <v>19</v>
      </c>
      <c r="I44" s="5">
        <f t="shared" si="0"/>
        <v>0</v>
      </c>
      <c r="J44" s="8"/>
      <c r="K44" s="8"/>
      <c r="L44" s="8"/>
      <c r="M44" s="6" t="s">
        <v>52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53</v>
      </c>
      <c r="C46" s="5">
        <f>C44</f>
        <v>80</v>
      </c>
      <c r="D46" s="5">
        <f>C46 - C49</f>
        <v>66.666666666666671</v>
      </c>
      <c r="E46" s="5">
        <f>D46 - C49</f>
        <v>53.333333333333336</v>
      </c>
      <c r="F46" s="5">
        <f>E46 - C49</f>
        <v>40</v>
      </c>
      <c r="G46" s="5">
        <f>F46 - C49</f>
        <v>26.666666666666664</v>
      </c>
      <c r="H46" s="5">
        <f>G46 - C49</f>
        <v>13.33333333333333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54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55</v>
      </c>
      <c r="C49" s="5">
        <f>SUM(C44)/C48</f>
        <v>13.333333333333334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12" sqref="R12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Product Backlog</vt:lpstr>
      <vt:lpstr>Sprint Backlog All</vt:lpstr>
      <vt:lpstr>Burn down chart All</vt:lpstr>
      <vt:lpstr>Sprint Backlog 1</vt:lpstr>
      <vt:lpstr>Burn down chart 1</vt:lpstr>
      <vt:lpstr>Sprint Backlog 2</vt:lpstr>
      <vt:lpstr>Burn down chart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19</cp:revision>
  <dcterms:created xsi:type="dcterms:W3CDTF">2006-09-16T00:00:00Z</dcterms:created>
  <dcterms:modified xsi:type="dcterms:W3CDTF">2019-03-12T18:03:21Z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