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Accounting\Unit 3 - Topic 1\Task 3\"/>
    </mc:Choice>
  </mc:AlternateContent>
  <xr:revisionPtr revIDLastSave="0" documentId="13_ncr:1_{D936639C-B6B2-4EE6-AD74-924B3A72FFBA}" xr6:coauthVersionLast="47" xr6:coauthVersionMax="47" xr10:uidLastSave="{00000000-0000-0000-0000-000000000000}"/>
  <bookViews>
    <workbookView xWindow="17360" yWindow="5290" windowWidth="17830" windowHeight="11620" firstSheet="1" activeTab="1" xr2:uid="{00000000-000D-0000-FFFF-FFFF00000000}"/>
  </bookViews>
  <sheets>
    <sheet name="Part A Dep Calc" sheetId="1" r:id="rId1"/>
    <sheet name="Part A GJ" sheetId="7" r:id="rId2"/>
    <sheet name="Part A General ledger" sheetId="3" r:id="rId3"/>
    <sheet name="Part A FP" sheetId="4" r:id="rId4"/>
    <sheet name="Part B Dep Calc" sheetId="6" r:id="rId5"/>
    <sheet name="Part B GJ" sheetId="8" r:id="rId6"/>
    <sheet name="Part B General ledger" sheetId="2" r:id="rId7"/>
    <sheet name="Part B PL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E7" i="2"/>
  <c r="E6" i="2"/>
  <c r="E5" i="2"/>
  <c r="E20" i="8"/>
  <c r="D19" i="8"/>
  <c r="E17" i="8"/>
  <c r="E16" i="8"/>
  <c r="E13" i="8"/>
  <c r="E10" i="8"/>
  <c r="E7" i="8"/>
  <c r="B11" i="6"/>
  <c r="B10" i="6"/>
  <c r="B9" i="6"/>
  <c r="C18" i="4"/>
  <c r="C7" i="4"/>
  <c r="E25" i="3"/>
  <c r="D8" i="3"/>
  <c r="E13" i="3"/>
  <c r="E14" i="3" s="1"/>
  <c r="D6" i="3"/>
  <c r="E6" i="3" s="1"/>
  <c r="E7" i="3" s="1"/>
  <c r="E8" i="3" s="1"/>
  <c r="E24" i="3"/>
  <c r="E5" i="3"/>
  <c r="E18" i="3"/>
  <c r="E19" i="3" s="1"/>
  <c r="E20" i="3" s="1"/>
  <c r="D33" i="7"/>
  <c r="E35" i="7"/>
  <c r="E34" i="7"/>
  <c r="E31" i="7"/>
  <c r="D30" i="7"/>
  <c r="D26" i="7"/>
  <c r="D27" i="7"/>
  <c r="E24" i="7"/>
  <c r="D20" i="7"/>
  <c r="D19" i="7" s="1"/>
  <c r="E17" i="7"/>
  <c r="D10" i="7"/>
  <c r="D13" i="7" s="1"/>
  <c r="E14" i="7" s="1"/>
  <c r="D7" i="7"/>
  <c r="D6" i="7" s="1"/>
  <c r="B17" i="1"/>
  <c r="D14" i="1"/>
  <c r="C14" i="1"/>
  <c r="B14" i="1"/>
  <c r="B13" i="1"/>
  <c r="B12" i="1"/>
  <c r="D5" i="1"/>
  <c r="B5" i="1"/>
  <c r="C5" i="1"/>
  <c r="B4" i="1"/>
  <c r="D4" i="1"/>
  <c r="C4" i="1"/>
  <c r="B3" i="1"/>
</calcChain>
</file>

<file path=xl/sharedStrings.xml><?xml version="1.0" encoding="utf-8"?>
<sst xmlns="http://schemas.openxmlformats.org/spreadsheetml/2006/main" count="145" uniqueCount="74">
  <si>
    <t>Date</t>
  </si>
  <si>
    <t>Asset Balance
$</t>
  </si>
  <si>
    <t>Depreciation
$</t>
  </si>
  <si>
    <t>Accumulated Depreciation
$</t>
  </si>
  <si>
    <t>General Ledger (extract)</t>
  </si>
  <si>
    <t>Particulars</t>
  </si>
  <si>
    <t>Debit</t>
  </si>
  <si>
    <t>Credit</t>
  </si>
  <si>
    <t>Balance</t>
  </si>
  <si>
    <t>DR/CR</t>
  </si>
  <si>
    <t>$</t>
  </si>
  <si>
    <t>Assets</t>
  </si>
  <si>
    <t>Statement of Financial Position (extract)</t>
  </si>
  <si>
    <t>as at 30 June 2018</t>
  </si>
  <si>
    <t>as at 30 June 2019</t>
  </si>
  <si>
    <t>Statement of Profit or Loss (extract)</t>
  </si>
  <si>
    <t>for the year ended 30 June 2019</t>
  </si>
  <si>
    <t>Expenses</t>
  </si>
  <si>
    <t>Accumulated depreciation</t>
  </si>
  <si>
    <t>Estimated life</t>
  </si>
  <si>
    <t>Residual value</t>
  </si>
  <si>
    <t>Depreciation method</t>
  </si>
  <si>
    <t>Straight-line</t>
  </si>
  <si>
    <t>Calculation:</t>
  </si>
  <si>
    <t>Davies Enterprises</t>
  </si>
  <si>
    <t>Delivery vehicle expenses</t>
  </si>
  <si>
    <t>Depreciation on delivery vehicles</t>
  </si>
  <si>
    <t>Delivery vehicles</t>
  </si>
  <si>
    <t>Accumulated Depreciation on delivery vehicles</t>
  </si>
  <si>
    <t>Shelving</t>
  </si>
  <si>
    <t>10 years</t>
  </si>
  <si>
    <t>Tranter Traders</t>
  </si>
  <si>
    <t>Disposal of Furniture and Fittings</t>
  </si>
  <si>
    <t>Type: Delivery Vehicle - Volkswagon</t>
  </si>
  <si>
    <t>Type: Delivery Vehicle - Ford Transit</t>
  </si>
  <si>
    <t>Original cost (GST exclusive)</t>
  </si>
  <si>
    <t>General journal</t>
  </si>
  <si>
    <t>Ref</t>
  </si>
  <si>
    <t>NOTE THAT THE GJ TEMPLATE WILL NOT BE PROVIDED IN THE EXAM</t>
  </si>
  <si>
    <t>Total Cost:</t>
  </si>
  <si>
    <t>Deilvery vehicle</t>
  </si>
  <si>
    <t>GST Credits received</t>
  </si>
  <si>
    <t xml:space="preserve">   Other Payable - Vehicles Galore</t>
  </si>
  <si>
    <t>Depreciation on Delivery Vehicle</t>
  </si>
  <si>
    <t xml:space="preserve">   Accumulated Depreciation</t>
  </si>
  <si>
    <t>Profit or Loss Summary</t>
  </si>
  <si>
    <t xml:space="preserve">   Depreciation on Delivery Vehicle</t>
  </si>
  <si>
    <t xml:space="preserve">   Cash at bank</t>
  </si>
  <si>
    <t>Deilvery vehicle expenses</t>
  </si>
  <si>
    <t xml:space="preserve">   Other Payable - Car Sales Ltd</t>
  </si>
  <si>
    <t xml:space="preserve">   Deilvery vehicle expenses</t>
  </si>
  <si>
    <t>Other payable - Vehicles Galore</t>
  </si>
  <si>
    <t>DR</t>
  </si>
  <si>
    <t>Accumulated depreciation on Delivery vehicle</t>
  </si>
  <si>
    <t>CR</t>
  </si>
  <si>
    <t>Cash at bank</t>
  </si>
  <si>
    <t>Other payable - Car Sales Ltd</t>
  </si>
  <si>
    <t>Delivery Vehicles</t>
  </si>
  <si>
    <t>less Accumulated depreciation on delivery vehicles</t>
  </si>
  <si>
    <t>Year 1 (1/7/16 - 30/6/17)</t>
  </si>
  <si>
    <t>Year 2 (1/7/17 - 30/6/18)</t>
  </si>
  <si>
    <t>Year 3 (1/7/18 - 30/6/19)</t>
  </si>
  <si>
    <t>Dep</t>
  </si>
  <si>
    <t>Accumulated Dep</t>
  </si>
  <si>
    <t>Disposal</t>
  </si>
  <si>
    <t xml:space="preserve">   Accumulated Dep</t>
  </si>
  <si>
    <t xml:space="preserve">   Furniture &amp; Fittings</t>
  </si>
  <si>
    <t xml:space="preserve">   Disposal</t>
  </si>
  <si>
    <t xml:space="preserve">   GST Collected</t>
  </si>
  <si>
    <t>Loss on disposal</t>
  </si>
  <si>
    <t>Furniture and Fittings</t>
  </si>
  <si>
    <t>Accumulated depreciation on furniture and fittings</t>
  </si>
  <si>
    <t>Depreciation on furntiture and fittings</t>
  </si>
  <si>
    <t>Loss on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</si>
</sst>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#,##0;[Red]#,##0"/>
    <numFmt numFmtId="165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1" xfId="0" applyNumberFormat="1" applyFont="1" applyBorder="1"/>
    <xf numFmtId="0" fontId="2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6" fontId="2" fillId="0" borderId="19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1" fontId="2" fillId="0" borderId="0" xfId="0" applyNumberFormat="1" applyFont="1"/>
    <xf numFmtId="0" fontId="4" fillId="0" borderId="1" xfId="0" applyFont="1" applyBorder="1"/>
    <xf numFmtId="0" fontId="4" fillId="0" borderId="22" xfId="0" applyFont="1" applyBorder="1"/>
    <xf numFmtId="0" fontId="4" fillId="0" borderId="1" xfId="0" applyFont="1" applyBorder="1" applyAlignment="1">
      <alignment horizontal="center"/>
    </xf>
    <xf numFmtId="0" fontId="4" fillId="0" borderId="23" xfId="0" applyFont="1" applyBorder="1"/>
    <xf numFmtId="0" fontId="5" fillId="0" borderId="25" xfId="0" applyFont="1" applyBorder="1"/>
    <xf numFmtId="0" fontId="5" fillId="0" borderId="24" xfId="0" applyFont="1" applyBorder="1"/>
    <xf numFmtId="165" fontId="5" fillId="0" borderId="24" xfId="0" applyNumberFormat="1" applyFont="1" applyBorder="1"/>
    <xf numFmtId="165" fontId="5" fillId="0" borderId="25" xfId="0" applyNumberFormat="1" applyFont="1" applyBorder="1"/>
    <xf numFmtId="0" fontId="5" fillId="0" borderId="23" xfId="0" applyFont="1" applyBorder="1"/>
    <xf numFmtId="0" fontId="5" fillId="0" borderId="8" xfId="0" applyFont="1" applyBorder="1"/>
    <xf numFmtId="165" fontId="5" fillId="0" borderId="8" xfId="0" applyNumberFormat="1" applyFont="1" applyBorder="1"/>
    <xf numFmtId="165" fontId="5" fillId="0" borderId="23" xfId="0" applyNumberFormat="1" applyFont="1" applyBorder="1"/>
    <xf numFmtId="0" fontId="6" fillId="0" borderId="0" xfId="0" applyFont="1" applyAlignment="1">
      <alignment horizontal="center"/>
    </xf>
    <xf numFmtId="14" fontId="2" fillId="0" borderId="7" xfId="0" applyNumberFormat="1" applyFont="1" applyBorder="1"/>
    <xf numFmtId="14" fontId="2" fillId="0" borderId="2" xfId="0" applyNumberFormat="1" applyFont="1" applyBorder="1"/>
    <xf numFmtId="0" fontId="8" fillId="0" borderId="1" xfId="0" applyFont="1" applyBorder="1"/>
    <xf numFmtId="0" fontId="7" fillId="0" borderId="0" xfId="0" applyFont="1"/>
    <xf numFmtId="14" fontId="5" fillId="0" borderId="24" xfId="0" applyNumberFormat="1" applyFont="1" applyBorder="1"/>
    <xf numFmtId="14" fontId="5" fillId="0" borderId="8" xfId="0" applyNumberFormat="1" applyFont="1" applyBorder="1"/>
    <xf numFmtId="14" fontId="0" fillId="0" borderId="0" xfId="0" applyNumberFormat="1"/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8" fontId="2" fillId="0" borderId="0" xfId="0" applyNumberFormat="1" applyFont="1"/>
    <xf numFmtId="0" fontId="2" fillId="0" borderId="0" xfId="0" applyFont="1" applyAlignment="1">
      <alignment vertical="center" wrapText="1"/>
    </xf>
    <xf numFmtId="165" fontId="10" fillId="0" borderId="24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B18" sqref="B18"/>
    </sheetView>
  </sheetViews>
  <sheetFormatPr defaultRowHeight="14.5" x14ac:dyDescent="0.35"/>
  <cols>
    <col min="1" max="1" width="11.26953125" bestFit="1" customWidth="1"/>
    <col min="2" max="2" width="12.1796875" bestFit="1" customWidth="1"/>
    <col min="3" max="3" width="18" customWidth="1"/>
    <col min="4" max="4" width="23" bestFit="1" customWidth="1"/>
  </cols>
  <sheetData>
    <row r="1" spans="1:4" ht="15" thickBot="1" x14ac:dyDescent="0.4">
      <c r="A1" s="56" t="s">
        <v>33</v>
      </c>
      <c r="B1" s="57"/>
      <c r="C1" s="57"/>
      <c r="D1" s="58"/>
    </row>
    <row r="2" spans="1:4" ht="43" thickBot="1" x14ac:dyDescent="0.4">
      <c r="A2" s="1" t="s">
        <v>0</v>
      </c>
      <c r="B2" s="2" t="s">
        <v>1</v>
      </c>
      <c r="C2" s="2" t="s">
        <v>2</v>
      </c>
      <c r="D2" s="3" t="s">
        <v>3</v>
      </c>
    </row>
    <row r="3" spans="1:4" x14ac:dyDescent="0.35">
      <c r="A3" s="43">
        <v>42917</v>
      </c>
      <c r="B3" s="4">
        <f>(99000)/1.1</f>
        <v>90000</v>
      </c>
      <c r="C3" s="4"/>
      <c r="D3" s="5"/>
    </row>
    <row r="4" spans="1:4" x14ac:dyDescent="0.35">
      <c r="A4" s="44">
        <v>43281</v>
      </c>
      <c r="B4" s="45">
        <f>B3-C4</f>
        <v>58500</v>
      </c>
      <c r="C4" s="7">
        <f>B3*0.35</f>
        <v>31499.999999999996</v>
      </c>
      <c r="D4" s="8">
        <f>C4</f>
        <v>31499.999999999996</v>
      </c>
    </row>
    <row r="5" spans="1:4" x14ac:dyDescent="0.35">
      <c r="A5" s="44">
        <v>43646</v>
      </c>
      <c r="B5" s="45">
        <f>B4-C5</f>
        <v>38025</v>
      </c>
      <c r="C5" s="7">
        <f>B4*0.35</f>
        <v>20475</v>
      </c>
      <c r="D5" s="8">
        <f>D4+C5</f>
        <v>51975</v>
      </c>
    </row>
    <row r="6" spans="1:4" ht="15" thickBot="1" x14ac:dyDescent="0.4">
      <c r="A6" s="9"/>
      <c r="B6" s="10"/>
      <c r="C6" s="10"/>
      <c r="D6" s="11"/>
    </row>
    <row r="7" spans="1:4" x14ac:dyDescent="0.35">
      <c r="A7" s="12"/>
      <c r="B7" s="12"/>
      <c r="C7" s="12"/>
      <c r="D7" s="12"/>
    </row>
    <row r="8" spans="1:4" x14ac:dyDescent="0.35">
      <c r="A8" s="12"/>
      <c r="B8" s="12"/>
      <c r="C8" s="12"/>
      <c r="D8" s="12"/>
    </row>
    <row r="9" spans="1:4" ht="15" thickBot="1" x14ac:dyDescent="0.4">
      <c r="A9" s="12"/>
      <c r="B9" s="12"/>
      <c r="C9" s="12"/>
      <c r="D9" s="12"/>
    </row>
    <row r="10" spans="1:4" ht="15" thickBot="1" x14ac:dyDescent="0.4">
      <c r="A10" s="56" t="s">
        <v>34</v>
      </c>
      <c r="B10" s="57"/>
      <c r="C10" s="57"/>
      <c r="D10" s="58"/>
    </row>
    <row r="11" spans="1:4" ht="43" thickBot="1" x14ac:dyDescent="0.4">
      <c r="A11" s="1" t="s">
        <v>0</v>
      </c>
      <c r="B11" s="2" t="s">
        <v>1</v>
      </c>
      <c r="C11" s="2" t="s">
        <v>2</v>
      </c>
      <c r="D11" s="3" t="s">
        <v>3</v>
      </c>
    </row>
    <row r="12" spans="1:4" x14ac:dyDescent="0.35">
      <c r="A12" s="43">
        <v>43464</v>
      </c>
      <c r="B12" s="4">
        <f>54120/1.1</f>
        <v>49199.999999999993</v>
      </c>
      <c r="C12" s="4"/>
      <c r="D12" s="5"/>
    </row>
    <row r="13" spans="1:4" x14ac:dyDescent="0.35">
      <c r="A13" s="44">
        <v>43466</v>
      </c>
      <c r="B13" s="7">
        <f>3520/1.1</f>
        <v>3199.9999999999995</v>
      </c>
      <c r="C13" s="7"/>
      <c r="D13" s="8"/>
    </row>
    <row r="14" spans="1:4" x14ac:dyDescent="0.35">
      <c r="A14" s="44">
        <v>43646</v>
      </c>
      <c r="B14" s="45">
        <f>B12+B13</f>
        <v>52399.999999999993</v>
      </c>
      <c r="C14" s="7">
        <f>B14*0.35*6/12</f>
        <v>9169.9999999999982</v>
      </c>
      <c r="D14" s="8">
        <f>C14</f>
        <v>9169.9999999999982</v>
      </c>
    </row>
    <row r="15" spans="1:4" ht="15" thickBot="1" x14ac:dyDescent="0.4">
      <c r="A15" s="9"/>
      <c r="B15" s="10"/>
      <c r="C15" s="10"/>
      <c r="D15" s="11"/>
    </row>
    <row r="16" spans="1:4" x14ac:dyDescent="0.35">
      <c r="A16" s="12"/>
      <c r="B16" s="12"/>
      <c r="C16" s="12"/>
      <c r="D16" s="12"/>
    </row>
    <row r="17" spans="1:2" x14ac:dyDescent="0.35">
      <c r="A17" s="46" t="s">
        <v>39</v>
      </c>
      <c r="B17" s="46">
        <f>B14</f>
        <v>52399.999999999993</v>
      </c>
    </row>
  </sheetData>
  <mergeCells count="2">
    <mergeCell ref="A1:D1"/>
    <mergeCell ref="A10:D1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tabSelected="1" topLeftCell="A4" workbookViewId="0">
      <selection activeCell="F5" sqref="F5"/>
    </sheetView>
  </sheetViews>
  <sheetFormatPr defaultRowHeight="14.5" x14ac:dyDescent="0.35"/>
  <cols>
    <col min="1" max="1" width="10.1796875" bestFit="1" customWidth="1"/>
    <col min="2" max="2" width="34.453125" customWidth="1"/>
  </cols>
  <sheetData>
    <row r="1" spans="1:6" x14ac:dyDescent="0.35">
      <c r="A1" s="63" t="s">
        <v>38</v>
      </c>
      <c r="B1" s="63"/>
      <c r="C1" s="63"/>
      <c r="D1" s="63"/>
      <c r="E1" s="63"/>
      <c r="F1" s="63"/>
    </row>
    <row r="2" spans="1:6" x14ac:dyDescent="0.35">
      <c r="A2" s="63"/>
      <c r="B2" s="63"/>
      <c r="C2" s="63"/>
      <c r="D2" s="63"/>
      <c r="E2" s="63"/>
      <c r="F2" s="42"/>
    </row>
    <row r="3" spans="1:6" x14ac:dyDescent="0.35">
      <c r="A3" s="59" t="s">
        <v>24</v>
      </c>
      <c r="B3" s="59"/>
      <c r="C3" s="59"/>
      <c r="D3" s="59"/>
      <c r="E3" s="59"/>
    </row>
    <row r="4" spans="1:6" x14ac:dyDescent="0.35">
      <c r="A4" s="60" t="s">
        <v>36</v>
      </c>
      <c r="B4" s="61"/>
      <c r="C4" s="61"/>
      <c r="D4" s="61"/>
      <c r="E4" s="62"/>
    </row>
    <row r="5" spans="1:6" x14ac:dyDescent="0.35">
      <c r="A5" s="30" t="s">
        <v>0</v>
      </c>
      <c r="B5" s="31" t="s">
        <v>5</v>
      </c>
      <c r="C5" s="32" t="s">
        <v>37</v>
      </c>
      <c r="D5" s="30" t="s">
        <v>6</v>
      </c>
      <c r="E5" s="33" t="s">
        <v>7</v>
      </c>
    </row>
    <row r="6" spans="1:6" x14ac:dyDescent="0.35">
      <c r="A6" s="47">
        <v>42917</v>
      </c>
      <c r="B6" s="34" t="s">
        <v>40</v>
      </c>
      <c r="C6" s="35"/>
      <c r="D6" s="36">
        <f>E8-D7</f>
        <v>90000</v>
      </c>
      <c r="E6" s="37"/>
    </row>
    <row r="7" spans="1:6" x14ac:dyDescent="0.35">
      <c r="A7" s="47"/>
      <c r="B7" s="34" t="s">
        <v>41</v>
      </c>
      <c r="C7" s="35"/>
      <c r="D7" s="36">
        <f>E8/11</f>
        <v>9000</v>
      </c>
      <c r="E7" s="37"/>
    </row>
    <row r="8" spans="1:6" x14ac:dyDescent="0.35">
      <c r="A8" s="47"/>
      <c r="B8" s="34" t="s">
        <v>42</v>
      </c>
      <c r="C8" s="35"/>
      <c r="D8" s="36"/>
      <c r="E8" s="37">
        <v>99000</v>
      </c>
    </row>
    <row r="9" spans="1:6" x14ac:dyDescent="0.35">
      <c r="A9" s="47"/>
      <c r="B9" s="39"/>
      <c r="C9" s="35"/>
      <c r="D9" s="36"/>
      <c r="E9" s="37"/>
    </row>
    <row r="10" spans="1:6" x14ac:dyDescent="0.35">
      <c r="A10" s="47">
        <v>43281</v>
      </c>
      <c r="B10" s="34" t="s">
        <v>43</v>
      </c>
      <c r="C10" s="35"/>
      <c r="D10" s="36">
        <f>E11</f>
        <v>31500</v>
      </c>
      <c r="E10" s="37"/>
    </row>
    <row r="11" spans="1:6" x14ac:dyDescent="0.35">
      <c r="A11" s="47"/>
      <c r="B11" s="34" t="s">
        <v>44</v>
      </c>
      <c r="C11" s="35"/>
      <c r="D11" s="36"/>
      <c r="E11" s="37">
        <v>31500</v>
      </c>
    </row>
    <row r="12" spans="1:6" x14ac:dyDescent="0.35">
      <c r="A12" s="47"/>
      <c r="B12" s="39"/>
      <c r="C12" s="35"/>
      <c r="D12" s="36"/>
      <c r="E12" s="37"/>
    </row>
    <row r="13" spans="1:6" x14ac:dyDescent="0.35">
      <c r="A13" s="47"/>
      <c r="B13" s="34" t="s">
        <v>45</v>
      </c>
      <c r="C13" s="35"/>
      <c r="D13" s="36">
        <f>D10</f>
        <v>31500</v>
      </c>
      <c r="E13" s="37"/>
    </row>
    <row r="14" spans="1:6" x14ac:dyDescent="0.35">
      <c r="A14" s="47"/>
      <c r="B14" s="34" t="s">
        <v>46</v>
      </c>
      <c r="C14" s="35"/>
      <c r="D14" s="36"/>
      <c r="E14" s="37">
        <f>D13</f>
        <v>31500</v>
      </c>
    </row>
    <row r="15" spans="1:6" x14ac:dyDescent="0.35">
      <c r="A15" s="47"/>
      <c r="B15" s="39"/>
      <c r="C15" s="35"/>
      <c r="D15" s="36"/>
      <c r="E15" s="37"/>
    </row>
    <row r="16" spans="1:6" x14ac:dyDescent="0.35">
      <c r="A16" s="47">
        <v>43282</v>
      </c>
      <c r="B16" s="34" t="s">
        <v>48</v>
      </c>
      <c r="C16" s="35"/>
      <c r="D16" s="36">
        <v>800</v>
      </c>
      <c r="E16" s="37"/>
    </row>
    <row r="17" spans="1:5" x14ac:dyDescent="0.35">
      <c r="A17" s="47"/>
      <c r="B17" s="34" t="s">
        <v>47</v>
      </c>
      <c r="C17" s="35"/>
      <c r="D17" s="36"/>
      <c r="E17" s="37">
        <f>D16</f>
        <v>800</v>
      </c>
    </row>
    <row r="18" spans="1:5" x14ac:dyDescent="0.35">
      <c r="A18" s="47"/>
      <c r="B18" s="39"/>
      <c r="C18" s="35"/>
      <c r="D18" s="36"/>
      <c r="E18" s="37"/>
    </row>
    <row r="19" spans="1:5" x14ac:dyDescent="0.35">
      <c r="A19" s="47">
        <v>43464</v>
      </c>
      <c r="B19" s="34" t="s">
        <v>40</v>
      </c>
      <c r="C19" s="35"/>
      <c r="D19" s="36">
        <f>E21-D20</f>
        <v>49200</v>
      </c>
      <c r="E19" s="37"/>
    </row>
    <row r="20" spans="1:5" x14ac:dyDescent="0.35">
      <c r="A20" s="47"/>
      <c r="B20" s="34" t="s">
        <v>41</v>
      </c>
      <c r="C20" s="35"/>
      <c r="D20" s="36">
        <f>E21/11</f>
        <v>4920</v>
      </c>
      <c r="E20" s="37"/>
    </row>
    <row r="21" spans="1:5" x14ac:dyDescent="0.35">
      <c r="A21" s="47"/>
      <c r="B21" s="34" t="s">
        <v>49</v>
      </c>
      <c r="C21" s="35"/>
      <c r="D21" s="36"/>
      <c r="E21" s="37">
        <v>54120</v>
      </c>
    </row>
    <row r="22" spans="1:5" x14ac:dyDescent="0.35">
      <c r="A22" s="47"/>
      <c r="B22" s="39"/>
      <c r="C22" s="35"/>
      <c r="D22" s="36"/>
      <c r="E22" s="37"/>
    </row>
    <row r="23" spans="1:5" x14ac:dyDescent="0.35">
      <c r="A23" s="47"/>
      <c r="B23" s="34" t="s">
        <v>48</v>
      </c>
      <c r="C23" s="35"/>
      <c r="D23" s="36">
        <v>1200</v>
      </c>
      <c r="E23" s="37"/>
    </row>
    <row r="24" spans="1:5" x14ac:dyDescent="0.35">
      <c r="A24" s="47"/>
      <c r="B24" s="34" t="s">
        <v>47</v>
      </c>
      <c r="C24" s="35"/>
      <c r="D24" s="36"/>
      <c r="E24" s="37">
        <f>D23</f>
        <v>1200</v>
      </c>
    </row>
    <row r="25" spans="1:5" x14ac:dyDescent="0.35">
      <c r="A25" s="47"/>
      <c r="B25" s="39"/>
      <c r="C25" s="35"/>
      <c r="D25" s="36"/>
      <c r="E25" s="37"/>
    </row>
    <row r="26" spans="1:5" x14ac:dyDescent="0.35">
      <c r="A26" s="47">
        <v>43466</v>
      </c>
      <c r="B26" s="34" t="s">
        <v>40</v>
      </c>
      <c r="C26" s="35"/>
      <c r="D26" s="36">
        <f>E28-D27</f>
        <v>3200</v>
      </c>
      <c r="E26" s="37"/>
    </row>
    <row r="27" spans="1:5" x14ac:dyDescent="0.35">
      <c r="A27" s="47"/>
      <c r="B27" s="34" t="s">
        <v>41</v>
      </c>
      <c r="C27" s="35"/>
      <c r="D27" s="36">
        <f>E28/11</f>
        <v>320</v>
      </c>
      <c r="E27" s="37"/>
    </row>
    <row r="28" spans="1:5" x14ac:dyDescent="0.35">
      <c r="A28" s="47"/>
      <c r="B28" s="34" t="s">
        <v>47</v>
      </c>
      <c r="C28" s="35"/>
      <c r="D28" s="36"/>
      <c r="E28" s="37">
        <v>3520</v>
      </c>
    </row>
    <row r="29" spans="1:5" x14ac:dyDescent="0.35">
      <c r="A29" s="47"/>
      <c r="B29" s="39"/>
      <c r="C29" s="35"/>
      <c r="D29" s="36"/>
      <c r="E29" s="37"/>
    </row>
    <row r="30" spans="1:5" x14ac:dyDescent="0.35">
      <c r="A30" s="47">
        <v>43646</v>
      </c>
      <c r="B30" s="34" t="s">
        <v>43</v>
      </c>
      <c r="C30" s="35"/>
      <c r="D30" s="36">
        <f>20475+9170</f>
        <v>29645</v>
      </c>
      <c r="E30" s="37"/>
    </row>
    <row r="31" spans="1:5" x14ac:dyDescent="0.35">
      <c r="A31" s="47"/>
      <c r="B31" s="34" t="s">
        <v>44</v>
      </c>
      <c r="C31" s="35"/>
      <c r="D31" s="36"/>
      <c r="E31" s="37">
        <f>D30</f>
        <v>29645</v>
      </c>
    </row>
    <row r="32" spans="1:5" x14ac:dyDescent="0.35">
      <c r="A32" s="47"/>
      <c r="B32" s="39"/>
      <c r="C32" s="35"/>
      <c r="D32" s="36"/>
      <c r="E32" s="37"/>
    </row>
    <row r="33" spans="1:5" x14ac:dyDescent="0.35">
      <c r="A33" s="47"/>
      <c r="B33" s="34" t="s">
        <v>45</v>
      </c>
      <c r="C33" s="35"/>
      <c r="D33" s="36">
        <f>E34+E35</f>
        <v>31645</v>
      </c>
      <c r="E33" s="37"/>
    </row>
    <row r="34" spans="1:5" x14ac:dyDescent="0.35">
      <c r="A34" s="47"/>
      <c r="B34" s="34" t="s">
        <v>46</v>
      </c>
      <c r="C34" s="35"/>
      <c r="D34" s="36"/>
      <c r="E34" s="37">
        <f>E31</f>
        <v>29645</v>
      </c>
    </row>
    <row r="35" spans="1:5" x14ac:dyDescent="0.35">
      <c r="A35" s="47"/>
      <c r="B35" s="34" t="s">
        <v>50</v>
      </c>
      <c r="C35" s="35"/>
      <c r="D35" s="36"/>
      <c r="E35" s="37">
        <f>D16+D23</f>
        <v>2000</v>
      </c>
    </row>
    <row r="36" spans="1:5" x14ac:dyDescent="0.35">
      <c r="A36" s="47"/>
      <c r="B36" s="39"/>
      <c r="C36" s="35"/>
      <c r="D36" s="36"/>
      <c r="E36" s="37"/>
    </row>
    <row r="37" spans="1:5" x14ac:dyDescent="0.35">
      <c r="A37" s="47"/>
      <c r="B37" s="34"/>
      <c r="C37" s="35"/>
      <c r="D37" s="36"/>
      <c r="E37" s="37"/>
    </row>
    <row r="38" spans="1:5" x14ac:dyDescent="0.35">
      <c r="A38" s="47"/>
      <c r="B38" s="34"/>
      <c r="C38" s="35"/>
      <c r="D38" s="36"/>
      <c r="E38" s="37"/>
    </row>
    <row r="39" spans="1:5" x14ac:dyDescent="0.35">
      <c r="A39" s="47"/>
      <c r="B39" s="34"/>
      <c r="C39" s="35"/>
      <c r="D39" s="36"/>
      <c r="E39" s="37"/>
    </row>
    <row r="40" spans="1:5" x14ac:dyDescent="0.35">
      <c r="A40" s="47"/>
      <c r="B40" s="34"/>
      <c r="C40" s="35"/>
      <c r="D40" s="36"/>
      <c r="E40" s="37"/>
    </row>
    <row r="41" spans="1:5" x14ac:dyDescent="0.35">
      <c r="A41" s="47"/>
      <c r="B41" s="34"/>
      <c r="C41" s="35"/>
      <c r="D41" s="36"/>
      <c r="E41" s="37"/>
    </row>
    <row r="42" spans="1:5" x14ac:dyDescent="0.35">
      <c r="A42" s="47"/>
      <c r="B42" s="34"/>
      <c r="C42" s="35"/>
      <c r="D42" s="36"/>
      <c r="E42" s="37"/>
    </row>
    <row r="43" spans="1:5" x14ac:dyDescent="0.35">
      <c r="A43" s="47"/>
      <c r="B43" s="34"/>
      <c r="C43" s="35"/>
      <c r="D43" s="36"/>
      <c r="E43" s="37"/>
    </row>
    <row r="44" spans="1:5" x14ac:dyDescent="0.35">
      <c r="A44" s="47"/>
      <c r="B44" s="34"/>
      <c r="C44" s="35"/>
      <c r="D44" s="36"/>
      <c r="E44" s="37"/>
    </row>
    <row r="45" spans="1:5" x14ac:dyDescent="0.35">
      <c r="A45" s="47"/>
      <c r="B45" s="34"/>
      <c r="C45" s="35"/>
      <c r="D45" s="36"/>
      <c r="E45" s="37"/>
    </row>
    <row r="46" spans="1:5" x14ac:dyDescent="0.35">
      <c r="A46" s="47"/>
      <c r="B46" s="34"/>
      <c r="C46" s="35"/>
      <c r="D46" s="36"/>
      <c r="E46" s="37"/>
    </row>
    <row r="47" spans="1:5" x14ac:dyDescent="0.35">
      <c r="A47" s="47"/>
      <c r="B47" s="34"/>
      <c r="C47" s="35"/>
      <c r="D47" s="36"/>
      <c r="E47" s="37"/>
    </row>
    <row r="48" spans="1:5" x14ac:dyDescent="0.35">
      <c r="A48" s="47"/>
      <c r="B48" s="34"/>
      <c r="C48" s="35"/>
      <c r="D48" s="36"/>
      <c r="E48" s="37"/>
    </row>
    <row r="49" spans="1:5" x14ac:dyDescent="0.35">
      <c r="A49" s="47"/>
      <c r="B49" s="34"/>
      <c r="C49" s="35"/>
      <c r="D49" s="36"/>
      <c r="E49" s="37"/>
    </row>
    <row r="50" spans="1:5" x14ac:dyDescent="0.35">
      <c r="A50" s="47"/>
      <c r="B50" s="34"/>
      <c r="C50" s="35"/>
      <c r="D50" s="36"/>
      <c r="E50" s="37"/>
    </row>
    <row r="51" spans="1:5" x14ac:dyDescent="0.35">
      <c r="A51" s="47"/>
      <c r="B51" s="34"/>
      <c r="C51" s="35"/>
      <c r="D51" s="36"/>
      <c r="E51" s="37"/>
    </row>
    <row r="52" spans="1:5" x14ac:dyDescent="0.35">
      <c r="A52" s="47"/>
      <c r="B52" s="34"/>
      <c r="C52" s="35"/>
      <c r="D52" s="36"/>
      <c r="E52" s="37"/>
    </row>
    <row r="53" spans="1:5" x14ac:dyDescent="0.35">
      <c r="A53" s="47"/>
      <c r="B53" s="34"/>
      <c r="C53" s="35"/>
      <c r="D53" s="36"/>
      <c r="E53" s="37"/>
    </row>
    <row r="54" spans="1:5" x14ac:dyDescent="0.35">
      <c r="A54" s="47"/>
      <c r="B54" s="34"/>
      <c r="C54" s="35"/>
      <c r="D54" s="36"/>
      <c r="E54" s="37"/>
    </row>
    <row r="55" spans="1:5" x14ac:dyDescent="0.35">
      <c r="A55" s="47"/>
      <c r="B55" s="34"/>
      <c r="C55" s="35"/>
      <c r="D55" s="36"/>
      <c r="E55" s="37"/>
    </row>
    <row r="56" spans="1:5" x14ac:dyDescent="0.35">
      <c r="A56" s="47"/>
      <c r="B56" s="34"/>
      <c r="C56" s="35"/>
      <c r="D56" s="36"/>
      <c r="E56" s="37"/>
    </row>
    <row r="57" spans="1:5" x14ac:dyDescent="0.35">
      <c r="A57" s="47"/>
      <c r="B57" s="34"/>
      <c r="C57" s="35"/>
      <c r="D57" s="36"/>
      <c r="E57" s="37"/>
    </row>
    <row r="58" spans="1:5" x14ac:dyDescent="0.35">
      <c r="A58" s="48"/>
      <c r="B58" s="38"/>
      <c r="C58" s="39"/>
      <c r="D58" s="40"/>
      <c r="E58" s="41"/>
    </row>
    <row r="59" spans="1:5" x14ac:dyDescent="0.35">
      <c r="A59" s="49"/>
    </row>
    <row r="60" spans="1:5" x14ac:dyDescent="0.35">
      <c r="A60" s="49"/>
    </row>
    <row r="61" spans="1:5" x14ac:dyDescent="0.35">
      <c r="A61" s="49"/>
    </row>
    <row r="62" spans="1:5" x14ac:dyDescent="0.35">
      <c r="A62" s="49"/>
    </row>
    <row r="63" spans="1:5" x14ac:dyDescent="0.35">
      <c r="A63" s="49"/>
    </row>
    <row r="64" spans="1:5" x14ac:dyDescent="0.35">
      <c r="A64" s="49"/>
    </row>
    <row r="65" spans="1:1" x14ac:dyDescent="0.35">
      <c r="A65" s="49"/>
    </row>
    <row r="66" spans="1:1" x14ac:dyDescent="0.35">
      <c r="A66" s="49"/>
    </row>
    <row r="67" spans="1:1" x14ac:dyDescent="0.35">
      <c r="A67" s="49"/>
    </row>
    <row r="68" spans="1:1" x14ac:dyDescent="0.35">
      <c r="A68" s="49"/>
    </row>
    <row r="69" spans="1:1" x14ac:dyDescent="0.35">
      <c r="A69" s="49"/>
    </row>
    <row r="70" spans="1:1" x14ac:dyDescent="0.35">
      <c r="A70" s="49"/>
    </row>
    <row r="71" spans="1:1" x14ac:dyDescent="0.35">
      <c r="A71" s="49"/>
    </row>
    <row r="72" spans="1:1" x14ac:dyDescent="0.35">
      <c r="A72" s="49"/>
    </row>
    <row r="73" spans="1:1" x14ac:dyDescent="0.35">
      <c r="A73" s="49"/>
    </row>
    <row r="74" spans="1:1" x14ac:dyDescent="0.35">
      <c r="A74" s="49"/>
    </row>
    <row r="75" spans="1:1" x14ac:dyDescent="0.35">
      <c r="A75" s="49"/>
    </row>
    <row r="76" spans="1:1" x14ac:dyDescent="0.35">
      <c r="A76" s="49"/>
    </row>
    <row r="77" spans="1:1" x14ac:dyDescent="0.35">
      <c r="A77" s="49"/>
    </row>
    <row r="78" spans="1:1" x14ac:dyDescent="0.35">
      <c r="A78" s="49"/>
    </row>
    <row r="79" spans="1:1" x14ac:dyDescent="0.35">
      <c r="A79" s="49"/>
    </row>
    <row r="80" spans="1:1" x14ac:dyDescent="0.35">
      <c r="A80" s="49"/>
    </row>
    <row r="81" spans="1:1" x14ac:dyDescent="0.35">
      <c r="A81" s="49"/>
    </row>
    <row r="82" spans="1:1" x14ac:dyDescent="0.35">
      <c r="A82" s="49"/>
    </row>
    <row r="83" spans="1:1" x14ac:dyDescent="0.35">
      <c r="A83" s="49"/>
    </row>
    <row r="84" spans="1:1" x14ac:dyDescent="0.35">
      <c r="A84" s="49"/>
    </row>
    <row r="85" spans="1:1" x14ac:dyDescent="0.35">
      <c r="A85" s="49"/>
    </row>
    <row r="86" spans="1:1" x14ac:dyDescent="0.35">
      <c r="A86" s="49"/>
    </row>
    <row r="87" spans="1:1" x14ac:dyDescent="0.35">
      <c r="A87" s="49"/>
    </row>
    <row r="88" spans="1:1" x14ac:dyDescent="0.35">
      <c r="A88" s="49"/>
    </row>
    <row r="89" spans="1:1" x14ac:dyDescent="0.35">
      <c r="A89" s="49"/>
    </row>
    <row r="90" spans="1:1" x14ac:dyDescent="0.35">
      <c r="A90" s="49"/>
    </row>
  </sheetData>
  <mergeCells count="4">
    <mergeCell ref="A3:E3"/>
    <mergeCell ref="A4:E4"/>
    <mergeCell ref="A1:F1"/>
    <mergeCell ref="A2:E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"/>
  <sheetViews>
    <sheetView workbookViewId="0">
      <selection activeCell="C26" sqref="C26"/>
    </sheetView>
  </sheetViews>
  <sheetFormatPr defaultRowHeight="14.5" x14ac:dyDescent="0.35"/>
  <cols>
    <col min="1" max="1" width="11.26953125" bestFit="1" customWidth="1"/>
    <col min="2" max="2" width="32.81640625" customWidth="1"/>
    <col min="6" max="6" width="6.54296875" customWidth="1"/>
  </cols>
  <sheetData>
    <row r="1" spans="1:7" x14ac:dyDescent="0.35">
      <c r="A1" s="59" t="s">
        <v>24</v>
      </c>
      <c r="B1" s="59"/>
      <c r="C1" s="59"/>
      <c r="D1" s="59"/>
      <c r="E1" s="59"/>
      <c r="F1" s="13"/>
      <c r="G1" s="12"/>
    </row>
    <row r="2" spans="1:7" x14ac:dyDescent="0.35">
      <c r="A2" s="64" t="s">
        <v>4</v>
      </c>
      <c r="B2" s="64"/>
      <c r="C2" s="64"/>
      <c r="D2" s="64"/>
      <c r="E2" s="64"/>
      <c r="F2" s="13"/>
      <c r="G2" s="12"/>
    </row>
    <row r="3" spans="1:7" x14ac:dyDescent="0.35">
      <c r="A3" s="14" t="s">
        <v>0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2"/>
    </row>
    <row r="4" spans="1:7" x14ac:dyDescent="0.35">
      <c r="A4" s="14" t="s">
        <v>26</v>
      </c>
      <c r="B4" s="7"/>
      <c r="C4" s="15"/>
      <c r="D4" s="15"/>
      <c r="E4" s="15"/>
      <c r="F4" s="7"/>
      <c r="G4" s="12"/>
    </row>
    <row r="5" spans="1:7" ht="28.5" x14ac:dyDescent="0.35">
      <c r="A5" s="50">
        <v>43281</v>
      </c>
      <c r="B5" s="51" t="s">
        <v>53</v>
      </c>
      <c r="C5" s="15">
        <v>31500</v>
      </c>
      <c r="D5" s="15"/>
      <c r="E5" s="15">
        <f>C5</f>
        <v>31500</v>
      </c>
      <c r="F5" s="7" t="s">
        <v>52</v>
      </c>
      <c r="G5" s="12"/>
    </row>
    <row r="6" spans="1:7" x14ac:dyDescent="0.35">
      <c r="A6" s="7"/>
      <c r="B6" s="7" t="s">
        <v>45</v>
      </c>
      <c r="C6" s="15"/>
      <c r="D6" s="15">
        <f>C5</f>
        <v>31500</v>
      </c>
      <c r="E6" s="15">
        <f>E5+C6-D6</f>
        <v>0</v>
      </c>
      <c r="F6" s="7"/>
      <c r="G6" s="12"/>
    </row>
    <row r="7" spans="1:7" ht="28.5" x14ac:dyDescent="0.35">
      <c r="A7" s="50">
        <v>43646</v>
      </c>
      <c r="B7" s="51" t="s">
        <v>53</v>
      </c>
      <c r="C7" s="15">
        <v>29642</v>
      </c>
      <c r="D7" s="15"/>
      <c r="E7" s="15">
        <f t="shared" ref="E7:E8" si="0">E6+C7-D7</f>
        <v>29642</v>
      </c>
      <c r="F7" s="7" t="s">
        <v>52</v>
      </c>
      <c r="G7" s="12"/>
    </row>
    <row r="8" spans="1:7" x14ac:dyDescent="0.35">
      <c r="A8" s="7"/>
      <c r="B8" s="7" t="s">
        <v>45</v>
      </c>
      <c r="C8" s="15"/>
      <c r="D8" s="15">
        <f>C7</f>
        <v>29642</v>
      </c>
      <c r="E8" s="15">
        <f t="shared" si="0"/>
        <v>0</v>
      </c>
      <c r="F8" s="7"/>
      <c r="G8" s="12"/>
    </row>
    <row r="9" spans="1:7" x14ac:dyDescent="0.35">
      <c r="A9" s="7"/>
      <c r="B9" s="7"/>
      <c r="C9" s="15"/>
      <c r="D9" s="15"/>
      <c r="E9" s="15"/>
      <c r="F9" s="7"/>
      <c r="G9" s="12"/>
    </row>
    <row r="10" spans="1:7" x14ac:dyDescent="0.35">
      <c r="A10" s="7"/>
      <c r="B10" s="7"/>
      <c r="C10" s="15"/>
      <c r="D10" s="15"/>
      <c r="E10" s="15"/>
      <c r="F10" s="7"/>
      <c r="G10" s="12"/>
    </row>
    <row r="11" spans="1:7" x14ac:dyDescent="0.35">
      <c r="A11" s="14" t="s">
        <v>25</v>
      </c>
      <c r="B11" s="7"/>
      <c r="C11" s="15"/>
      <c r="D11" s="15"/>
      <c r="E11" s="15"/>
      <c r="F11" s="7"/>
      <c r="G11" s="12"/>
    </row>
    <row r="12" spans="1:7" x14ac:dyDescent="0.35">
      <c r="A12" s="50">
        <v>43282</v>
      </c>
      <c r="B12" s="7" t="s">
        <v>55</v>
      </c>
      <c r="C12" s="15">
        <v>800</v>
      </c>
      <c r="D12" s="15"/>
      <c r="E12" s="15">
        <v>800</v>
      </c>
      <c r="F12" s="7" t="s">
        <v>52</v>
      </c>
      <c r="G12" s="12"/>
    </row>
    <row r="13" spans="1:7" x14ac:dyDescent="0.35">
      <c r="A13" s="50">
        <v>43464</v>
      </c>
      <c r="B13" s="7" t="s">
        <v>55</v>
      </c>
      <c r="C13" s="15">
        <v>1200</v>
      </c>
      <c r="D13" s="15"/>
      <c r="E13" s="15">
        <f>E12+C13-D13</f>
        <v>2000</v>
      </c>
      <c r="F13" s="7" t="s">
        <v>52</v>
      </c>
      <c r="G13" s="12"/>
    </row>
    <row r="14" spans="1:7" x14ac:dyDescent="0.35">
      <c r="A14" s="49">
        <v>43281</v>
      </c>
      <c r="B14" s="7" t="s">
        <v>45</v>
      </c>
      <c r="C14" s="15"/>
      <c r="D14" s="15">
        <v>2000</v>
      </c>
      <c r="E14" s="15">
        <f>E13+C14-D14</f>
        <v>0</v>
      </c>
      <c r="F14" s="7"/>
      <c r="G14" s="12"/>
    </row>
    <row r="15" spans="1:7" x14ac:dyDescent="0.35">
      <c r="A15" s="7"/>
      <c r="B15" s="7"/>
      <c r="C15" s="15"/>
      <c r="D15" s="15"/>
      <c r="E15" s="15"/>
      <c r="F15" s="7"/>
      <c r="G15" s="12"/>
    </row>
    <row r="16" spans="1:7" x14ac:dyDescent="0.35">
      <c r="A16" s="7"/>
      <c r="B16" s="7"/>
      <c r="C16" s="15"/>
      <c r="D16" s="15"/>
      <c r="E16" s="15"/>
      <c r="F16" s="7"/>
      <c r="G16" s="12"/>
    </row>
    <row r="17" spans="1:7" x14ac:dyDescent="0.35">
      <c r="A17" s="14" t="s">
        <v>27</v>
      </c>
      <c r="B17" s="7"/>
      <c r="C17" s="15"/>
      <c r="D17" s="15"/>
      <c r="E17" s="15"/>
      <c r="F17" s="7"/>
      <c r="G17" s="12"/>
    </row>
    <row r="18" spans="1:7" x14ac:dyDescent="0.35">
      <c r="A18" s="50">
        <v>42917</v>
      </c>
      <c r="B18" s="7" t="s">
        <v>51</v>
      </c>
      <c r="C18" s="15">
        <v>90000</v>
      </c>
      <c r="D18" s="15"/>
      <c r="E18" s="15">
        <f>C18</f>
        <v>90000</v>
      </c>
      <c r="F18" s="7" t="s">
        <v>52</v>
      </c>
      <c r="G18" s="12"/>
    </row>
    <row r="19" spans="1:7" x14ac:dyDescent="0.35">
      <c r="A19" s="50">
        <v>43464</v>
      </c>
      <c r="B19" s="7" t="s">
        <v>56</v>
      </c>
      <c r="C19" s="15">
        <v>49200</v>
      </c>
      <c r="D19" s="15"/>
      <c r="E19" s="15">
        <f>E18+C19-D19</f>
        <v>139200</v>
      </c>
      <c r="F19" s="7" t="s">
        <v>52</v>
      </c>
      <c r="G19" s="12"/>
    </row>
    <row r="20" spans="1:7" x14ac:dyDescent="0.35">
      <c r="A20" s="50">
        <v>43466</v>
      </c>
      <c r="B20" t="s">
        <v>55</v>
      </c>
      <c r="C20" s="15">
        <v>3200</v>
      </c>
      <c r="D20" s="15"/>
      <c r="E20" s="15">
        <f>E19+C20-D20</f>
        <v>142400</v>
      </c>
      <c r="F20" s="7" t="s">
        <v>52</v>
      </c>
      <c r="G20" s="12"/>
    </row>
    <row r="21" spans="1:7" x14ac:dyDescent="0.35">
      <c r="A21" s="7"/>
      <c r="B21" s="7"/>
      <c r="C21" s="15"/>
      <c r="D21" s="15"/>
      <c r="E21" s="15"/>
      <c r="F21" s="7"/>
      <c r="G21" s="12"/>
    </row>
    <row r="22" spans="1:7" x14ac:dyDescent="0.35">
      <c r="A22" s="7"/>
      <c r="B22" s="7"/>
      <c r="C22" s="15"/>
      <c r="D22" s="15"/>
      <c r="E22" s="15"/>
      <c r="F22" s="7"/>
      <c r="G22" s="12"/>
    </row>
    <row r="23" spans="1:7" x14ac:dyDescent="0.35">
      <c r="A23" s="14" t="s">
        <v>28</v>
      </c>
      <c r="B23" s="7"/>
      <c r="C23" s="15"/>
      <c r="D23" s="15"/>
      <c r="E23" s="15"/>
      <c r="F23" s="7"/>
      <c r="G23" s="12"/>
    </row>
    <row r="24" spans="1:7" x14ac:dyDescent="0.35">
      <c r="A24" s="50">
        <v>43281</v>
      </c>
      <c r="B24" s="7" t="s">
        <v>26</v>
      </c>
      <c r="C24" s="15"/>
      <c r="D24" s="15">
        <v>31500</v>
      </c>
      <c r="E24" s="15">
        <f>D24</f>
        <v>31500</v>
      </c>
      <c r="F24" s="7" t="s">
        <v>54</v>
      </c>
      <c r="G24" s="12"/>
    </row>
    <row r="25" spans="1:7" x14ac:dyDescent="0.35">
      <c r="A25" s="50">
        <v>43646</v>
      </c>
      <c r="B25" s="7" t="s">
        <v>26</v>
      </c>
      <c r="C25" s="15"/>
      <c r="D25" s="15">
        <v>29645</v>
      </c>
      <c r="E25" s="15">
        <f>E24+D25-C25</f>
        <v>61145</v>
      </c>
      <c r="F25" s="7" t="s">
        <v>54</v>
      </c>
      <c r="G25" s="12"/>
    </row>
    <row r="26" spans="1:7" x14ac:dyDescent="0.35">
      <c r="A26" s="7"/>
      <c r="B26" s="7"/>
      <c r="C26" s="15"/>
      <c r="D26" s="15"/>
      <c r="E26" s="15"/>
      <c r="F26" s="7"/>
      <c r="G26" s="12"/>
    </row>
    <row r="27" spans="1:7" x14ac:dyDescent="0.35">
      <c r="A27" s="7"/>
      <c r="B27" s="7"/>
      <c r="C27" s="15"/>
      <c r="D27" s="15"/>
      <c r="E27" s="15"/>
      <c r="F27" s="7"/>
      <c r="G27" s="12"/>
    </row>
    <row r="28" spans="1:7" x14ac:dyDescent="0.35">
      <c r="A28" s="7"/>
      <c r="B28" s="7"/>
      <c r="C28" s="15"/>
      <c r="D28" s="15"/>
      <c r="E28" s="15"/>
      <c r="F28" s="7"/>
      <c r="G28" s="12"/>
    </row>
    <row r="29" spans="1:7" x14ac:dyDescent="0.35">
      <c r="A29" s="7"/>
      <c r="B29" s="7"/>
      <c r="C29" s="15"/>
      <c r="D29" s="15"/>
      <c r="E29" s="15"/>
      <c r="F29" s="7"/>
      <c r="G29" s="12"/>
    </row>
    <row r="30" spans="1:7" x14ac:dyDescent="0.35">
      <c r="A30" s="7"/>
      <c r="B30" s="7"/>
      <c r="C30" s="15"/>
      <c r="D30" s="15"/>
      <c r="E30" s="15"/>
      <c r="F30" s="7"/>
      <c r="G30" s="12"/>
    </row>
    <row r="31" spans="1:7" x14ac:dyDescent="0.35">
      <c r="A31" s="7"/>
      <c r="B31" s="7"/>
      <c r="C31" s="15"/>
      <c r="D31" s="15"/>
      <c r="E31" s="15"/>
      <c r="F31" s="7"/>
      <c r="G31" s="12"/>
    </row>
    <row r="32" spans="1:7" x14ac:dyDescent="0.35">
      <c r="A32" s="7"/>
      <c r="B32" s="7"/>
      <c r="C32" s="15"/>
      <c r="D32" s="15"/>
      <c r="E32" s="15"/>
      <c r="F32" s="7"/>
      <c r="G32" s="12"/>
    </row>
    <row r="33" spans="1:7" x14ac:dyDescent="0.35">
      <c r="A33" s="7"/>
      <c r="B33" s="7"/>
      <c r="C33" s="15"/>
      <c r="D33" s="15"/>
      <c r="E33" s="15"/>
      <c r="F33" s="7"/>
      <c r="G33" s="12"/>
    </row>
    <row r="34" spans="1:7" x14ac:dyDescent="0.35">
      <c r="A34" s="7"/>
      <c r="B34" s="7"/>
      <c r="C34" s="15"/>
      <c r="D34" s="15"/>
      <c r="E34" s="15"/>
      <c r="F34" s="7"/>
      <c r="G34" s="12"/>
    </row>
    <row r="35" spans="1:7" x14ac:dyDescent="0.35">
      <c r="A35" s="12"/>
      <c r="B35" s="12"/>
      <c r="C35" s="12"/>
      <c r="D35" s="12"/>
      <c r="E35" s="12"/>
      <c r="F35" s="12"/>
      <c r="G35" s="12"/>
    </row>
    <row r="36" spans="1:7" x14ac:dyDescent="0.35">
      <c r="A36" s="12"/>
      <c r="B36" s="12"/>
      <c r="C36" s="12"/>
      <c r="D36" s="12"/>
      <c r="E36" s="12"/>
      <c r="F36" s="12"/>
      <c r="G36" s="12"/>
    </row>
    <row r="37" spans="1:7" x14ac:dyDescent="0.35">
      <c r="A37" s="12"/>
      <c r="B37" s="12"/>
      <c r="C37" s="12"/>
      <c r="D37" s="12"/>
      <c r="E37" s="12"/>
      <c r="F37" s="12"/>
      <c r="G37" s="12"/>
    </row>
    <row r="38" spans="1:7" x14ac:dyDescent="0.35">
      <c r="A38" s="12"/>
      <c r="B38" s="12"/>
      <c r="C38" s="12"/>
      <c r="D38" s="12"/>
      <c r="E38" s="12"/>
      <c r="F38" s="12"/>
      <c r="G38" s="12"/>
    </row>
    <row r="39" spans="1:7" x14ac:dyDescent="0.35">
      <c r="A39" s="12"/>
      <c r="B39" s="12"/>
      <c r="C39" s="12"/>
      <c r="D39" s="12"/>
      <c r="E39" s="12"/>
      <c r="F39" s="12"/>
      <c r="G39" s="12"/>
    </row>
    <row r="40" spans="1:7" x14ac:dyDescent="0.35">
      <c r="A40" s="12"/>
      <c r="B40" s="12"/>
      <c r="C40" s="12"/>
      <c r="D40" s="12"/>
      <c r="E40" s="12"/>
      <c r="F40" s="12"/>
      <c r="G40" s="12"/>
    </row>
    <row r="41" spans="1:7" x14ac:dyDescent="0.35">
      <c r="A41" s="12"/>
      <c r="B41" s="12"/>
      <c r="C41" s="12"/>
      <c r="D41" s="12"/>
      <c r="E41" s="12"/>
      <c r="F41" s="12"/>
      <c r="G41" s="12"/>
    </row>
    <row r="42" spans="1:7" x14ac:dyDescent="0.35">
      <c r="A42" s="12"/>
      <c r="B42" s="12"/>
      <c r="C42" s="12"/>
      <c r="D42" s="12"/>
      <c r="E42" s="12"/>
      <c r="F42" s="12"/>
      <c r="G42" s="12"/>
    </row>
    <row r="43" spans="1:7" x14ac:dyDescent="0.35">
      <c r="A43" s="12"/>
      <c r="B43" s="12"/>
      <c r="C43" s="12"/>
      <c r="D43" s="12"/>
      <c r="E43" s="12"/>
      <c r="F43" s="12"/>
      <c r="G43" s="12"/>
    </row>
    <row r="44" spans="1:7" x14ac:dyDescent="0.35">
      <c r="A44" s="12"/>
      <c r="B44" s="12"/>
      <c r="C44" s="12"/>
      <c r="D44" s="12"/>
      <c r="E44" s="12"/>
      <c r="F44" s="12"/>
      <c r="G44" s="12"/>
    </row>
    <row r="45" spans="1:7" x14ac:dyDescent="0.35">
      <c r="A45" s="12"/>
      <c r="B45" s="12"/>
      <c r="C45" s="12"/>
      <c r="D45" s="12"/>
      <c r="E45" s="12"/>
      <c r="F45" s="12"/>
      <c r="G45" s="12"/>
    </row>
    <row r="46" spans="1:7" x14ac:dyDescent="0.35">
      <c r="A46" s="12"/>
      <c r="B46" s="12"/>
      <c r="C46" s="12"/>
      <c r="D46" s="12"/>
      <c r="E46" s="12"/>
      <c r="F46" s="12"/>
      <c r="G46" s="12"/>
    </row>
    <row r="47" spans="1:7" x14ac:dyDescent="0.35">
      <c r="A47" s="12"/>
      <c r="B47" s="12"/>
      <c r="C47" s="12"/>
      <c r="D47" s="12"/>
      <c r="E47" s="12"/>
      <c r="F47" s="12"/>
      <c r="G47" s="12"/>
    </row>
    <row r="48" spans="1:7" x14ac:dyDescent="0.35">
      <c r="A48" s="12"/>
      <c r="B48" s="12"/>
      <c r="C48" s="12"/>
      <c r="D48" s="12"/>
      <c r="E48" s="12"/>
      <c r="F48" s="12"/>
      <c r="G48" s="12"/>
    </row>
    <row r="49" spans="1:7" x14ac:dyDescent="0.35">
      <c r="A49" s="12"/>
      <c r="B49" s="12"/>
      <c r="C49" s="12"/>
      <c r="D49" s="12"/>
      <c r="E49" s="12"/>
      <c r="F49" s="12"/>
      <c r="G49" s="12"/>
    </row>
    <row r="50" spans="1:7" x14ac:dyDescent="0.35">
      <c r="A50" s="12"/>
      <c r="B50" s="12"/>
      <c r="C50" s="12"/>
      <c r="D50" s="12"/>
      <c r="E50" s="12"/>
      <c r="F50" s="12"/>
      <c r="G50" s="12"/>
    </row>
    <row r="51" spans="1:7" x14ac:dyDescent="0.35">
      <c r="A51" s="12"/>
      <c r="B51" s="12"/>
      <c r="C51" s="12"/>
      <c r="D51" s="12"/>
      <c r="E51" s="12"/>
      <c r="F51" s="12"/>
      <c r="G51" s="12"/>
    </row>
    <row r="52" spans="1:7" x14ac:dyDescent="0.35">
      <c r="A52" s="12"/>
      <c r="B52" s="12"/>
      <c r="C52" s="12"/>
      <c r="D52" s="12"/>
      <c r="E52" s="12"/>
      <c r="F52" s="12"/>
      <c r="G52" s="12"/>
    </row>
    <row r="53" spans="1:7" x14ac:dyDescent="0.35">
      <c r="A53" s="12"/>
      <c r="B53" s="12"/>
      <c r="C53" s="12"/>
      <c r="D53" s="12"/>
      <c r="E53" s="12"/>
      <c r="F53" s="12"/>
      <c r="G53" s="12"/>
    </row>
    <row r="54" spans="1:7" x14ac:dyDescent="0.35">
      <c r="A54" s="12"/>
      <c r="B54" s="12"/>
      <c r="C54" s="12"/>
      <c r="D54" s="12"/>
      <c r="E54" s="12"/>
      <c r="F54" s="12"/>
      <c r="G54" s="12"/>
    </row>
    <row r="55" spans="1:7" x14ac:dyDescent="0.35">
      <c r="A55" s="12"/>
      <c r="B55" s="12"/>
      <c r="C55" s="12"/>
      <c r="D55" s="12"/>
      <c r="E55" s="12"/>
      <c r="F55" s="12"/>
      <c r="G55" s="12"/>
    </row>
    <row r="56" spans="1:7" x14ac:dyDescent="0.35">
      <c r="A56" s="12"/>
      <c r="B56" s="12"/>
      <c r="C56" s="12"/>
      <c r="D56" s="12"/>
      <c r="E56" s="12"/>
      <c r="F56" s="12"/>
      <c r="G56" s="12"/>
    </row>
    <row r="57" spans="1:7" x14ac:dyDescent="0.35">
      <c r="A57" s="12"/>
      <c r="B57" s="12"/>
      <c r="C57" s="12"/>
      <c r="D57" s="12"/>
      <c r="E57" s="12"/>
      <c r="F57" s="12"/>
      <c r="G57" s="12"/>
    </row>
    <row r="58" spans="1:7" x14ac:dyDescent="0.35">
      <c r="A58" s="12"/>
      <c r="B58" s="12"/>
      <c r="C58" s="12"/>
      <c r="D58" s="12"/>
      <c r="E58" s="12"/>
      <c r="F58" s="12"/>
      <c r="G58" s="12"/>
    </row>
    <row r="59" spans="1:7" x14ac:dyDescent="0.35">
      <c r="A59" s="12"/>
      <c r="B59" s="12"/>
      <c r="C59" s="12"/>
      <c r="D59" s="12"/>
      <c r="E59" s="12"/>
      <c r="F59" s="12"/>
      <c r="G59" s="12"/>
    </row>
    <row r="60" spans="1:7" x14ac:dyDescent="0.35">
      <c r="A60" s="12"/>
      <c r="B60" s="12"/>
      <c r="C60" s="12"/>
      <c r="D60" s="12"/>
      <c r="E60" s="12"/>
      <c r="F60" s="12"/>
      <c r="G60" s="12"/>
    </row>
    <row r="61" spans="1:7" x14ac:dyDescent="0.35">
      <c r="A61" s="12"/>
      <c r="B61" s="12"/>
      <c r="C61" s="12"/>
      <c r="D61" s="12"/>
      <c r="E61" s="12"/>
      <c r="F61" s="12"/>
      <c r="G61" s="12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workbookViewId="0">
      <selection activeCell="C19" sqref="C19"/>
    </sheetView>
  </sheetViews>
  <sheetFormatPr defaultRowHeight="14.5" x14ac:dyDescent="0.35"/>
  <cols>
    <col min="1" max="1" width="36" customWidth="1"/>
  </cols>
  <sheetData>
    <row r="1" spans="1:4" x14ac:dyDescent="0.35">
      <c r="A1" s="59" t="s">
        <v>24</v>
      </c>
      <c r="B1" s="59"/>
      <c r="C1" s="59"/>
      <c r="D1" s="12"/>
    </row>
    <row r="2" spans="1:4" x14ac:dyDescent="0.35">
      <c r="A2" s="66" t="s">
        <v>12</v>
      </c>
      <c r="B2" s="66"/>
      <c r="C2" s="66"/>
      <c r="D2" s="12"/>
    </row>
    <row r="3" spans="1:4" ht="15" thickBot="1" x14ac:dyDescent="0.4">
      <c r="A3" s="65" t="s">
        <v>13</v>
      </c>
      <c r="B3" s="65"/>
      <c r="C3" s="65"/>
      <c r="D3" s="12"/>
    </row>
    <row r="4" spans="1:4" ht="15" thickBot="1" x14ac:dyDescent="0.4">
      <c r="A4" s="16"/>
      <c r="B4" s="17" t="s">
        <v>10</v>
      </c>
      <c r="C4" s="18" t="s">
        <v>10</v>
      </c>
      <c r="D4" s="12"/>
    </row>
    <row r="5" spans="1:4" x14ac:dyDescent="0.35">
      <c r="A5" s="19" t="s">
        <v>11</v>
      </c>
      <c r="B5" s="20"/>
      <c r="C5" s="21"/>
      <c r="D5" s="12"/>
    </row>
    <row r="6" spans="1:4" x14ac:dyDescent="0.35">
      <c r="A6" s="6" t="s">
        <v>57</v>
      </c>
      <c r="B6" s="15">
        <v>90000</v>
      </c>
      <c r="C6" s="22"/>
      <c r="D6" s="12"/>
    </row>
    <row r="7" spans="1:4" ht="28.5" x14ac:dyDescent="0.35">
      <c r="A7" s="52" t="s">
        <v>58</v>
      </c>
      <c r="B7" s="15">
        <v>31500</v>
      </c>
      <c r="C7" s="22">
        <f>B6-B7</f>
        <v>58500</v>
      </c>
      <c r="D7" s="12"/>
    </row>
    <row r="8" spans="1:4" x14ac:dyDescent="0.35">
      <c r="A8" s="6"/>
      <c r="B8" s="15"/>
      <c r="C8" s="22"/>
      <c r="D8" s="12"/>
    </row>
    <row r="9" spans="1:4" x14ac:dyDescent="0.35">
      <c r="A9" s="6"/>
      <c r="B9" s="15"/>
      <c r="C9" s="22"/>
      <c r="D9" s="12"/>
    </row>
    <row r="10" spans="1:4" ht="15" thickBot="1" x14ac:dyDescent="0.4">
      <c r="A10" s="9"/>
      <c r="B10" s="23"/>
      <c r="C10" s="24"/>
      <c r="D10" s="12"/>
    </row>
    <row r="11" spans="1:4" x14ac:dyDescent="0.35">
      <c r="A11" s="12"/>
      <c r="B11" s="12"/>
      <c r="C11" s="12"/>
      <c r="D11" s="12"/>
    </row>
    <row r="12" spans="1:4" x14ac:dyDescent="0.35">
      <c r="A12" s="59" t="s">
        <v>24</v>
      </c>
      <c r="B12" s="59"/>
      <c r="C12" s="59"/>
      <c r="D12" s="12"/>
    </row>
    <row r="13" spans="1:4" x14ac:dyDescent="0.35">
      <c r="A13" s="66" t="s">
        <v>12</v>
      </c>
      <c r="B13" s="66"/>
      <c r="C13" s="66"/>
      <c r="D13" s="12"/>
    </row>
    <row r="14" spans="1:4" ht="15" thickBot="1" x14ac:dyDescent="0.4">
      <c r="A14" s="65" t="s">
        <v>14</v>
      </c>
      <c r="B14" s="65"/>
      <c r="C14" s="65"/>
      <c r="D14" s="12"/>
    </row>
    <row r="15" spans="1:4" ht="15" thickBot="1" x14ac:dyDescent="0.4">
      <c r="A15" s="16"/>
      <c r="B15" s="17" t="s">
        <v>10</v>
      </c>
      <c r="C15" s="18" t="s">
        <v>10</v>
      </c>
      <c r="D15" s="12"/>
    </row>
    <row r="16" spans="1:4" x14ac:dyDescent="0.35">
      <c r="A16" s="19" t="s">
        <v>11</v>
      </c>
      <c r="B16" s="20"/>
      <c r="C16" s="21"/>
      <c r="D16" s="12"/>
    </row>
    <row r="17" spans="1:4" x14ac:dyDescent="0.35">
      <c r="A17" s="6" t="s">
        <v>57</v>
      </c>
      <c r="B17" s="15">
        <v>142400</v>
      </c>
      <c r="C17" s="22"/>
      <c r="D17" s="12"/>
    </row>
    <row r="18" spans="1:4" ht="28.5" x14ac:dyDescent="0.35">
      <c r="A18" s="52" t="s">
        <v>58</v>
      </c>
      <c r="B18" s="15">
        <v>61145</v>
      </c>
      <c r="C18" s="22">
        <f>B17-B18</f>
        <v>81255</v>
      </c>
      <c r="D18" s="12"/>
    </row>
    <row r="19" spans="1:4" x14ac:dyDescent="0.35">
      <c r="A19" s="6"/>
      <c r="B19" s="15"/>
      <c r="C19" s="22"/>
      <c r="D19" s="12"/>
    </row>
    <row r="20" spans="1:4" x14ac:dyDescent="0.35">
      <c r="A20" s="6"/>
      <c r="B20" s="15"/>
      <c r="C20" s="22"/>
      <c r="D20" s="12"/>
    </row>
    <row r="21" spans="1:4" ht="15" thickBot="1" x14ac:dyDescent="0.4">
      <c r="A21" s="9"/>
      <c r="B21" s="23"/>
      <c r="C21" s="24"/>
      <c r="D21" s="12"/>
    </row>
    <row r="22" spans="1:4" x14ac:dyDescent="0.35">
      <c r="A22" s="12"/>
      <c r="B22" s="12"/>
      <c r="C22" s="12"/>
      <c r="D22" s="12"/>
    </row>
    <row r="23" spans="1:4" x14ac:dyDescent="0.35">
      <c r="A23" s="12"/>
      <c r="B23" s="12"/>
      <c r="C23" s="12"/>
      <c r="D23" s="12"/>
    </row>
    <row r="24" spans="1:4" x14ac:dyDescent="0.35">
      <c r="A24" s="12"/>
      <c r="B24" s="12"/>
      <c r="C24" s="12"/>
      <c r="D24" s="12"/>
    </row>
    <row r="25" spans="1:4" x14ac:dyDescent="0.35">
      <c r="A25" s="12"/>
      <c r="B25" s="12"/>
      <c r="C25" s="12"/>
      <c r="D25" s="12"/>
    </row>
    <row r="26" spans="1:4" x14ac:dyDescent="0.35">
      <c r="A26" s="12"/>
      <c r="B26" s="12"/>
      <c r="C26" s="12"/>
      <c r="D26" s="12"/>
    </row>
    <row r="27" spans="1:4" x14ac:dyDescent="0.35">
      <c r="A27" s="12"/>
      <c r="B27" s="12"/>
      <c r="C27" s="12"/>
      <c r="D27" s="12"/>
    </row>
    <row r="28" spans="1:4" x14ac:dyDescent="0.35">
      <c r="A28" s="12"/>
      <c r="B28" s="12"/>
      <c r="C28" s="12"/>
      <c r="D28" s="12"/>
    </row>
  </sheetData>
  <mergeCells count="6">
    <mergeCell ref="A14:C14"/>
    <mergeCell ref="A1:C1"/>
    <mergeCell ref="A2:C2"/>
    <mergeCell ref="A3:C3"/>
    <mergeCell ref="A12:C12"/>
    <mergeCell ref="A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B12" sqref="B12"/>
    </sheetView>
  </sheetViews>
  <sheetFormatPr defaultRowHeight="14.5" x14ac:dyDescent="0.35"/>
  <cols>
    <col min="1" max="1" width="26.81640625" customWidth="1"/>
    <col min="2" max="2" width="25.453125" customWidth="1"/>
  </cols>
  <sheetData>
    <row r="1" spans="1:3" ht="15" thickBot="1" x14ac:dyDescent="0.4">
      <c r="A1" s="67" t="s">
        <v>29</v>
      </c>
      <c r="B1" s="68"/>
      <c r="C1" s="12"/>
    </row>
    <row r="2" spans="1:3" ht="26.5" customHeight="1" thickBot="1" x14ac:dyDescent="0.4">
      <c r="A2" s="25" t="s">
        <v>35</v>
      </c>
      <c r="B2" s="27">
        <v>19000</v>
      </c>
      <c r="C2" s="12"/>
    </row>
    <row r="3" spans="1:3" ht="18" customHeight="1" thickBot="1" x14ac:dyDescent="0.4">
      <c r="A3" s="25" t="s">
        <v>18</v>
      </c>
      <c r="B3" s="27">
        <v>3000</v>
      </c>
      <c r="C3" s="12"/>
    </row>
    <row r="4" spans="1:3" ht="21.65" customHeight="1" thickBot="1" x14ac:dyDescent="0.4">
      <c r="A4" s="25" t="s">
        <v>19</v>
      </c>
      <c r="B4" s="26" t="s">
        <v>30</v>
      </c>
      <c r="C4" s="12"/>
    </row>
    <row r="5" spans="1:3" ht="17.5" customHeight="1" thickBot="1" x14ac:dyDescent="0.4">
      <c r="A5" s="25" t="s">
        <v>20</v>
      </c>
      <c r="B5" s="27">
        <v>4000</v>
      </c>
      <c r="C5" s="12"/>
    </row>
    <row r="6" spans="1:3" ht="20.5" customHeight="1" thickBot="1" x14ac:dyDescent="0.4">
      <c r="A6" s="25" t="s">
        <v>21</v>
      </c>
      <c r="B6" s="26" t="s">
        <v>22</v>
      </c>
      <c r="C6" s="12"/>
    </row>
    <row r="7" spans="1:3" x14ac:dyDescent="0.35">
      <c r="A7" s="12"/>
      <c r="B7" s="12"/>
      <c r="C7" s="12"/>
    </row>
    <row r="8" spans="1:3" x14ac:dyDescent="0.35">
      <c r="A8" s="28" t="s">
        <v>23</v>
      </c>
      <c r="C8" s="12"/>
    </row>
    <row r="9" spans="1:3" x14ac:dyDescent="0.35">
      <c r="A9" s="54" t="s">
        <v>59</v>
      </c>
      <c r="B9" s="53">
        <f>SLN(B2,B5,10)</f>
        <v>1500</v>
      </c>
      <c r="C9" s="12"/>
    </row>
    <row r="10" spans="1:3" x14ac:dyDescent="0.35">
      <c r="A10" s="54" t="s">
        <v>60</v>
      </c>
      <c r="B10" s="53">
        <f>B9</f>
        <v>1500</v>
      </c>
      <c r="C10" s="12"/>
    </row>
    <row r="11" spans="1:3" x14ac:dyDescent="0.35">
      <c r="A11" s="54" t="s">
        <v>61</v>
      </c>
      <c r="B11" s="53">
        <f>B9*9/12</f>
        <v>1125</v>
      </c>
      <c r="C11" s="12"/>
    </row>
    <row r="12" spans="1:3" x14ac:dyDescent="0.35">
      <c r="A12" s="54"/>
      <c r="B12" s="29"/>
      <c r="C12" s="12"/>
    </row>
    <row r="13" spans="1:3" x14ac:dyDescent="0.35">
      <c r="A13" s="12"/>
      <c r="B13" s="12"/>
      <c r="C13" s="12"/>
    </row>
    <row r="14" spans="1:3" x14ac:dyDescent="0.35">
      <c r="A14" s="12"/>
      <c r="B14" s="12"/>
      <c r="C14" s="12"/>
    </row>
    <row r="15" spans="1:3" x14ac:dyDescent="0.35">
      <c r="A15" s="12"/>
      <c r="B15" s="12"/>
      <c r="C15" s="12"/>
    </row>
    <row r="16" spans="1:3" x14ac:dyDescent="0.35">
      <c r="A16" s="12"/>
      <c r="B16" s="12"/>
      <c r="C16" s="12"/>
    </row>
    <row r="17" spans="1:3" x14ac:dyDescent="0.35">
      <c r="A17" s="12"/>
      <c r="B17" s="12"/>
      <c r="C17" s="12"/>
    </row>
    <row r="18" spans="1:3" x14ac:dyDescent="0.35">
      <c r="A18" s="12"/>
      <c r="B18" s="12"/>
      <c r="C18" s="12"/>
    </row>
    <row r="19" spans="1:3" x14ac:dyDescent="0.35">
      <c r="A19" s="12"/>
      <c r="B19" s="12"/>
      <c r="C19" s="12"/>
    </row>
  </sheetData>
  <mergeCells count="1">
    <mergeCell ref="A1:B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7083-8875-4656-8D9A-87DD97BCC087}">
  <dimension ref="A1:F26"/>
  <sheetViews>
    <sheetView workbookViewId="0">
      <selection activeCell="J15" sqref="J15"/>
    </sheetView>
  </sheetViews>
  <sheetFormatPr defaultRowHeight="14.5" x14ac:dyDescent="0.35"/>
  <cols>
    <col min="1" max="1" width="10.1796875" bestFit="1" customWidth="1"/>
    <col min="2" max="2" width="39.54296875" customWidth="1"/>
    <col min="5" max="5" width="9.1796875" customWidth="1"/>
  </cols>
  <sheetData>
    <row r="1" spans="1:6" x14ac:dyDescent="0.35">
      <c r="A1" s="63" t="s">
        <v>38</v>
      </c>
      <c r="B1" s="63"/>
      <c r="C1" s="63"/>
      <c r="D1" s="63"/>
      <c r="E1" s="63"/>
      <c r="F1" s="63"/>
    </row>
    <row r="2" spans="1:6" x14ac:dyDescent="0.35">
      <c r="A2" s="63"/>
      <c r="B2" s="63"/>
      <c r="C2" s="63"/>
      <c r="D2" s="63"/>
      <c r="E2" s="63"/>
      <c r="F2" s="42"/>
    </row>
    <row r="3" spans="1:6" x14ac:dyDescent="0.35">
      <c r="A3" s="59" t="s">
        <v>24</v>
      </c>
      <c r="B3" s="59"/>
      <c r="C3" s="59"/>
      <c r="D3" s="59"/>
      <c r="E3" s="59"/>
    </row>
    <row r="4" spans="1:6" x14ac:dyDescent="0.35">
      <c r="A4" s="60" t="s">
        <v>36</v>
      </c>
      <c r="B4" s="61"/>
      <c r="C4" s="61"/>
      <c r="D4" s="61"/>
      <c r="E4" s="62"/>
    </row>
    <row r="5" spans="1:6" x14ac:dyDescent="0.35">
      <c r="A5" s="30" t="s">
        <v>0</v>
      </c>
      <c r="B5" s="31" t="s">
        <v>5</v>
      </c>
      <c r="C5" s="32" t="s">
        <v>37</v>
      </c>
      <c r="D5" s="30" t="s">
        <v>6</v>
      </c>
      <c r="E5" s="33" t="s">
        <v>7</v>
      </c>
    </row>
    <row r="6" spans="1:6" x14ac:dyDescent="0.35">
      <c r="A6" s="47">
        <v>43555</v>
      </c>
      <c r="B6" s="34" t="s">
        <v>62</v>
      </c>
      <c r="C6" s="35"/>
      <c r="D6" s="36">
        <v>1125</v>
      </c>
      <c r="E6" s="37"/>
    </row>
    <row r="7" spans="1:6" x14ac:dyDescent="0.35">
      <c r="A7" s="47"/>
      <c r="B7" s="34" t="s">
        <v>65</v>
      </c>
      <c r="C7" s="35"/>
      <c r="D7" s="36"/>
      <c r="E7" s="37">
        <f>D6</f>
        <v>1125</v>
      </c>
    </row>
    <row r="8" spans="1:6" x14ac:dyDescent="0.35">
      <c r="A8" s="47"/>
      <c r="B8" s="39"/>
      <c r="C8" s="35"/>
      <c r="D8" s="36"/>
      <c r="E8" s="37"/>
    </row>
    <row r="9" spans="1:6" x14ac:dyDescent="0.35">
      <c r="A9" s="47"/>
      <c r="B9" s="34" t="s">
        <v>64</v>
      </c>
      <c r="C9" s="35"/>
      <c r="D9" s="36">
        <v>19000</v>
      </c>
      <c r="E9" s="37"/>
    </row>
    <row r="10" spans="1:6" x14ac:dyDescent="0.35">
      <c r="A10" s="47"/>
      <c r="B10" s="34" t="s">
        <v>66</v>
      </c>
      <c r="C10" s="35"/>
      <c r="D10" s="36"/>
      <c r="E10" s="37">
        <f>D9</f>
        <v>19000</v>
      </c>
    </row>
    <row r="11" spans="1:6" x14ac:dyDescent="0.35">
      <c r="A11" s="47"/>
      <c r="B11" s="39"/>
      <c r="C11" s="35"/>
      <c r="D11" s="36"/>
      <c r="E11" s="37"/>
    </row>
    <row r="12" spans="1:6" x14ac:dyDescent="0.35">
      <c r="A12" s="47"/>
      <c r="B12" s="34" t="s">
        <v>63</v>
      </c>
      <c r="C12" s="35"/>
      <c r="D12" s="36">
        <v>4125</v>
      </c>
      <c r="E12" s="37"/>
    </row>
    <row r="13" spans="1:6" x14ac:dyDescent="0.35">
      <c r="A13" s="47"/>
      <c r="B13" s="34" t="s">
        <v>67</v>
      </c>
      <c r="C13" s="35"/>
      <c r="D13" s="36"/>
      <c r="E13" s="37">
        <f>D12</f>
        <v>4125</v>
      </c>
    </row>
    <row r="14" spans="1:6" x14ac:dyDescent="0.35">
      <c r="A14" s="47"/>
      <c r="B14" s="39"/>
      <c r="C14" s="35"/>
      <c r="D14" s="36"/>
      <c r="E14" s="37"/>
    </row>
    <row r="15" spans="1:6" x14ac:dyDescent="0.35">
      <c r="A15" s="47"/>
      <c r="B15" s="34" t="s">
        <v>55</v>
      </c>
      <c r="C15" s="35"/>
      <c r="D15" s="36">
        <v>13497</v>
      </c>
      <c r="E15" s="37"/>
    </row>
    <row r="16" spans="1:6" x14ac:dyDescent="0.35">
      <c r="A16" s="47"/>
      <c r="B16" s="34" t="s">
        <v>68</v>
      </c>
      <c r="C16" s="35"/>
      <c r="D16" s="36"/>
      <c r="E16" s="37">
        <f>D15/11</f>
        <v>1227</v>
      </c>
    </row>
    <row r="17" spans="1:5" x14ac:dyDescent="0.35">
      <c r="A17" s="47"/>
      <c r="B17" s="34" t="s">
        <v>67</v>
      </c>
      <c r="C17" s="35"/>
      <c r="D17" s="36"/>
      <c r="E17" s="37">
        <f>D15-E16</f>
        <v>12270</v>
      </c>
    </row>
    <row r="18" spans="1:5" x14ac:dyDescent="0.35">
      <c r="A18" s="47"/>
      <c r="B18" s="39"/>
      <c r="C18" s="35"/>
      <c r="D18" s="36"/>
      <c r="E18" s="37"/>
    </row>
    <row r="19" spans="1:5" x14ac:dyDescent="0.35">
      <c r="A19" s="47"/>
      <c r="B19" s="34" t="s">
        <v>69</v>
      </c>
      <c r="C19" s="35"/>
      <c r="D19" s="55">
        <f>E17+E13-D9</f>
        <v>-2605</v>
      </c>
      <c r="E19" s="37"/>
    </row>
    <row r="20" spans="1:5" x14ac:dyDescent="0.35">
      <c r="A20" s="47"/>
      <c r="B20" s="34" t="s">
        <v>67</v>
      </c>
      <c r="C20" s="35"/>
      <c r="D20" s="36"/>
      <c r="E20" s="37">
        <f>D19</f>
        <v>-2605</v>
      </c>
    </row>
    <row r="21" spans="1:5" x14ac:dyDescent="0.35">
      <c r="A21" s="47"/>
      <c r="B21" s="39"/>
      <c r="C21" s="35"/>
      <c r="D21" s="36"/>
      <c r="E21" s="37"/>
    </row>
    <row r="22" spans="1:5" x14ac:dyDescent="0.35">
      <c r="A22" s="47"/>
      <c r="B22" s="34"/>
      <c r="C22" s="35"/>
      <c r="D22" s="36"/>
      <c r="E22" s="37"/>
    </row>
    <row r="23" spans="1:5" x14ac:dyDescent="0.35">
      <c r="A23" s="47"/>
      <c r="B23" s="34"/>
      <c r="C23" s="35"/>
      <c r="D23" s="36"/>
      <c r="E23" s="37"/>
    </row>
    <row r="24" spans="1:5" x14ac:dyDescent="0.35">
      <c r="A24" s="47"/>
      <c r="B24" s="34"/>
      <c r="C24" s="35"/>
      <c r="D24" s="36"/>
      <c r="E24" s="37"/>
    </row>
    <row r="25" spans="1:5" x14ac:dyDescent="0.35">
      <c r="A25" s="47"/>
      <c r="B25" s="34"/>
      <c r="C25" s="35"/>
      <c r="D25" s="36"/>
      <c r="E25" s="37"/>
    </row>
    <row r="26" spans="1:5" x14ac:dyDescent="0.35">
      <c r="A26" s="48"/>
      <c r="B26" s="38"/>
      <c r="C26" s="39"/>
      <c r="D26" s="40"/>
      <c r="E26" s="41"/>
    </row>
  </sheetData>
  <mergeCells count="4">
    <mergeCell ref="A1:F1"/>
    <mergeCell ref="A2:E2"/>
    <mergeCell ref="A3:E3"/>
    <mergeCell ref="A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>
      <selection activeCell="F9" sqref="F9"/>
    </sheetView>
  </sheetViews>
  <sheetFormatPr defaultRowHeight="14.5" x14ac:dyDescent="0.35"/>
  <cols>
    <col min="1" max="1" width="11.26953125" bestFit="1" customWidth="1"/>
    <col min="2" max="2" width="26.26953125" customWidth="1"/>
  </cols>
  <sheetData>
    <row r="1" spans="1:7" x14ac:dyDescent="0.35">
      <c r="A1" s="59" t="s">
        <v>31</v>
      </c>
      <c r="B1" s="59"/>
      <c r="C1" s="59"/>
      <c r="D1" s="59"/>
      <c r="E1" s="59"/>
      <c r="F1" s="13"/>
      <c r="G1" s="12"/>
    </row>
    <row r="2" spans="1:7" x14ac:dyDescent="0.35">
      <c r="A2" s="64" t="s">
        <v>4</v>
      </c>
      <c r="B2" s="64"/>
      <c r="C2" s="64"/>
      <c r="D2" s="64"/>
      <c r="E2" s="64"/>
      <c r="F2" s="13"/>
      <c r="G2" s="12"/>
    </row>
    <row r="3" spans="1:7" x14ac:dyDescent="0.35">
      <c r="A3" s="14" t="s">
        <v>0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2"/>
    </row>
    <row r="4" spans="1:7" x14ac:dyDescent="0.35">
      <c r="A4" s="14" t="s">
        <v>32</v>
      </c>
      <c r="B4" s="7"/>
      <c r="C4" s="15"/>
      <c r="D4" s="15"/>
      <c r="E4" s="15"/>
      <c r="F4" s="7"/>
      <c r="G4" s="12"/>
    </row>
    <row r="5" spans="1:7" x14ac:dyDescent="0.35">
      <c r="A5" s="50">
        <v>43555</v>
      </c>
      <c r="B5" s="7" t="s">
        <v>70</v>
      </c>
      <c r="C5" s="15">
        <v>19000</v>
      </c>
      <c r="D5" s="15"/>
      <c r="E5" s="15">
        <f>C5</f>
        <v>19000</v>
      </c>
      <c r="F5" s="7" t="s">
        <v>52</v>
      </c>
      <c r="G5" s="12"/>
    </row>
    <row r="6" spans="1:7" ht="28.5" x14ac:dyDescent="0.35">
      <c r="A6" s="7"/>
      <c r="B6" s="51" t="s">
        <v>71</v>
      </c>
      <c r="C6" s="15"/>
      <c r="D6" s="15">
        <v>4125</v>
      </c>
      <c r="E6" s="15">
        <f>E5+C6-D6</f>
        <v>14875</v>
      </c>
      <c r="F6" s="7" t="s">
        <v>52</v>
      </c>
      <c r="G6" s="12"/>
    </row>
    <row r="7" spans="1:7" x14ac:dyDescent="0.35">
      <c r="A7" s="7"/>
      <c r="B7" s="7" t="s">
        <v>55</v>
      </c>
      <c r="C7" s="15"/>
      <c r="D7" s="15">
        <v>12270</v>
      </c>
      <c r="E7" s="15">
        <f>E6+C7-D7</f>
        <v>2605</v>
      </c>
      <c r="F7" s="7" t="s">
        <v>52</v>
      </c>
      <c r="G7" s="12"/>
    </row>
    <row r="8" spans="1:7" x14ac:dyDescent="0.35">
      <c r="A8" s="7"/>
      <c r="B8" s="7" t="s">
        <v>69</v>
      </c>
      <c r="C8" s="15"/>
      <c r="D8" s="15">
        <f>E7</f>
        <v>2605</v>
      </c>
      <c r="E8" s="15">
        <f>E7+C8-D8</f>
        <v>0</v>
      </c>
      <c r="F8" s="7"/>
      <c r="G8" s="12"/>
    </row>
    <row r="9" spans="1:7" x14ac:dyDescent="0.35">
      <c r="A9" s="7"/>
      <c r="B9" s="7"/>
      <c r="C9" s="15"/>
      <c r="D9" s="15"/>
      <c r="E9" s="15"/>
      <c r="F9" s="7"/>
      <c r="G9" s="12"/>
    </row>
    <row r="10" spans="1:7" x14ac:dyDescent="0.35">
      <c r="A10" s="7"/>
      <c r="B10" s="7"/>
      <c r="C10" s="15"/>
      <c r="D10" s="15"/>
      <c r="E10" s="15"/>
      <c r="F10" s="7"/>
      <c r="G10" s="12"/>
    </row>
    <row r="11" spans="1:7" x14ac:dyDescent="0.35">
      <c r="A11" s="7"/>
      <c r="B11" s="7"/>
      <c r="C11" s="15"/>
      <c r="D11" s="15"/>
      <c r="E11" s="15"/>
      <c r="F11" s="7"/>
      <c r="G11" s="12"/>
    </row>
    <row r="12" spans="1:7" x14ac:dyDescent="0.35">
      <c r="A12" s="7"/>
      <c r="B12" s="7"/>
      <c r="C12" s="15"/>
      <c r="D12" s="15"/>
      <c r="E12" s="15"/>
      <c r="F12" s="7"/>
      <c r="G12" s="12"/>
    </row>
    <row r="13" spans="1:7" x14ac:dyDescent="0.35">
      <c r="A13" s="7"/>
      <c r="B13" s="7"/>
      <c r="C13" s="15"/>
      <c r="D13" s="15"/>
      <c r="E13" s="15"/>
      <c r="F13" s="7"/>
      <c r="G13" s="12"/>
    </row>
    <row r="14" spans="1:7" x14ac:dyDescent="0.35">
      <c r="A14" s="7"/>
      <c r="B14" s="7"/>
      <c r="C14" s="15"/>
      <c r="D14" s="15"/>
      <c r="E14" s="15"/>
      <c r="F14" s="7"/>
      <c r="G14" s="12"/>
    </row>
    <row r="15" spans="1:7" x14ac:dyDescent="0.35">
      <c r="A15" s="12"/>
      <c r="B15" s="12"/>
      <c r="C15" s="12"/>
      <c r="D15" s="12"/>
      <c r="E15" s="12"/>
      <c r="F15" s="12"/>
      <c r="G15" s="12"/>
    </row>
    <row r="16" spans="1:7" x14ac:dyDescent="0.35">
      <c r="A16" s="12"/>
      <c r="B16" s="12"/>
      <c r="C16" s="12"/>
      <c r="D16" s="12"/>
      <c r="E16" s="12"/>
      <c r="F16" s="12"/>
      <c r="G16" s="12"/>
    </row>
    <row r="17" spans="1:7" x14ac:dyDescent="0.35">
      <c r="A17" s="12"/>
      <c r="B17" s="12"/>
      <c r="C17" s="12"/>
      <c r="D17" s="12"/>
      <c r="E17" s="12"/>
      <c r="F17" s="12"/>
      <c r="G17" s="12"/>
    </row>
    <row r="18" spans="1:7" x14ac:dyDescent="0.35">
      <c r="A18" s="12"/>
      <c r="B18" s="12"/>
      <c r="C18" s="12"/>
      <c r="D18" s="12"/>
      <c r="E18" s="12"/>
      <c r="F18" s="12"/>
      <c r="G18" s="12"/>
    </row>
    <row r="19" spans="1:7" x14ac:dyDescent="0.35">
      <c r="A19" s="12"/>
      <c r="B19" s="12"/>
      <c r="C19" s="12"/>
      <c r="D19" s="12"/>
      <c r="E19" s="12"/>
      <c r="F19" s="12"/>
      <c r="G19" s="12"/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C8" sqref="C8"/>
    </sheetView>
  </sheetViews>
  <sheetFormatPr defaultRowHeight="14.5" x14ac:dyDescent="0.35"/>
  <cols>
    <col min="1" max="1" width="35.54296875" customWidth="1"/>
    <col min="2" max="2" width="16.26953125" customWidth="1"/>
    <col min="3" max="3" width="16.54296875" customWidth="1"/>
  </cols>
  <sheetData>
    <row r="1" spans="1:4" x14ac:dyDescent="0.35">
      <c r="A1" s="59" t="s">
        <v>31</v>
      </c>
      <c r="B1" s="59"/>
      <c r="C1" s="59"/>
      <c r="D1" s="12"/>
    </row>
    <row r="2" spans="1:4" x14ac:dyDescent="0.35">
      <c r="A2" s="66" t="s">
        <v>15</v>
      </c>
      <c r="B2" s="66"/>
      <c r="C2" s="66"/>
      <c r="D2" s="12"/>
    </row>
    <row r="3" spans="1:4" ht="15" thickBot="1" x14ac:dyDescent="0.4">
      <c r="A3" s="65" t="s">
        <v>16</v>
      </c>
      <c r="B3" s="65"/>
      <c r="C3" s="65"/>
      <c r="D3" s="12"/>
    </row>
    <row r="4" spans="1:4" ht="15" thickBot="1" x14ac:dyDescent="0.4">
      <c r="A4" s="16"/>
      <c r="B4" s="17" t="s">
        <v>10</v>
      </c>
      <c r="C4" s="18" t="s">
        <v>10</v>
      </c>
      <c r="D4" s="12"/>
    </row>
    <row r="5" spans="1:4" x14ac:dyDescent="0.35">
      <c r="A5" s="19" t="s">
        <v>17</v>
      </c>
      <c r="B5" s="20"/>
      <c r="C5" s="21"/>
      <c r="D5" s="12"/>
    </row>
    <row r="6" spans="1:4" x14ac:dyDescent="0.35">
      <c r="A6" s="6" t="s">
        <v>72</v>
      </c>
      <c r="B6" s="15"/>
      <c r="C6" s="22">
        <v>1125</v>
      </c>
      <c r="D6" s="12"/>
    </row>
    <row r="7" spans="1:4" x14ac:dyDescent="0.35">
      <c r="A7" s="6" t="s">
        <v>73</v>
      </c>
      <c r="B7" s="15"/>
      <c r="C7" s="22">
        <v>2605</v>
      </c>
      <c r="D7" s="12"/>
    </row>
    <row r="8" spans="1:4" x14ac:dyDescent="0.35">
      <c r="A8" s="6"/>
      <c r="B8" s="15"/>
      <c r="C8" s="22"/>
      <c r="D8" s="12"/>
    </row>
    <row r="9" spans="1:4" x14ac:dyDescent="0.35">
      <c r="A9" s="6"/>
      <c r="B9" s="15"/>
      <c r="C9" s="22"/>
      <c r="D9" s="12"/>
    </row>
    <row r="10" spans="1:4" ht="15" thickBot="1" x14ac:dyDescent="0.4">
      <c r="A10" s="9"/>
      <c r="B10" s="23"/>
      <c r="C10" s="24"/>
      <c r="D10" s="12"/>
    </row>
    <row r="11" spans="1:4" x14ac:dyDescent="0.35">
      <c r="A11" s="12"/>
      <c r="B11" s="12"/>
      <c r="C11" s="12"/>
      <c r="D11" s="12"/>
    </row>
    <row r="12" spans="1:4" x14ac:dyDescent="0.35">
      <c r="A12" s="12"/>
      <c r="B12" s="12"/>
      <c r="C12" s="12"/>
      <c r="D12" s="12"/>
    </row>
    <row r="13" spans="1:4" x14ac:dyDescent="0.35">
      <c r="A13" s="12"/>
      <c r="B13" s="12"/>
      <c r="C13" s="12"/>
      <c r="D13" s="12"/>
    </row>
    <row r="14" spans="1:4" x14ac:dyDescent="0.35">
      <c r="A14" s="12"/>
      <c r="B14" s="12"/>
      <c r="C14" s="12"/>
      <c r="D14" s="12"/>
    </row>
    <row r="15" spans="1:4" x14ac:dyDescent="0.35">
      <c r="A15" s="12"/>
      <c r="B15" s="12"/>
      <c r="C15" s="12"/>
      <c r="D15" s="12"/>
    </row>
    <row r="16" spans="1:4" x14ac:dyDescent="0.35">
      <c r="A16" s="12"/>
      <c r="B16" s="12"/>
      <c r="C16" s="12"/>
      <c r="D16" s="12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A Dep Calc</vt:lpstr>
      <vt:lpstr>Part A GJ</vt:lpstr>
      <vt:lpstr>Part A General ledger</vt:lpstr>
      <vt:lpstr>Part A FP</vt:lpstr>
      <vt:lpstr>Part B Dep Calc</vt:lpstr>
      <vt:lpstr>Part B GJ</vt:lpstr>
      <vt:lpstr>Part B General ledger</vt:lpstr>
      <vt:lpstr>Part B PL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Hampson</cp:lastModifiedBy>
  <dcterms:created xsi:type="dcterms:W3CDTF">2019-07-05T08:59:24Z</dcterms:created>
  <dcterms:modified xsi:type="dcterms:W3CDTF">2023-10-24T12:35:31Z</dcterms:modified>
</cp:coreProperties>
</file>