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7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L42" i="1" l="1"/>
  <c r="K42" i="1"/>
  <c r="J42" i="1"/>
  <c r="I42" i="1"/>
  <c r="I41" i="1"/>
  <c r="J41" i="1"/>
  <c r="K41" i="1"/>
  <c r="L41" i="1"/>
  <c r="J43" i="1"/>
  <c r="K43" i="1"/>
  <c r="L43" i="1"/>
  <c r="I43" i="1"/>
  <c r="J40" i="1" a="1"/>
  <c r="J40" i="1" s="1"/>
  <c r="K40" i="1" a="1"/>
  <c r="K40" i="1" s="1"/>
  <c r="L40" i="1" a="1"/>
  <c r="L40" i="1" s="1"/>
  <c r="I40" i="1" a="1"/>
  <c r="I40" i="1" s="1"/>
  <c r="L39" i="1"/>
  <c r="K39" i="1"/>
  <c r="J39" i="1"/>
  <c r="I39" i="1"/>
</calcChain>
</file>

<file path=xl/sharedStrings.xml><?xml version="1.0" encoding="utf-8"?>
<sst xmlns="http://schemas.openxmlformats.org/spreadsheetml/2006/main" count="33" uniqueCount="20">
  <si>
    <t>Число узлов</t>
  </si>
  <si>
    <t>Последовательный</t>
  </si>
  <si>
    <t>Параллельный</t>
  </si>
  <si>
    <t>OpenMP (sections)</t>
  </si>
  <si>
    <t>OpenMP (tasks)</t>
  </si>
  <si>
    <t>POSIX threads</t>
  </si>
  <si>
    <t>Число потоков</t>
  </si>
  <si>
    <t>Последовательный, сек</t>
  </si>
  <si>
    <t>Параллельный, сек</t>
  </si>
  <si>
    <t>Число узлов:</t>
  </si>
  <si>
    <t>1 000 000</t>
  </si>
  <si>
    <t>Число потоков:</t>
  </si>
  <si>
    <t>Запусков программы:</t>
  </si>
  <si>
    <t>Показатель</t>
  </si>
  <si>
    <t>Среднее значение</t>
  </si>
  <si>
    <t>Дисперсия</t>
  </si>
  <si>
    <t>Доверительный интервал (P=0,95)</t>
  </si>
  <si>
    <t>Стандартное отклонение</t>
  </si>
  <si>
    <t>левая</t>
  </si>
  <si>
    <t>правая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</si>
</sst>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от</a:t>
            </a:r>
            <a:r>
              <a:rPr lang="ru-RU" baseline="0"/>
              <a:t> количества узлов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Лист1!$D$4</c:f>
              <c:strCache>
                <c:ptCount val="1"/>
                <c:pt idx="0">
                  <c:v>OpenMP (sections)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Лист1!$D$5:$D$11</c:f>
              <c:numCache>
                <c:formatCode>General</c:formatCode>
                <c:ptCount val="7"/>
                <c:pt idx="0">
                  <c:v>2.0950000000000001E-3</c:v>
                </c:pt>
                <c:pt idx="1">
                  <c:v>1.7899999999999999E-3</c:v>
                </c:pt>
                <c:pt idx="2">
                  <c:v>2.1280000000000001E-3</c:v>
                </c:pt>
                <c:pt idx="3">
                  <c:v>9.4219999999999998E-3</c:v>
                </c:pt>
                <c:pt idx="4">
                  <c:v>4.0049000000000001E-2</c:v>
                </c:pt>
                <c:pt idx="5">
                  <c:v>0.116494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Лист1!$E$4</c:f>
              <c:strCache>
                <c:ptCount val="1"/>
                <c:pt idx="0">
                  <c:v>OpenMP (tasks)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Лист1!$E$5:$E$11</c:f>
              <c:numCache>
                <c:formatCode>General</c:formatCode>
                <c:ptCount val="7"/>
                <c:pt idx="0">
                  <c:v>1.1400000000000001E-4</c:v>
                </c:pt>
                <c:pt idx="1">
                  <c:v>1.2E-4</c:v>
                </c:pt>
                <c:pt idx="2">
                  <c:v>6.8099999999999996E-4</c:v>
                </c:pt>
                <c:pt idx="3">
                  <c:v>8.1740000000000007E-3</c:v>
                </c:pt>
                <c:pt idx="4">
                  <c:v>3.8376E-2</c:v>
                </c:pt>
                <c:pt idx="5">
                  <c:v>0.12237099999999999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Лист1!$F$4</c:f>
              <c:strCache>
                <c:ptCount val="1"/>
                <c:pt idx="0">
                  <c:v>POSIX threads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Лист1!$F$5:$F$11</c:f>
              <c:numCache>
                <c:formatCode>General</c:formatCode>
                <c:ptCount val="7"/>
                <c:pt idx="0">
                  <c:v>4.2519999999999997E-3</c:v>
                </c:pt>
                <c:pt idx="1">
                  <c:v>3.2659999999999998E-3</c:v>
                </c:pt>
                <c:pt idx="2">
                  <c:v>4.3550000000000004E-3</c:v>
                </c:pt>
                <c:pt idx="3">
                  <c:v>1.1398999999999999E-2</c:v>
                </c:pt>
                <c:pt idx="4">
                  <c:v>4.3334999999999999E-2</c:v>
                </c:pt>
                <c:pt idx="5">
                  <c:v>0.108747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Лист1!$C$3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Лист1!$B$5:$B$11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cat>
          <c:val>
            <c:numRef>
              <c:f>Лист1!$C$5:$C$11</c:f>
              <c:numCache>
                <c:formatCode>General</c:formatCode>
                <c:ptCount val="7"/>
                <c:pt idx="0">
                  <c:v>3.8999999999999999E-5</c:v>
                </c:pt>
                <c:pt idx="1">
                  <c:v>6.8999999999999997E-5</c:v>
                </c:pt>
                <c:pt idx="2">
                  <c:v>9.0300000000000005E-4</c:v>
                </c:pt>
                <c:pt idx="3">
                  <c:v>1.1531E-2</c:v>
                </c:pt>
                <c:pt idx="4">
                  <c:v>6.2279000000000001E-2</c:v>
                </c:pt>
                <c:pt idx="5">
                  <c:v>0.151614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819920"/>
        <c:axId val="367825408"/>
      </c:lineChart>
      <c:catAx>
        <c:axId val="36781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узлов в дереве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825408"/>
        <c:crosses val="autoZero"/>
        <c:auto val="1"/>
        <c:lblAlgn val="ctr"/>
        <c:lblOffset val="100"/>
        <c:noMultiLvlLbl val="0"/>
      </c:catAx>
      <c:valAx>
        <c:axId val="367825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819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от</a:t>
            </a:r>
            <a:r>
              <a:rPr lang="ru-RU" baseline="0"/>
              <a:t> числа выделенных потоков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Лист1!$B$17:$B$29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32</c:v>
                </c:pt>
                <c:pt idx="11">
                  <c:v>64</c:v>
                </c:pt>
                <c:pt idx="12">
                  <c:v>128</c:v>
                </c:pt>
              </c:numCache>
            </c:numRef>
          </c:cat>
          <c:val>
            <c:numRef>
              <c:f>Лист1!$C$17:$C$29</c:f>
              <c:numCache>
                <c:formatCode>General</c:formatCode>
                <c:ptCount val="13"/>
                <c:pt idx="0">
                  <c:v>0.123623</c:v>
                </c:pt>
                <c:pt idx="1">
                  <c:v>0.12506999999999999</c:v>
                </c:pt>
                <c:pt idx="2">
                  <c:v>0.12878500000000001</c:v>
                </c:pt>
                <c:pt idx="3">
                  <c:v>0.13105</c:v>
                </c:pt>
                <c:pt idx="4">
                  <c:v>0.13234299999999999</c:v>
                </c:pt>
                <c:pt idx="5">
                  <c:v>0.13020799999999999</c:v>
                </c:pt>
                <c:pt idx="6">
                  <c:v>0.12770000000000001</c:v>
                </c:pt>
                <c:pt idx="7">
                  <c:v>0.12978700000000001</c:v>
                </c:pt>
                <c:pt idx="8">
                  <c:v>0.13056499999999999</c:v>
                </c:pt>
                <c:pt idx="9">
                  <c:v>0.12640399999999999</c:v>
                </c:pt>
                <c:pt idx="10">
                  <c:v>0.12572800000000001</c:v>
                </c:pt>
                <c:pt idx="11">
                  <c:v>0.125975</c:v>
                </c:pt>
                <c:pt idx="12">
                  <c:v>0.130026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Лист1!$D$4</c:f>
              <c:strCache>
                <c:ptCount val="1"/>
                <c:pt idx="0">
                  <c:v>OpenMP (sections)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Лист1!$B$17:$B$29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32</c:v>
                </c:pt>
                <c:pt idx="11">
                  <c:v>64</c:v>
                </c:pt>
                <c:pt idx="12">
                  <c:v>128</c:v>
                </c:pt>
              </c:numCache>
            </c:numRef>
          </c:cat>
          <c:val>
            <c:numRef>
              <c:f>Лист1!$D$17:$D$29</c:f>
              <c:numCache>
                <c:formatCode>General</c:formatCode>
                <c:ptCount val="13"/>
                <c:pt idx="0">
                  <c:v>0.11996900000000001</c:v>
                </c:pt>
                <c:pt idx="1">
                  <c:v>7.5299000000000005E-2</c:v>
                </c:pt>
                <c:pt idx="2">
                  <c:v>0.108205</c:v>
                </c:pt>
                <c:pt idx="3">
                  <c:v>6.8710999999999994E-2</c:v>
                </c:pt>
                <c:pt idx="4">
                  <c:v>7.4105000000000004E-2</c:v>
                </c:pt>
                <c:pt idx="5">
                  <c:v>5.9332999999999997E-2</c:v>
                </c:pt>
                <c:pt idx="6">
                  <c:v>7.7431E-2</c:v>
                </c:pt>
                <c:pt idx="7">
                  <c:v>8.5639999999999994E-2</c:v>
                </c:pt>
                <c:pt idx="8">
                  <c:v>7.6286999999999994E-2</c:v>
                </c:pt>
                <c:pt idx="9">
                  <c:v>6.6419000000000006E-2</c:v>
                </c:pt>
                <c:pt idx="10">
                  <c:v>7.3016999999999999E-2</c:v>
                </c:pt>
                <c:pt idx="11">
                  <c:v>0.112044</c:v>
                </c:pt>
                <c:pt idx="12">
                  <c:v>0.10630299999999999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Лист1!$E$4</c:f>
              <c:strCache>
                <c:ptCount val="1"/>
                <c:pt idx="0">
                  <c:v>OpenMP (tasks)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Лист1!$B$17:$B$29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32</c:v>
                </c:pt>
                <c:pt idx="11">
                  <c:v>64</c:v>
                </c:pt>
                <c:pt idx="12">
                  <c:v>128</c:v>
                </c:pt>
              </c:numCache>
            </c:numRef>
          </c:cat>
          <c:val>
            <c:numRef>
              <c:f>Лист1!$E$17:$E$29</c:f>
              <c:numCache>
                <c:formatCode>General</c:formatCode>
                <c:ptCount val="13"/>
                <c:pt idx="0">
                  <c:v>0.132326</c:v>
                </c:pt>
                <c:pt idx="1">
                  <c:v>7.2969999999999993E-2</c:v>
                </c:pt>
                <c:pt idx="2">
                  <c:v>0.111871</c:v>
                </c:pt>
                <c:pt idx="3">
                  <c:v>7.4193999999999996E-2</c:v>
                </c:pt>
                <c:pt idx="4">
                  <c:v>7.4031E-2</c:v>
                </c:pt>
                <c:pt idx="5">
                  <c:v>6.5670999999999993E-2</c:v>
                </c:pt>
                <c:pt idx="6">
                  <c:v>8.0096000000000001E-2</c:v>
                </c:pt>
                <c:pt idx="7">
                  <c:v>6.7297999999999997E-2</c:v>
                </c:pt>
                <c:pt idx="8">
                  <c:v>4.9696999999999998E-2</c:v>
                </c:pt>
                <c:pt idx="9">
                  <c:v>4.7926000000000003E-2</c:v>
                </c:pt>
                <c:pt idx="10">
                  <c:v>6.0249999999999998E-2</c:v>
                </c:pt>
                <c:pt idx="11">
                  <c:v>7.8223000000000001E-2</c:v>
                </c:pt>
                <c:pt idx="12">
                  <c:v>6.5002000000000004E-2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Лист1!$F$4</c:f>
              <c:strCache>
                <c:ptCount val="1"/>
                <c:pt idx="0">
                  <c:v>POSIX threads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Лист1!$B$17:$B$29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32</c:v>
                </c:pt>
                <c:pt idx="11">
                  <c:v>64</c:v>
                </c:pt>
                <c:pt idx="12">
                  <c:v>128</c:v>
                </c:pt>
              </c:numCache>
            </c:numRef>
          </c:cat>
          <c:val>
            <c:numRef>
              <c:f>Лист1!$F$17:$F$29</c:f>
              <c:numCache>
                <c:formatCode>General</c:formatCode>
                <c:ptCount val="13"/>
                <c:pt idx="0">
                  <c:v>0.135186</c:v>
                </c:pt>
                <c:pt idx="1">
                  <c:v>7.5014999999999998E-2</c:v>
                </c:pt>
                <c:pt idx="2">
                  <c:v>0.105058</c:v>
                </c:pt>
                <c:pt idx="3">
                  <c:v>7.3601E-2</c:v>
                </c:pt>
                <c:pt idx="4">
                  <c:v>7.9672999999999994E-2</c:v>
                </c:pt>
                <c:pt idx="5">
                  <c:v>6.7210000000000006E-2</c:v>
                </c:pt>
                <c:pt idx="6">
                  <c:v>8.6044999999999996E-2</c:v>
                </c:pt>
                <c:pt idx="7">
                  <c:v>9.7826999999999997E-2</c:v>
                </c:pt>
                <c:pt idx="8">
                  <c:v>0.10213999999999999</c:v>
                </c:pt>
                <c:pt idx="9">
                  <c:v>0.10628799999999999</c:v>
                </c:pt>
                <c:pt idx="10">
                  <c:v>0.115464</c:v>
                </c:pt>
                <c:pt idx="11">
                  <c:v>0.116484</c:v>
                </c:pt>
                <c:pt idx="12">
                  <c:v>0.111235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831680"/>
        <c:axId val="367830112"/>
      </c:lineChart>
      <c:catAx>
        <c:axId val="3678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параллельных потоков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830112"/>
        <c:crosses val="autoZero"/>
        <c:auto val="1"/>
        <c:lblAlgn val="ctr"/>
        <c:lblOffset val="100"/>
        <c:noMultiLvlLbl val="0"/>
      </c:catAx>
      <c:valAx>
        <c:axId val="367830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831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</xdr:row>
      <xdr:rowOff>9524</xdr:rowOff>
    </xdr:from>
    <xdr:to>
      <xdr:col>16</xdr:col>
      <xdr:colOff>266700</xdr:colOff>
      <xdr:row>11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14</xdr:row>
      <xdr:rowOff>247649</xdr:rowOff>
    </xdr:from>
    <xdr:to>
      <xdr:col>18</xdr:col>
      <xdr:colOff>581025</xdr:colOff>
      <xdr:row>29</xdr:row>
      <xdr:rowOff>95250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8"/>
  <sheetViews>
    <sheetView tabSelected="1" topLeftCell="A34" workbookViewId="0">
      <selection activeCell="L42" sqref="L42"/>
    </sheetView>
  </sheetViews>
  <sheetFormatPr defaultRowHeight="15" x14ac:dyDescent="0.25"/>
  <cols>
    <col min="2" max="2" width="15.5703125" bestFit="1" customWidth="1"/>
    <col min="3" max="3" width="23.42578125" customWidth="1"/>
    <col min="4" max="4" width="12.140625" customWidth="1"/>
    <col min="5" max="5" width="9.7109375" bestFit="1" customWidth="1"/>
    <col min="6" max="6" width="11.28515625" customWidth="1"/>
    <col min="8" max="8" width="26.7109375" customWidth="1"/>
    <col min="9" max="9" width="13.7109375" customWidth="1"/>
    <col min="10" max="12" width="10.7109375" bestFit="1" customWidth="1"/>
  </cols>
  <sheetData>
    <row r="2" spans="2:6" ht="15.75" thickBot="1" x14ac:dyDescent="0.3"/>
    <row r="3" spans="2:6" ht="16.5" thickBot="1" x14ac:dyDescent="0.3">
      <c r="B3" s="4" t="s">
        <v>0</v>
      </c>
      <c r="C3" s="4" t="s">
        <v>1</v>
      </c>
      <c r="D3" s="6" t="s">
        <v>2</v>
      </c>
      <c r="E3" s="7"/>
      <c r="F3" s="8"/>
    </row>
    <row r="4" spans="2:6" ht="32.25" thickBot="1" x14ac:dyDescent="0.3">
      <c r="B4" s="5"/>
      <c r="C4" s="5"/>
      <c r="D4" s="1" t="s">
        <v>3</v>
      </c>
      <c r="E4" s="1" t="s">
        <v>4</v>
      </c>
      <c r="F4" s="1" t="s">
        <v>5</v>
      </c>
    </row>
    <row r="5" spans="2:6" ht="16.5" thickBot="1" x14ac:dyDescent="0.3">
      <c r="B5" s="2">
        <v>100</v>
      </c>
      <c r="C5" s="1">
        <v>3.8999999999999999E-5</v>
      </c>
      <c r="D5" s="1">
        <v>2.0950000000000001E-3</v>
      </c>
      <c r="E5" s="1">
        <v>1.1400000000000001E-4</v>
      </c>
      <c r="F5" s="1">
        <v>4.2519999999999997E-3</v>
      </c>
    </row>
    <row r="6" spans="2:6" ht="16.5" thickBot="1" x14ac:dyDescent="0.3">
      <c r="B6" s="2">
        <v>1000</v>
      </c>
      <c r="C6" s="1">
        <v>6.8999999999999997E-5</v>
      </c>
      <c r="D6" s="1">
        <v>1.7899999999999999E-3</v>
      </c>
      <c r="E6" s="1">
        <v>1.2E-4</v>
      </c>
      <c r="F6" s="1">
        <v>3.2659999999999998E-3</v>
      </c>
    </row>
    <row r="7" spans="2:6" ht="16.5" thickBot="1" x14ac:dyDescent="0.3">
      <c r="B7" s="2">
        <v>10000</v>
      </c>
      <c r="C7" s="1">
        <v>9.0300000000000005E-4</v>
      </c>
      <c r="D7" s="1">
        <v>2.1280000000000001E-3</v>
      </c>
      <c r="E7" s="1">
        <v>6.8099999999999996E-4</v>
      </c>
      <c r="F7" s="1">
        <v>4.3550000000000004E-3</v>
      </c>
    </row>
    <row r="8" spans="2:6" ht="16.5" thickBot="1" x14ac:dyDescent="0.3">
      <c r="B8" s="2">
        <v>100000</v>
      </c>
      <c r="C8" s="1">
        <v>1.1531E-2</v>
      </c>
      <c r="D8" s="1">
        <v>9.4219999999999998E-3</v>
      </c>
      <c r="E8" s="1">
        <v>8.1740000000000007E-3</v>
      </c>
      <c r="F8" s="1">
        <v>1.1398999999999999E-2</v>
      </c>
    </row>
    <row r="9" spans="2:6" ht="16.5" thickBot="1" x14ac:dyDescent="0.3">
      <c r="B9" s="2">
        <v>500000</v>
      </c>
      <c r="C9" s="1">
        <v>6.2279000000000001E-2</v>
      </c>
      <c r="D9" s="1">
        <v>4.0049000000000001E-2</v>
      </c>
      <c r="E9" s="1">
        <v>3.8376E-2</v>
      </c>
      <c r="F9" s="1">
        <v>4.3334999999999999E-2</v>
      </c>
    </row>
    <row r="10" spans="2:6" ht="16.5" thickBot="1" x14ac:dyDescent="0.3">
      <c r="B10" s="2">
        <v>1000000</v>
      </c>
      <c r="C10" s="1">
        <v>0.151614</v>
      </c>
      <c r="D10" s="1">
        <v>0.116494</v>
      </c>
      <c r="E10" s="1">
        <v>0.12237099999999999</v>
      </c>
      <c r="F10" s="1">
        <v>0.108747</v>
      </c>
    </row>
    <row r="11" spans="2:6" ht="16.5" thickBot="1" x14ac:dyDescent="0.3">
      <c r="B11" s="2"/>
      <c r="C11" s="1"/>
      <c r="D11" s="1"/>
      <c r="E11" s="1"/>
      <c r="F11" s="1"/>
    </row>
    <row r="14" spans="2:6" ht="16.5" thickBot="1" x14ac:dyDescent="0.3">
      <c r="B14" s="3"/>
    </row>
    <row r="15" spans="2:6" ht="19.5" customHeight="1" thickBot="1" x14ac:dyDescent="0.3">
      <c r="B15" s="4" t="s">
        <v>6</v>
      </c>
      <c r="C15" s="4" t="s">
        <v>7</v>
      </c>
      <c r="D15" s="6" t="s">
        <v>8</v>
      </c>
      <c r="E15" s="7"/>
      <c r="F15" s="8"/>
    </row>
    <row r="16" spans="2:6" ht="32.25" thickBot="1" x14ac:dyDescent="0.3">
      <c r="B16" s="5"/>
      <c r="C16" s="5"/>
      <c r="D16" s="1" t="s">
        <v>3</v>
      </c>
      <c r="E16" s="1" t="s">
        <v>4</v>
      </c>
      <c r="F16" s="1" t="s">
        <v>5</v>
      </c>
    </row>
    <row r="17" spans="2:6" ht="16.5" thickBot="1" x14ac:dyDescent="0.3">
      <c r="B17" s="2">
        <v>2</v>
      </c>
      <c r="C17" s="1">
        <v>0.123623</v>
      </c>
      <c r="D17" s="1">
        <v>0.11996900000000001</v>
      </c>
      <c r="E17" s="1">
        <v>0.132326</v>
      </c>
      <c r="F17" s="1">
        <v>0.135186</v>
      </c>
    </row>
    <row r="18" spans="2:6" ht="16.5" thickBot="1" x14ac:dyDescent="0.3">
      <c r="B18" s="2">
        <v>4</v>
      </c>
      <c r="C18" s="1">
        <v>0.12506999999999999</v>
      </c>
      <c r="D18" s="1">
        <v>7.5299000000000005E-2</v>
      </c>
      <c r="E18" s="1">
        <v>7.2969999999999993E-2</v>
      </c>
      <c r="F18" s="1">
        <v>7.5014999999999998E-2</v>
      </c>
    </row>
    <row r="19" spans="2:6" ht="16.5" thickBot="1" x14ac:dyDescent="0.3">
      <c r="B19" s="2">
        <v>6</v>
      </c>
      <c r="C19" s="1">
        <v>0.12878500000000001</v>
      </c>
      <c r="D19" s="1">
        <v>0.108205</v>
      </c>
      <c r="E19" s="1">
        <v>0.111871</v>
      </c>
      <c r="F19" s="1">
        <v>0.105058</v>
      </c>
    </row>
    <row r="20" spans="2:6" ht="16.5" thickBot="1" x14ac:dyDescent="0.3">
      <c r="B20" s="2">
        <v>8</v>
      </c>
      <c r="C20" s="1">
        <v>0.13105</v>
      </c>
      <c r="D20" s="1">
        <v>6.8710999999999994E-2</v>
      </c>
      <c r="E20" s="1">
        <v>7.4193999999999996E-2</v>
      </c>
      <c r="F20" s="1">
        <v>7.3601E-2</v>
      </c>
    </row>
    <row r="21" spans="2:6" ht="16.5" thickBot="1" x14ac:dyDescent="0.3">
      <c r="B21" s="2">
        <v>10</v>
      </c>
      <c r="C21" s="1">
        <v>0.13234299999999999</v>
      </c>
      <c r="D21" s="1">
        <v>7.4105000000000004E-2</v>
      </c>
      <c r="E21" s="1">
        <v>7.4031E-2</v>
      </c>
      <c r="F21" s="1">
        <v>7.9672999999999994E-2</v>
      </c>
    </row>
    <row r="22" spans="2:6" ht="16.5" thickBot="1" x14ac:dyDescent="0.3">
      <c r="B22" s="2">
        <v>12</v>
      </c>
      <c r="C22" s="1">
        <v>0.13020799999999999</v>
      </c>
      <c r="D22" s="1">
        <v>5.9332999999999997E-2</v>
      </c>
      <c r="E22" s="1">
        <v>6.5670999999999993E-2</v>
      </c>
      <c r="F22" s="1">
        <v>6.7210000000000006E-2</v>
      </c>
    </row>
    <row r="23" spans="2:6" ht="16.5" thickBot="1" x14ac:dyDescent="0.3">
      <c r="B23" s="2">
        <v>14</v>
      </c>
      <c r="C23" s="1">
        <v>0.12770000000000001</v>
      </c>
      <c r="D23" s="1">
        <v>7.7431E-2</v>
      </c>
      <c r="E23" s="1">
        <v>8.0096000000000001E-2</v>
      </c>
      <c r="F23" s="1">
        <v>8.6044999999999996E-2</v>
      </c>
    </row>
    <row r="24" spans="2:6" ht="16.5" thickBot="1" x14ac:dyDescent="0.3">
      <c r="B24" s="2">
        <v>16</v>
      </c>
      <c r="C24" s="1">
        <v>0.12978700000000001</v>
      </c>
      <c r="D24" s="1">
        <v>8.5639999999999994E-2</v>
      </c>
      <c r="E24" s="1">
        <v>6.7297999999999997E-2</v>
      </c>
      <c r="F24" s="1">
        <v>9.7826999999999997E-2</v>
      </c>
    </row>
    <row r="25" spans="2:6" ht="16.5" thickBot="1" x14ac:dyDescent="0.3">
      <c r="B25" s="2">
        <v>18</v>
      </c>
      <c r="C25" s="1">
        <v>0.13056499999999999</v>
      </c>
      <c r="D25" s="1">
        <v>7.6286999999999994E-2</v>
      </c>
      <c r="E25" s="1">
        <v>4.9696999999999998E-2</v>
      </c>
      <c r="F25" s="1">
        <v>0.10213999999999999</v>
      </c>
    </row>
    <row r="26" spans="2:6" ht="16.5" thickBot="1" x14ac:dyDescent="0.3">
      <c r="B26" s="2">
        <v>20</v>
      </c>
      <c r="C26" s="1">
        <v>0.12640399999999999</v>
      </c>
      <c r="D26" s="1">
        <v>6.6419000000000006E-2</v>
      </c>
      <c r="E26" s="1">
        <v>4.7926000000000003E-2</v>
      </c>
      <c r="F26" s="1">
        <v>0.10628799999999999</v>
      </c>
    </row>
    <row r="27" spans="2:6" ht="16.5" thickBot="1" x14ac:dyDescent="0.3">
      <c r="B27" s="2">
        <v>32</v>
      </c>
      <c r="C27" s="1">
        <v>0.12572800000000001</v>
      </c>
      <c r="D27" s="1">
        <v>7.3016999999999999E-2</v>
      </c>
      <c r="E27" s="1">
        <v>6.0249999999999998E-2</v>
      </c>
      <c r="F27" s="1">
        <v>0.115464</v>
      </c>
    </row>
    <row r="28" spans="2:6" ht="16.5" thickBot="1" x14ac:dyDescent="0.3">
      <c r="B28" s="2">
        <v>64</v>
      </c>
      <c r="C28" s="1">
        <v>0.125975</v>
      </c>
      <c r="D28" s="1">
        <v>0.112044</v>
      </c>
      <c r="E28" s="1">
        <v>7.8223000000000001E-2</v>
      </c>
      <c r="F28" s="1">
        <v>0.116484</v>
      </c>
    </row>
    <row r="29" spans="2:6" ht="16.5" thickBot="1" x14ac:dyDescent="0.3">
      <c r="B29" s="2">
        <v>128</v>
      </c>
      <c r="C29" s="1">
        <v>0.130026</v>
      </c>
      <c r="D29" s="1">
        <v>0.10630299999999999</v>
      </c>
      <c r="E29" s="1">
        <v>6.5002000000000004E-2</v>
      </c>
      <c r="F29" s="1">
        <v>0.111235</v>
      </c>
    </row>
    <row r="32" spans="2:6" ht="15.75" thickBot="1" x14ac:dyDescent="0.3"/>
    <row r="33" spans="3:13" ht="32.25" thickBot="1" x14ac:dyDescent="0.3">
      <c r="C33" s="9" t="s">
        <v>9</v>
      </c>
      <c r="D33" s="10" t="s">
        <v>10</v>
      </c>
    </row>
    <row r="34" spans="3:13" ht="16.5" thickBot="1" x14ac:dyDescent="0.3">
      <c r="C34" s="11" t="s">
        <v>11</v>
      </c>
      <c r="D34" s="12">
        <v>4</v>
      </c>
    </row>
    <row r="35" spans="3:13" ht="32.25" thickBot="1" x14ac:dyDescent="0.3">
      <c r="C35" s="11" t="s">
        <v>12</v>
      </c>
      <c r="D35" s="12">
        <v>10</v>
      </c>
    </row>
    <row r="36" spans="3:13" ht="15.75" thickBot="1" x14ac:dyDescent="0.3"/>
    <row r="37" spans="3:13" ht="16.5" thickBot="1" x14ac:dyDescent="0.3">
      <c r="C37" s="4" t="s">
        <v>7</v>
      </c>
      <c r="D37" s="6" t="s">
        <v>8</v>
      </c>
      <c r="E37" s="7"/>
      <c r="F37" s="8"/>
      <c r="H37" s="4" t="s">
        <v>13</v>
      </c>
      <c r="I37" s="4" t="s">
        <v>1</v>
      </c>
      <c r="J37" s="6" t="s">
        <v>2</v>
      </c>
      <c r="K37" s="7"/>
      <c r="L37" s="8"/>
    </row>
    <row r="38" spans="3:13" ht="36" customHeight="1" thickBot="1" x14ac:dyDescent="0.3">
      <c r="C38" s="5"/>
      <c r="D38" s="1" t="s">
        <v>3</v>
      </c>
      <c r="E38" s="1" t="s">
        <v>4</v>
      </c>
      <c r="F38" s="1" t="s">
        <v>5</v>
      </c>
      <c r="H38" s="5"/>
      <c r="I38" s="5"/>
      <c r="J38" s="1" t="s">
        <v>3</v>
      </c>
      <c r="K38" s="1" t="s">
        <v>4</v>
      </c>
      <c r="L38" s="1" t="s">
        <v>5</v>
      </c>
    </row>
    <row r="39" spans="3:13" ht="16.5" thickBot="1" x14ac:dyDescent="0.3">
      <c r="C39" s="14">
        <v>0.12506999999999999</v>
      </c>
      <c r="D39" s="15">
        <v>7.5299000000000005E-2</v>
      </c>
      <c r="E39" s="15">
        <v>7.2969999999999993E-2</v>
      </c>
      <c r="F39" s="15">
        <v>7.5014999999999998E-2</v>
      </c>
      <c r="H39" s="13" t="s">
        <v>14</v>
      </c>
      <c r="I39" s="1">
        <f>AVERAGE(C39:C48)</f>
        <v>0.12774379999999999</v>
      </c>
      <c r="J39" s="1">
        <f>AVERAGE(D39:D48)</f>
        <v>7.9294799999999999E-2</v>
      </c>
      <c r="K39" s="1">
        <f>AVERAGE(E39:E48)</f>
        <v>7.7954399999999993E-2</v>
      </c>
      <c r="L39" s="1">
        <f>AVERAGE(F39:F48)</f>
        <v>8.1732100000000002E-2</v>
      </c>
    </row>
    <row r="40" spans="3:13" ht="16.5" thickBot="1" x14ac:dyDescent="0.3">
      <c r="C40" s="16">
        <v>0.13020799999999999</v>
      </c>
      <c r="D40" s="17">
        <v>8.4513000000000005E-2</v>
      </c>
      <c r="E40" s="17">
        <v>7.1649000000000004E-2</v>
      </c>
      <c r="F40" s="17">
        <v>7.6489000000000001E-2</v>
      </c>
      <c r="H40" s="13" t="s">
        <v>15</v>
      </c>
      <c r="I40" s="1">
        <f t="array" ref="I40">SUM((C39:C48 -AVERAGE(C39:C48))^2)/ (COUNT(C39:C48)-1)</f>
        <v>4.7423888444444427E-6</v>
      </c>
      <c r="J40" s="1">
        <f t="array" ref="J40">SUM((D39:D48 -AVERAGE(D39:D48))^2)/ (COUNT(D39:D48)-1)</f>
        <v>6.4254387733333367E-5</v>
      </c>
      <c r="K40" s="1">
        <f t="array" ref="K40">SUM((E39:E48 -AVERAGE(E39:E48))^2)/ (COUNT(E39:E48)-1)</f>
        <v>4.0609125600000002E-5</v>
      </c>
      <c r="L40" s="1">
        <f t="array" ref="L40">SUM((F39:F48 -AVERAGE(F39:F48))^2)/ (COUNT(F39:F48)-1)</f>
        <v>9.1546555877777816E-5</v>
      </c>
    </row>
    <row r="41" spans="3:13" ht="15" customHeight="1" thickBot="1" x14ac:dyDescent="0.3">
      <c r="C41" s="16">
        <v>0.12770000000000001</v>
      </c>
      <c r="D41" s="17">
        <v>7.4764999999999998E-2</v>
      </c>
      <c r="E41" s="17">
        <v>7.3415999999999995E-2</v>
      </c>
      <c r="F41" s="17">
        <v>8.9460999999999999E-2</v>
      </c>
      <c r="H41" s="13" t="s">
        <v>16</v>
      </c>
      <c r="I41" s="1">
        <f>AVERAGE(C39:C48)-_xlfn.CONFIDENCE.NORM(0.05,I43, COUNT(C39:C48))</f>
        <v>0.12639407071389658</v>
      </c>
      <c r="J41" s="1">
        <f t="shared" ref="J41:L41" si="0">AVERAGE(D39:D48)-_xlfn.CONFIDENCE.NORM(0.05,J43, COUNT(D39:D48))</f>
        <v>7.4326595248517688E-2</v>
      </c>
      <c r="K41" s="1">
        <f t="shared" si="0"/>
        <v>7.4004738195024844E-2</v>
      </c>
      <c r="L41" s="1">
        <f t="shared" si="0"/>
        <v>7.5801903337317914E-2</v>
      </c>
      <c r="M41" t="s">
        <v>18</v>
      </c>
    </row>
    <row r="42" spans="3:13" ht="16.5" thickBot="1" x14ac:dyDescent="0.3">
      <c r="C42" s="16">
        <v>0.12978700000000001</v>
      </c>
      <c r="D42" s="17">
        <v>7.9164999999999999E-2</v>
      </c>
      <c r="E42" s="17">
        <v>7.9853999999999994E-2</v>
      </c>
      <c r="F42" s="17">
        <v>7.9145999999999994E-2</v>
      </c>
      <c r="I42" s="1">
        <f>AVERAGE(C39:C48)-_xlfn.CONFIDENCE.NORM(1-0.05/2,I43, COUNT(C39:C48))</f>
        <v>0.12772221909727149</v>
      </c>
      <c r="J42" s="1">
        <f t="shared" ref="J42:L42" si="1">AVERAGE(D39:D48)-_xlfn.CONFIDENCE.NORM(1-0.05/2,J43, COUNT(D39:D48))</f>
        <v>7.9215363075439749E-2</v>
      </c>
      <c r="K42" s="1">
        <f t="shared" si="1"/>
        <v>7.7891248619866821E-2</v>
      </c>
      <c r="L42" s="1">
        <f t="shared" si="1"/>
        <v>8.1637281728917196E-2</v>
      </c>
      <c r="M42" t="s">
        <v>19</v>
      </c>
    </row>
    <row r="43" spans="3:13" ht="16.5" thickBot="1" x14ac:dyDescent="0.3">
      <c r="C43" s="16">
        <v>0.13056499999999999</v>
      </c>
      <c r="D43" s="17">
        <v>7.9413999999999998E-2</v>
      </c>
      <c r="E43" s="17">
        <v>7.6474E-2</v>
      </c>
      <c r="F43" s="17">
        <v>7.4127999999999999E-2</v>
      </c>
      <c r="H43" s="18" t="s">
        <v>17</v>
      </c>
      <c r="I43">
        <f>SQRT(DEVSQ(C39:C48)/(COUNT(C39:C48)-1))</f>
        <v>2.1777026528992526E-3</v>
      </c>
      <c r="J43">
        <f t="shared" ref="J43:L43" si="2">SQRT(DEVSQ(D39:D48)/(COUNT(D39:D48)-1))</f>
        <v>8.0158834655534618E-3</v>
      </c>
      <c r="K43">
        <f t="shared" si="2"/>
        <v>6.3725289799262588E-3</v>
      </c>
      <c r="L43">
        <f t="shared" si="2"/>
        <v>9.567996440100604E-3</v>
      </c>
    </row>
    <row r="44" spans="3:13" ht="16.5" thickBot="1" x14ac:dyDescent="0.3">
      <c r="C44" s="16">
        <v>0.12640399999999999</v>
      </c>
      <c r="D44" s="17">
        <v>9.4561000000000006E-2</v>
      </c>
      <c r="E44" s="17">
        <v>8.7941000000000005E-2</v>
      </c>
      <c r="F44" s="17">
        <v>0.10416400000000001</v>
      </c>
    </row>
    <row r="45" spans="3:13" ht="16.5" thickBot="1" x14ac:dyDescent="0.3">
      <c r="C45" s="16">
        <v>0.12572800000000001</v>
      </c>
      <c r="D45" s="17">
        <v>8.9451000000000003E-2</v>
      </c>
      <c r="E45" s="17">
        <v>8.9413999999999993E-2</v>
      </c>
      <c r="F45" s="17">
        <v>8.4164000000000003E-2</v>
      </c>
    </row>
    <row r="46" spans="3:13" ht="16.5" thickBot="1" x14ac:dyDescent="0.3">
      <c r="C46" s="16">
        <v>0.125975</v>
      </c>
      <c r="D46" s="17">
        <v>7.1451000000000001E-2</v>
      </c>
      <c r="E46" s="17">
        <v>7.7421000000000004E-2</v>
      </c>
      <c r="F46" s="17">
        <v>7.1464E-2</v>
      </c>
    </row>
    <row r="47" spans="3:13" ht="16.5" thickBot="1" x14ac:dyDescent="0.3">
      <c r="C47" s="16">
        <v>0.125975</v>
      </c>
      <c r="D47" s="17">
        <v>6.9414000000000003E-2</v>
      </c>
      <c r="E47" s="17">
        <v>7.8944E-2</v>
      </c>
      <c r="F47" s="17">
        <v>8.4145999999999999E-2</v>
      </c>
    </row>
    <row r="48" spans="3:13" ht="16.5" thickBot="1" x14ac:dyDescent="0.3">
      <c r="C48" s="16">
        <v>0.130026</v>
      </c>
      <c r="D48" s="17">
        <v>7.4914999999999995E-2</v>
      </c>
      <c r="E48" s="17">
        <v>7.1460999999999997E-2</v>
      </c>
      <c r="F48" s="17">
        <v>7.9144000000000006E-2</v>
      </c>
    </row>
  </sheetData>
  <mergeCells count="11">
    <mergeCell ref="C37:C38"/>
    <mergeCell ref="D37:F37"/>
    <mergeCell ref="H37:H38"/>
    <mergeCell ref="I37:I38"/>
    <mergeCell ref="J37:L37"/>
    <mergeCell ref="B3:B4"/>
    <mergeCell ref="C3:C4"/>
    <mergeCell ref="D3:F3"/>
    <mergeCell ref="B15:B16"/>
    <mergeCell ref="C15:C16"/>
    <mergeCell ref="D15:F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2017-06-01T04:03:45Z</dcterms:modified>
</cp:coreProperties>
</file>