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ys\OneDrive\Рабочий стол\ГикБрейнс\Бизнес-процессы\"/>
    </mc:Choice>
  </mc:AlternateContent>
  <bookViews>
    <workbookView xWindow="0" yWindow="0" windowWidth="23040" windowHeight="999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H48" i="1"/>
  <c r="G48" i="1"/>
  <c r="D37" i="1"/>
  <c r="G33" i="1"/>
  <c r="I31" i="1"/>
  <c r="J31" i="1"/>
  <c r="H31" i="1"/>
  <c r="H33" i="1" s="1"/>
  <c r="G31" i="1"/>
  <c r="I32" i="1"/>
  <c r="I33" i="1" s="1"/>
  <c r="J32" i="1"/>
  <c r="J33" i="1" s="1"/>
  <c r="H32" i="1"/>
  <c r="G32" i="1"/>
  <c r="F30" i="1"/>
  <c r="F33" i="1"/>
  <c r="D27" i="1"/>
  <c r="D26" i="1"/>
</calcChain>
</file>

<file path=xl/sharedStrings.xml><?xml version="1.0" encoding="utf-8"?>
<sst xmlns="http://schemas.openxmlformats.org/spreadsheetml/2006/main" count="53" uniqueCount="52">
  <si>
    <t>Задание:</t>
  </si>
  <si>
    <t xml:space="preserve">Предложите проект и просчитайте экономический эффект; </t>
  </si>
  <si>
    <t>Оцените 3 гипотезы по фреймворку RICE и выберите приоритетную.</t>
  </si>
  <si>
    <t>Проект:</t>
  </si>
  <si>
    <t xml:space="preserve">Внедрение системы электронного документооборота заявлений и выдачи пропусков </t>
  </si>
  <si>
    <t>Инветиции в проект:</t>
  </si>
  <si>
    <t>Разработка ТЗ</t>
  </si>
  <si>
    <t>Разработка ПО</t>
  </si>
  <si>
    <t>Внедрение</t>
  </si>
  <si>
    <t>Поддержка</t>
  </si>
  <si>
    <t>Обоснование:</t>
  </si>
  <si>
    <t>кол-во заявлений в день</t>
  </si>
  <si>
    <t xml:space="preserve">время на обработку </t>
  </si>
  <si>
    <t>сотрудников в процессе</t>
  </si>
  <si>
    <t xml:space="preserve">ФОТ </t>
  </si>
  <si>
    <t>Затраты</t>
  </si>
  <si>
    <t>в год</t>
  </si>
  <si>
    <t>Цена 500 листов бумаги</t>
  </si>
  <si>
    <t>календарных дней</t>
  </si>
  <si>
    <t>рабочих дней</t>
  </si>
  <si>
    <t>цена бумаги на заявления</t>
  </si>
  <si>
    <t>затраты на ФОТ обработчиков</t>
  </si>
  <si>
    <t>часа в день</t>
  </si>
  <si>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</si>
  <si>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</si>
  <si>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</si>
  <si>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</si>
  <si>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</si>
  <si>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</si>
  <si>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</si>
  <si>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расходы</t>
  </si>
  <si>
    <t>Чистый денежный поток</t>
  </si>
  <si>
    <t>Операционные доходы от экономии</t>
  </si>
  <si>
    <t>Расчеты</t>
  </si>
  <si>
    <t>ставка дисконтирования</t>
  </si>
  <si>
    <t xml:space="preserve">NPV </t>
  </si>
  <si>
    <t>=</t>
  </si>
  <si>
    <t>Вывод.</t>
  </si>
  <si>
    <t>С учетом ставки дисконтирования, NPV проекта составит 1,33 млн. руб, соответственно проект опимален для внедрения.</t>
  </si>
  <si>
    <t>Reach</t>
  </si>
  <si>
    <t>Impact</t>
  </si>
  <si>
    <t>Confidence</t>
  </si>
  <si>
    <t>Efford</t>
  </si>
  <si>
    <t>RICE SCORE</t>
  </si>
  <si>
    <t>Оценка инициативы по методу RICE</t>
  </si>
  <si>
    <t>1. Внедрение самописной системы</t>
  </si>
  <si>
    <t>2. Покупка доп.сервиса</t>
  </si>
  <si>
    <t>3. Оптимизация БП</t>
  </si>
  <si>
    <t>Самописка</t>
  </si>
  <si>
    <t>Покупка</t>
  </si>
  <si>
    <t>Оптимизация</t>
  </si>
  <si>
    <t>С учетом оценки по методу RICE гипотеза о внедрении самописной системы является наиболее приоритетной.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</si>
</sst>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₽&quot;_-;\-* #,##0\ &quot;₽&quot;_-;_-* &quot;-&quot;\ &quot;₽&quot;_-;_-@_-"/>
    <numFmt numFmtId="164" formatCode="_-* #,##0\ [$₽-419]_-;\-* #,##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C2D3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42" fontId="0" fillId="0" borderId="0" xfId="0" applyNumberFormat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9" fontId="0" fillId="0" borderId="0" xfId="0" applyNumberFormat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27</xdr:row>
      <xdr:rowOff>167640</xdr:rowOff>
    </xdr:from>
    <xdr:to>
      <xdr:col>3</xdr:col>
      <xdr:colOff>682510</xdr:colOff>
      <xdr:row>34</xdr:row>
      <xdr:rowOff>30479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0E24A-25D5-7A0B-345D-C028630C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151120"/>
          <a:ext cx="2541790" cy="1158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1" workbookViewId="0">
      <selection activeCell="A50" sqref="A50"/>
    </sheetView>
  </sheetViews>
  <sheetFormatPr defaultRowHeight="14.4" x14ac:dyDescent="0.3"/>
  <cols>
    <col min="1" max="1" width="14.33203125" customWidth="1"/>
    <col min="3" max="3" width="18.33203125" customWidth="1"/>
    <col min="4" max="4" width="11.44140625" bestFit="1" customWidth="1"/>
    <col min="5" max="5" width="33.44140625" customWidth="1"/>
    <col min="6" max="7" width="13" customWidth="1"/>
    <col min="8" max="8" width="14.109375" customWidth="1"/>
    <col min="9" max="10" width="13" customWidth="1"/>
  </cols>
  <sheetData>
    <row r="1" spans="1:4" ht="15.6" x14ac:dyDescent="0.3">
      <c r="A1" s="1" t="s">
        <v>0</v>
      </c>
    </row>
    <row r="2" spans="1:4" ht="15.6" x14ac:dyDescent="0.3">
      <c r="A2" s="2" t="s">
        <v>1</v>
      </c>
    </row>
    <row r="3" spans="1:4" ht="15.6" x14ac:dyDescent="0.3">
      <c r="A3" s="2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9" spans="1:4" x14ac:dyDescent="0.3">
      <c r="A9" t="s">
        <v>5</v>
      </c>
    </row>
    <row r="10" spans="1:4" x14ac:dyDescent="0.3">
      <c r="B10" t="s">
        <v>6</v>
      </c>
      <c r="D10" s="3">
        <v>40000</v>
      </c>
    </row>
    <row r="11" spans="1:4" x14ac:dyDescent="0.3">
      <c r="B11" t="s">
        <v>7</v>
      </c>
      <c r="D11" s="3">
        <v>400000</v>
      </c>
    </row>
    <row r="12" spans="1:4" x14ac:dyDescent="0.3">
      <c r="B12" t="s">
        <v>8</v>
      </c>
      <c r="D12" s="3">
        <v>40000</v>
      </c>
    </row>
    <row r="13" spans="1:4" x14ac:dyDescent="0.3">
      <c r="B13" t="s">
        <v>9</v>
      </c>
      <c r="D13" s="3">
        <v>40000</v>
      </c>
    </row>
    <row r="15" spans="1:4" x14ac:dyDescent="0.3">
      <c r="A15" t="s">
        <v>10</v>
      </c>
    </row>
    <row r="16" spans="1:4" x14ac:dyDescent="0.3">
      <c r="B16" t="s">
        <v>11</v>
      </c>
      <c r="D16" s="3">
        <v>90</v>
      </c>
    </row>
    <row r="17" spans="1:10" x14ac:dyDescent="0.3">
      <c r="B17" t="s">
        <v>12</v>
      </c>
      <c r="D17">
        <v>2</v>
      </c>
      <c r="E17" t="s">
        <v>22</v>
      </c>
    </row>
    <row r="18" spans="1:10" x14ac:dyDescent="0.3">
      <c r="B18" t="s">
        <v>13</v>
      </c>
      <c r="D18">
        <v>3</v>
      </c>
    </row>
    <row r="19" spans="1:10" x14ac:dyDescent="0.3">
      <c r="B19" t="s">
        <v>14</v>
      </c>
      <c r="D19" s="3">
        <v>80000</v>
      </c>
    </row>
    <row r="20" spans="1:10" x14ac:dyDescent="0.3">
      <c r="B20" t="s">
        <v>17</v>
      </c>
      <c r="D20" s="3">
        <v>300</v>
      </c>
    </row>
    <row r="22" spans="1:10" x14ac:dyDescent="0.3">
      <c r="A22" t="s">
        <v>15</v>
      </c>
      <c r="B22" t="s">
        <v>16</v>
      </c>
    </row>
    <row r="23" spans="1:10" x14ac:dyDescent="0.3">
      <c r="B23" t="s">
        <v>18</v>
      </c>
      <c r="D23">
        <v>365</v>
      </c>
    </row>
    <row r="24" spans="1:10" x14ac:dyDescent="0.3">
      <c r="B24" t="s">
        <v>19</v>
      </c>
      <c r="D24">
        <v>247</v>
      </c>
    </row>
    <row r="26" spans="1:10" x14ac:dyDescent="0.3">
      <c r="B26" t="s">
        <v>20</v>
      </c>
      <c r="D26" s="3">
        <f>D23*D16*D20/500*1.2</f>
        <v>23652</v>
      </c>
    </row>
    <row r="27" spans="1:10" x14ac:dyDescent="0.3">
      <c r="B27" t="s">
        <v>21</v>
      </c>
      <c r="D27" s="3">
        <f>12*D19/8*2*D18</f>
        <v>720000</v>
      </c>
    </row>
    <row r="28" spans="1:10" ht="15" thickBot="1" x14ac:dyDescent="0.35"/>
    <row r="29" spans="1:10" x14ac:dyDescent="0.3">
      <c r="E29" s="4" t="s">
        <v>23</v>
      </c>
      <c r="F29" s="5" t="s">
        <v>24</v>
      </c>
      <c r="G29" s="6" t="s">
        <v>25</v>
      </c>
      <c r="H29" s="5" t="s">
        <v>26</v>
      </c>
      <c r="I29" s="5" t="s">
        <v>27</v>
      </c>
      <c r="J29" s="7" t="s">
        <v>28</v>
      </c>
    </row>
    <row r="30" spans="1:10" x14ac:dyDescent="0.3">
      <c r="E30" s="8" t="s">
        <v>29</v>
      </c>
      <c r="F30" s="9">
        <f>D10+D11+D12</f>
        <v>480000</v>
      </c>
      <c r="G30" s="9"/>
      <c r="H30" s="9"/>
      <c r="I30" s="9"/>
      <c r="J30" s="10"/>
    </row>
    <row r="31" spans="1:10" x14ac:dyDescent="0.3">
      <c r="E31" s="8" t="s">
        <v>32</v>
      </c>
      <c r="F31" s="9"/>
      <c r="G31" s="9">
        <f>D27+D26</f>
        <v>743652</v>
      </c>
      <c r="H31" s="9">
        <f>G31</f>
        <v>743652</v>
      </c>
      <c r="I31" s="9">
        <f t="shared" ref="I31:J31" si="0">H31</f>
        <v>743652</v>
      </c>
      <c r="J31" s="9">
        <f t="shared" si="0"/>
        <v>743652</v>
      </c>
    </row>
    <row r="32" spans="1:10" x14ac:dyDescent="0.3">
      <c r="E32" s="8" t="s">
        <v>30</v>
      </c>
      <c r="F32" s="9"/>
      <c r="G32" s="9">
        <f>D13</f>
        <v>40000</v>
      </c>
      <c r="H32" s="9">
        <f>G32</f>
        <v>40000</v>
      </c>
      <c r="I32" s="9">
        <f t="shared" ref="I32:J32" si="1">H32</f>
        <v>40000</v>
      </c>
      <c r="J32" s="9">
        <f t="shared" si="1"/>
        <v>40000</v>
      </c>
    </row>
    <row r="33" spans="1:10" ht="15" thickBot="1" x14ac:dyDescent="0.35">
      <c r="E33" s="11" t="s">
        <v>31</v>
      </c>
      <c r="F33" s="12">
        <f>-F30</f>
        <v>-480000</v>
      </c>
      <c r="G33" s="12">
        <f>G31-G32</f>
        <v>703652</v>
      </c>
      <c r="H33" s="12">
        <f t="shared" ref="H33:J33" si="2">H31-H32</f>
        <v>703652</v>
      </c>
      <c r="I33" s="12">
        <f t="shared" si="2"/>
        <v>703652</v>
      </c>
      <c r="J33" s="13">
        <f t="shared" si="2"/>
        <v>703652</v>
      </c>
    </row>
    <row r="36" spans="1:10" x14ac:dyDescent="0.3">
      <c r="A36" t="s">
        <v>33</v>
      </c>
      <c r="B36" t="s">
        <v>34</v>
      </c>
      <c r="D36" s="14">
        <v>0.15</v>
      </c>
    </row>
    <row r="37" spans="1:10" x14ac:dyDescent="0.3">
      <c r="B37" t="s">
        <v>35</v>
      </c>
      <c r="C37" t="s">
        <v>36</v>
      </c>
      <c r="D37" s="3">
        <f>F33/(1+D36)+G33/((1+D36)^2)+H33/((1+D36)^3)+I33/((1+D36)^4)+J33/((1+D36)^5)</f>
        <v>1329488.0303302673</v>
      </c>
    </row>
    <row r="39" spans="1:10" x14ac:dyDescent="0.3">
      <c r="A39" t="s">
        <v>37</v>
      </c>
    </row>
    <row r="40" spans="1:10" x14ac:dyDescent="0.3">
      <c r="A40" t="s">
        <v>38</v>
      </c>
    </row>
    <row r="41" spans="1:10" ht="15" thickBot="1" x14ac:dyDescent="0.35"/>
    <row r="42" spans="1:10" ht="15.6" x14ac:dyDescent="0.3">
      <c r="A42" t="s">
        <v>44</v>
      </c>
      <c r="E42" s="15"/>
      <c r="F42" s="16" t="s">
        <v>48</v>
      </c>
      <c r="G42" s="17" t="s">
        <v>49</v>
      </c>
      <c r="H42" s="18" t="s">
        <v>50</v>
      </c>
    </row>
    <row r="43" spans="1:10" ht="15.6" x14ac:dyDescent="0.3">
      <c r="A43" t="s">
        <v>45</v>
      </c>
      <c r="E43" s="19" t="s">
        <v>39</v>
      </c>
      <c r="F43" s="20">
        <v>120</v>
      </c>
      <c r="G43" s="20">
        <v>120</v>
      </c>
      <c r="H43" s="21">
        <v>120</v>
      </c>
    </row>
    <row r="44" spans="1:10" ht="15.6" x14ac:dyDescent="0.3">
      <c r="A44" t="s">
        <v>46</v>
      </c>
      <c r="E44" s="19" t="s">
        <v>40</v>
      </c>
      <c r="F44" s="20">
        <v>3</v>
      </c>
      <c r="G44" s="20">
        <v>2</v>
      </c>
      <c r="H44" s="21">
        <v>0.5</v>
      </c>
    </row>
    <row r="45" spans="1:10" ht="15.6" x14ac:dyDescent="0.3">
      <c r="A45" t="s">
        <v>47</v>
      </c>
      <c r="E45" s="19" t="s">
        <v>41</v>
      </c>
      <c r="F45" s="20">
        <v>0.8</v>
      </c>
      <c r="G45" s="20">
        <v>0.8</v>
      </c>
      <c r="H45" s="21">
        <v>0.8</v>
      </c>
    </row>
    <row r="46" spans="1:10" ht="15.6" x14ac:dyDescent="0.3">
      <c r="E46" s="19" t="s">
        <v>42</v>
      </c>
      <c r="F46" s="20">
        <v>0.2</v>
      </c>
      <c r="G46" s="20">
        <v>0.5</v>
      </c>
      <c r="H46" s="21">
        <v>0.8</v>
      </c>
    </row>
    <row r="47" spans="1:10" x14ac:dyDescent="0.3">
      <c r="E47" s="22"/>
      <c r="F47" s="23"/>
      <c r="G47" s="24"/>
      <c r="H47" s="25"/>
    </row>
    <row r="48" spans="1:10" ht="15" thickBot="1" x14ac:dyDescent="0.35">
      <c r="E48" s="26" t="s">
        <v>43</v>
      </c>
      <c r="F48" s="27">
        <f>F43*F44*F45/F46</f>
        <v>1440</v>
      </c>
      <c r="G48" s="27">
        <f>G43*G44*G45/G46</f>
        <v>384</v>
      </c>
      <c r="H48" s="28">
        <f>H43*H44*H45/H46</f>
        <v>60</v>
      </c>
    </row>
    <row r="49" spans="1:1" x14ac:dyDescent="0.3">
      <c r="A49" t="s">
        <v>37</v>
      </c>
    </row>
    <row r="50" spans="1:1" x14ac:dyDescent="0.3">
      <c r="A50" t="s">
        <v>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Shevchenko</dc:creator>
  <cp:lastModifiedBy>Ivan Shevchenko</cp:lastModifiedBy>
  <dcterms:created xsi:type="dcterms:W3CDTF">2024-04-15T09:10:51Z</dcterms:created>
  <dcterms:modified xsi:type="dcterms:W3CDTF">2024-04-15T09:56:35Z</dcterms:modified>
</cp:coreProperties>
</file>