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cad36f076896d7d7/Documenti/Università/Tesi (windows)/"/>
    </mc:Choice>
  </mc:AlternateContent>
  <xr:revisionPtr revIDLastSave="0" documentId="8_{9DC1E999-40B5-4E7D-B7D4-A36ACE3D9263}" xr6:coauthVersionLast="47" xr6:coauthVersionMax="47" xr10:uidLastSave="{00000000-0000-0000-0000-000000000000}"/>
  <bookViews>
    <workbookView xWindow="-108" yWindow="-108" windowWidth="23256" windowHeight="13896" xr2:uid="{2DF432E4-53F2-4262-8313-2C08EAD40796}"/>
  </bookViews>
  <sheets>
    <sheet name="Network information" sheetId="1" r:id="rId1"/>
    <sheet name="additional inf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2" i="1"/>
</calcChain>
</file>

<file path=xl/sharedStrings.xml><?xml version="1.0" encoding="utf-8"?>
<sst xmlns="http://schemas.openxmlformats.org/spreadsheetml/2006/main" count="95" uniqueCount="68">
  <si>
    <t>Group ID</t>
  </si>
  <si>
    <t>L - Conn</t>
  </si>
  <si>
    <t>R - Conn</t>
  </si>
  <si>
    <t>L - Bc</t>
  </si>
  <si>
    <t>R - Bc</t>
  </si>
  <si>
    <t>Bif ID</t>
  </si>
  <si>
    <t>B - coord</t>
  </si>
  <si>
    <t>I - coord</t>
  </si>
  <si>
    <t>O1 - coord</t>
  </si>
  <si>
    <t>O2 -coord</t>
  </si>
  <si>
    <t>B - ID</t>
  </si>
  <si>
    <t>I - ID</t>
  </si>
  <si>
    <t>O1 - ID</t>
  </si>
  <si>
    <t>O2 - ID</t>
  </si>
  <si>
    <t xml:space="preserve">(-8.14313 , 10.4227, -9.84733) </t>
  </si>
  <si>
    <t>(-8.15608, 10.3974, -9.8131)</t>
  </si>
  <si>
    <t>(-8.13428, 10.4183, -9.9107)</t>
  </si>
  <si>
    <t>(-8.12018, 10.4183, -9.9107)</t>
  </si>
  <si>
    <t>(-8.04094, 11.1637, -9.6976)</t>
  </si>
  <si>
    <t>(-8.02574, 11.168, -9.75736)</t>
  </si>
  <si>
    <t>(-7.99757, 11.0816, -9.67011)</t>
  </si>
  <si>
    <t>(-8.09656, 11.2398, -9.67132)</t>
  </si>
  <si>
    <t>(-10.0318, 10.2405, -9.55537)</t>
  </si>
  <si>
    <t>(-10.004, 10.2526, -9.52842)</t>
  </si>
  <si>
    <t>(-10.0422, 10.1855, -9.57856)</t>
  </si>
  <si>
    <t>(-10.0866, 10.306, -9.58542)</t>
  </si>
  <si>
    <t>(-10.211, 11.4963, -9.81761)</t>
  </si>
  <si>
    <t>(-10.2392, 11.4295, -9.75926)</t>
  </si>
  <si>
    <t>(-10.2314, 11.5869, -9.84256)</t>
  </si>
  <si>
    <t>(-10.3283, 10.9657, -9.38961)</t>
  </si>
  <si>
    <t>(-10.3213, 11.0338, -9.46517)</t>
  </si>
  <si>
    <t>(-10.2201, 10.9381, -9.46517)</t>
  </si>
  <si>
    <t>(-10.4208, 10.9088, -9.36621)</t>
  </si>
  <si>
    <t>(-9.27933, 10.3225 , - 9.87661)</t>
  </si>
  <si>
    <t>(-9.28846 , 10.3873 , -9.72431)</t>
  </si>
  <si>
    <t>(-9.16576 , 10.3391 , - 9.73255)</t>
  </si>
  <si>
    <t>(-9.6504, 12.5935, -9.57245)</t>
  </si>
  <si>
    <t>(-9.7176, 12.5485, -9.56363)</t>
  </si>
  <si>
    <t>(-9.64449, 12.6575, -9.56393)</t>
  </si>
  <si>
    <t>(-9.54984, 12.5616, -9.59659)</t>
  </si>
  <si>
    <t>(-9.25185 , 10.3493 , -9.78954)</t>
  </si>
  <si>
    <t>(-10.1604, 1.4797, -9.85637)</t>
  </si>
  <si>
    <t>Basilar artery</t>
  </si>
  <si>
    <t>Left posterior cerebral artery I</t>
  </si>
  <si>
    <t>Left posterior cerebral artery II</t>
  </si>
  <si>
    <t>Left posterior communicating artery</t>
  </si>
  <si>
    <t>Left internal carotid artery I</t>
  </si>
  <si>
    <t>Left middle cerebral artery  +  Left internal carotid artery II</t>
  </si>
  <si>
    <t>Right posterior cerebral artery I</t>
  </si>
  <si>
    <t xml:space="preserve"> Right posterior communicating artery</t>
  </si>
  <si>
    <t>Right internal carotid artery II</t>
  </si>
  <si>
    <t>Right anterior cerebral artery I</t>
  </si>
  <si>
    <t>Anterior communicating artery +  Left anterior cerebral artery II</t>
  </si>
  <si>
    <t>Right anterior cerebral artery II</t>
  </si>
  <si>
    <t xml:space="preserve"> Right middle cerebral artery</t>
  </si>
  <si>
    <t>Right posterior cerebral artery II</t>
  </si>
  <si>
    <t xml:space="preserve"> Right internal carotid artery I</t>
  </si>
  <si>
    <t>E (Pa)</t>
  </si>
  <si>
    <t>Ref speed (m/s)</t>
  </si>
  <si>
    <t>inlet</t>
  </si>
  <si>
    <t>outlet</t>
  </si>
  <si>
    <t>branch</t>
  </si>
  <si>
    <t>Length (cm)</t>
  </si>
  <si>
    <t>Mean radius (cm)</t>
  </si>
  <si>
    <t>Beta (10 ^ 7 g / s^2)</t>
  </si>
  <si>
    <t>R - alpha (rad)</t>
  </si>
  <si>
    <t>L - alpha (rad)</t>
  </si>
  <si>
    <t>A0 (cm ^ 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</si>
</sst>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0"/>
    <numFmt numFmtId="165" formatCode="#,##0.000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4" fontId="0" fillId="0" borderId="0" xfId="0" applyNumberFormat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909EE-2D26-4E21-9BB8-8CAEE7D5B835}">
  <dimension ref="A1:M18"/>
  <sheetViews>
    <sheetView tabSelected="1" zoomScaleNormal="100" workbookViewId="0">
      <selection activeCell="O18" sqref="O18"/>
    </sheetView>
  </sheetViews>
  <sheetFormatPr defaultColWidth="9.109375" defaultRowHeight="14.4" x14ac:dyDescent="0.3"/>
  <cols>
    <col min="1" max="1" width="8" style="3" bestFit="1" customWidth="1"/>
    <col min="2" max="2" width="31.21875" style="3" bestFit="1" customWidth="1"/>
    <col min="3" max="3" width="10.33203125" style="3" bestFit="1" customWidth="1"/>
    <col min="4" max="4" width="14.88671875" style="3" bestFit="1" customWidth="1"/>
    <col min="5" max="5" width="14.88671875" style="3" customWidth="1"/>
    <col min="6" max="6" width="9.77734375" style="3" bestFit="1" customWidth="1"/>
    <col min="7" max="7" width="16.33203125" style="3" bestFit="1" customWidth="1"/>
    <col min="8" max="8" width="7.44140625" style="3" bestFit="1" customWidth="1"/>
    <col min="9" max="9" width="7.6640625" style="3" bestFit="1" customWidth="1"/>
    <col min="10" max="11" width="6.6640625" style="3" bestFit="1" customWidth="1"/>
    <col min="12" max="12" width="11.44140625" style="3" bestFit="1" customWidth="1"/>
    <col min="13" max="13" width="12" style="3" bestFit="1" customWidth="1"/>
    <col min="14" max="14" width="9.109375" style="3"/>
    <col min="15" max="15" width="13.5546875" style="3" bestFit="1" customWidth="1"/>
    <col min="16" max="16" width="9.109375" style="3"/>
    <col min="17" max="17" width="27.33203125" style="3" bestFit="1" customWidth="1"/>
    <col min="18" max="18" width="9.109375" style="3"/>
    <col min="19" max="19" width="27.33203125" style="3" bestFit="1" customWidth="1"/>
    <col min="20" max="20" width="9.109375" style="3"/>
    <col min="21" max="21" width="27.33203125" style="3" bestFit="1" customWidth="1"/>
    <col min="22" max="22" width="9.109375" style="3"/>
    <col min="23" max="23" width="27.6640625" style="3" bestFit="1" customWidth="1"/>
    <col min="24" max="16384" width="9.109375" style="3"/>
  </cols>
  <sheetData>
    <row r="1" spans="1:13" x14ac:dyDescent="0.3">
      <c r="A1" s="3" t="s">
        <v>0</v>
      </c>
      <c r="C1" s="3" t="s">
        <v>62</v>
      </c>
      <c r="D1" s="3" t="s">
        <v>63</v>
      </c>
      <c r="F1" s="3" t="s">
        <v>67</v>
      </c>
      <c r="G1" s="3" t="s">
        <v>64</v>
      </c>
      <c r="H1" s="3" t="s">
        <v>1</v>
      </c>
      <c r="I1" s="3" t="s">
        <v>2</v>
      </c>
      <c r="J1" s="3" t="s">
        <v>3</v>
      </c>
      <c r="K1" s="3" t="s">
        <v>4</v>
      </c>
      <c r="L1" s="3" t="s">
        <v>66</v>
      </c>
      <c r="M1" s="3" t="s">
        <v>65</v>
      </c>
    </row>
    <row r="2" spans="1:13" x14ac:dyDescent="0.3">
      <c r="A2" s="3">
        <v>0</v>
      </c>
      <c r="B2" s="3" t="s">
        <v>42</v>
      </c>
      <c r="C2" s="6">
        <v>1.28003</v>
      </c>
      <c r="D2" s="6">
        <v>0.15349400452690501</v>
      </c>
      <c r="E2" s="6">
        <f>D2*C2</f>
        <v>0.19647693061457422</v>
      </c>
      <c r="F2" s="6">
        <f xml:space="preserve"> PI() * D2^2</f>
        <v>7.401720916736422E-2</v>
      </c>
      <c r="G2" s="6">
        <f>SQRT(PI()) * 0.25 * D2 * 'additional info'!C13 * 4 / 3 * 10 / 10000000</f>
        <v>0.14509922102113143</v>
      </c>
      <c r="H2" s="3">
        <v>2</v>
      </c>
      <c r="I2" s="3">
        <v>9</v>
      </c>
      <c r="J2" s="3" t="s">
        <v>59</v>
      </c>
      <c r="K2" s="3" t="s">
        <v>61</v>
      </c>
      <c r="L2" s="6">
        <v>0.77475489712788403</v>
      </c>
      <c r="M2" s="6">
        <v>0.77709154422980697</v>
      </c>
    </row>
    <row r="3" spans="1:13" x14ac:dyDescent="0.3">
      <c r="A3" s="3">
        <v>2</v>
      </c>
      <c r="B3" s="3" t="s">
        <v>43</v>
      </c>
      <c r="C3" s="6">
        <v>1.3211999999999999</v>
      </c>
      <c r="D3" s="6">
        <v>0.10506081909718799</v>
      </c>
      <c r="E3" s="6">
        <f t="shared" ref="E3:E16" si="0">D3*C3</f>
        <v>0.13880635419120477</v>
      </c>
      <c r="F3" s="6">
        <f t="shared" ref="F3:F16" si="1" xml:space="preserve"> PI() * D3^2</f>
        <v>3.4676195080535134E-2</v>
      </c>
      <c r="G3" s="6">
        <f>SQRT(PI()) * 0.25 * D3 * 'additional info'!C14 * 4 / 3 * 10 / 10000000</f>
        <v>4.9657454236826298E-2</v>
      </c>
      <c r="H3" s="3">
        <v>4</v>
      </c>
      <c r="I3" s="3">
        <v>5</v>
      </c>
      <c r="J3" s="3" t="s">
        <v>61</v>
      </c>
      <c r="K3" s="3" t="s">
        <v>61</v>
      </c>
      <c r="L3" s="6">
        <v>0.70544338021058395</v>
      </c>
      <c r="M3" s="6">
        <v>0.98716432774233398</v>
      </c>
    </row>
    <row r="4" spans="1:13" x14ac:dyDescent="0.3">
      <c r="A4" s="3">
        <v>4</v>
      </c>
      <c r="B4" s="3" t="s">
        <v>44</v>
      </c>
      <c r="C4" s="6">
        <v>3.0909</v>
      </c>
      <c r="D4" s="6">
        <v>0.103734997041403</v>
      </c>
      <c r="E4" s="6">
        <f t="shared" si="0"/>
        <v>0.32063450235527252</v>
      </c>
      <c r="F4" s="6">
        <f t="shared" si="1"/>
        <v>3.3806520244132686E-2</v>
      </c>
      <c r="G4" s="6">
        <f>SQRT(PI()) * 0.25 * D4 * 'additional info'!C15 * 4 / 3 * 10 / 10000000</f>
        <v>4.9030798661255218E-2</v>
      </c>
      <c r="J4" s="3" t="s">
        <v>61</v>
      </c>
      <c r="K4" s="3" t="s">
        <v>60</v>
      </c>
      <c r="L4" s="6"/>
      <c r="M4" s="6"/>
    </row>
    <row r="5" spans="1:13" x14ac:dyDescent="0.3">
      <c r="A5" s="3">
        <v>5</v>
      </c>
      <c r="B5" s="3" t="s">
        <v>45</v>
      </c>
      <c r="C5" s="6">
        <v>1.1713</v>
      </c>
      <c r="D5" s="6">
        <v>9.0187751410537101E-2</v>
      </c>
      <c r="E5" s="6">
        <f t="shared" si="0"/>
        <v>0.10563691322716211</v>
      </c>
      <c r="F5" s="6">
        <f t="shared" si="1"/>
        <v>2.5553182158446687E-2</v>
      </c>
      <c r="G5" s="6">
        <f>SQRT(PI()) * 0.25 * D5 * 'additional info'!C16 * 4 / 3 * 10 / 10000000</f>
        <v>4.262763394456423E-2</v>
      </c>
      <c r="H5" s="3">
        <v>7</v>
      </c>
      <c r="I5" s="3">
        <v>8</v>
      </c>
      <c r="J5" s="3" t="s">
        <v>61</v>
      </c>
      <c r="K5" s="3" t="s">
        <v>61</v>
      </c>
      <c r="L5" s="6">
        <v>1.2182200314754099</v>
      </c>
      <c r="M5" s="6">
        <v>1.3455947731851301</v>
      </c>
    </row>
    <row r="6" spans="1:13" x14ac:dyDescent="0.3">
      <c r="A6" s="3">
        <v>7</v>
      </c>
      <c r="B6" s="3" t="s">
        <v>46</v>
      </c>
      <c r="C6" s="6">
        <v>4.2887399999999998</v>
      </c>
      <c r="D6" s="6">
        <v>0.19962850380556199</v>
      </c>
      <c r="E6" s="6">
        <f t="shared" si="0"/>
        <v>0.85615474941106584</v>
      </c>
      <c r="F6" s="6">
        <f t="shared" si="1"/>
        <v>0.12519730382686631</v>
      </c>
      <c r="G6" s="6">
        <f>SQRT(PI()) * 0.25 * D6 * 'additional info'!C17 * 4 / 3 * 10 / 10000000</f>
        <v>0.18871056550435988</v>
      </c>
      <c r="J6" s="3" t="s">
        <v>61</v>
      </c>
      <c r="K6" s="3" t="s">
        <v>59</v>
      </c>
      <c r="L6" s="6"/>
      <c r="M6" s="6"/>
    </row>
    <row r="7" spans="1:13" ht="28.8" x14ac:dyDescent="0.3">
      <c r="A7" s="3">
        <v>8</v>
      </c>
      <c r="B7" s="2" t="s">
        <v>47</v>
      </c>
      <c r="C7" s="6">
        <v>4.9727399999999999</v>
      </c>
      <c r="D7" s="6">
        <v>0.13842336878929401</v>
      </c>
      <c r="E7" s="6">
        <f t="shared" si="0"/>
        <v>0.68834342291327388</v>
      </c>
      <c r="F7" s="6">
        <f t="shared" si="1"/>
        <v>6.0196148026371396E-2</v>
      </c>
      <c r="G7" s="6">
        <f>SQRT(PI()) * 0.25 * D7 * 'additional info'!C18 * 4 / 3 * 10 / 10000000</f>
        <v>6.5426408817572945E-2</v>
      </c>
      <c r="J7" s="3" t="s">
        <v>61</v>
      </c>
      <c r="K7" s="3" t="s">
        <v>60</v>
      </c>
      <c r="L7" s="6"/>
      <c r="M7" s="6"/>
    </row>
    <row r="8" spans="1:13" x14ac:dyDescent="0.3">
      <c r="A8" s="3">
        <v>9</v>
      </c>
      <c r="B8" s="3" t="s">
        <v>48</v>
      </c>
      <c r="C8" s="6">
        <v>1.0011699999999999</v>
      </c>
      <c r="D8" s="6">
        <v>9.6940322360345096E-2</v>
      </c>
      <c r="E8" s="6">
        <f t="shared" si="0"/>
        <v>9.705374253750669E-2</v>
      </c>
      <c r="F8" s="6">
        <f t="shared" si="1"/>
        <v>2.9522884796300646E-2</v>
      </c>
      <c r="G8" s="6">
        <f>SQRT(PI()) * 0.25 * D8 * 'additional info'!C19 * 4 / 3 * 10 / 10000000</f>
        <v>4.5819266046830863E-2</v>
      </c>
      <c r="H8" s="3">
        <v>11</v>
      </c>
      <c r="I8" s="3">
        <v>21</v>
      </c>
      <c r="J8" s="3" t="s">
        <v>61</v>
      </c>
      <c r="K8" s="3" t="s">
        <v>61</v>
      </c>
      <c r="L8" s="6">
        <v>1.1378677355422699</v>
      </c>
      <c r="M8" s="6">
        <v>0.87279457598694898</v>
      </c>
    </row>
    <row r="9" spans="1:13" x14ac:dyDescent="0.3">
      <c r="A9" s="3">
        <v>11</v>
      </c>
      <c r="B9" s="3" t="s">
        <v>49</v>
      </c>
      <c r="C9" s="6">
        <v>1.8936299999999999</v>
      </c>
      <c r="D9" s="6">
        <v>9.7961668342922095E-2</v>
      </c>
      <c r="E9" s="6">
        <f t="shared" si="0"/>
        <v>0.18550315402420756</v>
      </c>
      <c r="F9" s="6">
        <f t="shared" si="1"/>
        <v>3.0148257660422451E-2</v>
      </c>
      <c r="G9" s="6">
        <f>SQRT(PI()) * 0.25 * D9 * 'additional info'!C20 * 4 / 3 * 10 / 10000000</f>
        <v>4.6302009678811006E-2</v>
      </c>
      <c r="H9" s="3">
        <v>13</v>
      </c>
      <c r="I9" s="3">
        <v>20</v>
      </c>
      <c r="J9" s="3" t="s">
        <v>61</v>
      </c>
      <c r="K9" s="3" t="s">
        <v>61</v>
      </c>
      <c r="L9" s="6">
        <v>1.1364487125117899</v>
      </c>
      <c r="M9" s="6">
        <v>1.3204457314785401</v>
      </c>
    </row>
    <row r="10" spans="1:13" x14ac:dyDescent="0.3">
      <c r="A10" s="3">
        <v>13</v>
      </c>
      <c r="B10" s="3" t="s">
        <v>50</v>
      </c>
      <c r="C10" s="6">
        <v>0.69608400000000004</v>
      </c>
      <c r="D10" s="6">
        <v>0.15961463102273801</v>
      </c>
      <c r="E10" s="6">
        <f t="shared" si="0"/>
        <v>0.11110519082083158</v>
      </c>
      <c r="F10" s="6">
        <f t="shared" si="1"/>
        <v>8.0037823336139152E-2</v>
      </c>
      <c r="G10" s="6">
        <f>SQRT(PI()) * 0.25 * D10 * 'additional info'!C21 * 4 / 3 * 10 / 10000000</f>
        <v>7.5442551311230677E-2</v>
      </c>
      <c r="H10" s="3">
        <v>15</v>
      </c>
      <c r="I10" s="3">
        <v>19</v>
      </c>
      <c r="J10" s="3" t="s">
        <v>61</v>
      </c>
      <c r="K10" s="3" t="s">
        <v>61</v>
      </c>
      <c r="L10" s="6">
        <v>1.00242750055536</v>
      </c>
      <c r="M10" s="6">
        <v>0.98200660133143902</v>
      </c>
    </row>
    <row r="11" spans="1:13" x14ac:dyDescent="0.3">
      <c r="A11" s="3">
        <v>15</v>
      </c>
      <c r="B11" s="3" t="s">
        <v>51</v>
      </c>
      <c r="C11" s="6">
        <v>2.1126499999999999</v>
      </c>
      <c r="D11" s="6">
        <v>0.117697448850047</v>
      </c>
      <c r="E11" s="6">
        <f t="shared" si="0"/>
        <v>0.2486535153130518</v>
      </c>
      <c r="F11" s="6">
        <f t="shared" si="1"/>
        <v>4.3519507458247619E-2</v>
      </c>
      <c r="G11" s="6">
        <f>SQRT(PI()) * 0.25 * D11 * 'additional info'!C22 * 4 / 3 * 10 / 10000000</f>
        <v>5.5630212388272211E-2</v>
      </c>
      <c r="H11" s="3">
        <v>17</v>
      </c>
      <c r="I11" s="3">
        <v>18</v>
      </c>
      <c r="J11" s="3" t="s">
        <v>61</v>
      </c>
      <c r="K11" s="3" t="s">
        <v>61</v>
      </c>
      <c r="L11" s="6">
        <v>0.89097946920679305</v>
      </c>
      <c r="M11" s="6">
        <v>0.918440952206383</v>
      </c>
    </row>
    <row r="12" spans="1:13" ht="28.8" customHeight="1" x14ac:dyDescent="0.3">
      <c r="A12" s="3">
        <v>17</v>
      </c>
      <c r="B12" s="2" t="s">
        <v>52</v>
      </c>
      <c r="C12" s="6">
        <v>4.1224299999999996</v>
      </c>
      <c r="D12" s="6">
        <v>9.2925117697173196E-2</v>
      </c>
      <c r="E12" s="6">
        <f t="shared" si="0"/>
        <v>0.38307729294835768</v>
      </c>
      <c r="F12" s="6">
        <f t="shared" si="1"/>
        <v>2.7127896034142139E-2</v>
      </c>
      <c r="G12" s="6">
        <f>SQRT(PI()) * 0.25 * D12 * 'additional info'!C23 * 4 / 3 * 10 / 10000000</f>
        <v>4.3921462055520791E-2</v>
      </c>
      <c r="J12" s="3" t="s">
        <v>61</v>
      </c>
      <c r="K12" s="3" t="s">
        <v>60</v>
      </c>
      <c r="L12" s="4"/>
      <c r="M12" s="4"/>
    </row>
    <row r="13" spans="1:13" x14ac:dyDescent="0.3">
      <c r="A13" s="3">
        <v>18</v>
      </c>
      <c r="B13" s="3" t="s">
        <v>53</v>
      </c>
      <c r="C13" s="6">
        <v>3.9169</v>
      </c>
      <c r="D13" s="6">
        <v>0.101389295608243</v>
      </c>
      <c r="E13" s="6">
        <f t="shared" si="0"/>
        <v>0.397131731967927</v>
      </c>
      <c r="F13" s="6">
        <f t="shared" si="1"/>
        <v>3.2294910432031566E-2</v>
      </c>
      <c r="G13" s="6">
        <f>SQRT(PI()) * 0.25 * D13 * 'additional info'!C24 * 4 / 3 * 10 / 10000000</f>
        <v>4.7922092651047479E-2</v>
      </c>
      <c r="J13" s="3" t="s">
        <v>61</v>
      </c>
      <c r="K13" s="3" t="s">
        <v>60</v>
      </c>
      <c r="L13" s="4"/>
      <c r="M13" s="4"/>
    </row>
    <row r="14" spans="1:13" x14ac:dyDescent="0.3">
      <c r="A14" s="3">
        <v>19</v>
      </c>
      <c r="B14" s="3" t="s">
        <v>54</v>
      </c>
      <c r="C14" s="6">
        <v>3.3324500000000001</v>
      </c>
      <c r="D14" s="6">
        <v>0.14081874228105101</v>
      </c>
      <c r="E14" s="6">
        <f t="shared" si="0"/>
        <v>0.46927141771448849</v>
      </c>
      <c r="F14" s="6">
        <f t="shared" si="1"/>
        <v>6.2297525268088468E-2</v>
      </c>
      <c r="G14" s="6">
        <f>SQRT(PI()) * 0.25 * D14 * 'additional info'!C25 * 4 / 3 * 10 / 10000000</f>
        <v>6.655859254285873E-2</v>
      </c>
      <c r="J14" s="3" t="s">
        <v>61</v>
      </c>
      <c r="K14" s="3" t="s">
        <v>60</v>
      </c>
      <c r="L14" s="4"/>
      <c r="M14" s="4"/>
    </row>
    <row r="15" spans="1:13" x14ac:dyDescent="0.3">
      <c r="A15" s="3">
        <v>20</v>
      </c>
      <c r="B15" s="1" t="s">
        <v>56</v>
      </c>
      <c r="C15" s="6">
        <v>4.86503</v>
      </c>
      <c r="D15" s="6">
        <v>0.20022812535059001</v>
      </c>
      <c r="E15" s="6">
        <f t="shared" si="0"/>
        <v>0.97411583667438095</v>
      </c>
      <c r="F15" s="6">
        <f t="shared" si="1"/>
        <v>0.12595054040597106</v>
      </c>
      <c r="G15" s="6">
        <f>SQRT(PI()) * 0.25 * D15 * 'additional info'!C26 * 4 / 3 * 10 / 10000000</f>
        <v>0.18927739297986429</v>
      </c>
      <c r="J15" s="3" t="s">
        <v>61</v>
      </c>
      <c r="K15" s="3" t="s">
        <v>59</v>
      </c>
      <c r="L15" s="4"/>
      <c r="M15" s="4"/>
    </row>
    <row r="16" spans="1:13" x14ac:dyDescent="0.3">
      <c r="A16" s="3">
        <v>21</v>
      </c>
      <c r="B16" s="1" t="s">
        <v>55</v>
      </c>
      <c r="C16" s="6">
        <v>2.5496099999999999</v>
      </c>
      <c r="D16" s="6">
        <v>0.102648132211721</v>
      </c>
      <c r="E16" s="6">
        <f t="shared" si="0"/>
        <v>0.261712704368326</v>
      </c>
      <c r="F16" s="6">
        <f t="shared" si="1"/>
        <v>3.3101827822184411E-2</v>
      </c>
      <c r="G16" s="6">
        <f>SQRT(PI()) * 0.25 * D16 * 'additional info'!C27 * 4 / 3 * 10 / 10000000</f>
        <v>4.8517087260512917E-2</v>
      </c>
      <c r="J16" s="3" t="s">
        <v>61</v>
      </c>
      <c r="K16" s="3" t="s">
        <v>60</v>
      </c>
      <c r="L16" s="4"/>
      <c r="M16" s="4"/>
    </row>
    <row r="18" spans="3:7" x14ac:dyDescent="0.3">
      <c r="C18" s="4"/>
      <c r="D18" s="4"/>
      <c r="E18" s="4"/>
      <c r="F18" s="4"/>
      <c r="G18" s="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ECEEE-02E3-4F89-AFB2-42FD92A97664}">
  <dimension ref="A1:I27"/>
  <sheetViews>
    <sheetView workbookViewId="0">
      <selection activeCell="D26" sqref="D26"/>
    </sheetView>
  </sheetViews>
  <sheetFormatPr defaultRowHeight="14.4" x14ac:dyDescent="0.3"/>
  <cols>
    <col min="1" max="1" width="9.5546875" bestFit="1" customWidth="1"/>
    <col min="3" max="3" width="26.109375" bestFit="1" customWidth="1"/>
  </cols>
  <sheetData>
    <row r="1" spans="1:9" x14ac:dyDescent="0.3">
      <c r="A1" s="3" t="s">
        <v>5</v>
      </c>
      <c r="B1" s="3" t="s">
        <v>10</v>
      </c>
      <c r="C1" s="3" t="s">
        <v>6</v>
      </c>
      <c r="D1" s="3" t="s">
        <v>11</v>
      </c>
      <c r="E1" s="3" t="s">
        <v>7</v>
      </c>
      <c r="F1" s="3" t="s">
        <v>12</v>
      </c>
      <c r="G1" s="3" t="s">
        <v>8</v>
      </c>
      <c r="H1" s="3" t="s">
        <v>13</v>
      </c>
      <c r="I1" s="3" t="s">
        <v>9</v>
      </c>
    </row>
    <row r="2" spans="1:9" x14ac:dyDescent="0.3">
      <c r="A2" s="3">
        <v>1</v>
      </c>
      <c r="B2" s="3">
        <v>416</v>
      </c>
      <c r="C2" s="5" t="s">
        <v>40</v>
      </c>
      <c r="D2" s="3">
        <v>12</v>
      </c>
      <c r="E2" s="3" t="s">
        <v>33</v>
      </c>
      <c r="F2" s="3">
        <v>13</v>
      </c>
      <c r="G2" s="3" t="s">
        <v>35</v>
      </c>
      <c r="H2" s="3">
        <v>165</v>
      </c>
      <c r="I2" s="3" t="s">
        <v>34</v>
      </c>
    </row>
    <row r="3" spans="1:9" x14ac:dyDescent="0.3">
      <c r="A3" s="3">
        <v>2</v>
      </c>
      <c r="B3" s="3">
        <v>417</v>
      </c>
      <c r="C3" s="3" t="s">
        <v>14</v>
      </c>
      <c r="D3" s="3">
        <v>25</v>
      </c>
      <c r="E3" s="3" t="s">
        <v>15</v>
      </c>
      <c r="F3" s="3">
        <v>26</v>
      </c>
      <c r="G3" s="3" t="s">
        <v>16</v>
      </c>
      <c r="H3" s="3">
        <v>58</v>
      </c>
      <c r="I3" s="3" t="s">
        <v>17</v>
      </c>
    </row>
    <row r="4" spans="1:9" x14ac:dyDescent="0.3">
      <c r="A4" s="3">
        <v>3</v>
      </c>
      <c r="B4" s="3">
        <v>418</v>
      </c>
      <c r="C4" s="3" t="s">
        <v>18</v>
      </c>
      <c r="D4" s="3">
        <v>68</v>
      </c>
      <c r="E4" s="3" t="s">
        <v>19</v>
      </c>
      <c r="F4" s="3">
        <v>69</v>
      </c>
      <c r="G4" s="3" t="s">
        <v>21</v>
      </c>
      <c r="H4" s="3">
        <v>113</v>
      </c>
      <c r="I4" s="3" t="s">
        <v>20</v>
      </c>
    </row>
    <row r="5" spans="1:9" x14ac:dyDescent="0.3">
      <c r="A5" s="3">
        <v>4</v>
      </c>
      <c r="B5" s="3">
        <v>419</v>
      </c>
      <c r="C5" s="3" t="s">
        <v>22</v>
      </c>
      <c r="D5" s="3">
        <v>174</v>
      </c>
      <c r="E5" s="3" t="s">
        <v>23</v>
      </c>
      <c r="F5" s="3">
        <v>175</v>
      </c>
      <c r="G5" s="3" t="s">
        <v>25</v>
      </c>
      <c r="H5" s="3">
        <v>389</v>
      </c>
      <c r="I5" s="3" t="s">
        <v>24</v>
      </c>
    </row>
    <row r="6" spans="1:9" x14ac:dyDescent="0.3">
      <c r="A6" s="3">
        <v>5</v>
      </c>
      <c r="B6" s="3">
        <v>420</v>
      </c>
      <c r="C6" s="3" t="s">
        <v>26</v>
      </c>
      <c r="D6" s="3">
        <v>193</v>
      </c>
      <c r="E6" s="3" t="s">
        <v>41</v>
      </c>
      <c r="F6" s="3">
        <v>194</v>
      </c>
      <c r="G6" s="3" t="s">
        <v>27</v>
      </c>
      <c r="H6" s="3">
        <v>338</v>
      </c>
      <c r="I6" s="3" t="s">
        <v>28</v>
      </c>
    </row>
    <row r="7" spans="1:9" x14ac:dyDescent="0.3">
      <c r="A7" s="3">
        <v>6</v>
      </c>
      <c r="B7" s="3">
        <v>421</v>
      </c>
      <c r="C7" s="3" t="s">
        <v>29</v>
      </c>
      <c r="D7" s="3">
        <v>199</v>
      </c>
      <c r="E7" s="3" t="s">
        <v>30</v>
      </c>
      <c r="F7" s="3">
        <v>200</v>
      </c>
      <c r="G7" s="3" t="s">
        <v>31</v>
      </c>
      <c r="H7" s="3">
        <v>304</v>
      </c>
      <c r="I7" s="3" t="s">
        <v>32</v>
      </c>
    </row>
    <row r="8" spans="1:9" x14ac:dyDescent="0.3">
      <c r="A8" s="3">
        <v>7</v>
      </c>
      <c r="B8" s="3">
        <v>422</v>
      </c>
      <c r="C8" s="3" t="s">
        <v>36</v>
      </c>
      <c r="D8" s="3">
        <v>219</v>
      </c>
      <c r="E8" s="3" t="s">
        <v>37</v>
      </c>
      <c r="F8" s="3">
        <v>220</v>
      </c>
      <c r="G8" s="3" t="s">
        <v>39</v>
      </c>
      <c r="H8" s="3">
        <v>263</v>
      </c>
      <c r="I8" s="3" t="s">
        <v>38</v>
      </c>
    </row>
    <row r="9" spans="1:9" x14ac:dyDescent="0.3">
      <c r="A9" s="3"/>
      <c r="B9" s="3"/>
      <c r="C9" s="3"/>
      <c r="D9" s="3"/>
      <c r="E9" s="3"/>
      <c r="F9" s="3"/>
      <c r="G9" s="3"/>
      <c r="H9" s="3"/>
      <c r="I9" s="3"/>
    </row>
    <row r="10" spans="1:9" x14ac:dyDescent="0.3">
      <c r="A10" s="3"/>
      <c r="B10" s="3"/>
      <c r="C10" s="3"/>
      <c r="D10" s="3"/>
      <c r="E10" s="3"/>
      <c r="F10" s="3"/>
      <c r="G10" s="3"/>
      <c r="H10" s="3"/>
      <c r="I10" s="3"/>
    </row>
    <row r="11" spans="1:9" x14ac:dyDescent="0.3">
      <c r="A11" s="3"/>
      <c r="B11" s="3"/>
      <c r="C11" s="3"/>
      <c r="D11" s="3"/>
      <c r="E11" s="3"/>
      <c r="F11" s="3"/>
      <c r="G11" s="3"/>
      <c r="H11" s="3"/>
      <c r="I11" s="3"/>
    </row>
    <row r="12" spans="1:9" x14ac:dyDescent="0.3">
      <c r="A12" s="3" t="s">
        <v>58</v>
      </c>
      <c r="B12" s="3"/>
      <c r="C12" s="3" t="s">
        <v>57</v>
      </c>
      <c r="D12" s="3"/>
      <c r="E12" s="3"/>
      <c r="F12" s="3"/>
      <c r="G12" s="3"/>
      <c r="H12" s="3"/>
      <c r="I12" s="3"/>
    </row>
    <row r="13" spans="1:9" x14ac:dyDescent="0.3">
      <c r="A13" s="7">
        <v>9.33</v>
      </c>
      <c r="B13" s="7"/>
      <c r="C13" s="5">
        <v>1600000</v>
      </c>
      <c r="D13" s="3"/>
      <c r="E13" s="3"/>
      <c r="F13" s="3"/>
      <c r="G13" s="3"/>
      <c r="H13" s="3"/>
      <c r="I13" s="3"/>
    </row>
    <row r="14" spans="1:9" x14ac:dyDescent="0.3">
      <c r="A14" s="7">
        <v>12.93</v>
      </c>
      <c r="B14" s="7"/>
      <c r="C14" s="5">
        <v>800000</v>
      </c>
      <c r="D14" s="3"/>
      <c r="E14" s="3"/>
      <c r="F14" s="3"/>
      <c r="G14" s="3"/>
      <c r="H14" s="3"/>
      <c r="I14" s="3"/>
    </row>
    <row r="15" spans="1:9" x14ac:dyDescent="0.3">
      <c r="A15" s="7">
        <v>13.13</v>
      </c>
      <c r="B15" s="7"/>
      <c r="C15" s="5">
        <v>800000</v>
      </c>
      <c r="D15" s="3"/>
      <c r="E15" s="3"/>
      <c r="F15" s="3"/>
      <c r="G15" s="3"/>
      <c r="H15" s="3"/>
      <c r="I15" s="3"/>
    </row>
    <row r="16" spans="1:9" x14ac:dyDescent="0.3">
      <c r="A16" s="7">
        <v>17.239999999999998</v>
      </c>
      <c r="B16" s="7"/>
      <c r="C16" s="5">
        <v>800000</v>
      </c>
      <c r="D16" s="3"/>
      <c r="E16" s="3"/>
      <c r="F16" s="3"/>
      <c r="G16" s="3"/>
      <c r="H16" s="3"/>
      <c r="I16" s="3"/>
    </row>
    <row r="17" spans="1:9" x14ac:dyDescent="0.3">
      <c r="A17" s="7">
        <v>7.9</v>
      </c>
      <c r="B17" s="7"/>
      <c r="C17" s="5">
        <v>1600000</v>
      </c>
      <c r="D17" s="3"/>
      <c r="E17" s="3"/>
      <c r="F17" s="3"/>
      <c r="G17" s="3"/>
      <c r="H17" s="3"/>
      <c r="I17" s="3"/>
    </row>
    <row r="18" spans="1:9" x14ac:dyDescent="0.3">
      <c r="A18" s="7">
        <v>10.23</v>
      </c>
      <c r="B18" s="7"/>
      <c r="C18" s="5">
        <v>800000</v>
      </c>
      <c r="D18" s="3"/>
      <c r="E18" s="3"/>
      <c r="F18" s="3"/>
      <c r="G18" s="3"/>
      <c r="H18" s="3"/>
      <c r="I18" s="3"/>
    </row>
    <row r="19" spans="1:9" x14ac:dyDescent="0.3">
      <c r="A19" s="7">
        <v>12.93</v>
      </c>
      <c r="B19" s="7"/>
      <c r="C19" s="5">
        <v>800000</v>
      </c>
      <c r="D19" s="3"/>
      <c r="E19" s="3"/>
      <c r="F19" s="3"/>
      <c r="G19" s="3"/>
      <c r="H19" s="3"/>
      <c r="I19" s="3"/>
    </row>
    <row r="20" spans="1:9" x14ac:dyDescent="0.3">
      <c r="A20" s="7">
        <v>17.239999999999998</v>
      </c>
      <c r="B20" s="7"/>
      <c r="C20" s="5">
        <v>800000</v>
      </c>
      <c r="D20" s="3"/>
      <c r="E20" s="3"/>
      <c r="F20" s="3"/>
      <c r="G20" s="3"/>
      <c r="H20" s="3"/>
      <c r="I20" s="3"/>
    </row>
    <row r="21" spans="1:9" x14ac:dyDescent="0.3">
      <c r="A21" s="7">
        <v>8.26</v>
      </c>
      <c r="B21" s="7"/>
      <c r="C21" s="5">
        <v>800000</v>
      </c>
      <c r="D21" s="3"/>
      <c r="E21" s="3"/>
      <c r="F21" s="3"/>
      <c r="G21" s="3"/>
      <c r="H21" s="3"/>
      <c r="I21" s="3"/>
    </row>
    <row r="22" spans="1:9" x14ac:dyDescent="0.3">
      <c r="A22" s="7">
        <v>12.03</v>
      </c>
      <c r="B22" s="7"/>
      <c r="C22" s="5">
        <v>800000</v>
      </c>
      <c r="D22" s="3"/>
      <c r="E22" s="3"/>
      <c r="F22" s="3"/>
      <c r="G22" s="3"/>
      <c r="H22" s="3"/>
      <c r="I22" s="3"/>
    </row>
    <row r="23" spans="1:9" x14ac:dyDescent="0.3">
      <c r="A23" s="7">
        <v>11.77</v>
      </c>
      <c r="B23" s="7"/>
      <c r="C23" s="5">
        <v>800000</v>
      </c>
      <c r="D23" s="3"/>
      <c r="E23" s="3"/>
      <c r="F23" s="3"/>
      <c r="G23" s="3"/>
      <c r="H23" s="3"/>
      <c r="I23" s="3"/>
    </row>
    <row r="24" spans="1:9" x14ac:dyDescent="0.3">
      <c r="A24" s="7">
        <v>11.77</v>
      </c>
      <c r="B24" s="7"/>
      <c r="C24" s="5">
        <v>800000</v>
      </c>
      <c r="D24" s="3"/>
      <c r="E24" s="3"/>
      <c r="F24" s="3"/>
      <c r="G24" s="3"/>
      <c r="H24" s="3"/>
      <c r="I24" s="3"/>
    </row>
    <row r="25" spans="1:9" x14ac:dyDescent="0.3">
      <c r="A25" s="7">
        <v>10.23</v>
      </c>
      <c r="B25" s="7"/>
      <c r="C25" s="5">
        <v>800000</v>
      </c>
      <c r="D25" s="3"/>
      <c r="E25" s="3"/>
      <c r="F25" s="3"/>
      <c r="G25" s="3"/>
      <c r="H25" s="3"/>
      <c r="I25" s="3"/>
    </row>
    <row r="26" spans="1:9" x14ac:dyDescent="0.3">
      <c r="A26" s="7">
        <v>7.9</v>
      </c>
      <c r="B26" s="7"/>
      <c r="C26" s="5">
        <v>1600000</v>
      </c>
      <c r="D26" s="3"/>
      <c r="E26" s="3"/>
      <c r="F26" s="3"/>
      <c r="G26" s="3"/>
      <c r="H26" s="3"/>
      <c r="I26" s="3"/>
    </row>
    <row r="27" spans="1:9" x14ac:dyDescent="0.3">
      <c r="A27" s="7">
        <v>13.13</v>
      </c>
      <c r="B27" s="7"/>
      <c r="C27" s="5">
        <v>800000</v>
      </c>
      <c r="D27" s="3"/>
      <c r="E27" s="3"/>
      <c r="F27" s="3"/>
      <c r="G27" s="3"/>
      <c r="H27" s="3"/>
      <c r="I27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Network information</vt:lpstr>
      <vt:lpstr>additional 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Riccardo Petrucci</dc:creator>
  <cp:lastModifiedBy>Riccardo Petrucci</cp:lastModifiedBy>
  <cp:lastPrinted>2024-07-23T18:55:21Z</cp:lastPrinted>
  <dcterms:created xsi:type="dcterms:W3CDTF">2024-07-08T13:46:55Z</dcterms:created>
  <dcterms:modified xsi:type="dcterms:W3CDTF">2024-07-23T18:56:26Z</dcterms:modified>
</cp:coreProperties>
</file>