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iley\Project 90\"/>
    </mc:Choice>
  </mc:AlternateContent>
  <xr:revisionPtr revIDLastSave="0" documentId="13_ncr:1_{E817E71F-E589-46B7-928D-90323DF281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_CostaRic3_XYTableTo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I3" i="1"/>
  <c r="I4" i="1"/>
  <c r="I5" i="1"/>
  <c r="I6" i="1"/>
  <c r="I7" i="1"/>
  <c r="I8" i="1"/>
  <c r="I2" i="1"/>
  <c r="F3" i="1"/>
  <c r="G3" i="1"/>
  <c r="F4" i="1"/>
  <c r="G4" i="1"/>
  <c r="F5" i="1"/>
  <c r="G5" i="1"/>
  <c r="F6" i="1"/>
  <c r="G6" i="1"/>
  <c r="F7" i="1"/>
  <c r="G7" i="1"/>
  <c r="F8" i="1"/>
  <c r="G8" i="1"/>
  <c r="G2" i="1"/>
  <c r="F2" i="1"/>
</calcChain>
</file>

<file path=xl/sharedStrings.xml><?xml version="1.0" encoding="utf-8"?>
<sst xmlns="http://schemas.openxmlformats.org/spreadsheetml/2006/main" count="16" uniqueCount="16">
  <si>
    <t>OBJECTID</t>
  </si>
  <si>
    <t>New Water Source</t>
  </si>
  <si>
    <t>Tank</t>
  </si>
  <si>
    <t>Current Water Source</t>
  </si>
  <si>
    <t>3 Houses</t>
  </si>
  <si>
    <t>5 Houses</t>
  </si>
  <si>
    <t>Education Center</t>
  </si>
  <si>
    <t>3 Houses &amp; Mill</t>
  </si>
  <si>
    <t>POINT_X</t>
  </si>
  <si>
    <t>POINT_Y</t>
  </si>
  <si>
    <t>POINT_Z</t>
  </si>
  <si>
    <t>LABEL</t>
  </si>
  <si>
    <t>CONVERT_X</t>
  </si>
  <si>
    <t>CONVERT_Y</t>
  </si>
  <si>
    <t>DIFF_X</t>
  </si>
  <si>
    <t>DIFF_Y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</si>
</sst>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0" fontId="1" fillId="2" borderId="1" xfId="1">
      <alignment horizontal="left"/>
    </xf>
    <xf numFmtId="0" fontId="1" fillId="2" borderId="2" xfId="1" applyBorder="1">
      <alignment horizontal="left"/>
    </xf>
    <xf numFmtId="170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2" sqref="H2"/>
    </sheetView>
  </sheetViews>
  <sheetFormatPr defaultRowHeight="14.4" x14ac:dyDescent="0.3"/>
  <cols>
    <col min="3" max="3" width="16.33203125" bestFit="1" customWidth="1"/>
    <col min="4" max="4" width="14.6640625" bestFit="1" customWidth="1"/>
    <col min="6" max="6" width="13.33203125" bestFit="1" customWidth="1"/>
    <col min="7" max="7" width="12.5546875" bestFit="1" customWidth="1"/>
    <col min="8" max="9" width="12.33203125" bestFit="1" customWidth="1"/>
  </cols>
  <sheetData>
    <row r="1" spans="1:9" ht="16.2" thickBot="1" x14ac:dyDescent="0.35">
      <c r="A1" s="1" t="s">
        <v>0</v>
      </c>
      <c r="B1" s="1" t="s">
        <v>11</v>
      </c>
      <c r="C1" s="1" t="s">
        <v>8</v>
      </c>
      <c r="D1" s="1" t="s">
        <v>9</v>
      </c>
      <c r="E1" s="1" t="s">
        <v>10</v>
      </c>
      <c r="F1" s="1" t="s">
        <v>14</v>
      </c>
      <c r="G1" s="1" t="s">
        <v>15</v>
      </c>
      <c r="H1" s="2" t="s">
        <v>12</v>
      </c>
      <c r="I1" s="2" t="s">
        <v>13</v>
      </c>
    </row>
    <row r="2" spans="1:9" x14ac:dyDescent="0.3">
      <c r="A2">
        <v>2</v>
      </c>
      <c r="B2" t="s">
        <v>1</v>
      </c>
      <c r="C2" s="3">
        <v>-83.723881020999954</v>
      </c>
      <c r="D2" s="3">
        <v>9.7905909640000459</v>
      </c>
      <c r="E2">
        <v>848</v>
      </c>
      <c r="F2" s="3">
        <f>C2-C$7</f>
        <v>-5.873785999995107E-3</v>
      </c>
      <c r="G2" s="3">
        <f>D2-D$7</f>
        <v>4.8648559999833196E-3</v>
      </c>
      <c r="H2">
        <f>111319*F2*COS(D2*PI()/180)</f>
        <v>-644.34100194526081</v>
      </c>
      <c r="I2">
        <f>111319*G2</f>
        <v>541.5509050621431</v>
      </c>
    </row>
    <row r="3" spans="1:9" x14ac:dyDescent="0.3">
      <c r="A3">
        <v>3</v>
      </c>
      <c r="B3" t="s">
        <v>2</v>
      </c>
      <c r="C3" s="3">
        <v>-83.721265028999937</v>
      </c>
      <c r="D3" s="3">
        <v>9.7895780110000601</v>
      </c>
      <c r="E3">
        <v>768</v>
      </c>
      <c r="F3" s="3">
        <f t="shared" ref="F3:F8" si="0">C3-C$7</f>
        <v>-3.2577939999782757E-3</v>
      </c>
      <c r="G3" s="3">
        <f t="shared" ref="G3:G8" si="1">D3-D$7</f>
        <v>3.8519029999974919E-3</v>
      </c>
      <c r="H3">
        <f t="shared" ref="H3:H8" si="2">111319*F3*COS(D3*PI()/180)</f>
        <v>-357.37370304396126</v>
      </c>
      <c r="I3">
        <f t="shared" ref="I3:I8" si="3">111319*G3</f>
        <v>428.7899900567208</v>
      </c>
    </row>
    <row r="4" spans="1:9" x14ac:dyDescent="0.3">
      <c r="A4">
        <v>8</v>
      </c>
      <c r="B4" t="s">
        <v>3</v>
      </c>
      <c r="C4" s="3">
        <v>-83.723155986999984</v>
      </c>
      <c r="D4" s="3">
        <v>9.7901980210000374</v>
      </c>
      <c r="E4">
        <v>819</v>
      </c>
      <c r="F4" s="3">
        <f t="shared" si="0"/>
        <v>-5.1487520000250697E-3</v>
      </c>
      <c r="G4" s="3">
        <f t="shared" si="1"/>
        <v>4.4719129999748475E-3</v>
      </c>
      <c r="H4">
        <f t="shared" si="2"/>
        <v>-564.80708499418881</v>
      </c>
      <c r="I4">
        <f t="shared" si="3"/>
        <v>497.80888324420005</v>
      </c>
    </row>
    <row r="5" spans="1:9" x14ac:dyDescent="0.3">
      <c r="A5">
        <v>12</v>
      </c>
      <c r="B5" t="s">
        <v>4</v>
      </c>
      <c r="C5" s="3">
        <v>-83.719241721999936</v>
      </c>
      <c r="D5" s="3">
        <v>9.7898774130000561</v>
      </c>
      <c r="E5">
        <v>732</v>
      </c>
      <c r="F5" s="3">
        <f t="shared" si="0"/>
        <v>-1.2344869999765251E-3</v>
      </c>
      <c r="G5" s="3">
        <f t="shared" si="1"/>
        <v>4.1513049999934992E-3</v>
      </c>
      <c r="H5">
        <f t="shared" si="2"/>
        <v>-135.42071498779893</v>
      </c>
      <c r="I5">
        <f t="shared" si="3"/>
        <v>462.11912129427634</v>
      </c>
    </row>
    <row r="6" spans="1:9" x14ac:dyDescent="0.3">
      <c r="A6">
        <v>13</v>
      </c>
      <c r="B6" t="s">
        <v>5</v>
      </c>
      <c r="C6" s="3">
        <v>-83.719312129999935</v>
      </c>
      <c r="D6" s="3">
        <v>9.788595401000066</v>
      </c>
      <c r="E6">
        <v>728</v>
      </c>
      <c r="F6" s="3">
        <f t="shared" si="0"/>
        <v>-1.3048949999756587E-3</v>
      </c>
      <c r="G6" s="3">
        <f t="shared" si="1"/>
        <v>2.8692930000033812E-3</v>
      </c>
      <c r="H6">
        <f t="shared" si="2"/>
        <v>-143.14488211262699</v>
      </c>
      <c r="I6">
        <f t="shared" si="3"/>
        <v>319.40682746737639</v>
      </c>
    </row>
    <row r="7" spans="1:9" x14ac:dyDescent="0.3">
      <c r="A7">
        <v>14</v>
      </c>
      <c r="B7" t="s">
        <v>6</v>
      </c>
      <c r="C7" s="3">
        <v>-83.718007234999959</v>
      </c>
      <c r="D7" s="3">
        <v>9.7857261080000626</v>
      </c>
      <c r="E7">
        <v>726</v>
      </c>
      <c r="F7" s="3">
        <f t="shared" si="0"/>
        <v>0</v>
      </c>
      <c r="G7" s="3">
        <f t="shared" si="1"/>
        <v>0</v>
      </c>
      <c r="H7">
        <f t="shared" si="2"/>
        <v>0</v>
      </c>
      <c r="I7">
        <f t="shared" si="3"/>
        <v>0</v>
      </c>
    </row>
    <row r="8" spans="1:9" x14ac:dyDescent="0.3">
      <c r="A8">
        <v>15</v>
      </c>
      <c r="B8" t="s">
        <v>7</v>
      </c>
      <c r="C8" s="3">
        <v>-83.720491546999938</v>
      </c>
      <c r="D8" s="3">
        <v>9.7890031800000656</v>
      </c>
      <c r="E8">
        <v>757</v>
      </c>
      <c r="F8" s="3">
        <f t="shared" si="0"/>
        <v>-2.4843119999786722E-3</v>
      </c>
      <c r="G8" s="3">
        <f t="shared" si="1"/>
        <v>3.2770720000030451E-3</v>
      </c>
      <c r="H8">
        <f t="shared" si="2"/>
        <v>-272.52469487027855</v>
      </c>
      <c r="I8">
        <f t="shared" si="3"/>
        <v>364.80037796833898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Sample_CostaRic3_XYTableToPoint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Riley Damen</cp:lastModifiedBy>
  <dcterms:created xsi:type="dcterms:W3CDTF">2024-10-02T16:16:33Z</dcterms:created>
  <dcterms:modified xsi:type="dcterms:W3CDTF">2024-10-02T18:19:26Z</dcterms:modified>
</cp:coreProperties>
</file>