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mrsch\Documents\"/>
    </mc:Choice>
  </mc:AlternateContent>
  <xr:revisionPtr revIDLastSave="0" documentId="13_ncr:1_{F1116855-828B-4857-9956-9BA1B0A296ED}" xr6:coauthVersionLast="47" xr6:coauthVersionMax="47" xr10:uidLastSave="{00000000-0000-0000-0000-000000000000}"/>
  <bookViews>
    <workbookView xWindow="-108" yWindow="-108" windowWidth="23256" windowHeight="12576" xr2:uid="{309A2243-AC2B-42F9-BDFB-D7E8A874139D}"/>
  </bookViews>
  <sheets>
    <sheet name="Dashboard" sheetId="1" r:id="rId1"/>
    <sheet name="State Ranks" sheetId="9" r:id="rId2"/>
    <sheet name="PricePivot" sheetId="4" r:id="rId3"/>
    <sheet name="EmissionsPivot" sheetId="5" r:id="rId4"/>
    <sheet name="USAvgPricePivot" sheetId="6" r:id="rId5"/>
    <sheet name="Sheet1" sheetId="11" r:id="rId6"/>
    <sheet name="data" sheetId="2" r:id="rId7"/>
    <sheet name="units" sheetId="3" r:id="rId8"/>
  </sheets>
  <definedNames>
    <definedName name="ExternalData_1" localSheetId="6" hidden="1">data!$A$1:$AN$816</definedName>
    <definedName name="ExternalData_1" localSheetId="7" hidden="1">units!$A$1:$B$35</definedName>
    <definedName name="Slicer_stateDescription">#N/A</definedName>
    <definedName name="Slicer_stateID">#N/A</definedName>
  </definedNames>
  <calcPr calcId="191029"/>
  <pivotCaches>
    <pivotCache cacheId="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 i="1" l="1"/>
  <c r="V21" i="1"/>
  <c r="V18" i="1"/>
  <c r="V15" i="1"/>
  <c r="V12" i="1"/>
  <c r="V9" i="1"/>
  <c r="H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AI816" i="2"/>
  <c r="AC816" i="2"/>
  <c r="AI815" i="2"/>
  <c r="AC815" i="2"/>
  <c r="AI814" i="2"/>
  <c r="AC814" i="2"/>
  <c r="AI813" i="2"/>
  <c r="AC813" i="2"/>
  <c r="AI812" i="2"/>
  <c r="AC812" i="2"/>
  <c r="AI811" i="2"/>
  <c r="AC811" i="2"/>
  <c r="AI810" i="2"/>
  <c r="AC810" i="2"/>
  <c r="AI809" i="2"/>
  <c r="AC809" i="2"/>
  <c r="AI808" i="2"/>
  <c r="AC808" i="2"/>
  <c r="AI807" i="2"/>
  <c r="AC807" i="2"/>
  <c r="AI806" i="2"/>
  <c r="AC806" i="2"/>
  <c r="AI805" i="2"/>
  <c r="AC805" i="2"/>
  <c r="AI804" i="2"/>
  <c r="AC804" i="2"/>
  <c r="AI803" i="2"/>
  <c r="AC803" i="2"/>
  <c r="AI802" i="2"/>
  <c r="AC802" i="2"/>
  <c r="AI801" i="2"/>
  <c r="AC801" i="2"/>
  <c r="AI800" i="2"/>
  <c r="AC800" i="2"/>
  <c r="AI799" i="2"/>
  <c r="AC799" i="2"/>
  <c r="AI798" i="2"/>
  <c r="AC798" i="2"/>
  <c r="AI797" i="2"/>
  <c r="AC797" i="2"/>
  <c r="AI796" i="2"/>
  <c r="AC796" i="2"/>
  <c r="AI795" i="2"/>
  <c r="AC795" i="2"/>
  <c r="AI794" i="2"/>
  <c r="AC794" i="2"/>
  <c r="AI793" i="2"/>
  <c r="AC793" i="2"/>
  <c r="AI792" i="2"/>
  <c r="AC792" i="2"/>
  <c r="AI791" i="2"/>
  <c r="AC791" i="2"/>
  <c r="AI790" i="2"/>
  <c r="AC790" i="2"/>
  <c r="AI789" i="2"/>
  <c r="AC789" i="2"/>
  <c r="AI788" i="2"/>
  <c r="AC788" i="2"/>
  <c r="AI787" i="2"/>
  <c r="AC787" i="2"/>
  <c r="AI786" i="2"/>
  <c r="AC786" i="2"/>
  <c r="AI785" i="2"/>
  <c r="AC785" i="2"/>
  <c r="AI784" i="2"/>
  <c r="AC784" i="2"/>
  <c r="AI783" i="2"/>
  <c r="AC783" i="2"/>
  <c r="AI782" i="2"/>
  <c r="AC782" i="2"/>
  <c r="AI781" i="2"/>
  <c r="AC781" i="2"/>
  <c r="AI780" i="2"/>
  <c r="AC780" i="2"/>
  <c r="AI779" i="2"/>
  <c r="AC779" i="2"/>
  <c r="AI778" i="2"/>
  <c r="AC778" i="2"/>
  <c r="AI777" i="2"/>
  <c r="AC777" i="2"/>
  <c r="AI776" i="2"/>
  <c r="AC776" i="2"/>
  <c r="AI775" i="2"/>
  <c r="AC775" i="2"/>
  <c r="AI774" i="2"/>
  <c r="AC774" i="2"/>
  <c r="AI773" i="2"/>
  <c r="AC773" i="2"/>
  <c r="AI772" i="2"/>
  <c r="AC772" i="2"/>
  <c r="AI771" i="2"/>
  <c r="AC771" i="2"/>
  <c r="AI770" i="2"/>
  <c r="AC770" i="2"/>
  <c r="AI769" i="2"/>
  <c r="AC769" i="2"/>
  <c r="AI768" i="2"/>
  <c r="AC768" i="2"/>
  <c r="AI767" i="2"/>
  <c r="AC767" i="2"/>
  <c r="AI766" i="2"/>
  <c r="AC766" i="2"/>
  <c r="AI765" i="2"/>
  <c r="AC765" i="2"/>
  <c r="AI764" i="2"/>
  <c r="AC764" i="2"/>
  <c r="AI763" i="2"/>
  <c r="AC763" i="2"/>
  <c r="AI762" i="2"/>
  <c r="AC762" i="2"/>
  <c r="AI761" i="2"/>
  <c r="AC761" i="2"/>
  <c r="AI760" i="2"/>
  <c r="AC760" i="2"/>
  <c r="AI759" i="2"/>
  <c r="AC759" i="2"/>
  <c r="AI758" i="2"/>
  <c r="AC758" i="2"/>
  <c r="AI757" i="2"/>
  <c r="AC757" i="2"/>
  <c r="AI756" i="2"/>
  <c r="AC756" i="2"/>
  <c r="AI755" i="2"/>
  <c r="AC755" i="2"/>
  <c r="AI754" i="2"/>
  <c r="AC754" i="2"/>
  <c r="AI753" i="2"/>
  <c r="AC753" i="2"/>
  <c r="AI752" i="2"/>
  <c r="AC752" i="2"/>
  <c r="AI751" i="2"/>
  <c r="AC751" i="2"/>
  <c r="AI750" i="2"/>
  <c r="AC750" i="2"/>
  <c r="AI749" i="2"/>
  <c r="AC749" i="2"/>
  <c r="AI748" i="2"/>
  <c r="AC748" i="2"/>
  <c r="AI747" i="2"/>
  <c r="AC747" i="2"/>
  <c r="AI746" i="2"/>
  <c r="AC746" i="2"/>
  <c r="AI745" i="2"/>
  <c r="AC745" i="2"/>
  <c r="AI744" i="2"/>
  <c r="AC744" i="2"/>
  <c r="AI743" i="2"/>
  <c r="AC743" i="2"/>
  <c r="AI742" i="2"/>
  <c r="AC742" i="2"/>
  <c r="AI741" i="2"/>
  <c r="AC741" i="2"/>
  <c r="AI740" i="2"/>
  <c r="AC740" i="2"/>
  <c r="AI739" i="2"/>
  <c r="AC739" i="2"/>
  <c r="AI738" i="2"/>
  <c r="AC738" i="2"/>
  <c r="AI737" i="2"/>
  <c r="AC737" i="2"/>
  <c r="AI736" i="2"/>
  <c r="AC736" i="2"/>
  <c r="AI735" i="2"/>
  <c r="AC735" i="2"/>
  <c r="AI734" i="2"/>
  <c r="AC734" i="2"/>
  <c r="AI733" i="2"/>
  <c r="AC733" i="2"/>
  <c r="AI732" i="2"/>
  <c r="AC732" i="2"/>
  <c r="AI731" i="2"/>
  <c r="AC731" i="2"/>
  <c r="AI730" i="2"/>
  <c r="AC730" i="2"/>
  <c r="AI729" i="2"/>
  <c r="AC729" i="2"/>
  <c r="AI728" i="2"/>
  <c r="AC728" i="2"/>
  <c r="AI727" i="2"/>
  <c r="AC727" i="2"/>
  <c r="AI726" i="2"/>
  <c r="AC726" i="2"/>
  <c r="AI725" i="2"/>
  <c r="AC725" i="2"/>
  <c r="AI724" i="2"/>
  <c r="AC724" i="2"/>
  <c r="AI723" i="2"/>
  <c r="AC723" i="2"/>
  <c r="AI722" i="2"/>
  <c r="AC722" i="2"/>
  <c r="AI721" i="2"/>
  <c r="AC721" i="2"/>
  <c r="AI720" i="2"/>
  <c r="AC720" i="2"/>
  <c r="AI719" i="2"/>
  <c r="AC719" i="2"/>
  <c r="AI718" i="2"/>
  <c r="AC718" i="2"/>
  <c r="AI717" i="2"/>
  <c r="AC717" i="2"/>
  <c r="AI716" i="2"/>
  <c r="AC716" i="2"/>
  <c r="AI715" i="2"/>
  <c r="AC715" i="2"/>
  <c r="AI714" i="2"/>
  <c r="AC714" i="2"/>
  <c r="AI713" i="2"/>
  <c r="AC713" i="2"/>
  <c r="AI712" i="2"/>
  <c r="AC712" i="2"/>
  <c r="AI711" i="2"/>
  <c r="AC711" i="2"/>
  <c r="AI710" i="2"/>
  <c r="AC710" i="2"/>
  <c r="AI709" i="2"/>
  <c r="AC709" i="2"/>
  <c r="AI708" i="2"/>
  <c r="AC708" i="2"/>
  <c r="AI707" i="2"/>
  <c r="AC707" i="2"/>
  <c r="AI706" i="2"/>
  <c r="AC706" i="2"/>
  <c r="AI705" i="2"/>
  <c r="AC705" i="2"/>
  <c r="AI704" i="2"/>
  <c r="AC704" i="2"/>
  <c r="AI703" i="2"/>
  <c r="AC703" i="2"/>
  <c r="AI702" i="2"/>
  <c r="AC702" i="2"/>
  <c r="AI701" i="2"/>
  <c r="AC701" i="2"/>
  <c r="AI700" i="2"/>
  <c r="AC700" i="2"/>
  <c r="AI699" i="2"/>
  <c r="AC699" i="2"/>
  <c r="AI698" i="2"/>
  <c r="AC698" i="2"/>
  <c r="AI697" i="2"/>
  <c r="AC697" i="2"/>
  <c r="AI696" i="2"/>
  <c r="AC696" i="2"/>
  <c r="AI695" i="2"/>
  <c r="AC695" i="2"/>
  <c r="AI694" i="2"/>
  <c r="AC694" i="2"/>
  <c r="AI693" i="2"/>
  <c r="AC693" i="2"/>
  <c r="AI692" i="2"/>
  <c r="AC692" i="2"/>
  <c r="AI691" i="2"/>
  <c r="AC691" i="2"/>
  <c r="AI690" i="2"/>
  <c r="AC690" i="2"/>
  <c r="AI689" i="2"/>
  <c r="AC689" i="2"/>
  <c r="AI688" i="2"/>
  <c r="AC688" i="2"/>
  <c r="AI687" i="2"/>
  <c r="AC687" i="2"/>
  <c r="AI686" i="2"/>
  <c r="AC686" i="2"/>
  <c r="AI685" i="2"/>
  <c r="AC685" i="2"/>
  <c r="AI684" i="2"/>
  <c r="AC684" i="2"/>
  <c r="AI683" i="2"/>
  <c r="AC683" i="2"/>
  <c r="AI682" i="2"/>
  <c r="AC682" i="2"/>
  <c r="AI681" i="2"/>
  <c r="AC681" i="2"/>
  <c r="AI680" i="2"/>
  <c r="AC680" i="2"/>
  <c r="AI679" i="2"/>
  <c r="AC679" i="2"/>
  <c r="AI678" i="2"/>
  <c r="AC678" i="2"/>
  <c r="AI677" i="2"/>
  <c r="AC677" i="2"/>
  <c r="AI676" i="2"/>
  <c r="AC676" i="2"/>
  <c r="AI675" i="2"/>
  <c r="AC675" i="2"/>
  <c r="AI674" i="2"/>
  <c r="AC674" i="2"/>
  <c r="AI673" i="2"/>
  <c r="AC673" i="2"/>
  <c r="AI672" i="2"/>
  <c r="AC672" i="2"/>
  <c r="AI671" i="2"/>
  <c r="AC671" i="2"/>
  <c r="AI670" i="2"/>
  <c r="AC670" i="2"/>
  <c r="AI669" i="2"/>
  <c r="AC669" i="2"/>
  <c r="AI668" i="2"/>
  <c r="AC668" i="2"/>
  <c r="AI667" i="2"/>
  <c r="AC667" i="2"/>
  <c r="AI666" i="2"/>
  <c r="AC666" i="2"/>
  <c r="AI665" i="2"/>
  <c r="AC665" i="2"/>
  <c r="AI664" i="2"/>
  <c r="AC664" i="2"/>
  <c r="AI663" i="2"/>
  <c r="AC663" i="2"/>
  <c r="AI662" i="2"/>
  <c r="AC662" i="2"/>
  <c r="AI661" i="2"/>
  <c r="AC661" i="2"/>
  <c r="AI660" i="2"/>
  <c r="AC660" i="2"/>
  <c r="AI659" i="2"/>
  <c r="AC659" i="2"/>
  <c r="AI658" i="2"/>
  <c r="AC658" i="2"/>
  <c r="AI657" i="2"/>
  <c r="AC657" i="2"/>
  <c r="AI656" i="2"/>
  <c r="AC656" i="2"/>
  <c r="AI655" i="2"/>
  <c r="AC655" i="2"/>
  <c r="AI654" i="2"/>
  <c r="AC654" i="2"/>
  <c r="AI653" i="2"/>
  <c r="AC653" i="2"/>
  <c r="AI652" i="2"/>
  <c r="AC652" i="2"/>
  <c r="AI651" i="2"/>
  <c r="AC651" i="2"/>
  <c r="AI650" i="2"/>
  <c r="AC650" i="2"/>
  <c r="AI649" i="2"/>
  <c r="AC649" i="2"/>
  <c r="AI648" i="2"/>
  <c r="AC648" i="2"/>
  <c r="AI647" i="2"/>
  <c r="AC647" i="2"/>
  <c r="AI646" i="2"/>
  <c r="AC646" i="2"/>
  <c r="AI645" i="2"/>
  <c r="AC645" i="2"/>
  <c r="AI644" i="2"/>
  <c r="AC644" i="2"/>
  <c r="AI643" i="2"/>
  <c r="AC643" i="2"/>
  <c r="AI642" i="2"/>
  <c r="AC642" i="2"/>
  <c r="AI641" i="2"/>
  <c r="AC641" i="2"/>
  <c r="AI640" i="2"/>
  <c r="AC640" i="2"/>
  <c r="AI639" i="2"/>
  <c r="AC639" i="2"/>
  <c r="AI638" i="2"/>
  <c r="AC638" i="2"/>
  <c r="AI637" i="2"/>
  <c r="AC637" i="2"/>
  <c r="AI636" i="2"/>
  <c r="AC636" i="2"/>
  <c r="AI635" i="2"/>
  <c r="AC635" i="2"/>
  <c r="AI634" i="2"/>
  <c r="AC634" i="2"/>
  <c r="AI633" i="2"/>
  <c r="AC633" i="2"/>
  <c r="AI632" i="2"/>
  <c r="AC632" i="2"/>
  <c r="AI631" i="2"/>
  <c r="AC631" i="2"/>
  <c r="AI630" i="2"/>
  <c r="AC630" i="2"/>
  <c r="AI629" i="2"/>
  <c r="AC629" i="2"/>
  <c r="AI628" i="2"/>
  <c r="AC628" i="2"/>
  <c r="AI627" i="2"/>
  <c r="AC627" i="2"/>
  <c r="AI626" i="2"/>
  <c r="AC626" i="2"/>
  <c r="AI625" i="2"/>
  <c r="AC625" i="2"/>
  <c r="AI624" i="2"/>
  <c r="AC624" i="2"/>
  <c r="AI623" i="2"/>
  <c r="AC623" i="2"/>
  <c r="AI622" i="2"/>
  <c r="AC622" i="2"/>
  <c r="AI621" i="2"/>
  <c r="AC621" i="2"/>
  <c r="AI620" i="2"/>
  <c r="AC620" i="2"/>
  <c r="AI619" i="2"/>
  <c r="AC619" i="2"/>
  <c r="AI618" i="2"/>
  <c r="AC618" i="2"/>
  <c r="AI617" i="2"/>
  <c r="AC617" i="2"/>
  <c r="AI616" i="2"/>
  <c r="AC616" i="2"/>
  <c r="AI615" i="2"/>
  <c r="AC615" i="2"/>
  <c r="AI614" i="2"/>
  <c r="AC614" i="2"/>
  <c r="AI613" i="2"/>
  <c r="AC613" i="2"/>
  <c r="AI612" i="2"/>
  <c r="AC612" i="2"/>
  <c r="AI611" i="2"/>
  <c r="AC611" i="2"/>
  <c r="AI610" i="2"/>
  <c r="AC610" i="2"/>
  <c r="AI609" i="2"/>
  <c r="AC609" i="2"/>
  <c r="AI608" i="2"/>
  <c r="AC608" i="2"/>
  <c r="AI607" i="2"/>
  <c r="AC607" i="2"/>
  <c r="AI606" i="2"/>
  <c r="AC606" i="2"/>
  <c r="AI605" i="2"/>
  <c r="AC605" i="2"/>
  <c r="AI604" i="2"/>
  <c r="AC604" i="2"/>
  <c r="AI603" i="2"/>
  <c r="AC603" i="2"/>
  <c r="AI602" i="2"/>
  <c r="AC602" i="2"/>
  <c r="AI601" i="2"/>
  <c r="AC601" i="2"/>
  <c r="AI600" i="2"/>
  <c r="AC600" i="2"/>
  <c r="AI599" i="2"/>
  <c r="AC599" i="2"/>
  <c r="AI598" i="2"/>
  <c r="AC598" i="2"/>
  <c r="AI597" i="2"/>
  <c r="AC597" i="2"/>
  <c r="AI596" i="2"/>
  <c r="AC596" i="2"/>
  <c r="AI595" i="2"/>
  <c r="AC595" i="2"/>
  <c r="AI594" i="2"/>
  <c r="AC594" i="2"/>
  <c r="AI593" i="2"/>
  <c r="AC593" i="2"/>
  <c r="AI592" i="2"/>
  <c r="AC592" i="2"/>
  <c r="AI591" i="2"/>
  <c r="AC591" i="2"/>
  <c r="AI590" i="2"/>
  <c r="AC590" i="2"/>
  <c r="AI589" i="2"/>
  <c r="AC589" i="2"/>
  <c r="AI588" i="2"/>
  <c r="AC588" i="2"/>
  <c r="AI587" i="2"/>
  <c r="AC587" i="2"/>
  <c r="AI586" i="2"/>
  <c r="AC586" i="2"/>
  <c r="AI585" i="2"/>
  <c r="AC585" i="2"/>
  <c r="AI584" i="2"/>
  <c r="AC584" i="2"/>
  <c r="AI583" i="2"/>
  <c r="AC583" i="2"/>
  <c r="AI582" i="2"/>
  <c r="AC582" i="2"/>
  <c r="AI581" i="2"/>
  <c r="AC581" i="2"/>
  <c r="AI580" i="2"/>
  <c r="AC580" i="2"/>
  <c r="AI579" i="2"/>
  <c r="AC579" i="2"/>
  <c r="AI578" i="2"/>
  <c r="AC578" i="2"/>
  <c r="AI577" i="2"/>
  <c r="AC577" i="2"/>
  <c r="AI576" i="2"/>
  <c r="AC576" i="2"/>
  <c r="AI575" i="2"/>
  <c r="AC575" i="2"/>
  <c r="AI574" i="2"/>
  <c r="AC574" i="2"/>
  <c r="AI573" i="2"/>
  <c r="AC573" i="2"/>
  <c r="AI572" i="2"/>
  <c r="AC572" i="2"/>
  <c r="AI571" i="2"/>
  <c r="AC571" i="2"/>
  <c r="AI570" i="2"/>
  <c r="AC570" i="2"/>
  <c r="AI569" i="2"/>
  <c r="AC569" i="2"/>
  <c r="AI568" i="2"/>
  <c r="AC568" i="2"/>
  <c r="AI567" i="2"/>
  <c r="AC567" i="2"/>
  <c r="AI566" i="2"/>
  <c r="AC566" i="2"/>
  <c r="AI565" i="2"/>
  <c r="AC565" i="2"/>
  <c r="AI564" i="2"/>
  <c r="AC564" i="2"/>
  <c r="AI563" i="2"/>
  <c r="AC563" i="2"/>
  <c r="AI562" i="2"/>
  <c r="AC562" i="2"/>
  <c r="AI561" i="2"/>
  <c r="AC561" i="2"/>
  <c r="AI560" i="2"/>
  <c r="AC560" i="2"/>
  <c r="AI559" i="2"/>
  <c r="AC559" i="2"/>
  <c r="AI558" i="2"/>
  <c r="AC558" i="2"/>
  <c r="AI557" i="2"/>
  <c r="AC557" i="2"/>
  <c r="AI556" i="2"/>
  <c r="AC556" i="2"/>
  <c r="AI555" i="2"/>
  <c r="AC555" i="2"/>
  <c r="AI554" i="2"/>
  <c r="AC554" i="2"/>
  <c r="AI553" i="2"/>
  <c r="AC553" i="2"/>
  <c r="AI552" i="2"/>
  <c r="AC552" i="2"/>
  <c r="AI551" i="2"/>
  <c r="AC551" i="2"/>
  <c r="AI550" i="2"/>
  <c r="AC550" i="2"/>
  <c r="AI549" i="2"/>
  <c r="AC549" i="2"/>
  <c r="AI548" i="2"/>
  <c r="AC548" i="2"/>
  <c r="AI547" i="2"/>
  <c r="AC547" i="2"/>
  <c r="AI546" i="2"/>
  <c r="AC546" i="2"/>
  <c r="AI545" i="2"/>
  <c r="AC545" i="2"/>
  <c r="AI544" i="2"/>
  <c r="AC544" i="2"/>
  <c r="AI543" i="2"/>
  <c r="AC543" i="2"/>
  <c r="AI542" i="2"/>
  <c r="AC542" i="2"/>
  <c r="AI541" i="2"/>
  <c r="AC541" i="2"/>
  <c r="AI540" i="2"/>
  <c r="AC540" i="2"/>
  <c r="AI539" i="2"/>
  <c r="AC539" i="2"/>
  <c r="AI538" i="2"/>
  <c r="AC538" i="2"/>
  <c r="AI537" i="2"/>
  <c r="AC537" i="2"/>
  <c r="AI536" i="2"/>
  <c r="AC536" i="2"/>
  <c r="AI535" i="2"/>
  <c r="AC535" i="2"/>
  <c r="AI534" i="2"/>
  <c r="AC534" i="2"/>
  <c r="AI533" i="2"/>
  <c r="AC533" i="2"/>
  <c r="AI532" i="2"/>
  <c r="AC532" i="2"/>
  <c r="AI531" i="2"/>
  <c r="AC531" i="2"/>
  <c r="AI530" i="2"/>
  <c r="AC530" i="2"/>
  <c r="AI529" i="2"/>
  <c r="AC529" i="2"/>
  <c r="AI528" i="2"/>
  <c r="AC528" i="2"/>
  <c r="AI527" i="2"/>
  <c r="AC527" i="2"/>
  <c r="AI526" i="2"/>
  <c r="AC526" i="2"/>
  <c r="AI525" i="2"/>
  <c r="AC525" i="2"/>
  <c r="AI524" i="2"/>
  <c r="AC524" i="2"/>
  <c r="AI523" i="2"/>
  <c r="AC523" i="2"/>
  <c r="AI522" i="2"/>
  <c r="AC522" i="2"/>
  <c r="AI521" i="2"/>
  <c r="AC521" i="2"/>
  <c r="AI520" i="2"/>
  <c r="AC520" i="2"/>
  <c r="AI519" i="2"/>
  <c r="AC519" i="2"/>
  <c r="AI518" i="2"/>
  <c r="AC518" i="2"/>
  <c r="AI517" i="2"/>
  <c r="AC517" i="2"/>
  <c r="AI516" i="2"/>
  <c r="AC516" i="2"/>
  <c r="AI515" i="2"/>
  <c r="AC515" i="2"/>
  <c r="AI514" i="2"/>
  <c r="AC514" i="2"/>
  <c r="AI513" i="2"/>
  <c r="AC513" i="2"/>
  <c r="AI512" i="2"/>
  <c r="AC512" i="2"/>
  <c r="AI511" i="2"/>
  <c r="AC511" i="2"/>
  <c r="AI510" i="2"/>
  <c r="AC510" i="2"/>
  <c r="AI509" i="2"/>
  <c r="AC509" i="2"/>
  <c r="AI508" i="2"/>
  <c r="AC508" i="2"/>
  <c r="AI507" i="2"/>
  <c r="AC507" i="2"/>
  <c r="AI506" i="2"/>
  <c r="AC506" i="2"/>
  <c r="AI505" i="2"/>
  <c r="AC505" i="2"/>
  <c r="AI504" i="2"/>
  <c r="AC504" i="2"/>
  <c r="AI503" i="2"/>
  <c r="AC503" i="2"/>
  <c r="AI502" i="2"/>
  <c r="AC502" i="2"/>
  <c r="AI501" i="2"/>
  <c r="AC501" i="2"/>
  <c r="AI500" i="2"/>
  <c r="AC500" i="2"/>
  <c r="AI499" i="2"/>
  <c r="AC499" i="2"/>
  <c r="AI498" i="2"/>
  <c r="AC498" i="2"/>
  <c r="AI497" i="2"/>
  <c r="AC497" i="2"/>
  <c r="AI496" i="2"/>
  <c r="AC496" i="2"/>
  <c r="AI495" i="2"/>
  <c r="AC495" i="2"/>
  <c r="AI494" i="2"/>
  <c r="AC494" i="2"/>
  <c r="AI493" i="2"/>
  <c r="AC493" i="2"/>
  <c r="AI492" i="2"/>
  <c r="AC492" i="2"/>
  <c r="AI491" i="2"/>
  <c r="AC491" i="2"/>
  <c r="AI490" i="2"/>
  <c r="AC490" i="2"/>
  <c r="AI489" i="2"/>
  <c r="AC489" i="2"/>
  <c r="AI488" i="2"/>
  <c r="AC488" i="2"/>
  <c r="AI487" i="2"/>
  <c r="AC487" i="2"/>
  <c r="AI486" i="2"/>
  <c r="AC486" i="2"/>
  <c r="AI485" i="2"/>
  <c r="AC485" i="2"/>
  <c r="AI484" i="2"/>
  <c r="AC484" i="2"/>
  <c r="AI483" i="2"/>
  <c r="AC483" i="2"/>
  <c r="AI482" i="2"/>
  <c r="AC482" i="2"/>
  <c r="AI481" i="2"/>
  <c r="AC481" i="2"/>
  <c r="AI480" i="2"/>
  <c r="AC480" i="2"/>
  <c r="AI479" i="2"/>
  <c r="AC479" i="2"/>
  <c r="AI478" i="2"/>
  <c r="AC478" i="2"/>
  <c r="AI477" i="2"/>
  <c r="AC477" i="2"/>
  <c r="AI476" i="2"/>
  <c r="AC476" i="2"/>
  <c r="AI475" i="2"/>
  <c r="AC475" i="2"/>
  <c r="AI474" i="2"/>
  <c r="AC474" i="2"/>
  <c r="AI473" i="2"/>
  <c r="AC473" i="2"/>
  <c r="AI472" i="2"/>
  <c r="AC472" i="2"/>
  <c r="AI471" i="2"/>
  <c r="AC471" i="2"/>
  <c r="AI470" i="2"/>
  <c r="AC470" i="2"/>
  <c r="AI469" i="2"/>
  <c r="AC469" i="2"/>
  <c r="AI468" i="2"/>
  <c r="AC468" i="2"/>
  <c r="AI467" i="2"/>
  <c r="AC467" i="2"/>
  <c r="AI466" i="2"/>
  <c r="AC466" i="2"/>
  <c r="AI465" i="2"/>
  <c r="AC465" i="2"/>
  <c r="AI464" i="2"/>
  <c r="AC464" i="2"/>
  <c r="AI463" i="2"/>
  <c r="AC463" i="2"/>
  <c r="AI462" i="2"/>
  <c r="AC462" i="2"/>
  <c r="AI461" i="2"/>
  <c r="AC461" i="2"/>
  <c r="AI460" i="2"/>
  <c r="AC460" i="2"/>
  <c r="AI459" i="2"/>
  <c r="AC459" i="2"/>
  <c r="AI458" i="2"/>
  <c r="AC458" i="2"/>
  <c r="AI457" i="2"/>
  <c r="AC457" i="2"/>
  <c r="AI456" i="2"/>
  <c r="AC456" i="2"/>
  <c r="AI455" i="2"/>
  <c r="AC455" i="2"/>
  <c r="AI454" i="2"/>
  <c r="AC454" i="2"/>
  <c r="AI453" i="2"/>
  <c r="AC453" i="2"/>
  <c r="AI452" i="2"/>
  <c r="AC452" i="2"/>
  <c r="AI451" i="2"/>
  <c r="AC451" i="2"/>
  <c r="AI450" i="2"/>
  <c r="AC450" i="2"/>
  <c r="AI449" i="2"/>
  <c r="AC449" i="2"/>
  <c r="AI448" i="2"/>
  <c r="AC448" i="2"/>
  <c r="AI447" i="2"/>
  <c r="AC447" i="2"/>
  <c r="AI446" i="2"/>
  <c r="AC446" i="2"/>
  <c r="AI445" i="2"/>
  <c r="AC445" i="2"/>
  <c r="AI444" i="2"/>
  <c r="AC444" i="2"/>
  <c r="AI443" i="2"/>
  <c r="AC443" i="2"/>
  <c r="AI442" i="2"/>
  <c r="AC442" i="2"/>
  <c r="AI441" i="2"/>
  <c r="AC441" i="2"/>
  <c r="AI440" i="2"/>
  <c r="AC440" i="2"/>
  <c r="AI439" i="2"/>
  <c r="AC439" i="2"/>
  <c r="AI438" i="2"/>
  <c r="AC438" i="2"/>
  <c r="AI437" i="2"/>
  <c r="AC437" i="2"/>
  <c r="AI436" i="2"/>
  <c r="AC436" i="2"/>
  <c r="AI435" i="2"/>
  <c r="AC435" i="2"/>
  <c r="AI434" i="2"/>
  <c r="AC434" i="2"/>
  <c r="AI433" i="2"/>
  <c r="AC433" i="2"/>
  <c r="AI432" i="2"/>
  <c r="AC432" i="2"/>
  <c r="AI431" i="2"/>
  <c r="AC431" i="2"/>
  <c r="AI430" i="2"/>
  <c r="AC430" i="2"/>
  <c r="AI429" i="2"/>
  <c r="AC429" i="2"/>
  <c r="AI428" i="2"/>
  <c r="AC428" i="2"/>
  <c r="AI427" i="2"/>
  <c r="AC427" i="2"/>
  <c r="AI426" i="2"/>
  <c r="AC426" i="2"/>
  <c r="AI425" i="2"/>
  <c r="AC425" i="2"/>
  <c r="AI424" i="2"/>
  <c r="AC424" i="2"/>
  <c r="AI423" i="2"/>
  <c r="AC423" i="2"/>
  <c r="AI422" i="2"/>
  <c r="AC422" i="2"/>
  <c r="AI421" i="2"/>
  <c r="AC421" i="2"/>
  <c r="AI420" i="2"/>
  <c r="AC420" i="2"/>
  <c r="AI419" i="2"/>
  <c r="AC419" i="2"/>
  <c r="AI418" i="2"/>
  <c r="AC418" i="2"/>
  <c r="AI417" i="2"/>
  <c r="AC417" i="2"/>
  <c r="AI416" i="2"/>
  <c r="AC416" i="2"/>
  <c r="AI415" i="2"/>
  <c r="AC415" i="2"/>
  <c r="AI414" i="2"/>
  <c r="AC414" i="2"/>
  <c r="AI413" i="2"/>
  <c r="AC413" i="2"/>
  <c r="AI412" i="2"/>
  <c r="AC412" i="2"/>
  <c r="AI411" i="2"/>
  <c r="AC411" i="2"/>
  <c r="AI410" i="2"/>
  <c r="AC410" i="2"/>
  <c r="AI409" i="2"/>
  <c r="AC409" i="2"/>
  <c r="AI408" i="2"/>
  <c r="AC408" i="2"/>
  <c r="AI407" i="2"/>
  <c r="AC407" i="2"/>
  <c r="AI406" i="2"/>
  <c r="AC406" i="2"/>
  <c r="AI405" i="2"/>
  <c r="AC405" i="2"/>
  <c r="AI404" i="2"/>
  <c r="AC404" i="2"/>
  <c r="AI403" i="2"/>
  <c r="AC403" i="2"/>
  <c r="AI402" i="2"/>
  <c r="AC402" i="2"/>
  <c r="AI401" i="2"/>
  <c r="AC401" i="2"/>
  <c r="AI400" i="2"/>
  <c r="AC400" i="2"/>
  <c r="AI399" i="2"/>
  <c r="AC399" i="2"/>
  <c r="AI398" i="2"/>
  <c r="AC398" i="2"/>
  <c r="AI397" i="2"/>
  <c r="AC397" i="2"/>
  <c r="AI396" i="2"/>
  <c r="AC396" i="2"/>
  <c r="AI395" i="2"/>
  <c r="AC395" i="2"/>
  <c r="AI394" i="2"/>
  <c r="AC394" i="2"/>
  <c r="AI393" i="2"/>
  <c r="AC393" i="2"/>
  <c r="AI392" i="2"/>
  <c r="AC392" i="2"/>
  <c r="AI391" i="2"/>
  <c r="AC391" i="2"/>
  <c r="AI390" i="2"/>
  <c r="AC390" i="2"/>
  <c r="AI389" i="2"/>
  <c r="AC389" i="2"/>
  <c r="AI388" i="2"/>
  <c r="AC388" i="2"/>
  <c r="AI387" i="2"/>
  <c r="AC387" i="2"/>
  <c r="AI386" i="2"/>
  <c r="AC386" i="2"/>
  <c r="AI385" i="2"/>
  <c r="AC385" i="2"/>
  <c r="AI384" i="2"/>
  <c r="AC384" i="2"/>
  <c r="AI383" i="2"/>
  <c r="AC383" i="2"/>
  <c r="AI382" i="2"/>
  <c r="AC382" i="2"/>
  <c r="AI381" i="2"/>
  <c r="AC381" i="2"/>
  <c r="AI380" i="2"/>
  <c r="AC380" i="2"/>
  <c r="AI379" i="2"/>
  <c r="AC379" i="2"/>
  <c r="AI378" i="2"/>
  <c r="AC378" i="2"/>
  <c r="AI377" i="2"/>
  <c r="AC377" i="2"/>
  <c r="AI376" i="2"/>
  <c r="AC376" i="2"/>
  <c r="AI375" i="2"/>
  <c r="AC375" i="2"/>
  <c r="AI374" i="2"/>
  <c r="AC374" i="2"/>
  <c r="AI373" i="2"/>
  <c r="AC373" i="2"/>
  <c r="AI372" i="2"/>
  <c r="AC372" i="2"/>
  <c r="AI371" i="2"/>
  <c r="AC371" i="2"/>
  <c r="AI370" i="2"/>
  <c r="AC370" i="2"/>
  <c r="AI369" i="2"/>
  <c r="AC369" i="2"/>
  <c r="AI368" i="2"/>
  <c r="AC368" i="2"/>
  <c r="AI367" i="2"/>
  <c r="AC367" i="2"/>
  <c r="AI366" i="2"/>
  <c r="AC366" i="2"/>
  <c r="AI365" i="2"/>
  <c r="AC365" i="2"/>
  <c r="AI364" i="2"/>
  <c r="AC364" i="2"/>
  <c r="AI363" i="2"/>
  <c r="AC363" i="2"/>
  <c r="AI362" i="2"/>
  <c r="AC362" i="2"/>
  <c r="AI361" i="2"/>
  <c r="AC361" i="2"/>
  <c r="AI360" i="2"/>
  <c r="AC360" i="2"/>
  <c r="AI359" i="2"/>
  <c r="AC359" i="2"/>
  <c r="AI358" i="2"/>
  <c r="AC358" i="2"/>
  <c r="AI357" i="2"/>
  <c r="AC357" i="2"/>
  <c r="AI356" i="2"/>
  <c r="AC356" i="2"/>
  <c r="AI355" i="2"/>
  <c r="AC355" i="2"/>
  <c r="AI354" i="2"/>
  <c r="AC354" i="2"/>
  <c r="AI353" i="2"/>
  <c r="AC353" i="2"/>
  <c r="AI352" i="2"/>
  <c r="AC352" i="2"/>
  <c r="AI351" i="2"/>
  <c r="AC351" i="2"/>
  <c r="AI350" i="2"/>
  <c r="AC350" i="2"/>
  <c r="AI349" i="2"/>
  <c r="AC349" i="2"/>
  <c r="AI348" i="2"/>
  <c r="AC348" i="2"/>
  <c r="AI347" i="2"/>
  <c r="AC347" i="2"/>
  <c r="AI346" i="2"/>
  <c r="AC346" i="2"/>
  <c r="AI345" i="2"/>
  <c r="AC345" i="2"/>
  <c r="AI344" i="2"/>
  <c r="AC344" i="2"/>
  <c r="AI343" i="2"/>
  <c r="AC343" i="2"/>
  <c r="AI342" i="2"/>
  <c r="AC342" i="2"/>
  <c r="AI341" i="2"/>
  <c r="AC341" i="2"/>
  <c r="AI340" i="2"/>
  <c r="AC340" i="2"/>
  <c r="AI339" i="2"/>
  <c r="AC339" i="2"/>
  <c r="AI338" i="2"/>
  <c r="AC338" i="2"/>
  <c r="AI337" i="2"/>
  <c r="AC337" i="2"/>
  <c r="AI336" i="2"/>
  <c r="AC336" i="2"/>
  <c r="AI335" i="2"/>
  <c r="AC335" i="2"/>
  <c r="AI334" i="2"/>
  <c r="AC334" i="2"/>
  <c r="AI333" i="2"/>
  <c r="AC333" i="2"/>
  <c r="AI332" i="2"/>
  <c r="AC332" i="2"/>
  <c r="AI331" i="2"/>
  <c r="AC331" i="2"/>
  <c r="AI330" i="2"/>
  <c r="AC330" i="2"/>
  <c r="AI329" i="2"/>
  <c r="AC329" i="2"/>
  <c r="AI328" i="2"/>
  <c r="AC328" i="2"/>
  <c r="AI327" i="2"/>
  <c r="AC327" i="2"/>
  <c r="AI326" i="2"/>
  <c r="AC326" i="2"/>
  <c r="AI325" i="2"/>
  <c r="AC325" i="2"/>
  <c r="AI324" i="2"/>
  <c r="AC324" i="2"/>
  <c r="AI323" i="2"/>
  <c r="AC323" i="2"/>
  <c r="AI322" i="2"/>
  <c r="AC322" i="2"/>
  <c r="AI321" i="2"/>
  <c r="AC321" i="2"/>
  <c r="AI320" i="2"/>
  <c r="AC320" i="2"/>
  <c r="AI319" i="2"/>
  <c r="AC319" i="2"/>
  <c r="AI318" i="2"/>
  <c r="AC318" i="2"/>
  <c r="AI317" i="2"/>
  <c r="AC317" i="2"/>
  <c r="AI316" i="2"/>
  <c r="AC316" i="2"/>
  <c r="AI315" i="2"/>
  <c r="AC315" i="2"/>
  <c r="AI314" i="2"/>
  <c r="AC314" i="2"/>
  <c r="AI313" i="2"/>
  <c r="AC313" i="2"/>
  <c r="AI312" i="2"/>
  <c r="AC312" i="2"/>
  <c r="AI311" i="2"/>
  <c r="AC311" i="2"/>
  <c r="AI310" i="2"/>
  <c r="AC310" i="2"/>
  <c r="AI309" i="2"/>
  <c r="AC309" i="2"/>
  <c r="AI308" i="2"/>
  <c r="AC308" i="2"/>
  <c r="AI307" i="2"/>
  <c r="AC307" i="2"/>
  <c r="AI306" i="2"/>
  <c r="AC306" i="2"/>
  <c r="AI305" i="2"/>
  <c r="AC305" i="2"/>
  <c r="AI304" i="2"/>
  <c r="AC304" i="2"/>
  <c r="AI303" i="2"/>
  <c r="AC303" i="2"/>
  <c r="AI302" i="2"/>
  <c r="AC302" i="2"/>
  <c r="AI301" i="2"/>
  <c r="AC301" i="2"/>
  <c r="AI300" i="2"/>
  <c r="AC300" i="2"/>
  <c r="AI299" i="2"/>
  <c r="AC299" i="2"/>
  <c r="AI298" i="2"/>
  <c r="AC298" i="2"/>
  <c r="AI297" i="2"/>
  <c r="AC297" i="2"/>
  <c r="AI296" i="2"/>
  <c r="AC296" i="2"/>
  <c r="AI295" i="2"/>
  <c r="AC295" i="2"/>
  <c r="AI294" i="2"/>
  <c r="AC294" i="2"/>
  <c r="AI293" i="2"/>
  <c r="AC293" i="2"/>
  <c r="AI292" i="2"/>
  <c r="AC292" i="2"/>
  <c r="AI291" i="2"/>
  <c r="AC291" i="2"/>
  <c r="AI290" i="2"/>
  <c r="AC290" i="2"/>
  <c r="AI289" i="2"/>
  <c r="AC289" i="2"/>
  <c r="AI288" i="2"/>
  <c r="AC288" i="2"/>
  <c r="AI287" i="2"/>
  <c r="AC287" i="2"/>
  <c r="AI286" i="2"/>
  <c r="AC286" i="2"/>
  <c r="AI285" i="2"/>
  <c r="AC285" i="2"/>
  <c r="AI284" i="2"/>
  <c r="AC284" i="2"/>
  <c r="AI283" i="2"/>
  <c r="AC283" i="2"/>
  <c r="AI282" i="2"/>
  <c r="AC282" i="2"/>
  <c r="AI281" i="2"/>
  <c r="AC281" i="2"/>
  <c r="AI280" i="2"/>
  <c r="AC280" i="2"/>
  <c r="AI279" i="2"/>
  <c r="AC279" i="2"/>
  <c r="AI278" i="2"/>
  <c r="AC278" i="2"/>
  <c r="AI277" i="2"/>
  <c r="AC277" i="2"/>
  <c r="AI276" i="2"/>
  <c r="AC276" i="2"/>
  <c r="AI275" i="2"/>
  <c r="AC275" i="2"/>
  <c r="AI274" i="2"/>
  <c r="AC274" i="2"/>
  <c r="AI273" i="2"/>
  <c r="AC273" i="2"/>
  <c r="AI272" i="2"/>
  <c r="AC272" i="2"/>
  <c r="AI271" i="2"/>
  <c r="AC271" i="2"/>
  <c r="AI270" i="2"/>
  <c r="AC270" i="2"/>
  <c r="AI269" i="2"/>
  <c r="AC269" i="2"/>
  <c r="AI268" i="2"/>
  <c r="AC268" i="2"/>
  <c r="AI267" i="2"/>
  <c r="AC267" i="2"/>
  <c r="AI266" i="2"/>
  <c r="AC266" i="2"/>
  <c r="AI265" i="2"/>
  <c r="AC265" i="2"/>
  <c r="AI264" i="2"/>
  <c r="AC264" i="2"/>
  <c r="AI263" i="2"/>
  <c r="AC263" i="2"/>
  <c r="AI262" i="2"/>
  <c r="AC262" i="2"/>
  <c r="AI261" i="2"/>
  <c r="AC261" i="2"/>
  <c r="AI260" i="2"/>
  <c r="AC260" i="2"/>
  <c r="AI259" i="2"/>
  <c r="AC259" i="2"/>
  <c r="AI258" i="2"/>
  <c r="AC258" i="2"/>
  <c r="AI257" i="2"/>
  <c r="AC257" i="2"/>
  <c r="AI256" i="2"/>
  <c r="AC256" i="2"/>
  <c r="AI255" i="2"/>
  <c r="AC255" i="2"/>
  <c r="AI254" i="2"/>
  <c r="AC254" i="2"/>
  <c r="AI253" i="2"/>
  <c r="AC253" i="2"/>
  <c r="AI252" i="2"/>
  <c r="AC252" i="2"/>
  <c r="AI251" i="2"/>
  <c r="AC251" i="2"/>
  <c r="AI250" i="2"/>
  <c r="AC250" i="2"/>
  <c r="AI249" i="2"/>
  <c r="AC249" i="2"/>
  <c r="AI248" i="2"/>
  <c r="AC248" i="2"/>
  <c r="AI247" i="2"/>
  <c r="AC247" i="2"/>
  <c r="AI246" i="2"/>
  <c r="AC246" i="2"/>
  <c r="AI245" i="2"/>
  <c r="AC245" i="2"/>
  <c r="AI244" i="2"/>
  <c r="AC244" i="2"/>
  <c r="AI243" i="2"/>
  <c r="AC243" i="2"/>
  <c r="AI242" i="2"/>
  <c r="AC242" i="2"/>
  <c r="AI241" i="2"/>
  <c r="AC241" i="2"/>
  <c r="AI240" i="2"/>
  <c r="AC240" i="2"/>
  <c r="AI239" i="2"/>
  <c r="AC239" i="2"/>
  <c r="AI238" i="2"/>
  <c r="AC238" i="2"/>
  <c r="AI237" i="2"/>
  <c r="AC237" i="2"/>
  <c r="AI236" i="2"/>
  <c r="AC236" i="2"/>
  <c r="AI235" i="2"/>
  <c r="AC235" i="2"/>
  <c r="AI234" i="2"/>
  <c r="AC234" i="2"/>
  <c r="AI233" i="2"/>
  <c r="AC233" i="2"/>
  <c r="AI232" i="2"/>
  <c r="AC232" i="2"/>
  <c r="AI231" i="2"/>
  <c r="AC231" i="2"/>
  <c r="AI230" i="2"/>
  <c r="AC230" i="2"/>
  <c r="AI229" i="2"/>
  <c r="AC229" i="2"/>
  <c r="AI228" i="2"/>
  <c r="AC228" i="2"/>
  <c r="AI227" i="2"/>
  <c r="AC227" i="2"/>
  <c r="AI226" i="2"/>
  <c r="AC226" i="2"/>
  <c r="AI225" i="2"/>
  <c r="AC225" i="2"/>
  <c r="AI224" i="2"/>
  <c r="AC224" i="2"/>
  <c r="AI223" i="2"/>
  <c r="AC223" i="2"/>
  <c r="AI222" i="2"/>
  <c r="AC222" i="2"/>
  <c r="AI221" i="2"/>
  <c r="AC221" i="2"/>
  <c r="AI220" i="2"/>
  <c r="AC220" i="2"/>
  <c r="AI219" i="2"/>
  <c r="AC219" i="2"/>
  <c r="AI218" i="2"/>
  <c r="AC218" i="2"/>
  <c r="AI217" i="2"/>
  <c r="AC217" i="2"/>
  <c r="AI216" i="2"/>
  <c r="AC216" i="2"/>
  <c r="AI215" i="2"/>
  <c r="AC215" i="2"/>
  <c r="AI214" i="2"/>
  <c r="AC214" i="2"/>
  <c r="AI213" i="2"/>
  <c r="AC213" i="2"/>
  <c r="AI212" i="2"/>
  <c r="AC212" i="2"/>
  <c r="AI211" i="2"/>
  <c r="AC211" i="2"/>
  <c r="AI210" i="2"/>
  <c r="AC210" i="2"/>
  <c r="AI209" i="2"/>
  <c r="AC209" i="2"/>
  <c r="AI208" i="2"/>
  <c r="AC208" i="2"/>
  <c r="AI207" i="2"/>
  <c r="AC207" i="2"/>
  <c r="AI206" i="2"/>
  <c r="AC206" i="2"/>
  <c r="AI205" i="2"/>
  <c r="AC205" i="2"/>
  <c r="AI204" i="2"/>
  <c r="AC204" i="2"/>
  <c r="AI203" i="2"/>
  <c r="AC203" i="2"/>
  <c r="AI202" i="2"/>
  <c r="AC202" i="2"/>
  <c r="AI201" i="2"/>
  <c r="AC201" i="2"/>
  <c r="AI200" i="2"/>
  <c r="AC200" i="2"/>
  <c r="AI199" i="2"/>
  <c r="AC199" i="2"/>
  <c r="AI198" i="2"/>
  <c r="AC198" i="2"/>
  <c r="AI197" i="2"/>
  <c r="AC197" i="2"/>
  <c r="AI196" i="2"/>
  <c r="AC196" i="2"/>
  <c r="AI195" i="2"/>
  <c r="AC195" i="2"/>
  <c r="AI194" i="2"/>
  <c r="AC194" i="2"/>
  <c r="AI193" i="2"/>
  <c r="AC193" i="2"/>
  <c r="AI192" i="2"/>
  <c r="AC192" i="2"/>
  <c r="AI191" i="2"/>
  <c r="AC191" i="2"/>
  <c r="AI190" i="2"/>
  <c r="AC190" i="2"/>
  <c r="AI189" i="2"/>
  <c r="AC189" i="2"/>
  <c r="AI188" i="2"/>
  <c r="AC188" i="2"/>
  <c r="AI187" i="2"/>
  <c r="AC187" i="2"/>
  <c r="AI186" i="2"/>
  <c r="AC186" i="2"/>
  <c r="AI185" i="2"/>
  <c r="AC185" i="2"/>
  <c r="AI184" i="2"/>
  <c r="AC184" i="2"/>
  <c r="AI183" i="2"/>
  <c r="AC183" i="2"/>
  <c r="AI182" i="2"/>
  <c r="AC182" i="2"/>
  <c r="AI181" i="2"/>
  <c r="AC181" i="2"/>
  <c r="AI180" i="2"/>
  <c r="AC180" i="2"/>
  <c r="AI179" i="2"/>
  <c r="AC179" i="2"/>
  <c r="AI178" i="2"/>
  <c r="AC178" i="2"/>
  <c r="AI177" i="2"/>
  <c r="AC177" i="2"/>
  <c r="AI176" i="2"/>
  <c r="AC176" i="2"/>
  <c r="AI175" i="2"/>
  <c r="AC175" i="2"/>
  <c r="AI174" i="2"/>
  <c r="AC174" i="2"/>
  <c r="AI173" i="2"/>
  <c r="AC173" i="2"/>
  <c r="AI172" i="2"/>
  <c r="AC172" i="2"/>
  <c r="AI171" i="2"/>
  <c r="AC171" i="2"/>
  <c r="AI170" i="2"/>
  <c r="AC170" i="2"/>
  <c r="AI169" i="2"/>
  <c r="AC169" i="2"/>
  <c r="AI168" i="2"/>
  <c r="AC168" i="2"/>
  <c r="AI167" i="2"/>
  <c r="AC167" i="2"/>
  <c r="AI166" i="2"/>
  <c r="AC166" i="2"/>
  <c r="AI165" i="2"/>
  <c r="AC165" i="2"/>
  <c r="AI164" i="2"/>
  <c r="AC164" i="2"/>
  <c r="AI163" i="2"/>
  <c r="AC163" i="2"/>
  <c r="AI162" i="2"/>
  <c r="AC162" i="2"/>
  <c r="AI161" i="2"/>
  <c r="AC161" i="2"/>
  <c r="AI160" i="2"/>
  <c r="AC160" i="2"/>
  <c r="AI159" i="2"/>
  <c r="AC159" i="2"/>
  <c r="AI158" i="2"/>
  <c r="AC158" i="2"/>
  <c r="AI157" i="2"/>
  <c r="AC157" i="2"/>
  <c r="AI156" i="2"/>
  <c r="AC156" i="2"/>
  <c r="AI155" i="2"/>
  <c r="AC155" i="2"/>
  <c r="AI154" i="2"/>
  <c r="AC154" i="2"/>
  <c r="AI153" i="2"/>
  <c r="AC153" i="2"/>
  <c r="AI152" i="2"/>
  <c r="AC152" i="2"/>
  <c r="AI151" i="2"/>
  <c r="AC151" i="2"/>
  <c r="AI150" i="2"/>
  <c r="AC150" i="2"/>
  <c r="AI149" i="2"/>
  <c r="AC149" i="2"/>
  <c r="AI148" i="2"/>
  <c r="AC148" i="2"/>
  <c r="AI147" i="2"/>
  <c r="AC147" i="2"/>
  <c r="AI146" i="2"/>
  <c r="AC146" i="2"/>
  <c r="AI145" i="2"/>
  <c r="AC145" i="2"/>
  <c r="AI144" i="2"/>
  <c r="AC144" i="2"/>
  <c r="AI143" i="2"/>
  <c r="AC143" i="2"/>
  <c r="AI142" i="2"/>
  <c r="AC142" i="2"/>
  <c r="AI141" i="2"/>
  <c r="AC141" i="2"/>
  <c r="AI140" i="2"/>
  <c r="AC140" i="2"/>
  <c r="AI139" i="2"/>
  <c r="AC139" i="2"/>
  <c r="AI138" i="2"/>
  <c r="AC138" i="2"/>
  <c r="AI137" i="2"/>
  <c r="AC137" i="2"/>
  <c r="AI136" i="2"/>
  <c r="AC136" i="2"/>
  <c r="AI135" i="2"/>
  <c r="AC135" i="2"/>
  <c r="AI134" i="2"/>
  <c r="AC134" i="2"/>
  <c r="AI133" i="2"/>
  <c r="AC133" i="2"/>
  <c r="AI132" i="2"/>
  <c r="AC132" i="2"/>
  <c r="AI131" i="2"/>
  <c r="AC131" i="2"/>
  <c r="AI130" i="2"/>
  <c r="AC130" i="2"/>
  <c r="AI129" i="2"/>
  <c r="AC129" i="2"/>
  <c r="AI128" i="2"/>
  <c r="AC128" i="2"/>
  <c r="AI127" i="2"/>
  <c r="AC127" i="2"/>
  <c r="AI126" i="2"/>
  <c r="AC126" i="2"/>
  <c r="AI125" i="2"/>
  <c r="AC125" i="2"/>
  <c r="AI124" i="2"/>
  <c r="AC124" i="2"/>
  <c r="AI123" i="2"/>
  <c r="AC123" i="2"/>
  <c r="AI122" i="2"/>
  <c r="AC122" i="2"/>
  <c r="AI121" i="2"/>
  <c r="AC121" i="2"/>
  <c r="AI120" i="2"/>
  <c r="AC120" i="2"/>
  <c r="AI119" i="2"/>
  <c r="AC119" i="2"/>
  <c r="AI118" i="2"/>
  <c r="AC118" i="2"/>
  <c r="AI117" i="2"/>
  <c r="AC117" i="2"/>
  <c r="AI116" i="2"/>
  <c r="AC116" i="2"/>
  <c r="AI115" i="2"/>
  <c r="AC115" i="2"/>
  <c r="AI114" i="2"/>
  <c r="AC114" i="2"/>
  <c r="AI113" i="2"/>
  <c r="AC113" i="2"/>
  <c r="AI112" i="2"/>
  <c r="AC112" i="2"/>
  <c r="AI111" i="2"/>
  <c r="AC111" i="2"/>
  <c r="AI110" i="2"/>
  <c r="AC110" i="2"/>
  <c r="AI109" i="2"/>
  <c r="AC109" i="2"/>
  <c r="AI108" i="2"/>
  <c r="AC108" i="2"/>
  <c r="AI107" i="2"/>
  <c r="AC107" i="2"/>
  <c r="AI106" i="2"/>
  <c r="AC106" i="2"/>
  <c r="AI105" i="2"/>
  <c r="AC105" i="2"/>
  <c r="AI104" i="2"/>
  <c r="AC104" i="2"/>
  <c r="AI103" i="2"/>
  <c r="AC103" i="2"/>
  <c r="AI102" i="2"/>
  <c r="AC102" i="2"/>
  <c r="AI101" i="2"/>
  <c r="AC101" i="2"/>
  <c r="AI100" i="2"/>
  <c r="AC100" i="2"/>
  <c r="AI99" i="2"/>
  <c r="AC99" i="2"/>
  <c r="AI98" i="2"/>
  <c r="AC98" i="2"/>
  <c r="AI97" i="2"/>
  <c r="AC97" i="2"/>
  <c r="AI96" i="2"/>
  <c r="AC96" i="2"/>
  <c r="AI95" i="2"/>
  <c r="AC95" i="2"/>
  <c r="AI94" i="2"/>
  <c r="AC94" i="2"/>
  <c r="AI93" i="2"/>
  <c r="AC93" i="2"/>
  <c r="AI92" i="2"/>
  <c r="AC92" i="2"/>
  <c r="AI91" i="2"/>
  <c r="AC91" i="2"/>
  <c r="AI90" i="2"/>
  <c r="AC90" i="2"/>
  <c r="AI89" i="2"/>
  <c r="AC89" i="2"/>
  <c r="AI88" i="2"/>
  <c r="AC88" i="2"/>
  <c r="AI87" i="2"/>
  <c r="AC87" i="2"/>
  <c r="AI86" i="2"/>
  <c r="AC86" i="2"/>
  <c r="AI85" i="2"/>
  <c r="AC85" i="2"/>
  <c r="AI84" i="2"/>
  <c r="AC84" i="2"/>
  <c r="AI83" i="2"/>
  <c r="AC83" i="2"/>
  <c r="AI82" i="2"/>
  <c r="AC82" i="2"/>
  <c r="AI81" i="2"/>
  <c r="AC81" i="2"/>
  <c r="AI80" i="2"/>
  <c r="AC80" i="2"/>
  <c r="AI79" i="2"/>
  <c r="AC79" i="2"/>
  <c r="AI78" i="2"/>
  <c r="AC78" i="2"/>
  <c r="AI77" i="2"/>
  <c r="AC77" i="2"/>
  <c r="AI76" i="2"/>
  <c r="AC76" i="2"/>
  <c r="AI75" i="2"/>
  <c r="AC75" i="2"/>
  <c r="AI74" i="2"/>
  <c r="AC74" i="2"/>
  <c r="AI73" i="2"/>
  <c r="AC73" i="2"/>
  <c r="AI72" i="2"/>
  <c r="AC72" i="2"/>
  <c r="AI71" i="2"/>
  <c r="AC71" i="2"/>
  <c r="AI70" i="2"/>
  <c r="AC70" i="2"/>
  <c r="AI69" i="2"/>
  <c r="AC69" i="2"/>
  <c r="AI68" i="2"/>
  <c r="AC68" i="2"/>
  <c r="AI67" i="2"/>
  <c r="AC67" i="2"/>
  <c r="AI66" i="2"/>
  <c r="AC66" i="2"/>
  <c r="AI65" i="2"/>
  <c r="AC65" i="2"/>
  <c r="AI64" i="2"/>
  <c r="AC64" i="2"/>
  <c r="AI63" i="2"/>
  <c r="AC63" i="2"/>
  <c r="AI62" i="2"/>
  <c r="AC62" i="2"/>
  <c r="AI61" i="2"/>
  <c r="AC61" i="2"/>
  <c r="AI60" i="2"/>
  <c r="AC60" i="2"/>
  <c r="AI59" i="2"/>
  <c r="AC59" i="2"/>
  <c r="AI58" i="2"/>
  <c r="AC58" i="2"/>
  <c r="AI57" i="2"/>
  <c r="AC57" i="2"/>
  <c r="AI56" i="2"/>
  <c r="AC56" i="2"/>
  <c r="AI55" i="2"/>
  <c r="AC55" i="2"/>
  <c r="AI54" i="2"/>
  <c r="AC54" i="2"/>
  <c r="AI53" i="2"/>
  <c r="AC53" i="2"/>
  <c r="AI52" i="2"/>
  <c r="AC52" i="2"/>
  <c r="AI51" i="2"/>
  <c r="AC51" i="2"/>
  <c r="AI50" i="2"/>
  <c r="AC50" i="2"/>
  <c r="AI49" i="2"/>
  <c r="AC49" i="2"/>
  <c r="AI48" i="2"/>
  <c r="AC48" i="2"/>
  <c r="AI47" i="2"/>
  <c r="AC47" i="2"/>
  <c r="AI46" i="2"/>
  <c r="AC46" i="2"/>
  <c r="AI45" i="2"/>
  <c r="AC45" i="2"/>
  <c r="AI44" i="2"/>
  <c r="AC44" i="2"/>
  <c r="AI43" i="2"/>
  <c r="AC43" i="2"/>
  <c r="AI42" i="2"/>
  <c r="AC42" i="2"/>
  <c r="AI41" i="2"/>
  <c r="AC41" i="2"/>
  <c r="AI40" i="2"/>
  <c r="AC40" i="2"/>
  <c r="AI39" i="2"/>
  <c r="AC39" i="2"/>
  <c r="AI38" i="2"/>
  <c r="AC38" i="2"/>
  <c r="AI37" i="2"/>
  <c r="AC37" i="2"/>
  <c r="AI36" i="2"/>
  <c r="AC36" i="2"/>
  <c r="AI35" i="2"/>
  <c r="AC35" i="2"/>
  <c r="AI34" i="2"/>
  <c r="AC34" i="2"/>
  <c r="AI33" i="2"/>
  <c r="AC33" i="2"/>
  <c r="AI32" i="2"/>
  <c r="AC32" i="2"/>
  <c r="AI31" i="2"/>
  <c r="AC31" i="2"/>
  <c r="AI30" i="2"/>
  <c r="AC30" i="2"/>
  <c r="AI29" i="2"/>
  <c r="AC29" i="2"/>
  <c r="AI28" i="2"/>
  <c r="AC28" i="2"/>
  <c r="AI27" i="2"/>
  <c r="AC27" i="2"/>
  <c r="AI26" i="2"/>
  <c r="AC26" i="2"/>
  <c r="AI25" i="2"/>
  <c r="AC25" i="2"/>
  <c r="AI24" i="2"/>
  <c r="AC24" i="2"/>
  <c r="AI23" i="2"/>
  <c r="AC23" i="2"/>
  <c r="AI22" i="2"/>
  <c r="AC22" i="2"/>
  <c r="AI21" i="2"/>
  <c r="AC21" i="2"/>
  <c r="AI20" i="2"/>
  <c r="AC20" i="2"/>
  <c r="AI19" i="2"/>
  <c r="AC19" i="2"/>
  <c r="AI18" i="2"/>
  <c r="AC18" i="2"/>
  <c r="AI17" i="2"/>
  <c r="AC17" i="2"/>
  <c r="AI16" i="2"/>
  <c r="AC16" i="2"/>
  <c r="AI15" i="2"/>
  <c r="AC15" i="2"/>
  <c r="AI14" i="2"/>
  <c r="AC14" i="2"/>
  <c r="AI13" i="2"/>
  <c r="AC13" i="2"/>
  <c r="AI12" i="2"/>
  <c r="AC12" i="2"/>
  <c r="AI11" i="2"/>
  <c r="AC11" i="2"/>
  <c r="AI10" i="2"/>
  <c r="AC10" i="2"/>
  <c r="AI9" i="2"/>
  <c r="AC9" i="2"/>
  <c r="AI8" i="2"/>
  <c r="AC8" i="2"/>
  <c r="AI7" i="2"/>
  <c r="AC7" i="2"/>
  <c r="AI6" i="2"/>
  <c r="AC6" i="2"/>
  <c r="AI5" i="2"/>
  <c r="AC5" i="2"/>
  <c r="AI4" i="2"/>
  <c r="AC4" i="2"/>
  <c r="AI3" i="2"/>
  <c r="AC3" i="2"/>
  <c r="AI2" i="2"/>
  <c r="A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D51EB-ACAC-4BF2-AAAA-9C507E4AD6A6}" keepAlive="1" name="Query - anaconda_projects_438c4e99-85db-4cf9-82b5-1b07a55c3429_cleaned_energy_data" description="Connection to the 'anaconda_projects_438c4e99-85db-4cf9-82b5-1b07a55c3429_cleaned_energy_data' query in the workbook." type="5" refreshedVersion="8" background="1" saveData="1">
    <dbPr connection="Provider=Microsoft.Mashup.OleDb.1;Data Source=$Workbook$;Location=anaconda_projects_438c4e99-85db-4cf9-82b5-1b07a55c3429_cleaned_energy_data;Extended Properties=&quot;&quot;" command="SELECT * FROM [anaconda_projects_438c4e99-85db-4cf9-82b5-1b07a55c3429_cleaned_energy_data]"/>
  </connection>
  <connection id="2" xr16:uid="{8AF6307A-EDEC-4482-B4B7-A6B99262D5B7}" keepAlive="1" name="Query - anaconda_projects_438c4e99-85db-4cf9-82b5-1b07a55c3429_energy_untis" description="Connection to the 'anaconda_projects_438c4e99-85db-4cf9-82b5-1b07a55c3429_energy_untis' query in the workbook." type="5" refreshedVersion="8" background="1" saveData="1">
    <dbPr connection="Provider=Microsoft.Mashup.OleDb.1;Data Source=$Workbook$;Location=anaconda_projects_438c4e99-85db-4cf9-82b5-1b07a55c3429_energy_untis;Extended Properties=&quot;&quot;" command="SELECT * FROM [anaconda_projects_438c4e99-85db-4cf9-82b5-1b07a55c3429_energy_untis]"/>
  </connection>
</connections>
</file>

<file path=xl/sharedStrings.xml><?xml version="1.0" encoding="utf-8"?>
<sst xmlns="http://schemas.openxmlformats.org/spreadsheetml/2006/main" count="2640" uniqueCount="216">
  <si>
    <t>Column1</t>
  </si>
  <si>
    <t>period</t>
  </si>
  <si>
    <t>stateID</t>
  </si>
  <si>
    <t>stateDescription</t>
  </si>
  <si>
    <t>average-retail-price</t>
  </si>
  <si>
    <t>average-retail-price-rank</t>
  </si>
  <si>
    <t>capacity-elec-utilities</t>
  </si>
  <si>
    <t>capacity-elect-utilities-rank</t>
  </si>
  <si>
    <t>capacity-ipp</t>
  </si>
  <si>
    <t>capacity-ipp-rank</t>
  </si>
  <si>
    <t>carbon-dioxide</t>
  </si>
  <si>
    <t>carbon-dioxide-lbs</t>
  </si>
  <si>
    <t>carbon-dioxide-rank</t>
  </si>
  <si>
    <t>carbon-dioxide-rank-lbs</t>
  </si>
  <si>
    <t>direct-use</t>
  </si>
  <si>
    <t>direct-use-rank</t>
  </si>
  <si>
    <t>eop-sales</t>
  </si>
  <si>
    <t>eop-sales-rank</t>
  </si>
  <si>
    <t>fsp-sales-rank</t>
  </si>
  <si>
    <t>fsp-service-provider-sales</t>
  </si>
  <si>
    <t>generation-elect-utils</t>
  </si>
  <si>
    <t>generation-elect-utils-rank</t>
  </si>
  <si>
    <t>generation-ipp</t>
  </si>
  <si>
    <t>generation-ipp-rank</t>
  </si>
  <si>
    <t>net-generation</t>
  </si>
  <si>
    <t>net-generation-rank</t>
  </si>
  <si>
    <t>net-summer-capacity</t>
  </si>
  <si>
    <t>nitrogen-oxide</t>
  </si>
  <si>
    <t>nitrogen-oxide-lbs</t>
  </si>
  <si>
    <t>nitrogen-oxide-rank</t>
  </si>
  <si>
    <t>nitrogen-oxide-rank-lbs</t>
  </si>
  <si>
    <t>prime-source</t>
  </si>
  <si>
    <t>sulfer-dioxide</t>
  </si>
  <si>
    <t>sulfer-dioxide-lbs</t>
  </si>
  <si>
    <t>sulfer-dioxide-rank</t>
  </si>
  <si>
    <t>sulfer-dioxide-rank-lbs</t>
  </si>
  <si>
    <t>total-retail-sales</t>
  </si>
  <si>
    <t>total-retail-sales-rank</t>
  </si>
  <si>
    <t>WY</t>
  </si>
  <si>
    <t>Wyoming</t>
  </si>
  <si>
    <t>Coal</t>
  </si>
  <si>
    <t>WV</t>
  </si>
  <si>
    <t>West Virginia</t>
  </si>
  <si>
    <t>WI</t>
  </si>
  <si>
    <t>Wisconsin</t>
  </si>
  <si>
    <t>Natural Gas</t>
  </si>
  <si>
    <t>WA</t>
  </si>
  <si>
    <t>Washington</t>
  </si>
  <si>
    <t>Hydroelectric</t>
  </si>
  <si>
    <t>VT</t>
  </si>
  <si>
    <t>Vermont</t>
  </si>
  <si>
    <t>Nuclear</t>
  </si>
  <si>
    <t>VA</t>
  </si>
  <si>
    <t>Virginia</t>
  </si>
  <si>
    <t>UT</t>
  </si>
  <si>
    <t>Utah</t>
  </si>
  <si>
    <t>US</t>
  </si>
  <si>
    <t>United States</t>
  </si>
  <si>
    <t>TX</t>
  </si>
  <si>
    <t>Texas</t>
  </si>
  <si>
    <t>TN</t>
  </si>
  <si>
    <t>Tennessee</t>
  </si>
  <si>
    <t>SD</t>
  </si>
  <si>
    <t>South Dakota</t>
  </si>
  <si>
    <t>SC</t>
  </si>
  <si>
    <t>South Carolina</t>
  </si>
  <si>
    <t>RI</t>
  </si>
  <si>
    <t>Rhode Island</t>
  </si>
  <si>
    <t>PA</t>
  </si>
  <si>
    <t>Pennsylvania</t>
  </si>
  <si>
    <t>OR</t>
  </si>
  <si>
    <t>Oregon</t>
  </si>
  <si>
    <t>OK</t>
  </si>
  <si>
    <t>Oklahoma</t>
  </si>
  <si>
    <t>OH</t>
  </si>
  <si>
    <t>Ohio</t>
  </si>
  <si>
    <t>NY</t>
  </si>
  <si>
    <t>New York</t>
  </si>
  <si>
    <t>NV</t>
  </si>
  <si>
    <t>Nevada</t>
  </si>
  <si>
    <t>NM</t>
  </si>
  <si>
    <t>New Mexico</t>
  </si>
  <si>
    <t>NJ</t>
  </si>
  <si>
    <t>New Jersey</t>
  </si>
  <si>
    <t>NH</t>
  </si>
  <si>
    <t>New Hampshire</t>
  </si>
  <si>
    <t>NE</t>
  </si>
  <si>
    <t>Nebraska</t>
  </si>
  <si>
    <t>ND</t>
  </si>
  <si>
    <t>North Dakota</t>
  </si>
  <si>
    <t>NC</t>
  </si>
  <si>
    <t>North Carolina</t>
  </si>
  <si>
    <t>MT</t>
  </si>
  <si>
    <t>Montana</t>
  </si>
  <si>
    <t>MS</t>
  </si>
  <si>
    <t>Mississippi</t>
  </si>
  <si>
    <t>MO</t>
  </si>
  <si>
    <t>Missouri</t>
  </si>
  <si>
    <t>MN</t>
  </si>
  <si>
    <t>Minnesota</t>
  </si>
  <si>
    <t>MI</t>
  </si>
  <si>
    <t>Michigan</t>
  </si>
  <si>
    <t>ME</t>
  </si>
  <si>
    <t>Maine</t>
  </si>
  <si>
    <t>MD</t>
  </si>
  <si>
    <t>Maryland</t>
  </si>
  <si>
    <t>MA</t>
  </si>
  <si>
    <t>Massachusetts</t>
  </si>
  <si>
    <t>LA</t>
  </si>
  <si>
    <t>Louisiana</t>
  </si>
  <si>
    <t>KY</t>
  </si>
  <si>
    <t>Kentucky</t>
  </si>
  <si>
    <t>KS</t>
  </si>
  <si>
    <t>Kansas</t>
  </si>
  <si>
    <t>IN</t>
  </si>
  <si>
    <t>Indiana</t>
  </si>
  <si>
    <t>IL</t>
  </si>
  <si>
    <t>Illinois</t>
  </si>
  <si>
    <t>ID</t>
  </si>
  <si>
    <t>Idaho</t>
  </si>
  <si>
    <t>IA</t>
  </si>
  <si>
    <t>Iowa</t>
  </si>
  <si>
    <t>HI</t>
  </si>
  <si>
    <t>Hawaii</t>
  </si>
  <si>
    <t>Petroleum</t>
  </si>
  <si>
    <t>GA</t>
  </si>
  <si>
    <t>Georgia</t>
  </si>
  <si>
    <t>FL</t>
  </si>
  <si>
    <t>Florida</t>
  </si>
  <si>
    <t>DE</t>
  </si>
  <si>
    <t>Delaware</t>
  </si>
  <si>
    <t>DC</t>
  </si>
  <si>
    <t>District of Columbia</t>
  </si>
  <si>
    <t>Other Biomass</t>
  </si>
  <si>
    <t>Natural Gas - GT</t>
  </si>
  <si>
    <t>CT</t>
  </si>
  <si>
    <t>Connecticut</t>
  </si>
  <si>
    <t>CO</t>
  </si>
  <si>
    <t>Colorado</t>
  </si>
  <si>
    <t>CA</t>
  </si>
  <si>
    <t>California</t>
  </si>
  <si>
    <t>AZ</t>
  </si>
  <si>
    <t>Arizona</t>
  </si>
  <si>
    <t>AR</t>
  </si>
  <si>
    <t>Arkansas</t>
  </si>
  <si>
    <t>AL</t>
  </si>
  <si>
    <t>Alabama</t>
  </si>
  <si>
    <t>AK</t>
  </si>
  <si>
    <t>Alaska</t>
  </si>
  <si>
    <t>Column2</t>
  </si>
  <si>
    <t/>
  </si>
  <si>
    <t>0</t>
  </si>
  <si>
    <t>average-retail-price-units</t>
  </si>
  <si>
    <t>cents per kilowatthour</t>
  </si>
  <si>
    <t>average-retail-price-rank-units</t>
  </si>
  <si>
    <t>rank</t>
  </si>
  <si>
    <t>capacity-elec-utilities-units</t>
  </si>
  <si>
    <t>megawatts</t>
  </si>
  <si>
    <t>capacity-elect-utilities-rank-units</t>
  </si>
  <si>
    <t>capacity-ipp-units</t>
  </si>
  <si>
    <t>capacity-ipp-rank-units</t>
  </si>
  <si>
    <t>carbon-dioxide-units</t>
  </si>
  <si>
    <t>thousand metric tons</t>
  </si>
  <si>
    <t>carbon-dioxide-lbs-units</t>
  </si>
  <si>
    <t>pounds per megawatthour</t>
  </si>
  <si>
    <t>carbon-dioxide-rank-units</t>
  </si>
  <si>
    <t>carbon-dioxide-rank-lbs-units</t>
  </si>
  <si>
    <t>direct-use-units</t>
  </si>
  <si>
    <t>megawatthours</t>
  </si>
  <si>
    <t>direct-use-rank-units</t>
  </si>
  <si>
    <t>eop-sales-units</t>
  </si>
  <si>
    <t>eop-sales-rank-units</t>
  </si>
  <si>
    <t>fsp-sales-rank-units</t>
  </si>
  <si>
    <t>fsp-service-provider-sales-units</t>
  </si>
  <si>
    <t>generation-elect-utils-units</t>
  </si>
  <si>
    <t>generation-elect-utils-rank-units</t>
  </si>
  <si>
    <t>generation-ipp-units</t>
  </si>
  <si>
    <t>generation-ipp-rank-units</t>
  </si>
  <si>
    <t>net-generation-units</t>
  </si>
  <si>
    <t>net-generation-rank-units</t>
  </si>
  <si>
    <t>net-summer-capacity-units</t>
  </si>
  <si>
    <t>nitrogen-oxide-units</t>
  </si>
  <si>
    <t>short tons</t>
  </si>
  <si>
    <t>nitrogen-oxide-lbs-units</t>
  </si>
  <si>
    <t>nitrogen-oxide-rank-units</t>
  </si>
  <si>
    <t>nitrogen-oxide-rank-lbs-units</t>
  </si>
  <si>
    <t>sulfer-dioxide-units</t>
  </si>
  <si>
    <t>sulfer-dioxide-lbs-units</t>
  </si>
  <si>
    <t>sulfer-dioxide-rank-units</t>
  </si>
  <si>
    <t>sulfer-dioxide-rank-lbs-units</t>
  </si>
  <si>
    <t>total-retail-sales-units</t>
  </si>
  <si>
    <t>total-retail-sales-rank-units</t>
  </si>
  <si>
    <t>Row Labels</t>
  </si>
  <si>
    <t>Grand Total</t>
  </si>
  <si>
    <t>Average of average-retail-price</t>
  </si>
  <si>
    <t>nitrogen-oxide-metric-tons</t>
  </si>
  <si>
    <t>sulfer-dioxide-metric-tons</t>
  </si>
  <si>
    <t>Average CO2 Emissions</t>
  </si>
  <si>
    <t>Average NOX Emissions</t>
  </si>
  <si>
    <t>Average SO2 Emissions</t>
  </si>
  <si>
    <t>Total Net Generation</t>
  </si>
  <si>
    <t>Generation from Electric Sector</t>
  </si>
  <si>
    <t>Generation from IPP</t>
  </si>
  <si>
    <t>Retail Price ASC</t>
  </si>
  <si>
    <t>Net Gen</t>
  </si>
  <si>
    <t>direct use</t>
  </si>
  <si>
    <t>co2</t>
  </si>
  <si>
    <t>nox</t>
  </si>
  <si>
    <t>so2</t>
  </si>
  <si>
    <t>Average Retail Price</t>
  </si>
  <si>
    <t>Net Generation</t>
  </si>
  <si>
    <t>Direct Use</t>
  </si>
  <si>
    <t>Carbon Emissions</t>
  </si>
  <si>
    <t>Nitrogen Emissions</t>
  </si>
  <si>
    <t>Sulfer Emissions</t>
  </si>
  <si>
    <t>State Rankings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</si>
</sst>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20"/>
      <color theme="1"/>
      <name val="Aptos Narrow"/>
      <family val="2"/>
      <scheme val="minor"/>
    </font>
    <font>
      <sz val="16"/>
      <color theme="0"/>
      <name val="Aptos Narrow"/>
      <family val="2"/>
      <scheme val="minor"/>
    </font>
    <font>
      <sz val="20"/>
      <color theme="0"/>
      <name val="Aptos Narrow"/>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bgColor indexed="64"/>
      </patternFill>
    </fill>
    <fill>
      <patternFill patternType="solid">
        <fgColor theme="5" tint="-0.49998474074526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1" fillId="3" borderId="1" xfId="0" applyFont="1" applyFill="1" applyBorder="1"/>
    <xf numFmtId="0" fontId="0" fillId="0" borderId="0" xfId="0" applyNumberFormat="1"/>
    <xf numFmtId="0" fontId="3" fillId="5" borderId="0" xfId="0" applyFont="1" applyFill="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center" vertical="center"/>
    </xf>
    <xf numFmtId="0" fontId="3" fillId="2" borderId="0" xfId="0" applyFont="1" applyFill="1" applyAlignment="1">
      <alignment vertical="center"/>
    </xf>
    <xf numFmtId="0" fontId="2" fillId="2" borderId="0" xfId="0" applyFont="1" applyFill="1" applyAlignment="1">
      <alignment vertical="center"/>
    </xf>
    <xf numFmtId="0" fontId="4" fillId="6" borderId="0" xfId="0" applyFont="1" applyFill="1" applyAlignment="1">
      <alignment horizontal="center" vertical="center"/>
    </xf>
  </cellXfs>
  <cellStyles count="1">
    <cellStyle name="Normal" xfId="0" builtinId="0"/>
  </cellStyles>
  <dxfs count="18">
    <dxf>
      <numFmt numFmtId="0" formatCode="General"/>
    </dxf>
    <dxf>
      <numFmt numFmtId="0" formatCode="General"/>
    </dxf>
    <dxf>
      <numFmt numFmtId="0" formatCode="General"/>
    </dxf>
    <dxf>
      <numFmt numFmtId="1" formatCode="0"/>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[Energy_Dashboard.xlsx]EmissionsPivot!PivotTable2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EmissionsPivot!$B$3</c:f>
              <c:strCache>
                <c:ptCount val="1"/>
                <c:pt idx="0">
                  <c:v>Average CO2 Emissions</c:v>
                </c:pt>
              </c:strCache>
            </c:strRef>
          </c:tx>
          <c:spPr>
            <a:solidFill>
              <a:schemeClr val="accent6">
                <a:shade val="65000"/>
              </a:schemeClr>
            </a:solidFill>
            <a:ln>
              <a:noFill/>
            </a:ln>
            <a:effectLst/>
          </c:spPr>
          <c:invertIfNegative val="0"/>
          <c:cat>
            <c:strRef>
              <c:f>EmissionsPivot!$A$4:$A$5</c:f>
              <c:strCache>
                <c:ptCount val="1"/>
                <c:pt idx="0">
                  <c:v>District of Columbia</c:v>
                </c:pt>
              </c:strCache>
            </c:strRef>
          </c:cat>
          <c:val>
            <c:numRef>
              <c:f>EmissionsPivot!$B$4:$B$5</c:f>
              <c:numCache>
                <c:formatCode>General</c:formatCode>
                <c:ptCount val="1"/>
                <c:pt idx="0">
                  <c:v>79.125</c:v>
                </c:pt>
              </c:numCache>
            </c:numRef>
          </c:val>
          <c:extLst>
            <c:ext xmlns:c16="http://schemas.microsoft.com/office/drawing/2014/chart" uri="{C3380CC4-5D6E-409C-BE32-E72D297353CC}">
              <c16:uniqueId val="{00000000-383E-462D-9383-D68DE41E89D0}"/>
            </c:ext>
          </c:extLst>
        </c:ser>
        <c:ser>
          <c:idx val="1"/>
          <c:order val="1"/>
          <c:tx>
            <c:strRef>
              <c:f>EmissionsPivot!$C$3</c:f>
              <c:strCache>
                <c:ptCount val="1"/>
                <c:pt idx="0">
                  <c:v>Average NOX Emissions</c:v>
                </c:pt>
              </c:strCache>
            </c:strRef>
          </c:tx>
          <c:spPr>
            <a:solidFill>
              <a:schemeClr val="accent6"/>
            </a:solidFill>
            <a:ln>
              <a:noFill/>
            </a:ln>
            <a:effectLst/>
          </c:spPr>
          <c:invertIfNegative val="0"/>
          <c:cat>
            <c:strRef>
              <c:f>EmissionsPivot!$A$4:$A$5</c:f>
              <c:strCache>
                <c:ptCount val="1"/>
                <c:pt idx="0">
                  <c:v>District of Columbia</c:v>
                </c:pt>
              </c:strCache>
            </c:strRef>
          </c:cat>
          <c:val>
            <c:numRef>
              <c:f>EmissionsPivot!$C$4:$C$5</c:f>
              <c:numCache>
                <c:formatCode>0</c:formatCode>
                <c:ptCount val="1"/>
                <c:pt idx="0">
                  <c:v>323.92163694375</c:v>
                </c:pt>
              </c:numCache>
            </c:numRef>
          </c:val>
          <c:extLst>
            <c:ext xmlns:c16="http://schemas.microsoft.com/office/drawing/2014/chart" uri="{C3380CC4-5D6E-409C-BE32-E72D297353CC}">
              <c16:uniqueId val="{00000001-383E-462D-9383-D68DE41E89D0}"/>
            </c:ext>
          </c:extLst>
        </c:ser>
        <c:ser>
          <c:idx val="2"/>
          <c:order val="2"/>
          <c:tx>
            <c:strRef>
              <c:f>EmissionsPivot!$D$3</c:f>
              <c:strCache>
                <c:ptCount val="1"/>
                <c:pt idx="0">
                  <c:v>Average SO2 Emissions</c:v>
                </c:pt>
              </c:strCache>
            </c:strRef>
          </c:tx>
          <c:spPr>
            <a:solidFill>
              <a:schemeClr val="accent6">
                <a:tint val="65000"/>
              </a:schemeClr>
            </a:solidFill>
            <a:ln>
              <a:noFill/>
            </a:ln>
            <a:effectLst/>
          </c:spPr>
          <c:invertIfNegative val="0"/>
          <c:cat>
            <c:strRef>
              <c:f>EmissionsPivot!$A$4:$A$5</c:f>
              <c:strCache>
                <c:ptCount val="1"/>
                <c:pt idx="0">
                  <c:v>District of Columbia</c:v>
                </c:pt>
              </c:strCache>
            </c:strRef>
          </c:cat>
          <c:val>
            <c:numRef>
              <c:f>EmissionsPivot!$D$4:$D$5</c:f>
              <c:numCache>
                <c:formatCode>0</c:formatCode>
                <c:ptCount val="1"/>
                <c:pt idx="0">
                  <c:v>125.19148860000001</c:v>
                </c:pt>
              </c:numCache>
            </c:numRef>
          </c:val>
          <c:extLst>
            <c:ext xmlns:c16="http://schemas.microsoft.com/office/drawing/2014/chart" uri="{C3380CC4-5D6E-409C-BE32-E72D297353CC}">
              <c16:uniqueId val="{00000002-383E-462D-9383-D68DE41E89D0}"/>
            </c:ext>
          </c:extLst>
        </c:ser>
        <c:dLbls>
          <c:showLegendKey val="0"/>
          <c:showVal val="0"/>
          <c:showCatName val="0"/>
          <c:showSerName val="0"/>
          <c:showPercent val="0"/>
          <c:showBubbleSize val="0"/>
        </c:dLbls>
        <c:gapWidth val="300"/>
        <c:axId val="2115496399"/>
        <c:axId val="2115509359"/>
      </c:barChart>
      <c:catAx>
        <c:axId val="2115496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509359"/>
        <c:crosses val="autoZero"/>
        <c:auto val="1"/>
        <c:lblAlgn val="ctr"/>
        <c:lblOffset val="100"/>
        <c:noMultiLvlLbl val="0"/>
      </c:catAx>
      <c:valAx>
        <c:axId val="21155093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 Tons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4963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Average Retail Price of Electricity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State Average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PricePivot!$A$4:$A$19</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PricePivot!$B$4:$B$19</c:f>
              <c:numCache>
                <c:formatCode>General</c:formatCode>
                <c:ptCount val="16"/>
                <c:pt idx="0">
                  <c:v>13.18</c:v>
                </c:pt>
                <c:pt idx="1">
                  <c:v>13.23</c:v>
                </c:pt>
                <c:pt idx="2">
                  <c:v>13.35</c:v>
                </c:pt>
                <c:pt idx="3">
                  <c:v>12.81</c:v>
                </c:pt>
                <c:pt idx="4">
                  <c:v>11.85</c:v>
                </c:pt>
                <c:pt idx="5">
                  <c:v>11.85</c:v>
                </c:pt>
                <c:pt idx="6">
                  <c:v>12.11</c:v>
                </c:pt>
                <c:pt idx="7">
                  <c:v>12.07</c:v>
                </c:pt>
                <c:pt idx="8">
                  <c:v>11.73</c:v>
                </c:pt>
                <c:pt idx="9">
                  <c:v>11.8</c:v>
                </c:pt>
                <c:pt idx="10">
                  <c:v>12.03</c:v>
                </c:pt>
                <c:pt idx="11">
                  <c:v>12.27</c:v>
                </c:pt>
                <c:pt idx="12">
                  <c:v>11.9</c:v>
                </c:pt>
                <c:pt idx="13">
                  <c:v>12.81</c:v>
                </c:pt>
                <c:pt idx="14">
                  <c:v>14.94</c:v>
                </c:pt>
                <c:pt idx="15">
                  <c:v>16.5</c:v>
                </c:pt>
              </c:numCache>
            </c:numRef>
          </c:val>
          <c:smooth val="0"/>
          <c:extLst>
            <c:ext xmlns:c16="http://schemas.microsoft.com/office/drawing/2014/chart" uri="{C3380CC4-5D6E-409C-BE32-E72D297353CC}">
              <c16:uniqueId val="{00000003-FC15-44C6-A62D-6543E56AF70D}"/>
            </c:ext>
          </c:extLst>
        </c:ser>
        <c:ser>
          <c:idx val="1"/>
          <c:order val="1"/>
          <c:tx>
            <c:v>US Average</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USAvgPricePivot!$B$4:$B$19</c:f>
              <c:numCache>
                <c:formatCode>General</c:formatCode>
                <c:ptCount val="16"/>
                <c:pt idx="0">
                  <c:v>9.74</c:v>
                </c:pt>
                <c:pt idx="1">
                  <c:v>9.82</c:v>
                </c:pt>
                <c:pt idx="2">
                  <c:v>9.83</c:v>
                </c:pt>
                <c:pt idx="3">
                  <c:v>9.9</c:v>
                </c:pt>
                <c:pt idx="4">
                  <c:v>9.84</c:v>
                </c:pt>
                <c:pt idx="5">
                  <c:v>10.07</c:v>
                </c:pt>
                <c:pt idx="6">
                  <c:v>10.44</c:v>
                </c:pt>
                <c:pt idx="7">
                  <c:v>10.41</c:v>
                </c:pt>
                <c:pt idx="8">
                  <c:v>10.27</c:v>
                </c:pt>
                <c:pt idx="9">
                  <c:v>10.48</c:v>
                </c:pt>
                <c:pt idx="10">
                  <c:v>10.53</c:v>
                </c:pt>
                <c:pt idx="11">
                  <c:v>10.54</c:v>
                </c:pt>
                <c:pt idx="12">
                  <c:v>10.59</c:v>
                </c:pt>
                <c:pt idx="13">
                  <c:v>11.1</c:v>
                </c:pt>
                <c:pt idx="14">
                  <c:v>12.36</c:v>
                </c:pt>
                <c:pt idx="15">
                  <c:v>12.68</c:v>
                </c:pt>
              </c:numCache>
            </c:numRef>
          </c:val>
          <c:smooth val="0"/>
          <c:extLst>
            <c:ext xmlns:c16="http://schemas.microsoft.com/office/drawing/2014/chart" uri="{C3380CC4-5D6E-409C-BE32-E72D297353CC}">
              <c16:uniqueId val="{00000004-FC15-44C6-A62D-6543E56AF70D}"/>
            </c:ext>
          </c:extLst>
        </c:ser>
        <c:dLbls>
          <c:showLegendKey val="0"/>
          <c:showVal val="0"/>
          <c:showCatName val="0"/>
          <c:showSerName val="0"/>
          <c:showPercent val="0"/>
          <c:showBubbleSize val="0"/>
        </c:dLbls>
        <c:marker val="1"/>
        <c:smooth val="0"/>
        <c:axId val="386950831"/>
        <c:axId val="386957071"/>
      </c:lineChart>
      <c:catAx>
        <c:axId val="38695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57071"/>
        <c:crosses val="autoZero"/>
        <c:auto val="1"/>
        <c:lblAlgn val="ctr"/>
        <c:lblOffset val="100"/>
        <c:noMultiLvlLbl val="0"/>
      </c:catAx>
      <c:valAx>
        <c:axId val="38695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50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[Energy_Dashboard.xlsx]Sheet1!PivotTable1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Net Electricity Generation</a:t>
            </a:r>
            <a:r>
              <a:rPr lang="en-US" baseline="0"/>
              <a:t> (MWh)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1"/>
          <c:tx>
            <c:strRef>
              <c:f>Sheet1!$C$3</c:f>
              <c:strCache>
                <c:ptCount val="1"/>
                <c:pt idx="0">
                  <c:v>Generation from Electric Sector</c:v>
                </c:pt>
              </c:strCache>
            </c:strRef>
          </c:tx>
          <c:spPr>
            <a:solidFill>
              <a:schemeClr val="accent2"/>
            </a:solidFill>
            <a:ln>
              <a:noFill/>
            </a:ln>
            <a:effectLst/>
          </c:spPr>
          <c:invertIfNegative val="0"/>
          <c:cat>
            <c:strRef>
              <c:f>Sheet1!$A$4:$A$20</c:f>
              <c:strCach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strCache>
            </c:strRef>
          </c:cat>
          <c:val>
            <c:numRef>
              <c:f>Sheet1!$C$4:$C$20</c:f>
              <c:numCache>
                <c:formatCode>General</c:formatCode>
                <c:ptCount val="16"/>
                <c:pt idx="3">
                  <c:v>71199</c:v>
                </c:pt>
                <c:pt idx="14">
                  <c:v>334</c:v>
                </c:pt>
                <c:pt idx="15">
                  <c:v>3226</c:v>
                </c:pt>
              </c:numCache>
            </c:numRef>
          </c:val>
          <c:extLst>
            <c:ext xmlns:c16="http://schemas.microsoft.com/office/drawing/2014/chart" uri="{C3380CC4-5D6E-409C-BE32-E72D297353CC}">
              <c16:uniqueId val="{00000001-CD5E-4192-B609-CB2C70259977}"/>
            </c:ext>
          </c:extLst>
        </c:ser>
        <c:ser>
          <c:idx val="2"/>
          <c:order val="2"/>
          <c:tx>
            <c:strRef>
              <c:f>Sheet1!$D$3</c:f>
              <c:strCache>
                <c:ptCount val="1"/>
                <c:pt idx="0">
                  <c:v>Generation from IPP</c:v>
                </c:pt>
              </c:strCache>
            </c:strRef>
          </c:tx>
          <c:spPr>
            <a:solidFill>
              <a:schemeClr val="accent3"/>
            </a:solidFill>
            <a:ln>
              <a:noFill/>
            </a:ln>
            <a:effectLst/>
          </c:spPr>
          <c:invertIfNegative val="0"/>
          <c:cat>
            <c:strRef>
              <c:f>Sheet1!$A$4:$A$20</c:f>
              <c:strCach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strCache>
            </c:strRef>
          </c:cat>
          <c:val>
            <c:numRef>
              <c:f>Sheet1!$D$4:$D$20</c:f>
              <c:numCache>
                <c:formatCode>General</c:formatCode>
                <c:ptCount val="16"/>
                <c:pt idx="0">
                  <c:v>72316</c:v>
                </c:pt>
                <c:pt idx="1">
                  <c:v>35499</c:v>
                </c:pt>
                <c:pt idx="2">
                  <c:v>199858</c:v>
                </c:pt>
                <c:pt idx="3">
                  <c:v>129675</c:v>
                </c:pt>
                <c:pt idx="4">
                  <c:v>71787</c:v>
                </c:pt>
                <c:pt idx="5">
                  <c:v>65852</c:v>
                </c:pt>
                <c:pt idx="6">
                  <c:v>67612</c:v>
                </c:pt>
                <c:pt idx="7">
                  <c:v>53750</c:v>
                </c:pt>
                <c:pt idx="8">
                  <c:v>76474</c:v>
                </c:pt>
                <c:pt idx="9">
                  <c:v>66871</c:v>
                </c:pt>
                <c:pt idx="10">
                  <c:v>79331</c:v>
                </c:pt>
                <c:pt idx="11">
                  <c:v>174080</c:v>
                </c:pt>
                <c:pt idx="12">
                  <c:v>201104</c:v>
                </c:pt>
                <c:pt idx="13">
                  <c:v>211067</c:v>
                </c:pt>
                <c:pt idx="14">
                  <c:v>159903</c:v>
                </c:pt>
                <c:pt idx="15">
                  <c:v>168644</c:v>
                </c:pt>
              </c:numCache>
            </c:numRef>
          </c:val>
          <c:extLst>
            <c:ext xmlns:c16="http://schemas.microsoft.com/office/drawing/2014/chart" uri="{C3380CC4-5D6E-409C-BE32-E72D297353CC}">
              <c16:uniqueId val="{00000002-CD5E-4192-B609-CB2C70259977}"/>
            </c:ext>
          </c:extLst>
        </c:ser>
        <c:dLbls>
          <c:showLegendKey val="0"/>
          <c:showVal val="0"/>
          <c:showCatName val="0"/>
          <c:showSerName val="0"/>
          <c:showPercent val="0"/>
          <c:showBubbleSize val="0"/>
        </c:dLbls>
        <c:gapWidth val="150"/>
        <c:overlap val="100"/>
        <c:axId val="442301343"/>
        <c:axId val="442299423"/>
      </c:barChart>
      <c:lineChart>
        <c:grouping val="standard"/>
        <c:varyColors val="0"/>
        <c:ser>
          <c:idx val="0"/>
          <c:order val="0"/>
          <c:tx>
            <c:strRef>
              <c:f>Sheet1!$B$3</c:f>
              <c:strCache>
                <c:ptCount val="1"/>
                <c:pt idx="0">
                  <c:v>Total Net Generation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Sheet1!$A$4:$A$20</c:f>
              <c:strCach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strCache>
            </c:strRef>
          </c:cat>
          <c:val>
            <c:numRef>
              <c:f>Sheet1!$B$4:$B$20</c:f>
              <c:numCache>
                <c:formatCode>General</c:formatCode>
                <c:ptCount val="16"/>
                <c:pt idx="0">
                  <c:v>72316</c:v>
                </c:pt>
                <c:pt idx="1">
                  <c:v>35499</c:v>
                </c:pt>
                <c:pt idx="2">
                  <c:v>199858</c:v>
                </c:pt>
                <c:pt idx="3">
                  <c:v>200874</c:v>
                </c:pt>
                <c:pt idx="4">
                  <c:v>71787</c:v>
                </c:pt>
                <c:pt idx="5">
                  <c:v>65852</c:v>
                </c:pt>
                <c:pt idx="6">
                  <c:v>67612</c:v>
                </c:pt>
                <c:pt idx="7">
                  <c:v>53750</c:v>
                </c:pt>
                <c:pt idx="8">
                  <c:v>76474</c:v>
                </c:pt>
                <c:pt idx="9">
                  <c:v>66871</c:v>
                </c:pt>
                <c:pt idx="10">
                  <c:v>79331</c:v>
                </c:pt>
                <c:pt idx="11">
                  <c:v>174080</c:v>
                </c:pt>
                <c:pt idx="12">
                  <c:v>201104</c:v>
                </c:pt>
                <c:pt idx="13">
                  <c:v>211067</c:v>
                </c:pt>
                <c:pt idx="14">
                  <c:v>160237</c:v>
                </c:pt>
                <c:pt idx="15">
                  <c:v>171870</c:v>
                </c:pt>
              </c:numCache>
            </c:numRef>
          </c:val>
          <c:smooth val="0"/>
          <c:extLst>
            <c:ext xmlns:c16="http://schemas.microsoft.com/office/drawing/2014/chart" uri="{C3380CC4-5D6E-409C-BE32-E72D297353CC}">
              <c16:uniqueId val="{00000000-CD5E-4192-B609-CB2C70259977}"/>
            </c:ext>
          </c:extLst>
        </c:ser>
        <c:dLbls>
          <c:showLegendKey val="0"/>
          <c:showVal val="0"/>
          <c:showCatName val="0"/>
          <c:showSerName val="0"/>
          <c:showPercent val="0"/>
          <c:showBubbleSize val="0"/>
        </c:dLbls>
        <c:marker val="1"/>
        <c:smooth val="0"/>
        <c:axId val="442301343"/>
        <c:axId val="442299423"/>
      </c:lineChart>
      <c:catAx>
        <c:axId val="44230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99423"/>
        <c:crosses val="autoZero"/>
        <c:auto val="1"/>
        <c:lblAlgn val="ctr"/>
        <c:lblOffset val="100"/>
        <c:noMultiLvlLbl val="0"/>
      </c:catAx>
      <c:valAx>
        <c:axId val="44229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1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0</xdr:row>
      <xdr:rowOff>53340</xdr:rowOff>
    </xdr:from>
    <xdr:to>
      <xdr:col>2</xdr:col>
      <xdr:colOff>601980</xdr:colOff>
      <xdr:row>24</xdr:row>
      <xdr:rowOff>167640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FF6AE9A6-469F-4A22-81C3-56220EF8544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3820" y="53340"/>
              <a:ext cx="173736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182880</xdr:colOff>
      <xdr:row>4</xdr:row>
      <xdr:rowOff>144780</xdr:rowOff>
    </xdr:from>
    <xdr:to>
      <xdr:col>17</xdr:col>
      <xdr:colOff>502920</xdr:colOff>
      <xdr:row>25</xdr:row>
      <xdr:rowOff>38100</xdr:rowOff>
    </xdr:to>
    <xdr:graphicFrame macro="">
      <xdr:nvGraphicFramePr>
        <xdr:cNvPr id="4" name="Chart 3">
          <a:extLst>
            <a:ext uri="{FF2B5EF4-FFF2-40B4-BE49-F238E27FC236}">
              <a16:creationId xmlns:a16="http://schemas.microsoft.com/office/drawing/2014/main" id="{F8EA9FFC-4268-4FC2-8721-C68894340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0</xdr:row>
      <xdr:rowOff>7620</xdr:rowOff>
    </xdr:from>
    <xdr:to>
      <xdr:col>19</xdr:col>
      <xdr:colOff>563880</xdr:colOff>
      <xdr:row>3</xdr:row>
      <xdr:rowOff>175260</xdr:rowOff>
    </xdr:to>
    <xdr:sp macro="" textlink="">
      <xdr:nvSpPr>
        <xdr:cNvPr id="5" name="Rectangle: Rounded Corners 4">
          <a:extLst>
            <a:ext uri="{FF2B5EF4-FFF2-40B4-BE49-F238E27FC236}">
              <a16:creationId xmlns:a16="http://schemas.microsoft.com/office/drawing/2014/main" id="{9B455F7E-D984-5391-BD37-58217446E149}"/>
            </a:ext>
          </a:extLst>
        </xdr:cNvPr>
        <xdr:cNvSpPr/>
      </xdr:nvSpPr>
      <xdr:spPr>
        <a:xfrm>
          <a:off x="1874520" y="7620"/>
          <a:ext cx="1027176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U.S. Electricity by State Dashboard</a:t>
          </a:r>
        </a:p>
      </xdr:txBody>
    </xdr:sp>
    <xdr:clientData/>
  </xdr:twoCellAnchor>
  <xdr:twoCellAnchor>
    <xdr:from>
      <xdr:col>3</xdr:col>
      <xdr:colOff>259080</xdr:colOff>
      <xdr:row>4</xdr:row>
      <xdr:rowOff>133350</xdr:rowOff>
    </xdr:from>
    <xdr:to>
      <xdr:col>12</xdr:col>
      <xdr:colOff>83820</xdr:colOff>
      <xdr:row>15</xdr:row>
      <xdr:rowOff>0</xdr:rowOff>
    </xdr:to>
    <xdr:graphicFrame macro="">
      <xdr:nvGraphicFramePr>
        <xdr:cNvPr id="6" name="Chart 5">
          <a:extLst>
            <a:ext uri="{FF2B5EF4-FFF2-40B4-BE49-F238E27FC236}">
              <a16:creationId xmlns:a16="http://schemas.microsoft.com/office/drawing/2014/main" id="{49D5411A-A6E9-1258-55D2-4D8074002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251460</xdr:colOff>
      <xdr:row>15</xdr:row>
      <xdr:rowOff>68580</xdr:rowOff>
    </xdr:from>
    <xdr:to>
      <xdr:col>12</xdr:col>
      <xdr:colOff>99060</xdr:colOff>
      <xdr:row>25</xdr:row>
      <xdr:rowOff>76200</xdr:rowOff>
    </xdr:to>
    <xdr:graphicFrame macro="">
      <xdr:nvGraphicFramePr>
        <xdr:cNvPr id="2" name="Chart 1">
          <a:extLst>
            <a:ext uri="{FF2B5EF4-FFF2-40B4-BE49-F238E27FC236}">
              <a16:creationId xmlns:a16="http://schemas.microsoft.com/office/drawing/2014/main" id="{FC91F29B-E659-43D3-995C-9E3C2A04B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7620</xdr:colOff>
      <xdr:row>6</xdr:row>
      <xdr:rowOff>83820</xdr:rowOff>
    </xdr:from>
    <xdr:to>
      <xdr:col>5</xdr:col>
      <xdr:colOff>769620</xdr:colOff>
      <xdr:row>20</xdr:row>
      <xdr:rowOff>104775</xdr:rowOff>
    </xdr:to>
    <mc:AlternateContent xmlns:mc="http://schemas.openxmlformats.org/markup-compatibility/2006" xmlns:a14="http://schemas.microsoft.com/office/drawing/2010/main">
      <mc:Choice Requires="a14">
        <xdr:graphicFrame macro="">
          <xdr:nvGraphicFramePr>
            <xdr:cNvPr id="2" name="stateID">
              <a:extLst>
                <a:ext uri="{FF2B5EF4-FFF2-40B4-BE49-F238E27FC236}">
                  <a16:creationId xmlns:a16="http://schemas.microsoft.com/office/drawing/2014/main" id="{474F9FD9-A014-9175-BCCC-227B108DFA55}"/>
                </a:ext>
              </a:extLst>
            </xdr:cNvPr>
            <xdr:cNvGraphicFramePr/>
          </xdr:nvGraphicFramePr>
          <xdr:xfrm>
            <a:off x="0" y="0"/>
            <a:ext cx="0" cy="0"/>
          </xdr:xfrm>
          <a:graphic>
            <a:graphicData uri="http://schemas.microsoft.com/office/drawing/2010/slicer">
              <sle:slicer xmlns:sle="http://schemas.microsoft.com/office/drawing/2010/slicer" name="stateID"/>
            </a:graphicData>
          </a:graphic>
        </xdr:graphicFrame>
      </mc:Choice>
      <mc:Fallback xmlns="">
        <xdr:sp macro="" textlink="">
          <xdr:nvSpPr>
            <xdr:cNvPr id="0" name=""/>
            <xdr:cNvSpPr>
              <a:spLocks noTextEdit="1"/>
            </xdr:cNvSpPr>
          </xdr:nvSpPr>
          <xdr:spPr>
            <a:xfrm>
              <a:off x="4831080" y="11811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sch" refreshedDate="45893.631217708331" createdVersion="8" refreshedVersion="8" minRefreshableVersion="3" recordCount="815" xr:uid="{AEC8C3CE-7FE5-4552-8C08-2085779EAA41}">
  <cacheSource type="worksheet">
    <worksheetSource name="anaconda_projects_438c4e99_85db_4cf9_82b5_1b07a55c3429_cleaned_energy_data"/>
  </cacheSource>
  <cacheFields count="40">
    <cacheField name="Column1" numFmtId="0">
      <sharedItems containsSemiMixedTypes="0" containsString="0" containsNumber="1" containsInteger="1" minValue="0" maxValue="814"/>
    </cacheField>
    <cacheField name="period" numFmtId="0">
      <sharedItems containsSemiMixedTypes="0" containsString="0" containsNumber="1" containsInteger="1" minValue="2008" maxValue="2023" count="16">
        <n v="2014"/>
        <n v="2021"/>
        <n v="2008"/>
        <n v="2023"/>
        <n v="2011"/>
        <n v="2022"/>
        <n v="2012"/>
        <n v="2020"/>
        <n v="2013"/>
        <n v="2009"/>
        <n v="2010"/>
        <n v="2019"/>
        <n v="2015"/>
        <n v="2017"/>
        <n v="2016"/>
        <n v="2018"/>
      </sharedItems>
    </cacheField>
    <cacheField name="stateID" numFmtId="0">
      <sharedItems count="52">
        <s v="WY"/>
        <s v="WV"/>
        <s v="WI"/>
        <s v="WA"/>
        <s v="VT"/>
        <s v="VA"/>
        <s v="UT"/>
        <s v="US"/>
        <s v="TX"/>
        <s v="TN"/>
        <s v="SD"/>
        <s v="SC"/>
        <s v="RI"/>
        <s v="PA"/>
        <s v="OR"/>
        <s v="OK"/>
        <s v="OH"/>
        <s v="NY"/>
        <s v="NV"/>
        <s v="NM"/>
        <s v="NJ"/>
        <s v="NH"/>
        <s v="NE"/>
        <s v="ND"/>
        <s v="NC"/>
        <s v="MT"/>
        <s v="MS"/>
        <s v="MO"/>
        <s v="MN"/>
        <s v="MI"/>
        <s v="ME"/>
        <s v="MD"/>
        <s v="MA"/>
        <s v="LA"/>
        <s v="KY"/>
        <s v="KS"/>
        <s v="IN"/>
        <s v="IL"/>
        <s v="ID"/>
        <s v="IA"/>
        <s v="HI"/>
        <s v="GA"/>
        <s v="FL"/>
        <s v="DE"/>
        <s v="DC"/>
        <s v="CT"/>
        <s v="CO"/>
        <s v="CA"/>
        <s v="AZ"/>
        <s v="AR"/>
        <s v="AL"/>
        <s v="AK"/>
      </sharedItems>
    </cacheField>
    <cacheField name="stateDescription" numFmtId="0">
      <sharedItems count="52">
        <s v="Wyoming"/>
        <s v="West Virginia"/>
        <s v="Wisconsin"/>
        <s v="Washington"/>
        <s v="Vermont"/>
        <s v="Virginia"/>
        <s v="Utah"/>
        <s v="United States"/>
        <s v="Texas"/>
        <s v="Tennessee"/>
        <s v="South Dakota"/>
        <s v="South Carolina"/>
        <s v="Rhode Island"/>
        <s v="Pennsylvania"/>
        <s v="Oregon"/>
        <s v="Oklahoma"/>
        <s v="Ohio"/>
        <s v="New York"/>
        <s v="Nevada"/>
        <s v="New Mexico"/>
        <s v="New Jersey"/>
        <s v="New Hampshire"/>
        <s v="Nebraska"/>
        <s v="North Dakota"/>
        <s v="North Carolina"/>
        <s v="Montana"/>
        <s v="Mississippi"/>
        <s v="Missouri"/>
        <s v="Minnesota"/>
        <s v="Michigan"/>
        <s v="Maine"/>
        <s v="Maryland"/>
        <s v="Massachusetts"/>
        <s v="Louisiana"/>
        <s v="Kentucky"/>
        <s v="Kansas"/>
        <s v="Indiana"/>
        <s v="Illinois"/>
        <s v="Idaho"/>
        <s v="Iowa"/>
        <s v="Hawaii"/>
        <s v="Georgia"/>
        <s v="Florida"/>
        <s v="Delaware"/>
        <s v="District of Columbia"/>
        <s v="Connecticut"/>
        <s v="Colorado"/>
        <s v="California"/>
        <s v="Arizona"/>
        <s v="Arkansas"/>
        <s v="Alabama"/>
        <s v="Alaska"/>
      </sharedItems>
    </cacheField>
    <cacheField name="average-retail-price" numFmtId="0">
      <sharedItems containsSemiMixedTypes="0" containsString="0" containsNumber="1" minValue="5.61" maxValue="39.72"/>
    </cacheField>
    <cacheField name="average-retail-price-rank" numFmtId="0">
      <sharedItems containsSemiMixedTypes="0" containsString="0" containsNumber="1" containsInteger="1" minValue="1" maxValue="100"/>
    </cacheField>
    <cacheField name="capacity-elec-utilities" numFmtId="0">
      <sharedItems containsString="0" containsBlank="1" containsNumber="1" containsInteger="1" minValue="1" maxValue="621785"/>
    </cacheField>
    <cacheField name="capacity-elect-utilities-rank" numFmtId="0">
      <sharedItems containsSemiMixedTypes="0" containsString="0" containsNumber="1" containsInteger="1" minValue="1" maxValue="100"/>
    </cacheField>
    <cacheField name="capacity-ipp" numFmtId="0">
      <sharedItems containsSemiMixedTypes="0" containsString="0" containsNumber="1" containsInteger="1" minValue="9" maxValue="570893"/>
    </cacheField>
    <cacheField name="capacity-ipp-rank" numFmtId="0">
      <sharedItems containsSemiMixedTypes="0" containsString="0" containsNumber="1" containsInteger="1" minValue="1" maxValue="100"/>
    </cacheField>
    <cacheField name="carbon-dioxide" numFmtId="1">
      <sharedItems containsSemiMixedTypes="0" containsString="0" containsNumber="1" containsInteger="1" minValue="7" maxValue="2484012"/>
    </cacheField>
    <cacheField name="carbon-dioxide-lbs" numFmtId="0">
      <sharedItems containsSemiMixedTypes="0" containsString="0" containsNumber="1" containsInteger="1" minValue="2" maxValue="2216"/>
    </cacheField>
    <cacheField name="carbon-dioxide-rank" numFmtId="0">
      <sharedItems containsSemiMixedTypes="0" containsString="0" containsNumber="1" containsInteger="1" minValue="1" maxValue="100"/>
    </cacheField>
    <cacheField name="carbon-dioxide-rank-lbs" numFmtId="0">
      <sharedItems containsSemiMixedTypes="0" containsString="0" containsNumber="1" containsInteger="1" minValue="1" maxValue="100"/>
    </cacheField>
    <cacheField name="direct-use" numFmtId="0">
      <sharedItems containsString="0" containsBlank="1" containsNumber="1" containsInteger="1" minValue="0" maxValue="143903731"/>
    </cacheField>
    <cacheField name="direct-use-rank" numFmtId="0">
      <sharedItems containsSemiMixedTypes="0" containsString="0" containsNumber="1" containsInteger="1" minValue="1" maxValue="100"/>
    </cacheField>
    <cacheField name="eop-sales" numFmtId="0">
      <sharedItems containsSemiMixedTypes="0" containsString="0" containsNumber="1" containsInteger="1" minValue="0" maxValue="584077437"/>
    </cacheField>
    <cacheField name="eop-sales-rank" numFmtId="0">
      <sharedItems containsSemiMixedTypes="0" containsString="0" containsNumber="1" containsInteger="1" minValue="1" maxValue="100"/>
    </cacheField>
    <cacheField name="fsp-sales-rank" numFmtId="0">
      <sharedItems containsSemiMixedTypes="0" containsString="0" containsNumber="1" containsInteger="1" minValue="1" maxValue="100"/>
    </cacheField>
    <cacheField name="fsp-service-provider-sales" numFmtId="0">
      <sharedItems containsSemiMixedTypes="0" containsString="0" containsNumber="1" containsInteger="1" minValue="150371" maxValue="3449578140"/>
    </cacheField>
    <cacheField name="generation-elect-utils" numFmtId="0">
      <sharedItems containsString="0" containsBlank="1" containsNumber="1" containsInteger="1" minValue="-206308" maxValue="2475366697"/>
    </cacheField>
    <cacheField name="generation-elect-utils-rank" numFmtId="0">
      <sharedItems containsSemiMixedTypes="0" containsString="0" containsNumber="1" containsInteger="1" minValue="1" maxValue="100"/>
    </cacheField>
    <cacheField name="generation-ipp" numFmtId="0">
      <sharedItems containsSemiMixedTypes="0" containsString="0" containsNumber="1" containsInteger="1" minValue="17846" maxValue="2001061665"/>
    </cacheField>
    <cacheField name="generation-ipp-rank" numFmtId="0">
      <sharedItems containsSemiMixedTypes="0" containsString="0" containsNumber="1" containsInteger="1" minValue="1" maxValue="100"/>
    </cacheField>
    <cacheField name="net-generation" numFmtId="0">
      <sharedItems containsSemiMixedTypes="0" containsString="0" containsNumber="1" containsInteger="1" minValue="35499" maxValue="4230672233" count="815">
        <n v="49696183"/>
        <n v="43460744"/>
        <n v="46500448"/>
        <n v="43181420"/>
        <n v="47638471"/>
        <n v="46347492"/>
        <n v="49588606"/>
        <n v="42010989"/>
        <n v="52483065"/>
        <n v="46029212"/>
        <n v="48119254"/>
        <n v="42145656"/>
        <n v="48966519"/>
        <n v="46741846"/>
        <n v="46656630"/>
        <n v="46112136"/>
        <n v="81059577"/>
        <n v="63925639"/>
        <n v="65836063"/>
        <n v="91123097"/>
        <n v="52286784"/>
        <n v="78999624"/>
        <n v="56665360"/>
        <n v="73413405"/>
        <n v="56661533"/>
        <n v="75863067"/>
        <n v="70782514"/>
        <n v="80788947"/>
        <n v="72295269"/>
        <n v="73357080"/>
        <n v="75942968"/>
        <n v="67249025"/>
        <n v="66360183"/>
        <n v="62774299"/>
        <n v="64276480"/>
        <n v="63479555"/>
        <n v="62548705"/>
        <n v="63289344"/>
        <n v="63750938"/>
        <n v="61244310"/>
        <n v="61448545"/>
        <n v="65962792"/>
        <n v="59959060"/>
        <n v="61064796"/>
        <n v="64314067"/>
        <n v="65107333"/>
        <n v="64966611"/>
        <n v="65936803"/>
        <n v="109287458"/>
        <n v="106463608"/>
        <n v="110808401"/>
        <n v="110828451"/>
        <n v="102960605"/>
        <n v="115262601"/>
        <n v="116835473"/>
        <n v="116690498"/>
        <n v="116114468"/>
        <n v="114172916"/>
        <n v="104470133"/>
        <n v="116334363"/>
        <n v="103472729"/>
        <n v="115912078"/>
        <n v="114086582"/>
        <n v="116756729"/>
        <n v="1982047"/>
        <n v="2289798"/>
        <n v="2107703"/>
        <n v="6619990"/>
        <n v="6776219"/>
        <n v="6611786"/>
        <n v="2480199"/>
        <n v="2183829"/>
        <n v="2156407"/>
        <n v="6884910"/>
        <n v="7282348"/>
        <n v="7031394"/>
        <n v="2141388"/>
        <n v="1911207"/>
        <n v="2178915"/>
        <n v="6820216"/>
        <n v="84411592"/>
        <n v="96827639"/>
        <n v="93478182"/>
        <n v="72966456"/>
        <n v="66670859"/>
        <n v="70739235"/>
        <n v="91059344"/>
        <n v="89477325"/>
        <n v="103056001"/>
        <n v="76896565"/>
        <n v="70082066"/>
        <n v="90417149"/>
        <n v="92554876"/>
        <n v="95509121"/>
        <n v="72678531"/>
        <n v="77137438"/>
        <n v="41949120"/>
        <n v="39117033"/>
        <n v="42565645"/>
        <n v="42249355"/>
        <n v="40836150"/>
        <n v="33496554"/>
        <n v="39386043"/>
        <n v="39402961"/>
        <n v="37087309"/>
        <n v="42516751"/>
        <n v="43542946"/>
        <n v="37411876"/>
        <n v="38133928"/>
        <n v="39375424"/>
        <n v="46578763"/>
        <n v="43784526"/>
        <n v="4078713772"/>
        <n v="4130573879"/>
        <n v="4108302835"/>
        <n v="4100140926"/>
        <n v="4183270672"/>
        <n v="4230672233"/>
        <n v="4047765267"/>
        <n v="4125059899"/>
        <n v="4009766846"/>
        <n v="4065964067"/>
        <n v="3950330926"/>
        <n v="4035442895"/>
        <n v="4077573801"/>
        <n v="4180987703"/>
        <n v="4119387760"/>
        <n v="4093564142"/>
        <n v="449826336"/>
        <n v="483201031"/>
        <n v="481844256"/>
        <n v="435476924"/>
        <n v="547294552"/>
        <n v="525562940"/>
        <n v="429812510"/>
        <n v="411695046"/>
        <n v="473514930"/>
        <n v="433380166"/>
        <n v="397167910"/>
        <n v="452794365"/>
        <n v="454047591"/>
        <n v="477352425"/>
        <n v="404787781"/>
        <n v="437629668"/>
        <n v="79506886"/>
        <n v="82327109"/>
        <n v="79057209"/>
        <n v="81103862"/>
        <n v="77791204"/>
        <n v="78036045"/>
        <n v="77724264"/>
        <n v="82348625"/>
        <n v="80566010"/>
        <n v="79651619"/>
        <n v="79716889"/>
        <n v="75214636"/>
        <n v="79046222"/>
        <n v="79340633"/>
        <n v="81554917"/>
        <n v="90663312"/>
        <n v="10995240"/>
        <n v="14506647"/>
        <n v="11998886"/>
        <n v="11473397"/>
        <n v="10049636"/>
        <n v="14146539"/>
        <n v="10108887"/>
        <n v="8196531"/>
        <n v="9633033"/>
        <n v="10935719"/>
        <n v="11524184"/>
        <n v="12616396"/>
        <n v="7082672"/>
        <n v="97158465"/>
        <n v="100107504"/>
        <n v="98390441"/>
        <n v="100853387"/>
        <n v="99364088"/>
        <n v="102972567"/>
        <n v="98709501"/>
        <n v="96755682"/>
        <n v="104153133"/>
        <n v="98528797"/>
        <n v="95249894"/>
        <n v="100125486"/>
        <n v="96532213"/>
        <n v="93080939"/>
        <n v="96985764"/>
        <n v="100978005"/>
        <n v="6281748"/>
        <n v="7624403"/>
        <n v="9322451"/>
        <n v="10430846"/>
        <n v="8375257"/>
        <n v="8722273"/>
        <n v="7819451"/>
        <n v="8309036"/>
        <n v="7738719"/>
        <n v="8894940"/>
        <n v="6246807"/>
        <n v="7696824"/>
        <n v="6939019"/>
        <n v="7614941"/>
        <n v="6564885"/>
        <n v="7387266"/>
        <n v="221035234"/>
        <n v="241331434"/>
        <n v="235924937"/>
        <n v="215385830"/>
        <n v="227314722"/>
        <n v="239261130"/>
        <n v="223419715"/>
        <n v="229752306"/>
        <n v="226785630"/>
        <n v="219496144"/>
        <n v="230143279"/>
        <n v="214545267"/>
        <n v="213591294"/>
        <n v="215041730"/>
        <n v="222350925"/>
        <n v="228995331"/>
        <n v="60119907"/>
        <n v="61016874"/>
        <n v="64113560"/>
        <n v="61691869"/>
        <n v="59695164"/>
        <n v="61317617"/>
        <n v="60932730"/>
        <n v="55126999"/>
        <n v="59895515"/>
        <n v="56690856"/>
        <n v="63624782"/>
        <n v="57866535"/>
        <n v="62713747"/>
        <n v="60182013"/>
        <n v="58718438"/>
        <n v="62258378"/>
        <n v="70155504"/>
        <n v="80754586"/>
        <n v="87181402"/>
        <n v="89236024"/>
        <n v="74605714"/>
        <n v="77896588"/>
        <n v="72250733"/>
        <n v="86386170"/>
        <n v="73673680"/>
        <n v="75066809"/>
        <n v="83367729"/>
        <n v="76135596"/>
        <n v="73731654"/>
        <n v="78655007"/>
        <n v="76328908"/>
        <n v="153412251"/>
        <n v="125948008"/>
        <n v="127937288"/>
        <n v="133223464"/>
        <n v="135585804"/>
        <n v="135810459"/>
        <n v="129745731"/>
        <n v="143598337"/>
        <n v="121550123"/>
        <n v="137284189"/>
        <n v="136090225"/>
        <n v="134502563"/>
        <n v="122538182"/>
        <n v="123079294"/>
        <n v="120814403"/>
        <n v="119886066"/>
        <n v="140322100"/>
        <n v="124944935"/>
        <n v="132520501"/>
        <n v="124039988"/>
        <n v="137480347"/>
        <n v="125185363"/>
        <n v="135768244"/>
        <n v="136961654"/>
        <n v="131603289"/>
        <n v="136116830"/>
        <n v="133150550"/>
        <n v="137077312"/>
        <n v="129430271"/>
        <n v="138581686"/>
        <n v="128025386"/>
        <n v="134376715"/>
        <n v="35089974"/>
        <n v="41754584"/>
        <n v="39640241"/>
        <n v="42164375"/>
        <n v="31935918"/>
        <n v="42591838"/>
        <n v="35173263"/>
        <n v="35146248"/>
        <n v="39889660"/>
        <n v="36443874"/>
        <n v="37705133"/>
        <n v="36000537"/>
        <n v="40424745"/>
        <n v="39046784"/>
        <n v="38201294"/>
        <n v="39787005"/>
        <n v="37009837"/>
        <n v="35192365"/>
        <n v="32673682"/>
        <n v="38181139"/>
        <n v="36635909"/>
        <n v="36251542"/>
        <n v="35174510"/>
        <n v="35870965"/>
        <n v="39674339"/>
        <n v="32306210"/>
        <n v="34075584"/>
        <n v="32701398"/>
        <n v="33597413"/>
        <n v="32912045"/>
        <n v="63674789"/>
        <n v="61433792"/>
        <n v="75033600"/>
        <n v="64694096"/>
        <n v="64228924"/>
        <n v="65060636"/>
        <n v="65263408"/>
        <n v="65682494"/>
        <n v="71018774"/>
        <n v="64750942"/>
        <n v="61811239"/>
        <n v="68051086"/>
        <n v="61106458"/>
        <n v="74608860"/>
        <n v="75644513"/>
        <n v="77611403"/>
        <n v="22876992"/>
        <n v="17193254"/>
        <n v="17087156"/>
        <n v="20065941"/>
        <n v="16824999"/>
        <n v="18764393"/>
        <n v="19222319"/>
        <n v="22195912"/>
        <n v="18026595"/>
        <n v="19778520"/>
        <n v="20164122"/>
        <n v="19538395"/>
        <n v="16350578"/>
        <n v="20015893"/>
        <n v="17446841"/>
        <n v="19282493"/>
        <n v="32373522"/>
        <n v="37910898"/>
        <n v="36966216"/>
        <n v="36095051"/>
        <n v="39445955"/>
        <n v="40692718"/>
        <n v="34217292"/>
        <n v="36630006"/>
        <n v="37297615"/>
        <n v="34001892"/>
        <n v="39431291"/>
        <n v="36848681"/>
        <n v="39883391"/>
        <n v="37104628"/>
        <n v="35406982"/>
        <n v="36524869"/>
        <n v="32734579"/>
        <n v="43032378"/>
        <n v="42615321"/>
        <n v="42068807"/>
        <n v="35079900"/>
        <n v="44400956"/>
        <n v="36125159"/>
        <n v="34739542"/>
        <n v="41147324"/>
        <n v="34196467"/>
        <n v="36462508"/>
        <n v="42176424"/>
        <n v="37156612"/>
        <n v="35021673"/>
        <n v="41505074"/>
        <n v="37856452"/>
        <n v="125239063"/>
        <n v="129923364"/>
        <n v="134249497"/>
        <n v="126553394"/>
        <n v="118389855"/>
        <n v="134257088"/>
        <n v="116681763"/>
        <n v="128678483"/>
        <n v="131173861"/>
        <n v="125936293"/>
        <n v="118407403"/>
        <n v="128143588"/>
        <n v="124363443"/>
        <n v="128388445"/>
        <n v="128468117"/>
        <n v="130779157"/>
        <n v="29637137"/>
        <n v="24947923"/>
        <n v="28212831"/>
        <n v="26895758"/>
        <n v="30128543"/>
        <n v="27088740"/>
        <n v="27804782"/>
        <n v="29791181"/>
        <n v="27797079"/>
        <n v="27687326"/>
        <n v="26712735"/>
        <n v="30257616"/>
        <n v="23353290"/>
        <n v="29302401"/>
        <n v="28220946"/>
        <n v="27783529"/>
        <n v="48205711"/>
        <n v="67723497"/>
        <n v="63473771"/>
        <n v="72933440"/>
        <n v="51570943"/>
        <n v="67781240"/>
        <n v="54584295"/>
        <n v="55127092"/>
        <n v="54487260"/>
        <n v="65958760"/>
        <n v="52810264"/>
        <n v="48701484"/>
        <n v="66581766"/>
        <n v="64757864"/>
        <n v="59727637"/>
        <n v="62881295"/>
        <n v="91028795"/>
        <n v="85095384"/>
        <n v="66703285"/>
        <n v="94876397"/>
        <n v="79361031"/>
        <n v="91804321"/>
        <n v="87834468"/>
        <n v="76941410"/>
        <n v="92312989"/>
        <n v="78278751"/>
        <n v="91626593"/>
        <n v="88354272"/>
        <n v="72567879"/>
        <n v="83640067"/>
        <n v="84606731"/>
        <n v="78611513"/>
        <n v="59478753"/>
        <n v="61517441"/>
        <n v="53120061"/>
        <n v="58966891"/>
        <n v="56998330"/>
        <n v="59195769"/>
        <n v="53670227"/>
        <n v="59379390"/>
        <n v="51296988"/>
        <n v="52491849"/>
        <n v="52754433"/>
        <n v="56510143"/>
        <n v="56979768"/>
        <n v="58748831"/>
        <n v="54763360"/>
        <n v="112121790"/>
        <n v="115837095"/>
        <n v="120656625"/>
        <n v="109169507"/>
        <n v="117497052"/>
        <n v="106816991"/>
        <n v="115513130"/>
        <n v="111551371"/>
        <n v="116701488"/>
        <n v="105417801"/>
        <n v="101202605"/>
        <n v="108158050"/>
        <n v="106624721"/>
        <n v="113008050"/>
        <n v="112313501"/>
        <n v="114989806"/>
        <n v="11514427"/>
        <n v="11280700"/>
        <n v="12512181"/>
        <n v="15973688"/>
        <n v="12763920"/>
        <n v="13248710"/>
        <n v="10908144"/>
        <n v="17018660"/>
        <n v="10490562"/>
        <n v="14030038"/>
        <n v="16349849"/>
        <n v="15048296"/>
        <n v="10001870"/>
        <n v="11741265"/>
        <n v="11264280"/>
        <n v="17094919"/>
        <n v="37166687"/>
        <n v="43809648"/>
        <n v="36000650"/>
        <n v="41818068"/>
        <n v="37139365"/>
        <n v="37833652"/>
        <n v="38235713"/>
        <n v="43607264"/>
        <n v="39325595"/>
        <n v="35850812"/>
        <n v="43774832"/>
        <n v="37809744"/>
        <n v="36029146"/>
        <n v="36365544"/>
        <n v="34104080"/>
        <n v="47360953"/>
        <n v="32204115"/>
        <n v="27172882"/>
        <n v="19695884"/>
        <n v="38054821"/>
        <n v="21026161"/>
        <n v="31118591"/>
        <n v="19477347"/>
        <n v="42804824"/>
        <n v="21515636"/>
        <n v="32885021"/>
        <n v="38966651"/>
        <n v="35578421"/>
        <n v="18214175"/>
        <n v="32085969"/>
        <n v="42505478"/>
        <n v="31955022"/>
        <n v="97719213"/>
        <n v="102128485"/>
        <n v="97784565"/>
        <n v="105490737"/>
        <n v="105504849"/>
        <n v="104229402"/>
        <n v="98715313"/>
        <n v="102884940"/>
        <n v="100174762"/>
        <n v="102010177"/>
        <n v="90993676"/>
        <n v="103407706"/>
        <n v="100773772"/>
        <n v="107812354"/>
        <n v="92453141"/>
        <n v="107268804"/>
        <n v="73179196"/>
        <n v="78804497"/>
        <n v="63217080"/>
        <n v="98350982"/>
        <n v="69147329"/>
        <n v="90896435"/>
        <n v="69908411"/>
        <n v="98217658"/>
        <n v="71804254"/>
        <n v="89741021"/>
        <n v="90630427"/>
        <n v="89949689"/>
        <n v="63539829"/>
        <n v="83543671"/>
        <n v="97863340"/>
        <n v="80273501"/>
        <n v="50933296"/>
        <n v="51710213"/>
        <n v="45359840"/>
        <n v="49728363"/>
        <n v="48472581"/>
        <n v="47923762"/>
        <n v="46677308"/>
        <n v="44424691"/>
        <n v="45527124"/>
        <n v="46630321"/>
        <n v="47599991"/>
        <n v="98929818"/>
        <n v="113459711"/>
        <n v="90046880"/>
        <n v="122131414"/>
        <n v="98054905"/>
        <n v="94164796"/>
        <n v="115395392"/>
        <n v="102505381"/>
        <n v="129510294"/>
        <n v="110403477"/>
        <n v="125180739"/>
        <n v="116670280"/>
        <n v="114695729"/>
        <n v="90072979"/>
        <n v="104019275"/>
        <n v="101759059"/>
        <n v="183591571"/>
        <n v="188003357"/>
        <n v="177737641"/>
        <n v="199499728"/>
        <n v="185223322"/>
        <n v="181524459"/>
        <n v="202143878"/>
        <n v="184470052"/>
        <n v="199475178"/>
        <n v="203004919"/>
        <n v="201351872"/>
        <n v="193864357"/>
        <n v="197565362"/>
        <n v="173394526"/>
        <n v="193952040"/>
        <n v="187289131"/>
        <n v="17396024"/>
        <n v="17842446"/>
        <n v="16568786"/>
        <n v="16278410"/>
        <n v="16836473"/>
        <n v="15184417"/>
        <n v="18407812"/>
        <n v="11970553"/>
        <n v="15186128"/>
        <n v="12024564"/>
        <n v="13100152"/>
        <n v="15499089"/>
        <n v="17686135"/>
        <n v="15667095"/>
        <n v="15660938"/>
        <n v="18172120"/>
        <n v="57909566"/>
        <n v="56371913"/>
        <n v="56853282"/>
        <n v="56670757"/>
        <n v="57508721"/>
        <n v="51860063"/>
        <n v="56675406"/>
        <n v="56658918"/>
        <n v="53086786"/>
        <n v="54392507"/>
        <n v="63380569"/>
        <n v="9812968"/>
        <n v="9194164"/>
        <n v="10723333"/>
        <n v="9337434"/>
        <n v="9181831"/>
        <n v="10204158"/>
        <n v="9749998"/>
        <n v="10836036"/>
        <n v="11010533"/>
        <n v="10469269"/>
        <n v="9079019"/>
        <n v="10119500"/>
        <n v="10267052"/>
        <n v="11376385"/>
        <n v="9948845"/>
        <n v="9796773"/>
        <n v="127455314"/>
        <n v="129221513"/>
        <n v="124749341"/>
        <n v="126484633"/>
        <n v="124200528"/>
        <n v="125837224"/>
        <n v="128691569"/>
        <n v="137576941"/>
        <n v="128698376"/>
        <n v="122306364"/>
        <n v="120128938"/>
        <n v="128817898"/>
        <n v="120953734"/>
        <n v="136173395"/>
        <n v="133380416"/>
        <n v="129239371"/>
        <n v="238413437"/>
        <n v="259798479"/>
        <n v="221894574"/>
        <n v="258910413"/>
        <n v="246450375"/>
        <n v="230015937"/>
        <n v="245603485"/>
        <n v="219636818"/>
        <n v="229095935"/>
        <n v="217952308"/>
        <n v="221096136"/>
        <n v="250827799"/>
        <n v="222398924"/>
        <n v="237412633"/>
        <n v="238262150"/>
        <n v="244252035"/>
        <n v="7495976"/>
        <n v="4772059"/>
        <n v="6590195"/>
        <n v="5308370"/>
        <n v="4305126"/>
        <n v="7703584"/>
        <n v="5258538"/>
        <n v="7523839"/>
        <n v="5627645"/>
        <n v="4841563"/>
        <n v="8633694"/>
        <n v="5205372"/>
        <n v="7760861"/>
        <n v="7810006"/>
        <n v="8731261"/>
        <n v="6240644"/>
        <n v="66871"/>
        <n v="171870"/>
        <n v="200874"/>
        <n v="160237"/>
        <n v="211067"/>
        <n v="67612"/>
        <n v="174080"/>
        <n v="72316"/>
        <n v="199858"/>
        <n v="35499"/>
        <n v="71787"/>
        <n v="201104"/>
        <n v="65852"/>
        <n v="53750"/>
        <n v="76474"/>
        <n v="79331"/>
        <n v="34562654"/>
        <n v="40666418"/>
        <n v="33745221"/>
        <n v="43054099"/>
        <n v="44079943"/>
        <n v="33676980"/>
        <n v="40050038"/>
        <n v="30409473"/>
        <n v="33349623"/>
        <n v="31206222"/>
        <n v="36117544"/>
        <n v="41190572"/>
        <n v="35610789"/>
        <n v="37470622"/>
        <n v="36496560"/>
        <n v="39453552"/>
        <n v="53844002"/>
        <n v="56337734"/>
        <n v="57541720"/>
        <n v="51432554"/>
        <n v="58044009"/>
        <n v="56838472"/>
        <n v="53847386"/>
        <n v="53441594"/>
        <n v="50720792"/>
        <n v="50565952"/>
        <n v="52556701"/>
        <n v="54115011"/>
        <n v="52937436"/>
        <n v="52393077"/>
        <n v="54418480"/>
        <n v="55386279"/>
        <n v="206146520"/>
        <n v="201784204"/>
        <n v="216628794"/>
        <n v="200804842"/>
        <n v="203383857"/>
        <n v="197165106"/>
        <n v="198807622"/>
        <n v="207984263"/>
        <n v="204125596"/>
        <n v="204776132"/>
        <n v="199518567"/>
        <n v="193083537"/>
        <n v="196703858"/>
        <n v="200077115"/>
        <n v="196963215"/>
        <n v="195465638"/>
        <n v="105851765"/>
        <n v="113551987"/>
        <n v="111838736"/>
        <n v="108125357"/>
        <n v="104698773"/>
        <n v="108604620"/>
        <n v="112257187"/>
        <n v="119459172"/>
        <n v="111750957"/>
        <n v="111971250"/>
        <n v="110904994"/>
        <n v="109305057"/>
        <n v="113142048"/>
        <n v="113325986"/>
        <n v="108763449"/>
        <n v="111925144"/>
        <n v="60775216"/>
        <n v="64442898"/>
        <n v="63195647"/>
        <n v="61307536"/>
        <n v="65905030"/>
        <n v="61100068"/>
        <n v="61592137"/>
        <n v="55050528"/>
        <n v="61000185"/>
        <n v="57457739"/>
        <n v="65005678"/>
        <n v="54641259"/>
        <n v="55559428"/>
        <n v="60322492"/>
        <n v="60445059"/>
        <n v="67999352"/>
        <n v="139964250"/>
        <n v="142679433"/>
        <n v="139435010"/>
        <n v="156339210"/>
        <n v="144788893"/>
        <n v="142733330"/>
        <n v="149340447"/>
        <n v="145869895"/>
        <n v="152150512"/>
        <n v="143255556"/>
        <n v="152878688"/>
        <n v="137547377"/>
        <n v="152477427"/>
        <n v="150572924"/>
        <n v="142385098"/>
        <n v="145057994"/>
        <n v="6247359"/>
        <n v="6335034"/>
        <n v="6497466"/>
        <n v="6496822"/>
        <n v="6284937"/>
        <n v="6276441"/>
        <n v="6946419"/>
        <n v="6702159"/>
        <n v="6759576"/>
        <n v="6774834"/>
        <n v="6595818"/>
        <n v="6694128"/>
        <n v="6042830"/>
        <n v="6871033"/>
        <n v="6717825"/>
        <n v="6070843"/>
      </sharedItems>
    </cacheField>
    <cacheField name="net-generation-rank" numFmtId="0">
      <sharedItems containsSemiMixedTypes="0" containsString="0" containsNumber="1" containsInteger="1" minValue="1" maxValue="100"/>
    </cacheField>
    <cacheField name="net-summer-capacity" numFmtId="0">
      <sharedItems containsSemiMixedTypes="0" containsString="0" containsNumber="1" containsInteger="1" minValue="9" maxValue="1187555"/>
    </cacheField>
    <cacheField name="nitrogen-oxide" numFmtId="0">
      <sharedItems containsSemiMixedTypes="0" containsString="0" containsNumber="1" containsInteger="1" minValue="144" maxValue="3670963"/>
    </cacheField>
    <cacheField name="nitrogen-oxide-metric-tons" numFmtId="1">
      <sharedItems containsSemiMixedTypes="0" containsString="0" containsNumber="1" minValue="130.6345968" maxValue="3330241.4678660999"/>
    </cacheField>
    <cacheField name="nitrogen-oxide-lbs" numFmtId="0">
      <sharedItems containsSemiMixedTypes="0" containsString="0" containsNumber="1" minValue="0.1" maxValue="9.8000000000000007"/>
    </cacheField>
    <cacheField name="nitrogen-oxide-rank" numFmtId="0">
      <sharedItems containsSemiMixedTypes="0" containsString="0" containsNumber="1" containsInteger="1" minValue="1" maxValue="100"/>
    </cacheField>
    <cacheField name="nitrogen-oxide-rank-lbs" numFmtId="0">
      <sharedItems containsSemiMixedTypes="0" containsString="0" containsNumber="1" containsInteger="1" minValue="1" maxValue="100"/>
    </cacheField>
    <cacheField name="prime-source" numFmtId="0">
      <sharedItems/>
    </cacheField>
    <cacheField name="sulfer-dioxide" numFmtId="0">
      <sharedItems containsSemiMixedTypes="0" containsString="0" containsNumber="1" containsInteger="1" minValue="0" maxValue="8630818"/>
    </cacheField>
    <cacheField name="sulfer-dioxide-metric-tons" numFmtId="1">
      <sharedItems containsSemiMixedTypes="0" containsString="0" containsNumber="1" minValue="0" maxValue="7829746.0380845992"/>
    </cacheField>
    <cacheField name="sulfer-dioxide-lbs" numFmtId="0">
      <sharedItems containsSemiMixedTypes="0" containsString="0" containsNumber="1" minValue="0" maxValue="17.600000000000001"/>
    </cacheField>
    <cacheField name="sulfer-dioxide-rank" numFmtId="0">
      <sharedItems containsSemiMixedTypes="0" containsString="0" containsNumber="1" containsInteger="1" minValue="1" maxValue="100"/>
    </cacheField>
    <cacheField name="sulfer-dioxide-rank-lbs" numFmtId="0">
      <sharedItems containsSemiMixedTypes="0" containsString="0" containsNumber="1" containsInteger="1" minValue="1" maxValue="100"/>
    </cacheField>
    <cacheField name="total-retail-sales" numFmtId="0">
      <sharedItems containsSemiMixedTypes="0" containsString="0" containsNumber="1" containsInteger="1" minValue="5331458" maxValue="3927169069"/>
    </cacheField>
    <cacheField name="total-retail-sales-rank" numFmtId="0">
      <sharedItems containsSemiMixedTypes="0" containsString="0" containsNumber="1" containsInteger="1" minValue="1" maxValue="100"/>
    </cacheField>
  </cacheFields>
  <extLst>
    <ext xmlns:x14="http://schemas.microsoft.com/office/spreadsheetml/2009/9/main" uri="{725AE2AE-9491-48be-B2B4-4EB974FC3084}">
      <x14:pivotCacheDefinition pivotCacheId="599904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5">
  <r>
    <n v="0"/>
    <x v="0"/>
    <x v="0"/>
    <x v="0"/>
    <n v="7.76"/>
    <n v="49"/>
    <n v="7233"/>
    <n v="32"/>
    <n v="1225"/>
    <n v="43"/>
    <n v="47337"/>
    <n v="2096"/>
    <n v="17"/>
    <n v="1"/>
    <n v="1388386"/>
    <n v="21"/>
    <n v="100"/>
    <n v="100"/>
    <n v="40"/>
    <n v="17134075"/>
    <n v="45068982"/>
    <n v="23"/>
    <n v="4627201"/>
    <n v="41"/>
    <x v="0"/>
    <n v="32"/>
    <n v="8458"/>
    <n v="49576"/>
    <n v="44974.588687199997"/>
    <n v="2"/>
    <n v="18"/>
    <n v="9"/>
    <s v="Coal"/>
    <n v="45704"/>
    <n v="41461.9695288"/>
    <n v="1.8"/>
    <n v="24"/>
    <n v="22"/>
    <n v="17134075"/>
    <n v="41"/>
  </r>
  <r>
    <n v="1"/>
    <x v="1"/>
    <x v="0"/>
    <x v="0"/>
    <n v="8.25"/>
    <n v="50"/>
    <n v="8349"/>
    <n v="28"/>
    <n v="1746"/>
    <n v="43"/>
    <n v="36701"/>
    <n v="1858"/>
    <n v="16"/>
    <n v="2"/>
    <n v="1477656"/>
    <n v="20"/>
    <n v="100"/>
    <n v="100"/>
    <n v="40"/>
    <n v="15784712"/>
    <n v="37198469"/>
    <n v="26"/>
    <n v="6262275"/>
    <n v="41"/>
    <x v="1"/>
    <n v="33"/>
    <n v="10096"/>
    <n v="31973"/>
    <n v="29005.4164131"/>
    <n v="1.5"/>
    <n v="16"/>
    <n v="5"/>
    <s v="Coal"/>
    <n v="25292"/>
    <n v="22944.5154324"/>
    <n v="1.2"/>
    <n v="20"/>
    <n v="9"/>
    <n v="15784712"/>
    <n v="41"/>
  </r>
  <r>
    <n v="2"/>
    <x v="2"/>
    <x v="0"/>
    <x v="0"/>
    <n v="5.67"/>
    <n v="50"/>
    <n v="6450"/>
    <n v="32"/>
    <n v="695"/>
    <n v="45"/>
    <n v="46837"/>
    <n v="2216"/>
    <n v="21"/>
    <n v="1"/>
    <n v="1001086"/>
    <n v="27"/>
    <n v="100"/>
    <n v="100"/>
    <n v="40"/>
    <n v="16690249"/>
    <n v="43909400"/>
    <n v="26"/>
    <n v="2591048"/>
    <n v="42"/>
    <x v="2"/>
    <n v="34"/>
    <n v="7145"/>
    <n v="80330"/>
    <n v="72874.146951000002"/>
    <n v="3.5"/>
    <n v="18"/>
    <n v="7"/>
    <s v="Coal"/>
    <n v="91251"/>
    <n v="82781.511059700002"/>
    <n v="3.9"/>
    <n v="26"/>
    <n v="23"/>
    <n v="16690249"/>
    <n v="40"/>
  </r>
  <r>
    <n v="3"/>
    <x v="3"/>
    <x v="0"/>
    <x v="0"/>
    <n v="8.39"/>
    <n v="50"/>
    <n v="8393"/>
    <n v="29"/>
    <n v="1799"/>
    <n v="44"/>
    <n v="36580"/>
    <n v="1864"/>
    <n v="16"/>
    <n v="2"/>
    <n v="1532624"/>
    <n v="20"/>
    <n v="100"/>
    <n v="100"/>
    <n v="39"/>
    <n v="16790115"/>
    <n v="37158969"/>
    <n v="25"/>
    <n v="6022451"/>
    <n v="41"/>
    <x v="3"/>
    <n v="32"/>
    <n v="10192"/>
    <n v="31178"/>
    <n v="28284.204576599997"/>
    <n v="1.4"/>
    <n v="13"/>
    <n v="4"/>
    <s v="Coal"/>
    <n v="24209"/>
    <n v="21962.0344023"/>
    <n v="1.1000000000000001"/>
    <n v="16"/>
    <n v="8"/>
    <n v="16790115"/>
    <n v="41"/>
  </r>
  <r>
    <n v="4"/>
    <x v="4"/>
    <x v="0"/>
    <x v="0"/>
    <n v="6.58"/>
    <n v="50"/>
    <n v="7333"/>
    <n v="31"/>
    <n v="1098"/>
    <n v="42"/>
    <n v="45197"/>
    <n v="2087"/>
    <n v="20"/>
    <n v="1"/>
    <n v="1260281"/>
    <n v="22"/>
    <n v="100"/>
    <n v="100"/>
    <n v="39"/>
    <n v="17417762"/>
    <n v="43195035"/>
    <n v="26"/>
    <n v="4443436"/>
    <n v="38"/>
    <x v="4"/>
    <n v="31"/>
    <n v="8431"/>
    <n v="67939"/>
    <n v="61633.221333299996"/>
    <n v="2.9"/>
    <n v="14"/>
    <n v="7"/>
    <s v="Coal"/>
    <n v="85509"/>
    <n v="77572.456512299992"/>
    <n v="3.6"/>
    <n v="23"/>
    <n v="13"/>
    <n v="17417762"/>
    <n v="40"/>
  </r>
  <r>
    <n v="5"/>
    <x v="5"/>
    <x v="0"/>
    <x v="0"/>
    <n v="8.24"/>
    <n v="51"/>
    <n v="8349"/>
    <n v="29"/>
    <n v="1743"/>
    <n v="43"/>
    <n v="38619"/>
    <n v="1833"/>
    <n v="16"/>
    <n v="2"/>
    <n v="1495201"/>
    <n v="22"/>
    <n v="100"/>
    <n v="100"/>
    <n v="40"/>
    <n v="16499429"/>
    <n v="39780960"/>
    <n v="24"/>
    <n v="6566532"/>
    <n v="40"/>
    <x v="5"/>
    <n v="32"/>
    <n v="10092"/>
    <n v="33609"/>
    <n v="30489.570582299999"/>
    <n v="1.5"/>
    <n v="13"/>
    <n v="5"/>
    <s v="Coal"/>
    <n v="27241"/>
    <n v="24712.618412699998"/>
    <n v="1.2"/>
    <n v="17"/>
    <n v="9"/>
    <n v="16499429"/>
    <n v="41"/>
  </r>
  <r>
    <n v="6"/>
    <x v="6"/>
    <x v="0"/>
    <x v="0"/>
    <n v="7.19"/>
    <n v="48"/>
    <n v="7278"/>
    <n v="31"/>
    <n v="1102"/>
    <n v="43"/>
    <n v="47463"/>
    <n v="2106"/>
    <n v="18"/>
    <n v="1"/>
    <n v="1282643"/>
    <n v="22"/>
    <n v="100"/>
    <n v="100"/>
    <n v="39"/>
    <n v="16971354"/>
    <n v="45228452"/>
    <n v="21"/>
    <n v="4360154"/>
    <n v="41"/>
    <x v="6"/>
    <n v="31"/>
    <n v="8380"/>
    <n v="54198"/>
    <n v="49167.596370599997"/>
    <n v="2.2000000000000002"/>
    <n v="18"/>
    <n v="7"/>
    <s v="Coal"/>
    <n v="48013"/>
    <n v="43556.659001100001"/>
    <n v="1.9"/>
    <n v="24"/>
    <n v="21"/>
    <n v="16971354"/>
    <n v="40"/>
  </r>
  <r>
    <n v="7"/>
    <x v="7"/>
    <x v="0"/>
    <x v="0"/>
    <n v="8.27"/>
    <n v="47"/>
    <n v="7852"/>
    <n v="29"/>
    <n v="1746"/>
    <n v="41"/>
    <n v="37556"/>
    <n v="1967"/>
    <n v="16"/>
    <n v="1"/>
    <n v="1504219"/>
    <n v="20"/>
    <n v="100"/>
    <n v="100"/>
    <n v="40"/>
    <n v="15331018"/>
    <n v="36693200"/>
    <n v="27"/>
    <n v="5317789"/>
    <n v="40"/>
    <x v="7"/>
    <n v="33"/>
    <n v="9599"/>
    <n v="34243"/>
    <n v="31064.725682099997"/>
    <n v="1.6"/>
    <n v="12"/>
    <n v="5"/>
    <s v="Coal"/>
    <n v="27112"/>
    <n v="24595.591586399998"/>
    <n v="1.3"/>
    <n v="18"/>
    <n v="7"/>
    <n v="15331018"/>
    <n v="41"/>
  </r>
  <r>
    <n v="8"/>
    <x v="8"/>
    <x v="0"/>
    <x v="0"/>
    <n v="7.55"/>
    <n v="50"/>
    <n v="7279"/>
    <n v="31"/>
    <n v="1102"/>
    <n v="43"/>
    <n v="50687"/>
    <n v="2125"/>
    <n v="17"/>
    <n v="1"/>
    <n v="1318703"/>
    <n v="22"/>
    <n v="100"/>
    <n v="100"/>
    <n v="39"/>
    <n v="17053514"/>
    <n v="48089178"/>
    <n v="19"/>
    <n v="4393887"/>
    <n v="41"/>
    <x v="8"/>
    <n v="30"/>
    <n v="8381"/>
    <n v="55615"/>
    <n v="50453.077090499995"/>
    <n v="2.1"/>
    <n v="19"/>
    <n v="9"/>
    <s v="Coal"/>
    <n v="49587"/>
    <n v="44984.567718899998"/>
    <n v="1.9"/>
    <n v="24"/>
    <n v="24"/>
    <n v="17053514"/>
    <n v="40"/>
  </r>
  <r>
    <n v="9"/>
    <x v="9"/>
    <x v="0"/>
    <x v="0"/>
    <n v="6.08"/>
    <n v="51"/>
    <n v="6713"/>
    <n v="31"/>
    <n v="853"/>
    <n v="42"/>
    <n v="44684"/>
    <n v="2136"/>
    <n v="18"/>
    <n v="2"/>
    <n v="970224"/>
    <n v="26"/>
    <n v="100"/>
    <n v="100"/>
    <n v="40"/>
    <n v="16561937"/>
    <n v="43182207"/>
    <n v="23"/>
    <n v="2847005"/>
    <n v="40"/>
    <x v="9"/>
    <n v="32"/>
    <n v="7566"/>
    <n v="72749"/>
    <n v="65996.7797403"/>
    <n v="3.2"/>
    <n v="14"/>
    <n v="7"/>
    <s v="Coal"/>
    <n v="83809"/>
    <n v="76030.242522300003"/>
    <n v="3.6"/>
    <n v="23"/>
    <n v="20"/>
    <n v="16561937"/>
    <n v="40"/>
  </r>
  <r>
    <n v="10"/>
    <x v="10"/>
    <x v="0"/>
    <x v="0"/>
    <n v="6.2"/>
    <n v="51"/>
    <n v="6931"/>
    <n v="31"/>
    <n v="1056"/>
    <n v="41"/>
    <n v="45703"/>
    <n v="2090"/>
    <n v="21"/>
    <n v="2"/>
    <n v="1000189"/>
    <n v="26"/>
    <n v="100"/>
    <n v="100"/>
    <n v="39"/>
    <n v="17113458"/>
    <n v="44738543"/>
    <n v="25"/>
    <n v="3380711"/>
    <n v="42"/>
    <x v="10"/>
    <n v="31"/>
    <n v="7986"/>
    <n v="67642"/>
    <n v="61363.787477399994"/>
    <n v="2.8"/>
    <n v="15"/>
    <n v="7"/>
    <s v="Coal"/>
    <n v="74316"/>
    <n v="67418.338165199995"/>
    <n v="3.1"/>
    <n v="23"/>
    <n v="19"/>
    <n v="17113458"/>
    <n v="40"/>
  </r>
  <r>
    <n v="11"/>
    <x v="11"/>
    <x v="0"/>
    <x v="0"/>
    <n v="8.1"/>
    <n v="47"/>
    <n v="7436"/>
    <n v="30"/>
    <n v="1231"/>
    <n v="43"/>
    <n v="39199"/>
    <n v="2046"/>
    <n v="17"/>
    <n v="1"/>
    <n v="1374786"/>
    <n v="22"/>
    <n v="100"/>
    <n v="100"/>
    <n v="40"/>
    <n v="16763496"/>
    <n v="37606739"/>
    <n v="26"/>
    <n v="4538917"/>
    <n v="42"/>
    <x v="11"/>
    <n v="32"/>
    <n v="8667"/>
    <n v="35477"/>
    <n v="32184.191601899998"/>
    <n v="1.7"/>
    <n v="16"/>
    <n v="5"/>
    <s v="Coal"/>
    <n v="29042"/>
    <n v="26346.458057399999"/>
    <n v="1.4"/>
    <n v="19"/>
    <n v="10"/>
    <n v="16763496"/>
    <n v="41"/>
  </r>
  <r>
    <n v="12"/>
    <x v="12"/>
    <x v="0"/>
    <x v="0"/>
    <n v="7.97"/>
    <n v="48"/>
    <n v="7445"/>
    <n v="31"/>
    <n v="1068"/>
    <n v="43"/>
    <n v="47476"/>
    <n v="2133"/>
    <n v="17"/>
    <n v="1"/>
    <n v="1521287"/>
    <n v="21"/>
    <n v="100"/>
    <n v="100"/>
    <n v="40"/>
    <n v="16924762"/>
    <n v="44787847"/>
    <n v="22"/>
    <n v="4178672"/>
    <n v="40"/>
    <x v="12"/>
    <n v="31"/>
    <n v="8512"/>
    <n v="49740"/>
    <n v="45123.366977999998"/>
    <n v="2"/>
    <n v="15"/>
    <n v="8"/>
    <s v="Coal"/>
    <n v="44191"/>
    <n v="40089.3990777"/>
    <n v="1.8"/>
    <n v="22"/>
    <n v="15"/>
    <n v="16924762"/>
    <n v="41"/>
  </r>
  <r>
    <n v="13"/>
    <x v="13"/>
    <x v="0"/>
    <x v="0"/>
    <n v="8.2799999999999994"/>
    <n v="46"/>
    <n v="7439"/>
    <n v="31"/>
    <n v="1146"/>
    <n v="44"/>
    <n v="44273"/>
    <n v="2084"/>
    <n v="16"/>
    <n v="1"/>
    <n v="1470673"/>
    <n v="21"/>
    <n v="100"/>
    <n v="100"/>
    <n v="40"/>
    <n v="16778067"/>
    <n v="42119522"/>
    <n v="24"/>
    <n v="4622324"/>
    <n v="43"/>
    <x v="13"/>
    <n v="32"/>
    <n v="8584"/>
    <n v="41253"/>
    <n v="37424.090429099997"/>
    <n v="1.8"/>
    <n v="14"/>
    <n v="6"/>
    <s v="Coal"/>
    <n v="38181"/>
    <n v="34637.219030699998"/>
    <n v="1.6"/>
    <n v="20"/>
    <n v="8"/>
    <n v="16778067"/>
    <n v="41"/>
  </r>
  <r>
    <n v="14"/>
    <x v="14"/>
    <x v="0"/>
    <x v="0"/>
    <n v="8.19"/>
    <n v="46"/>
    <n v="7445"/>
    <n v="30"/>
    <n v="1149"/>
    <n v="44"/>
    <n v="44172"/>
    <n v="2083"/>
    <n v="17"/>
    <n v="1"/>
    <n v="1464213"/>
    <n v="21"/>
    <n v="100"/>
    <n v="100"/>
    <n v="40"/>
    <n v="16554870"/>
    <n v="42193983"/>
    <n v="24"/>
    <n v="4462647"/>
    <n v="41"/>
    <x v="14"/>
    <n v="32"/>
    <n v="8594"/>
    <n v="43067"/>
    <n v="39069.723474899998"/>
    <n v="1.8"/>
    <n v="14"/>
    <n v="8"/>
    <s v="Coal"/>
    <n v="38756"/>
    <n v="35158.850233199999"/>
    <n v="1.7"/>
    <n v="20"/>
    <n v="10"/>
    <n v="16554870"/>
    <n v="41"/>
  </r>
  <r>
    <n v="15"/>
    <x v="15"/>
    <x v="0"/>
    <x v="0"/>
    <n v="8.09"/>
    <n v="47"/>
    <n v="7439"/>
    <n v="30"/>
    <n v="1235"/>
    <n v="44"/>
    <n v="44014"/>
    <n v="2100"/>
    <n v="16"/>
    <n v="1"/>
    <n v="1592698"/>
    <n v="20"/>
    <n v="100"/>
    <n v="100"/>
    <n v="40"/>
    <n v="16864678"/>
    <n v="41954949"/>
    <n v="26"/>
    <n v="4157187"/>
    <n v="45"/>
    <x v="15"/>
    <n v="32"/>
    <n v="8673"/>
    <n v="40820"/>
    <n v="37031.279453999996"/>
    <n v="1.8"/>
    <n v="15"/>
    <n v="4"/>
    <s v="Coal"/>
    <n v="31245"/>
    <n v="28344.985951499999"/>
    <n v="1.4"/>
    <n v="20"/>
    <n v="11"/>
    <n v="16864678"/>
    <n v="41"/>
  </r>
  <r>
    <n v="16"/>
    <x v="0"/>
    <x v="1"/>
    <x v="1"/>
    <n v="7.65"/>
    <n v="50"/>
    <n v="11981"/>
    <n v="21"/>
    <n v="4295"/>
    <n v="21"/>
    <n v="73606"/>
    <n v="1998"/>
    <n v="9"/>
    <n v="3"/>
    <n v="696633"/>
    <n v="32"/>
    <n v="100"/>
    <n v="100"/>
    <n v="32"/>
    <n v="32696106"/>
    <n v="63331833"/>
    <n v="15"/>
    <n v="17727743"/>
    <n v="17"/>
    <x v="16"/>
    <n v="19"/>
    <n v="16276"/>
    <n v="72995"/>
    <n v="66219.947176499991"/>
    <n v="1.8"/>
    <n v="11"/>
    <n v="12"/>
    <s v="Coal"/>
    <n v="102405"/>
    <n v="92900.249203499989"/>
    <n v="2.5"/>
    <n v="12"/>
    <n v="14"/>
    <n v="32696106"/>
    <n v="34"/>
  </r>
  <r>
    <n v="17"/>
    <x v="11"/>
    <x v="1"/>
    <x v="1"/>
    <n v="8.49"/>
    <n v="44"/>
    <n v="11037"/>
    <n v="24"/>
    <n v="3831"/>
    <n v="28"/>
    <n v="56823"/>
    <n v="1956"/>
    <n v="10"/>
    <n v="2"/>
    <n v="774742"/>
    <n v="29"/>
    <n v="100"/>
    <n v="100"/>
    <n v="31"/>
    <n v="33247013"/>
    <n v="48312222"/>
    <n v="20"/>
    <n v="15613417"/>
    <n v="26"/>
    <x v="17"/>
    <n v="25"/>
    <n v="14868"/>
    <n v="36975"/>
    <n v="33543.1542825"/>
    <n v="1.2"/>
    <n v="14"/>
    <n v="13"/>
    <s v="Coal"/>
    <n v="38745"/>
    <n v="35148.871201499998"/>
    <n v="1.2"/>
    <n v="15"/>
    <n v="11"/>
    <n v="33247013"/>
    <n v="34"/>
  </r>
  <r>
    <n v="18"/>
    <x v="1"/>
    <x v="1"/>
    <x v="1"/>
    <n v="8.8699999999999992"/>
    <n v="42"/>
    <n v="11035"/>
    <n v="24"/>
    <n v="3872"/>
    <n v="30"/>
    <n v="57839"/>
    <n v="1933"/>
    <n v="7"/>
    <n v="1"/>
    <n v="779285"/>
    <n v="28"/>
    <n v="100"/>
    <n v="100"/>
    <n v="32"/>
    <n v="32777988"/>
    <n v="47251892"/>
    <n v="21"/>
    <n v="18584171"/>
    <n v="22"/>
    <x v="18"/>
    <n v="24"/>
    <n v="14907"/>
    <n v="34331"/>
    <n v="31144.557935699999"/>
    <n v="1"/>
    <n v="15"/>
    <n v="12"/>
    <s v="Coal"/>
    <n v="47208"/>
    <n v="42826.375317599995"/>
    <n v="1.4"/>
    <n v="9"/>
    <n v="8"/>
    <n v="32777988"/>
    <n v="34"/>
  </r>
  <r>
    <n v="19"/>
    <x v="2"/>
    <x v="1"/>
    <x v="1"/>
    <n v="5.61"/>
    <n v="51"/>
    <n v="11698"/>
    <n v="21"/>
    <n v="4651"/>
    <n v="19"/>
    <n v="84610"/>
    <n v="2043"/>
    <n v="9"/>
    <n v="6"/>
    <n v="520854"/>
    <n v="32"/>
    <n v="100"/>
    <n v="100"/>
    <n v="32"/>
    <n v="34221103"/>
    <n v="66666509"/>
    <n v="16"/>
    <n v="24456588"/>
    <n v="13"/>
    <x v="19"/>
    <n v="18"/>
    <n v="16350"/>
    <n v="101155"/>
    <n v="91766.268328499995"/>
    <n v="2.2000000000000002"/>
    <n v="11"/>
    <n v="20"/>
    <s v="Coal"/>
    <n v="315576"/>
    <n v="286285.7188872"/>
    <n v="6.9"/>
    <n v="10"/>
    <n v="10"/>
    <n v="34221103"/>
    <n v="34"/>
  </r>
  <r>
    <n v="20"/>
    <x v="3"/>
    <x v="1"/>
    <x v="1"/>
    <n v="10.26"/>
    <n v="38"/>
    <n v="11019"/>
    <n v="25"/>
    <n v="3986"/>
    <n v="30"/>
    <n v="45743"/>
    <n v="1925"/>
    <n v="10"/>
    <n v="1"/>
    <n v="670704"/>
    <n v="30"/>
    <n v="100"/>
    <n v="100"/>
    <n v="33"/>
    <n v="32070687"/>
    <n v="37102754"/>
    <n v="26"/>
    <n v="15184030"/>
    <n v="30"/>
    <x v="20"/>
    <n v="31"/>
    <n v="15005"/>
    <n v="28113"/>
    <n v="25503.683471099997"/>
    <n v="1.1000000000000001"/>
    <n v="15"/>
    <n v="9"/>
    <s v="Coal"/>
    <n v="39164"/>
    <n v="35528.981590800002"/>
    <n v="1.5"/>
    <n v="6"/>
    <n v="5"/>
    <n v="32070687"/>
    <n v="36"/>
  </r>
  <r>
    <n v="21"/>
    <x v="4"/>
    <x v="1"/>
    <x v="1"/>
    <n v="7.88"/>
    <n v="40"/>
    <n v="11740"/>
    <n v="22"/>
    <n v="5602"/>
    <n v="17"/>
    <n v="72203"/>
    <n v="2011"/>
    <n v="10"/>
    <n v="3"/>
    <n v="512099"/>
    <n v="32"/>
    <n v="100"/>
    <n v="100"/>
    <n v="33"/>
    <n v="31238753"/>
    <n v="55529639"/>
    <n v="17"/>
    <n v="23469985"/>
    <n v="13"/>
    <x v="21"/>
    <n v="20"/>
    <n v="17342"/>
    <n v="60893"/>
    <n v="55241.197937099998"/>
    <n v="1.5"/>
    <n v="18"/>
    <n v="21"/>
    <s v="Coal"/>
    <n v="107976"/>
    <n v="97954.175167199995"/>
    <n v="2.7"/>
    <n v="16"/>
    <n v="20"/>
    <n v="31238753"/>
    <n v="34"/>
  </r>
  <r>
    <n v="22"/>
    <x v="5"/>
    <x v="1"/>
    <x v="1"/>
    <n v="9.74"/>
    <n v="42"/>
    <n v="11035"/>
    <n v="23"/>
    <n v="3986"/>
    <n v="30"/>
    <n v="50376"/>
    <n v="1956"/>
    <n v="11"/>
    <n v="1"/>
    <n v="540028"/>
    <n v="32"/>
    <n v="100"/>
    <n v="100"/>
    <n v="34"/>
    <n v="32986288"/>
    <n v="38801850"/>
    <n v="25"/>
    <n v="17863510"/>
    <n v="24"/>
    <x v="22"/>
    <n v="31"/>
    <n v="15021"/>
    <n v="30606"/>
    <n v="27765.294928199997"/>
    <n v="1.1000000000000001"/>
    <n v="16"/>
    <n v="10"/>
    <s v="Coal"/>
    <n v="46776"/>
    <n v="42434.471527199996"/>
    <n v="1.7"/>
    <n v="7"/>
    <n v="4"/>
    <n v="32986288"/>
    <n v="36"/>
  </r>
  <r>
    <n v="23"/>
    <x v="6"/>
    <x v="1"/>
    <x v="1"/>
    <n v="8.14"/>
    <n v="41"/>
    <n v="10590"/>
    <n v="27"/>
    <n v="5695"/>
    <n v="18"/>
    <n v="67203"/>
    <n v="2014"/>
    <n v="11"/>
    <n v="4"/>
    <n v="495461"/>
    <n v="34"/>
    <n v="100"/>
    <n v="100"/>
    <n v="33"/>
    <n v="30817241"/>
    <n v="47363441"/>
    <n v="19"/>
    <n v="26049964"/>
    <n v="14"/>
    <x v="23"/>
    <n v="21"/>
    <n v="16285"/>
    <n v="53084"/>
    <n v="48156.992614799994"/>
    <n v="1.4"/>
    <n v="19"/>
    <n v="21"/>
    <s v="Coal"/>
    <n v="91220"/>
    <n v="82753.388334000003"/>
    <n v="2.5"/>
    <n v="17"/>
    <n v="14"/>
    <n v="30817241"/>
    <n v="35"/>
  </r>
  <r>
    <n v="24"/>
    <x v="7"/>
    <x v="1"/>
    <x v="1"/>
    <n v="8.75"/>
    <n v="40"/>
    <n v="11037"/>
    <n v="24"/>
    <n v="3884"/>
    <n v="26"/>
    <n v="49518"/>
    <n v="1923"/>
    <n v="9"/>
    <n v="2"/>
    <n v="760925"/>
    <n v="29"/>
    <n v="100"/>
    <n v="100"/>
    <n v="32"/>
    <n v="32076583"/>
    <n v="40783193"/>
    <n v="22"/>
    <n v="15878340"/>
    <n v="24"/>
    <x v="24"/>
    <n v="27"/>
    <n v="14920"/>
    <n v="30481"/>
    <n v="27651.896840699999"/>
    <n v="1.1000000000000001"/>
    <n v="16"/>
    <n v="14"/>
    <s v="Coal"/>
    <n v="33422"/>
    <n v="30319.927043399999"/>
    <n v="1.2"/>
    <n v="13"/>
    <n v="9"/>
    <n v="32076583"/>
    <n v="34"/>
  </r>
  <r>
    <n v="25"/>
    <x v="8"/>
    <x v="1"/>
    <x v="1"/>
    <n v="7.91"/>
    <n v="46"/>
    <n v="10625"/>
    <n v="27"/>
    <n v="5657"/>
    <n v="18"/>
    <n v="68862"/>
    <n v="1997"/>
    <n v="9"/>
    <n v="3"/>
    <n v="556760"/>
    <n v="34"/>
    <n v="100"/>
    <n v="100"/>
    <n v="32"/>
    <n v="31399850"/>
    <n v="46351104"/>
    <n v="22"/>
    <n v="29511963"/>
    <n v="13"/>
    <x v="25"/>
    <n v="21"/>
    <n v="16282"/>
    <n v="60229"/>
    <n v="54638.827296299998"/>
    <n v="1.6"/>
    <n v="14"/>
    <n v="16"/>
    <s v="Coal"/>
    <n v="93888"/>
    <n v="85173.75711359999"/>
    <n v="2.5"/>
    <n v="15"/>
    <n v="14"/>
    <n v="31399850"/>
    <n v="34"/>
  </r>
  <r>
    <n v="26"/>
    <x v="9"/>
    <x v="1"/>
    <x v="1"/>
    <n v="6.65"/>
    <n v="46"/>
    <n v="11698"/>
    <n v="22"/>
    <n v="4661"/>
    <n v="20"/>
    <n v="65928"/>
    <n v="2049"/>
    <n v="12"/>
    <n v="6"/>
    <n v="371391"/>
    <n v="36"/>
    <n v="100"/>
    <n v="100"/>
    <n v="33"/>
    <n v="30271329"/>
    <n v="51708607"/>
    <n v="18"/>
    <n v="19073907"/>
    <n v="16"/>
    <x v="26"/>
    <n v="21"/>
    <n v="16360"/>
    <n v="38224"/>
    <n v="34676.227972799999"/>
    <n v="1.1000000000000001"/>
    <n v="30"/>
    <n v="34"/>
    <s v="Coal"/>
    <n v="184390"/>
    <n v="167275.78683299999"/>
    <n v="5.2"/>
    <n v="13"/>
    <n v="11"/>
    <n v="30271329"/>
    <n v="34"/>
  </r>
  <r>
    <n v="27"/>
    <x v="10"/>
    <x v="1"/>
    <x v="1"/>
    <n v="7.45"/>
    <n v="44"/>
    <n v="11719"/>
    <n v="21"/>
    <n v="4775"/>
    <n v="19"/>
    <n v="74283"/>
    <n v="2023"/>
    <n v="12"/>
    <n v="5"/>
    <n v="445681"/>
    <n v="35"/>
    <n v="100"/>
    <n v="100"/>
    <n v="33"/>
    <n v="32031803"/>
    <n v="56719755"/>
    <n v="18"/>
    <n v="24069192"/>
    <n v="13"/>
    <x v="27"/>
    <n v="20"/>
    <n v="16495"/>
    <n v="54183"/>
    <n v="49153.988600099998"/>
    <n v="1.3"/>
    <n v="23"/>
    <n v="25"/>
    <s v="Coal"/>
    <n v="116036"/>
    <n v="105266.08384919999"/>
    <n v="2.9"/>
    <n v="20"/>
    <n v="20"/>
    <n v="32031803"/>
    <n v="34"/>
  </r>
  <r>
    <n v="28"/>
    <x v="12"/>
    <x v="1"/>
    <x v="1"/>
    <n v="8.11"/>
    <n v="46"/>
    <n v="11401"/>
    <n v="23"/>
    <n v="3714"/>
    <n v="27"/>
    <n v="66270"/>
    <n v="2017"/>
    <n v="10"/>
    <n v="2"/>
    <n v="658470"/>
    <n v="32"/>
    <n v="100"/>
    <n v="100"/>
    <n v="32"/>
    <n v="32303026"/>
    <n v="57042502"/>
    <n v="17"/>
    <n v="15252767"/>
    <n v="25"/>
    <x v="28"/>
    <n v="23"/>
    <n v="15115"/>
    <n v="62525"/>
    <n v="56721.723367499995"/>
    <n v="1.7"/>
    <n v="10"/>
    <n v="10"/>
    <s v="Coal"/>
    <n v="67109"/>
    <n v="60880.2580323"/>
    <n v="1.9"/>
    <n v="15"/>
    <n v="14"/>
    <n v="32303026"/>
    <n v="34"/>
  </r>
  <r>
    <n v="29"/>
    <x v="13"/>
    <x v="1"/>
    <x v="1"/>
    <n v="9"/>
    <n v="37"/>
    <n v="11037"/>
    <n v="25"/>
    <n v="3819"/>
    <n v="28"/>
    <n v="64988"/>
    <n v="1949"/>
    <n v="8"/>
    <n v="2"/>
    <n v="642056"/>
    <n v="32"/>
    <n v="100"/>
    <n v="100"/>
    <n v="32"/>
    <n v="31709019"/>
    <n v="55929287"/>
    <n v="17"/>
    <n v="17427793"/>
    <n v="18"/>
    <x v="29"/>
    <n v="22"/>
    <n v="14856"/>
    <n v="44029"/>
    <n v="39942.435156299995"/>
    <n v="1.2"/>
    <n v="13"/>
    <n v="13"/>
    <s v="Coal"/>
    <n v="39806"/>
    <n v="36111.3941682"/>
    <n v="1.1000000000000001"/>
    <n v="18"/>
    <n v="17"/>
    <n v="31709019"/>
    <n v="34"/>
  </r>
  <r>
    <n v="30"/>
    <x v="14"/>
    <x v="1"/>
    <x v="1"/>
    <n v="8.98"/>
    <n v="36"/>
    <n v="11445"/>
    <n v="23"/>
    <n v="3819"/>
    <n v="28"/>
    <n v="68473"/>
    <n v="1984"/>
    <n v="8"/>
    <n v="3"/>
    <n v="470563"/>
    <n v="35"/>
    <n v="100"/>
    <n v="100"/>
    <n v="32"/>
    <n v="32076146"/>
    <n v="59429345"/>
    <n v="17"/>
    <n v="16513623"/>
    <n v="21"/>
    <x v="30"/>
    <n v="23"/>
    <n v="15265"/>
    <n v="52370"/>
    <n v="47509.262738999998"/>
    <n v="1.4"/>
    <n v="12"/>
    <n v="11"/>
    <s v="Coal"/>
    <n v="45789"/>
    <n v="41539.080228300001"/>
    <n v="1.2"/>
    <n v="19"/>
    <n v="16"/>
    <n v="32076146"/>
    <n v="34"/>
  </r>
  <r>
    <n v="31"/>
    <x v="15"/>
    <x v="1"/>
    <x v="1"/>
    <n v="8.7200000000000006"/>
    <n v="41"/>
    <n v="11037"/>
    <n v="24"/>
    <n v="3814"/>
    <n v="28"/>
    <n v="60203"/>
    <n v="1970"/>
    <n v="10"/>
    <n v="2"/>
    <n v="473128"/>
    <n v="35"/>
    <n v="100"/>
    <n v="100"/>
    <n v="31"/>
    <n v="33646813"/>
    <n v="49799036"/>
    <n v="20"/>
    <n v="17449989"/>
    <n v="18"/>
    <x v="31"/>
    <n v="24"/>
    <n v="14851"/>
    <n v="40874"/>
    <n v="37080.267427799998"/>
    <n v="1.2"/>
    <n v="14"/>
    <n v="13"/>
    <s v="Coal"/>
    <n v="45783"/>
    <n v="41533.6371201"/>
    <n v="1.4"/>
    <n v="14"/>
    <n v="10"/>
    <n v="33646813"/>
    <n v="34"/>
  </r>
  <r>
    <n v="32"/>
    <x v="12"/>
    <x v="2"/>
    <x v="2"/>
    <n v="10.73"/>
    <n v="16"/>
    <n v="13928"/>
    <n v="19"/>
    <n v="2741"/>
    <n v="33"/>
    <n v="45195"/>
    <n v="1498"/>
    <n v="18"/>
    <n v="11"/>
    <n v="1968093"/>
    <n v="17"/>
    <n v="100"/>
    <n v="100"/>
    <n v="18"/>
    <n v="68698932"/>
    <n v="52388626"/>
    <n v="19"/>
    <n v="13971557"/>
    <n v="27"/>
    <x v="32"/>
    <n v="24"/>
    <n v="16669"/>
    <n v="36944"/>
    <n v="33515.031556800001"/>
    <n v="1.1000000000000001"/>
    <n v="24"/>
    <n v="22"/>
    <s v="Coal"/>
    <n v="59794"/>
    <n v="54244.201951799994"/>
    <n v="1.8"/>
    <n v="17"/>
    <n v="16"/>
    <n v="68698932"/>
    <n v="22"/>
  </r>
  <r>
    <n v="33"/>
    <x v="11"/>
    <x v="2"/>
    <x v="2"/>
    <n v="10.66"/>
    <n v="15"/>
    <n v="12483"/>
    <n v="21"/>
    <n v="2829"/>
    <n v="34"/>
    <n v="35179"/>
    <n v="1233"/>
    <n v="18"/>
    <n v="15"/>
    <n v="1870723"/>
    <n v="17"/>
    <n v="100"/>
    <n v="100"/>
    <n v="18"/>
    <n v="69157540"/>
    <n v="48360670"/>
    <n v="19"/>
    <n v="14413629"/>
    <n v="29"/>
    <x v="33"/>
    <n v="26"/>
    <n v="15312"/>
    <n v="23894"/>
    <n v="21676.271221799998"/>
    <n v="0.8"/>
    <n v="24"/>
    <n v="24"/>
    <s v="Coal"/>
    <n v="18060"/>
    <n v="16383.755681999999"/>
    <n v="0.6"/>
    <n v="24"/>
    <n v="23"/>
    <n v="69157540"/>
    <n v="22"/>
  </r>
  <r>
    <n v="34"/>
    <x v="1"/>
    <x v="2"/>
    <x v="2"/>
    <n v="11.01"/>
    <n v="16"/>
    <n v="14059"/>
    <n v="19"/>
    <n v="2369"/>
    <n v="37"/>
    <n v="36408"/>
    <n v="1246"/>
    <n v="17"/>
    <n v="10"/>
    <n v="1639908"/>
    <n v="19"/>
    <n v="100"/>
    <n v="100"/>
    <n v="18"/>
    <n v="69426615"/>
    <n v="50625364"/>
    <n v="20"/>
    <n v="13651116"/>
    <n v="30"/>
    <x v="34"/>
    <n v="25"/>
    <n v="16428"/>
    <n v="24030"/>
    <n v="21799.648341"/>
    <n v="0.7"/>
    <n v="23"/>
    <n v="23"/>
    <s v="Coal"/>
    <n v="14910"/>
    <n v="13526.123877"/>
    <n v="0.5"/>
    <n v="26"/>
    <n v="26"/>
    <n v="69426615"/>
    <n v="22"/>
  </r>
  <r>
    <n v="35"/>
    <x v="2"/>
    <x v="2"/>
    <x v="2"/>
    <n v="9"/>
    <n v="22"/>
    <n v="12975"/>
    <n v="19"/>
    <n v="4647"/>
    <n v="20"/>
    <n v="49593"/>
    <n v="1719"/>
    <n v="19"/>
    <n v="15"/>
    <n v="2467351"/>
    <n v="14"/>
    <n v="100"/>
    <n v="100"/>
    <n v="21"/>
    <n v="70121827"/>
    <n v="45536712"/>
    <n v="21"/>
    <n v="17942843"/>
    <n v="18"/>
    <x v="35"/>
    <n v="24"/>
    <n v="17622"/>
    <n v="73521"/>
    <n v="66697.126328700004"/>
    <n v="2.2999999999999998"/>
    <n v="21"/>
    <n v="18"/>
    <s v="Coal"/>
    <n v="190130"/>
    <n v="172483.027011"/>
    <n v="6"/>
    <n v="16"/>
    <n v="14"/>
    <n v="70121827"/>
    <n v="22"/>
  </r>
  <r>
    <n v="36"/>
    <x v="3"/>
    <x v="2"/>
    <x v="2"/>
    <n v="12.72"/>
    <n v="18"/>
    <n v="15439"/>
    <n v="19"/>
    <n v="2141"/>
    <n v="41"/>
    <n v="32649"/>
    <n v="1148"/>
    <n v="18"/>
    <n v="10"/>
    <n v="1491689"/>
    <n v="21"/>
    <n v="100"/>
    <n v="100"/>
    <n v="19"/>
    <n v="68563904"/>
    <n v="50050314"/>
    <n v="20"/>
    <n v="12498391"/>
    <n v="33"/>
    <x v="36"/>
    <n v="26"/>
    <n v="17580"/>
    <n v="22213"/>
    <n v="20151.293741099998"/>
    <n v="0.7"/>
    <n v="23"/>
    <n v="18"/>
    <s v="Natural Gas"/>
    <n v="7845"/>
    <n v="7116.8639714999999"/>
    <n v="0.3"/>
    <n v="30"/>
    <n v="29"/>
    <n v="68563904"/>
    <n v="23"/>
  </r>
  <r>
    <n v="37"/>
    <x v="4"/>
    <x v="2"/>
    <x v="2"/>
    <n v="10.210000000000001"/>
    <n v="18"/>
    <n v="13408"/>
    <n v="19"/>
    <n v="4893"/>
    <n v="19"/>
    <n v="46257"/>
    <n v="1608"/>
    <n v="18"/>
    <n v="16"/>
    <n v="2216040"/>
    <n v="15"/>
    <n v="100"/>
    <n v="100"/>
    <n v="20"/>
    <n v="68611622"/>
    <n v="44934059"/>
    <n v="21"/>
    <n v="18355285"/>
    <n v="17"/>
    <x v="37"/>
    <n v="24"/>
    <n v="18301"/>
    <n v="50740"/>
    <n v="46030.551677999996"/>
    <n v="1.6"/>
    <n v="23"/>
    <n v="20"/>
    <s v="Coal"/>
    <n v="140726"/>
    <n v="127664.47409219999"/>
    <n v="4.4000000000000004"/>
    <n v="12"/>
    <n v="7"/>
    <n v="68611622"/>
    <n v="22"/>
  </r>
  <r>
    <n v="38"/>
    <x v="6"/>
    <x v="2"/>
    <x v="2"/>
    <n v="10.28"/>
    <n v="17"/>
    <n v="13465"/>
    <n v="19"/>
    <n v="4567"/>
    <n v="21"/>
    <n v="41196"/>
    <n v="1422"/>
    <n v="21"/>
    <n v="16"/>
    <n v="2206313"/>
    <n v="15"/>
    <n v="100"/>
    <n v="100"/>
    <n v="19"/>
    <n v="68820090"/>
    <n v="40543431"/>
    <n v="27"/>
    <n v="23207507"/>
    <n v="15"/>
    <x v="38"/>
    <n v="25"/>
    <n v="18032"/>
    <n v="43330"/>
    <n v="39308.313050999997"/>
    <n v="1.4"/>
    <n v="25"/>
    <n v="22"/>
    <s v="Coal"/>
    <n v="107590"/>
    <n v="97604.001873000001"/>
    <n v="3.4"/>
    <n v="13"/>
    <n v="8"/>
    <n v="68820090"/>
    <n v="22"/>
  </r>
  <r>
    <n v="39"/>
    <x v="5"/>
    <x v="2"/>
    <x v="2"/>
    <n v="11.95"/>
    <n v="18"/>
    <n v="14357"/>
    <n v="19"/>
    <n v="2367"/>
    <n v="37"/>
    <n v="32978"/>
    <n v="1185"/>
    <n v="17"/>
    <n v="10"/>
    <n v="1509946"/>
    <n v="21"/>
    <n v="100"/>
    <n v="100"/>
    <n v="18"/>
    <n v="69875871"/>
    <n v="47343364"/>
    <n v="20"/>
    <n v="13900946"/>
    <n v="32"/>
    <x v="39"/>
    <n v="28"/>
    <n v="16724"/>
    <n v="22114"/>
    <n v="20061.4824558"/>
    <n v="0.7"/>
    <n v="24"/>
    <n v="20"/>
    <s v="Natural Gas"/>
    <n v="12807"/>
    <n v="11618.3144529"/>
    <n v="0.4"/>
    <n v="27"/>
    <n v="25"/>
    <n v="69875871"/>
    <n v="22"/>
  </r>
  <r>
    <n v="40"/>
    <x v="7"/>
    <x v="2"/>
    <x v="2"/>
    <n v="10.82"/>
    <n v="15"/>
    <n v="13732"/>
    <n v="19"/>
    <n v="2812"/>
    <n v="33"/>
    <n v="33173"/>
    <n v="1188"/>
    <n v="18"/>
    <n v="13"/>
    <n v="1764109"/>
    <n v="19"/>
    <n v="100"/>
    <n v="100"/>
    <n v="18"/>
    <n v="67448361"/>
    <n v="47373949"/>
    <n v="19"/>
    <n v="14074596"/>
    <n v="29"/>
    <x v="40"/>
    <n v="24"/>
    <n v="16544"/>
    <n v="23485"/>
    <n v="21305.232679499997"/>
    <n v="0.8"/>
    <n v="20"/>
    <n v="20"/>
    <s v="Coal"/>
    <n v="15608"/>
    <n v="14159.338797599999"/>
    <n v="0.5"/>
    <n v="23"/>
    <n v="22"/>
    <n v="67448361"/>
    <n v="22"/>
  </r>
  <r>
    <n v="41"/>
    <x v="8"/>
    <x v="2"/>
    <x v="2"/>
    <n v="10.51"/>
    <n v="16"/>
    <n v="13358"/>
    <n v="19"/>
    <n v="3984"/>
    <n v="23"/>
    <n v="47686"/>
    <n v="1590"/>
    <n v="18"/>
    <n v="14"/>
    <n v="2129923"/>
    <n v="17"/>
    <n v="100"/>
    <n v="100"/>
    <n v="18"/>
    <n v="69124043"/>
    <n v="47027455"/>
    <n v="20"/>
    <n v="18935337"/>
    <n v="19"/>
    <x v="41"/>
    <n v="23"/>
    <n v="17342"/>
    <n v="44114"/>
    <n v="40019.545855799995"/>
    <n v="1.3"/>
    <n v="26"/>
    <n v="24"/>
    <s v="Coal"/>
    <n v="108306"/>
    <n v="98253.5461182"/>
    <n v="3.3"/>
    <n v="13"/>
    <n v="10"/>
    <n v="69124043"/>
    <n v="22"/>
  </r>
  <r>
    <n v="42"/>
    <x v="9"/>
    <x v="2"/>
    <x v="2"/>
    <n v="9.3800000000000008"/>
    <n v="21"/>
    <n v="12998"/>
    <n v="19"/>
    <n v="4746"/>
    <n v="18"/>
    <n v="44233"/>
    <n v="1623"/>
    <n v="19"/>
    <n v="16"/>
    <n v="2200039"/>
    <n v="14"/>
    <n v="100"/>
    <n v="100"/>
    <n v="21"/>
    <n v="66286439"/>
    <n v="41375366"/>
    <n v="26"/>
    <n v="18583695"/>
    <n v="17"/>
    <x v="42"/>
    <n v="24"/>
    <n v="17744"/>
    <n v="53490"/>
    <n v="48525.309602999994"/>
    <n v="1.8"/>
    <n v="22"/>
    <n v="20"/>
    <s v="Coal"/>
    <n v="153731"/>
    <n v="139462.4111157"/>
    <n v="5.0999999999999996"/>
    <n v="14"/>
    <n v="12"/>
    <n v="66286439"/>
    <n v="22"/>
  </r>
  <r>
    <n v="43"/>
    <x v="0"/>
    <x v="2"/>
    <x v="2"/>
    <n v="10.57"/>
    <n v="17"/>
    <n v="14377"/>
    <n v="18"/>
    <n v="2788"/>
    <n v="32"/>
    <n v="43760"/>
    <n v="1577"/>
    <n v="19"/>
    <n v="11"/>
    <n v="2117420"/>
    <n v="16"/>
    <n v="100"/>
    <n v="100"/>
    <n v="18"/>
    <n v="69494755"/>
    <n v="47301782"/>
    <n v="20"/>
    <n v="13763014"/>
    <n v="26"/>
    <x v="43"/>
    <n v="25"/>
    <n v="17166"/>
    <n v="39519"/>
    <n v="35851.032159299997"/>
    <n v="1.3"/>
    <n v="27"/>
    <n v="24"/>
    <s v="Coal"/>
    <n v="81238"/>
    <n v="73697.87065859999"/>
    <n v="2.7"/>
    <n v="17"/>
    <n v="12"/>
    <n v="69494755"/>
    <n v="22"/>
  </r>
  <r>
    <n v="44"/>
    <x v="10"/>
    <x v="2"/>
    <x v="2"/>
    <n v="9.7799999999999994"/>
    <n v="18"/>
    <n v="13098"/>
    <n v="19"/>
    <n v="4738"/>
    <n v="20"/>
    <n v="47238"/>
    <n v="1616"/>
    <n v="19"/>
    <n v="16"/>
    <n v="2246656"/>
    <n v="14"/>
    <n v="100"/>
    <n v="100"/>
    <n v="21"/>
    <n v="68752417"/>
    <n v="45579970"/>
    <n v="22"/>
    <n v="18734097"/>
    <n v="18"/>
    <x v="44"/>
    <n v="24"/>
    <n v="17836"/>
    <n v="53758"/>
    <n v="48768.4351026"/>
    <n v="1.7"/>
    <n v="25"/>
    <n v="20"/>
    <s v="Coal"/>
    <n v="159698"/>
    <n v="144875.58222059999"/>
    <n v="5"/>
    <n v="12"/>
    <n v="9"/>
    <n v="68752417"/>
    <n v="22"/>
  </r>
  <r>
    <n v="45"/>
    <x v="13"/>
    <x v="2"/>
    <x v="2"/>
    <n v="10.76"/>
    <n v="16"/>
    <n v="14109"/>
    <n v="19"/>
    <n v="2858"/>
    <n v="34"/>
    <n v="42894"/>
    <n v="1449"/>
    <n v="18"/>
    <n v="12"/>
    <n v="1797524"/>
    <n v="19"/>
    <n v="100"/>
    <n v="100"/>
    <n v="17"/>
    <n v="69079109"/>
    <n v="51380493"/>
    <n v="20"/>
    <n v="13726840"/>
    <n v="28"/>
    <x v="45"/>
    <n v="24"/>
    <n v="16967"/>
    <n v="31085"/>
    <n v="28199.8363995"/>
    <n v="1"/>
    <n v="23"/>
    <n v="21"/>
    <s v="Coal"/>
    <n v="27116"/>
    <n v="24599.2203252"/>
    <n v="0.8"/>
    <n v="22"/>
    <n v="22"/>
    <n v="69079109"/>
    <n v="22"/>
  </r>
  <r>
    <n v="46"/>
    <x v="14"/>
    <x v="2"/>
    <x v="2"/>
    <n v="10.67"/>
    <n v="16"/>
    <n v="14100"/>
    <n v="18"/>
    <n v="2740"/>
    <n v="34"/>
    <n v="40914"/>
    <n v="1385"/>
    <n v="18"/>
    <n v="13"/>
    <n v="1777176"/>
    <n v="19"/>
    <n v="100"/>
    <n v="100"/>
    <n v="18"/>
    <n v="69736338"/>
    <n v="50611672"/>
    <n v="19"/>
    <n v="14354939"/>
    <n v="26"/>
    <x v="46"/>
    <n v="24"/>
    <n v="16840"/>
    <n v="31068"/>
    <n v="28184.414259599998"/>
    <n v="1"/>
    <n v="25"/>
    <n v="21"/>
    <s v="Coal"/>
    <n v="30867"/>
    <n v="28002.070134899997"/>
    <n v="1"/>
    <n v="22"/>
    <n v="22"/>
    <n v="69736338"/>
    <n v="22"/>
  </r>
  <r>
    <n v="47"/>
    <x v="15"/>
    <x v="2"/>
    <x v="2"/>
    <n v="10.58"/>
    <n v="17"/>
    <n v="12573"/>
    <n v="21"/>
    <n v="2943"/>
    <n v="34"/>
    <n v="41779"/>
    <n v="1394"/>
    <n v="18"/>
    <n v="10"/>
    <n v="1937935"/>
    <n v="17"/>
    <n v="100"/>
    <n v="100"/>
    <n v="18"/>
    <n v="70959549"/>
    <n v="51294228"/>
    <n v="19"/>
    <n v="14642575"/>
    <n v="26"/>
    <x v="47"/>
    <n v="25"/>
    <n v="15516"/>
    <n v="28955"/>
    <n v="26267.532988499999"/>
    <n v="0.9"/>
    <n v="24"/>
    <n v="20"/>
    <s v="Coal"/>
    <n v="25673"/>
    <n v="23290.152803099998"/>
    <n v="0.8"/>
    <n v="23"/>
    <n v="23"/>
    <n v="70959549"/>
    <n v="22"/>
  </r>
  <r>
    <n v="48"/>
    <x v="12"/>
    <x v="3"/>
    <x v="3"/>
    <n v="7.4"/>
    <n v="51"/>
    <n v="26793"/>
    <n v="6"/>
    <n v="4210"/>
    <n v="23"/>
    <n v="11586"/>
    <n v="233"/>
    <n v="39"/>
    <n v="50"/>
    <n v="949246"/>
    <n v="28"/>
    <n v="2013084"/>
    <n v="18"/>
    <n v="12"/>
    <n v="88103002"/>
    <n v="93675576"/>
    <n v="6"/>
    <n v="15611882"/>
    <n v="24"/>
    <x v="48"/>
    <n v="13"/>
    <n v="31003"/>
    <n v="15353"/>
    <n v="13928.006699099999"/>
    <n v="0.3"/>
    <n v="39"/>
    <n v="51"/>
    <s v="Hydroelectric"/>
    <n v="12732"/>
    <n v="11550.2756004"/>
    <n v="0.2"/>
    <n v="35"/>
    <n v="43"/>
    <n v="90116086"/>
    <n v="15"/>
  </r>
  <r>
    <n v="49"/>
    <x v="11"/>
    <x v="3"/>
    <x v="3"/>
    <n v="8.0399999999999991"/>
    <n v="48"/>
    <n v="26745"/>
    <n v="6"/>
    <n v="4183"/>
    <n v="27"/>
    <n v="14628"/>
    <n v="302"/>
    <n v="36"/>
    <n v="48"/>
    <n v="889650"/>
    <n v="27"/>
    <n v="2322021"/>
    <n v="19"/>
    <n v="11"/>
    <n v="88730775"/>
    <n v="88466918"/>
    <n v="7"/>
    <n v="17996690"/>
    <n v="21"/>
    <x v="49"/>
    <n v="13"/>
    <n v="30927"/>
    <n v="17852"/>
    <n v="16195.061264399999"/>
    <n v="0.3"/>
    <n v="32"/>
    <n v="45"/>
    <s v="Hydroelectric"/>
    <n v="20581"/>
    <n v="18670.768310699998"/>
    <n v="0.4"/>
    <n v="22"/>
    <n v="32"/>
    <n v="91052796"/>
    <n v="15"/>
  </r>
  <r>
    <n v="50"/>
    <x v="1"/>
    <x v="3"/>
    <x v="3"/>
    <n v="8.75"/>
    <n v="45"/>
    <n v="26857"/>
    <n v="5"/>
    <n v="3752"/>
    <n v="31"/>
    <n v="11048"/>
    <n v="219"/>
    <n v="38"/>
    <n v="50"/>
    <n v="849629"/>
    <n v="27"/>
    <n v="2246244"/>
    <n v="20"/>
    <n v="11"/>
    <n v="85952424"/>
    <n v="95616836"/>
    <n v="5"/>
    <n v="15191565"/>
    <n v="27"/>
    <x v="50"/>
    <n v="12"/>
    <n v="30609"/>
    <n v="13074"/>
    <n v="11860.532767799999"/>
    <n v="0.2"/>
    <n v="35"/>
    <n v="49"/>
    <s v="Hydroelectric"/>
    <n v="16425"/>
    <n v="14900.508697499999"/>
    <n v="0.3"/>
    <n v="23"/>
    <n v="35"/>
    <n v="88198668"/>
    <n v="15"/>
  </r>
  <r>
    <n v="51"/>
    <x v="2"/>
    <x v="3"/>
    <x v="3"/>
    <n v="6.55"/>
    <n v="46"/>
    <n v="26243"/>
    <n v="4"/>
    <n v="3251"/>
    <n v="28"/>
    <n v="13686"/>
    <n v="272"/>
    <n v="39"/>
    <n v="49"/>
    <n v="650283"/>
    <n v="30"/>
    <n v="2045163"/>
    <n v="16"/>
    <n v="14"/>
    <n v="85287721"/>
    <n v="93162079"/>
    <n v="11"/>
    <n v="17666372"/>
    <n v="20"/>
    <x v="51"/>
    <n v="14"/>
    <n v="29494"/>
    <n v="19472"/>
    <n v="17664.700478399998"/>
    <n v="0.4"/>
    <n v="40"/>
    <n v="50"/>
    <s v="Hydroelectric"/>
    <n v="11451"/>
    <n v="10388.1719997"/>
    <n v="0.2"/>
    <n v="43"/>
    <n v="48"/>
    <n v="87332884"/>
    <n v="16"/>
  </r>
  <r>
    <n v="52"/>
    <x v="3"/>
    <x v="3"/>
    <x v="3"/>
    <n v="9.58"/>
    <n v="42"/>
    <n v="27010"/>
    <n v="4"/>
    <n v="3874"/>
    <n v="31"/>
    <n v="13674"/>
    <n v="292"/>
    <n v="35"/>
    <n v="49"/>
    <n v="675647"/>
    <n v="29"/>
    <n v="2270474"/>
    <n v="20"/>
    <n v="11"/>
    <n v="87282156"/>
    <n v="86830745"/>
    <n v="7"/>
    <n v="16129860"/>
    <n v="29"/>
    <x v="52"/>
    <n v="13"/>
    <n v="30884"/>
    <n v="14421"/>
    <n v="13082.5105587"/>
    <n v="0.3"/>
    <n v="35"/>
    <n v="46"/>
    <s v="Hydroelectric"/>
    <n v="10899"/>
    <n v="9887.4060453000002"/>
    <n v="0.2"/>
    <n v="26"/>
    <n v="33"/>
    <n v="89552630"/>
    <n v="15"/>
  </r>
  <r>
    <n v="53"/>
    <x v="4"/>
    <x v="3"/>
    <x v="3"/>
    <n v="6.78"/>
    <n v="49"/>
    <n v="26375"/>
    <n v="5"/>
    <n v="4132"/>
    <n v="24"/>
    <n v="8229"/>
    <n v="157"/>
    <n v="39"/>
    <n v="49"/>
    <n v="1003912"/>
    <n v="25"/>
    <n v="2322385"/>
    <n v="17"/>
    <n v="10"/>
    <n v="91402532"/>
    <n v="103334454"/>
    <n v="7"/>
    <n v="11928147"/>
    <n v="27"/>
    <x v="53"/>
    <n v="12"/>
    <n v="30507"/>
    <n v="16123"/>
    <n v="14626.538918099999"/>
    <n v="0.3"/>
    <n v="38"/>
    <n v="50"/>
    <s v="Hydroelectric"/>
    <n v="19811"/>
    <n v="17972.236091700001"/>
    <n v="0.3"/>
    <n v="36"/>
    <n v="45"/>
    <n v="93724917"/>
    <n v="14"/>
  </r>
  <r>
    <n v="54"/>
    <x v="6"/>
    <x v="3"/>
    <x v="3"/>
    <n v="6.94"/>
    <n v="49"/>
    <n v="27037"/>
    <n v="6"/>
    <n v="3873"/>
    <n v="25"/>
    <n v="6990"/>
    <n v="132"/>
    <n v="42"/>
    <n v="50"/>
    <n v="818833"/>
    <n v="28"/>
    <n v="2296073"/>
    <n v="17"/>
    <n v="10"/>
    <n v="90040368"/>
    <n v="106615302"/>
    <n v="4"/>
    <n v="10220171"/>
    <n v="32"/>
    <x v="54"/>
    <n v="10"/>
    <n v="30910"/>
    <n v="13114"/>
    <n v="11896.8201558"/>
    <n v="0.2"/>
    <n v="41"/>
    <n v="50"/>
    <s v="Hydroelectric"/>
    <n v="22136"/>
    <n v="20081.440519199998"/>
    <n v="0.4"/>
    <n v="31"/>
    <n v="44"/>
    <n v="92336441"/>
    <n v="14"/>
  </r>
  <r>
    <n v="55"/>
    <x v="5"/>
    <x v="3"/>
    <x v="3"/>
    <n v="9.0500000000000007"/>
    <n v="46"/>
    <n v="26927"/>
    <n v="4"/>
    <n v="3926"/>
    <n v="31"/>
    <n v="10787"/>
    <n v="203"/>
    <n v="38"/>
    <n v="50"/>
    <n v="750773"/>
    <n v="29"/>
    <n v="2300711"/>
    <n v="20"/>
    <n v="11"/>
    <n v="88596609"/>
    <n v="102151649"/>
    <n v="4"/>
    <n v="14538849"/>
    <n v="30"/>
    <x v="55"/>
    <n v="12"/>
    <n v="30853"/>
    <n v="13015"/>
    <n v="11807.0088705"/>
    <n v="0.2"/>
    <n v="35"/>
    <n v="50"/>
    <s v="Hydroelectric"/>
    <n v="15864"/>
    <n v="14391.5780808"/>
    <n v="0.3"/>
    <n v="23"/>
    <n v="34"/>
    <n v="90897320"/>
    <n v="15"/>
  </r>
  <r>
    <n v="56"/>
    <x v="7"/>
    <x v="3"/>
    <x v="3"/>
    <n v="8.33"/>
    <n v="45"/>
    <n v="26878"/>
    <n v="6"/>
    <n v="3791"/>
    <n v="27"/>
    <n v="11999"/>
    <n v="227"/>
    <n v="36"/>
    <n v="50"/>
    <n v="841296"/>
    <n v="28"/>
    <n v="2220372"/>
    <n v="20"/>
    <n v="11"/>
    <n v="84485772"/>
    <n v="100652726"/>
    <n v="4"/>
    <n v="15461742"/>
    <n v="26"/>
    <x v="56"/>
    <n v="11"/>
    <n v="30669"/>
    <n v="14296"/>
    <n v="12969.1124712"/>
    <n v="0.2"/>
    <n v="34"/>
    <n v="49"/>
    <s v="Hydroelectric"/>
    <n v="13930"/>
    <n v="12637.082870999999"/>
    <n v="0.2"/>
    <n v="25"/>
    <n v="33"/>
    <n v="86706144"/>
    <n v="15"/>
  </r>
  <r>
    <n v="57"/>
    <x v="8"/>
    <x v="3"/>
    <x v="3"/>
    <n v="7.09"/>
    <n v="51"/>
    <n v="27070"/>
    <n v="5"/>
    <n v="3586"/>
    <n v="28"/>
    <n v="12543"/>
    <n v="242"/>
    <n v="39"/>
    <n v="50"/>
    <n v="1244298"/>
    <n v="23"/>
    <n v="2089434"/>
    <n v="17"/>
    <n v="10"/>
    <n v="90793289"/>
    <n v="100013661"/>
    <n v="5"/>
    <n v="14159255"/>
    <n v="24"/>
    <x v="57"/>
    <n v="11"/>
    <n v="30656"/>
    <n v="17740"/>
    <n v="16093.456577999999"/>
    <n v="0.3"/>
    <n v="37"/>
    <n v="50"/>
    <s v="Hydroelectric"/>
    <n v="13258"/>
    <n v="12027.454752599999"/>
    <n v="0.2"/>
    <n v="39"/>
    <n v="46"/>
    <n v="92882723"/>
    <n v="14"/>
  </r>
  <r>
    <n v="58"/>
    <x v="9"/>
    <x v="3"/>
    <x v="3"/>
    <n v="6.59"/>
    <n v="48"/>
    <n v="26322"/>
    <n v="4"/>
    <n v="3773"/>
    <n v="26"/>
    <n v="13526"/>
    <n v="285"/>
    <n v="39"/>
    <n v="49"/>
    <n v="887911"/>
    <n v="29"/>
    <n v="4946501"/>
    <n v="12"/>
    <n v="13"/>
    <n v="85263501"/>
    <n v="90733028"/>
    <n v="8"/>
    <n v="13737104"/>
    <n v="24"/>
    <x v="58"/>
    <n v="13"/>
    <n v="30095"/>
    <n v="20164"/>
    <n v="18292.4722908"/>
    <n v="0.4"/>
    <n v="37"/>
    <n v="49"/>
    <s v="Hydroelectric"/>
    <n v="13940"/>
    <n v="12646.154718"/>
    <n v="0.3"/>
    <n v="40"/>
    <n v="47"/>
    <n v="90210002"/>
    <n v="14"/>
  </r>
  <r>
    <n v="59"/>
    <x v="0"/>
    <x v="3"/>
    <x v="3"/>
    <n v="7.13"/>
    <n v="51"/>
    <n v="27376"/>
    <n v="5"/>
    <n v="3573"/>
    <n v="26"/>
    <n v="12484"/>
    <n v="236"/>
    <n v="39"/>
    <n v="49"/>
    <n v="944590"/>
    <n v="27"/>
    <n v="2099219"/>
    <n v="18"/>
    <n v="12"/>
    <n v="90041558"/>
    <n v="102294256"/>
    <n v="5"/>
    <n v="14040107"/>
    <n v="24"/>
    <x v="59"/>
    <n v="11"/>
    <n v="30949"/>
    <n v="16864"/>
    <n v="15298.7627808"/>
    <n v="0.3"/>
    <n v="38"/>
    <n v="50"/>
    <s v="Hydroelectric"/>
    <n v="13713"/>
    <n v="12440.223791099999"/>
    <n v="0.2"/>
    <n v="36"/>
    <n v="44"/>
    <n v="92140777"/>
    <n v="14"/>
  </r>
  <r>
    <n v="60"/>
    <x v="10"/>
    <x v="3"/>
    <x v="3"/>
    <n v="6.66"/>
    <n v="49"/>
    <n v="26498"/>
    <n v="5"/>
    <n v="3979"/>
    <n v="26"/>
    <n v="13984"/>
    <n v="297"/>
    <n v="39"/>
    <n v="49"/>
    <n v="1043383"/>
    <n v="25"/>
    <n v="2263012"/>
    <n v="17"/>
    <n v="14"/>
    <n v="88116958"/>
    <n v="88057219"/>
    <n v="14"/>
    <n v="15415510"/>
    <n v="23"/>
    <x v="60"/>
    <n v="15"/>
    <n v="30478"/>
    <n v="22725"/>
    <n v="20615.772307499999"/>
    <n v="0.4"/>
    <n v="37"/>
    <n v="50"/>
    <s v="Hydroelectric"/>
    <n v="15620"/>
    <n v="14170.225014"/>
    <n v="0.3"/>
    <n v="39"/>
    <n v="47"/>
    <n v="90379970"/>
    <n v="16"/>
  </r>
  <r>
    <n v="61"/>
    <x v="13"/>
    <x v="3"/>
    <x v="3"/>
    <n v="7.94"/>
    <n v="50"/>
    <n v="26767"/>
    <n v="6"/>
    <n v="4190"/>
    <n v="26"/>
    <n v="11008"/>
    <n v="209"/>
    <n v="39"/>
    <n v="50"/>
    <n v="991401"/>
    <n v="28"/>
    <n v="2308962"/>
    <n v="19"/>
    <n v="11"/>
    <n v="89639210"/>
    <n v="100482354"/>
    <n v="5"/>
    <n v="15429724"/>
    <n v="23"/>
    <x v="61"/>
    <n v="11"/>
    <n v="30957"/>
    <n v="15849"/>
    <n v="14377.970310299999"/>
    <n v="0.3"/>
    <n v="35"/>
    <n v="49"/>
    <s v="Hydroelectric"/>
    <n v="11925"/>
    <n v="10818.177547499999"/>
    <n v="0.2"/>
    <n v="33"/>
    <n v="40"/>
    <n v="91948172"/>
    <n v="14"/>
  </r>
  <r>
    <n v="62"/>
    <x v="14"/>
    <x v="3"/>
    <x v="3"/>
    <n v="7.68"/>
    <n v="50"/>
    <n v="26818"/>
    <n v="6"/>
    <n v="4179"/>
    <n v="26"/>
    <n v="10229"/>
    <n v="197"/>
    <n v="39"/>
    <n v="50"/>
    <n v="1028209"/>
    <n v="28"/>
    <n v="2085574"/>
    <n v="18"/>
    <n v="12"/>
    <n v="86799742"/>
    <n v="98948414"/>
    <n v="4"/>
    <n v="15138168"/>
    <n v="24"/>
    <x v="62"/>
    <n v="11"/>
    <n v="30997"/>
    <n v="14781"/>
    <n v="13409.0970507"/>
    <n v="0.3"/>
    <n v="37"/>
    <n v="49"/>
    <s v="Hydroelectric"/>
    <n v="12099"/>
    <n v="10976.0276853"/>
    <n v="0.2"/>
    <n v="34"/>
    <n v="41"/>
    <n v="88885316"/>
    <n v="15"/>
  </r>
  <r>
    <n v="63"/>
    <x v="15"/>
    <x v="3"/>
    <x v="3"/>
    <n v="8"/>
    <n v="49"/>
    <n v="26801"/>
    <n v="6"/>
    <n v="4183"/>
    <n v="26"/>
    <n v="10661"/>
    <n v="201"/>
    <n v="38"/>
    <n v="50"/>
    <n v="987941"/>
    <n v="28"/>
    <n v="2028727"/>
    <n v="19"/>
    <n v="12"/>
    <n v="87977064"/>
    <n v="101638299"/>
    <n v="5"/>
    <n v="15118429"/>
    <n v="25"/>
    <x v="63"/>
    <n v="11"/>
    <n v="30983"/>
    <n v="15576"/>
    <n v="14130.308887199999"/>
    <n v="0.3"/>
    <n v="36"/>
    <n v="50"/>
    <s v="Hydroelectric"/>
    <n v="11953"/>
    <n v="10843.5787191"/>
    <n v="0.2"/>
    <n v="30"/>
    <n v="40"/>
    <n v="90005791"/>
    <n v="16"/>
  </r>
  <r>
    <n v="64"/>
    <x v="12"/>
    <x v="4"/>
    <x v="4"/>
    <n v="14.41"/>
    <n v="9"/>
    <n v="337"/>
    <n v="44"/>
    <n v="318"/>
    <n v="49"/>
    <n v="11"/>
    <n v="12"/>
    <n v="51"/>
    <n v="51"/>
    <n v="4375"/>
    <n v="50"/>
    <n v="100"/>
    <n v="100"/>
    <n v="49"/>
    <n v="5521109"/>
    <n v="897963"/>
    <n v="42"/>
    <n v="1084084"/>
    <n v="49"/>
    <x v="64"/>
    <n v="50"/>
    <n v="655"/>
    <n v="675"/>
    <n v="612.3496725"/>
    <n v="0.7"/>
    <n v="50"/>
    <n v="37"/>
    <s v="Hydroelectric"/>
    <n v="67"/>
    <n v="60.781374899999996"/>
    <n v="0.1"/>
    <n v="50"/>
    <n v="48"/>
    <n v="5521109"/>
    <n v="51"/>
  </r>
  <r>
    <n v="65"/>
    <x v="11"/>
    <x v="4"/>
    <x v="4"/>
    <n v="15.36"/>
    <n v="8"/>
    <n v="443"/>
    <n v="45"/>
    <n v="398"/>
    <n v="49"/>
    <n v="7"/>
    <n v="6"/>
    <n v="51"/>
    <n v="51"/>
    <n v="5072"/>
    <n v="51"/>
    <n v="100"/>
    <n v="100"/>
    <n v="48"/>
    <n v="5427664"/>
    <n v="969962"/>
    <n v="42"/>
    <n v="1319836"/>
    <n v="48"/>
    <x v="65"/>
    <n v="50"/>
    <n v="841"/>
    <n v="1312"/>
    <n v="1190.2263263999998"/>
    <n v="1.1000000000000001"/>
    <n v="50"/>
    <n v="15"/>
    <s v="Hydroelectric"/>
    <n v="37"/>
    <n v="33.565833900000001"/>
    <n v="0"/>
    <n v="50"/>
    <n v="47"/>
    <n v="5427664"/>
    <n v="51"/>
  </r>
  <r>
    <n v="66"/>
    <x v="1"/>
    <x v="4"/>
    <x v="4"/>
    <n v="16.34"/>
    <n v="8"/>
    <n v="422"/>
    <n v="43"/>
    <n v="412"/>
    <n v="49"/>
    <n v="11"/>
    <n v="11"/>
    <n v="51"/>
    <n v="51"/>
    <n v="7460"/>
    <n v="51"/>
    <n v="100"/>
    <n v="100"/>
    <n v="49"/>
    <n v="5412696"/>
    <n v="899191"/>
    <n v="42"/>
    <n v="1208512"/>
    <n v="48"/>
    <x v="66"/>
    <n v="50"/>
    <n v="834"/>
    <n v="1218"/>
    <n v="1104.9509645999999"/>
    <n v="1.2"/>
    <n v="50"/>
    <n v="10"/>
    <s v="Hydroelectric"/>
    <n v="49"/>
    <n v="44.452050299999996"/>
    <n v="0"/>
    <n v="49"/>
    <n v="47"/>
    <n v="5412696"/>
    <n v="51"/>
  </r>
  <r>
    <n v="67"/>
    <x v="10"/>
    <x v="4"/>
    <x v="4"/>
    <n v="13.24"/>
    <n v="10"/>
    <n v="260"/>
    <n v="45"/>
    <n v="868"/>
    <n v="43"/>
    <n v="8"/>
    <n v="3"/>
    <n v="51"/>
    <n v="51"/>
    <n v="19806"/>
    <n v="47"/>
    <n v="100"/>
    <n v="100"/>
    <n v="48"/>
    <n v="5594833"/>
    <n v="720853"/>
    <n v="44"/>
    <n v="5899137"/>
    <n v="35"/>
    <x v="67"/>
    <n v="49"/>
    <n v="1128"/>
    <n v="733"/>
    <n v="664.96638509999991"/>
    <n v="0.2"/>
    <n v="50"/>
    <n v="51"/>
    <s v="Nuclear"/>
    <n v="42"/>
    <n v="38.101757399999997"/>
    <n v="0"/>
    <n v="51"/>
    <n v="51"/>
    <n v="5594833"/>
    <n v="51"/>
  </r>
  <r>
    <n v="68"/>
    <x v="4"/>
    <x v="4"/>
    <x v="4"/>
    <n v="13.8"/>
    <n v="8"/>
    <n v="265"/>
    <n v="45"/>
    <n v="906"/>
    <n v="45"/>
    <n v="24"/>
    <n v="8"/>
    <n v="51"/>
    <n v="51"/>
    <n v="5064"/>
    <n v="48"/>
    <n v="100"/>
    <n v="100"/>
    <n v="48"/>
    <n v="5550184"/>
    <n v="699768"/>
    <n v="43"/>
    <n v="6076451"/>
    <n v="36"/>
    <x v="68"/>
    <n v="49"/>
    <n v="1171"/>
    <n v="729"/>
    <n v="661.33764629999996"/>
    <n v="0.2"/>
    <n v="50"/>
    <n v="51"/>
    <s v="Nuclear"/>
    <n v="94"/>
    <n v="85.275361799999999"/>
    <n v="0"/>
    <n v="50"/>
    <n v="50"/>
    <n v="5550184"/>
    <n v="51"/>
  </r>
  <r>
    <n v="69"/>
    <x v="6"/>
    <x v="4"/>
    <x v="4"/>
    <n v="14.22"/>
    <n v="5"/>
    <n v="329"/>
    <n v="45"/>
    <n v="919"/>
    <n v="45"/>
    <n v="12"/>
    <n v="4"/>
    <n v="51"/>
    <n v="51"/>
    <n v="3891"/>
    <n v="49"/>
    <n v="100"/>
    <n v="100"/>
    <n v="48"/>
    <n v="5510764"/>
    <n v="622570"/>
    <n v="43"/>
    <n v="5989216"/>
    <n v="36"/>
    <x v="69"/>
    <n v="50"/>
    <n v="1248"/>
    <n v="673"/>
    <n v="610.53530309999996"/>
    <n v="0.2"/>
    <n v="50"/>
    <n v="51"/>
    <s v="Nuclear"/>
    <n v="52"/>
    <n v="47.173604399999995"/>
    <n v="0"/>
    <n v="49"/>
    <n v="49"/>
    <n v="5510764"/>
    <n v="51"/>
  </r>
  <r>
    <n v="70"/>
    <x v="3"/>
    <x v="4"/>
    <x v="4"/>
    <n v="17.53"/>
    <n v="10"/>
    <n v="422"/>
    <n v="43"/>
    <n v="433"/>
    <n v="49"/>
    <n v="9"/>
    <n v="8"/>
    <n v="51"/>
    <n v="51"/>
    <n v="3439"/>
    <n v="51"/>
    <n v="100"/>
    <n v="100"/>
    <n v="48"/>
    <n v="5364023"/>
    <n v="973339"/>
    <n v="42"/>
    <n v="1506860"/>
    <n v="48"/>
    <x v="70"/>
    <n v="50"/>
    <n v="856"/>
    <n v="1017"/>
    <n v="922.60683989999995"/>
    <n v="0.8"/>
    <n v="50"/>
    <n v="15"/>
    <s v="Hydroelectric"/>
    <n v="46"/>
    <n v="41.730496199999997"/>
    <n v="0"/>
    <n v="49"/>
    <n v="46"/>
    <n v="5364023"/>
    <n v="51"/>
  </r>
  <r>
    <n v="71"/>
    <x v="5"/>
    <x v="4"/>
    <x v="4"/>
    <n v="16.989999999999998"/>
    <n v="10"/>
    <n v="422"/>
    <n v="43"/>
    <n v="417"/>
    <n v="49"/>
    <n v="13"/>
    <n v="13"/>
    <n v="51"/>
    <n v="51"/>
    <n v="3776"/>
    <n v="51"/>
    <n v="100"/>
    <n v="100"/>
    <n v="49"/>
    <n v="5470471"/>
    <n v="918025"/>
    <n v="42"/>
    <n v="1265804"/>
    <n v="48"/>
    <x v="71"/>
    <n v="50"/>
    <n v="839"/>
    <n v="1105"/>
    <n v="1002.4390934999999"/>
    <n v="1"/>
    <n v="50"/>
    <n v="12"/>
    <s v="Hydroelectric"/>
    <n v="51"/>
    <n v="46.2664197"/>
    <n v="0"/>
    <n v="49"/>
    <n v="47"/>
    <n v="5470471"/>
    <n v="51"/>
  </r>
  <r>
    <n v="72"/>
    <x v="7"/>
    <x v="4"/>
    <x v="4"/>
    <n v="16.329999999999998"/>
    <n v="8"/>
    <n v="428"/>
    <n v="45"/>
    <n v="400"/>
    <n v="49"/>
    <n v="8"/>
    <n v="8"/>
    <n v="51"/>
    <n v="51"/>
    <n v="7921"/>
    <n v="51"/>
    <n v="100"/>
    <n v="100"/>
    <n v="49"/>
    <n v="5331458"/>
    <n v="899954"/>
    <n v="42"/>
    <n v="1256454"/>
    <n v="48"/>
    <x v="72"/>
    <n v="50"/>
    <n v="829"/>
    <n v="1215"/>
    <n v="1102.2294104999999"/>
    <n v="1.1000000000000001"/>
    <n v="50"/>
    <n v="12"/>
    <s v="Hydroelectric"/>
    <n v="44"/>
    <n v="39.916126800000001"/>
    <n v="0"/>
    <n v="49"/>
    <n v="47"/>
    <n v="5331458"/>
    <n v="51"/>
  </r>
  <r>
    <n v="73"/>
    <x v="8"/>
    <x v="4"/>
    <x v="4"/>
    <n v="14.61"/>
    <n v="5"/>
    <n v="329"/>
    <n v="45"/>
    <n v="925"/>
    <n v="46"/>
    <n v="15"/>
    <n v="5"/>
    <n v="51"/>
    <n v="51"/>
    <n v="3908"/>
    <n v="49"/>
    <n v="100"/>
    <n v="100"/>
    <n v="48"/>
    <n v="5587712"/>
    <n v="872238"/>
    <n v="43"/>
    <n v="6012672"/>
    <n v="38"/>
    <x v="73"/>
    <n v="48"/>
    <n v="1255"/>
    <n v="792"/>
    <n v="718.49028239999996"/>
    <n v="0.2"/>
    <n v="50"/>
    <n v="51"/>
    <s v="Nuclear"/>
    <n v="71"/>
    <n v="64.410113699999997"/>
    <n v="0"/>
    <n v="50"/>
    <n v="50"/>
    <n v="5587712"/>
    <n v="51"/>
  </r>
  <r>
    <n v="74"/>
    <x v="9"/>
    <x v="4"/>
    <x v="4"/>
    <n v="12.75"/>
    <n v="13"/>
    <n v="257"/>
    <n v="45"/>
    <n v="869"/>
    <n v="41"/>
    <n v="7"/>
    <n v="2"/>
    <n v="51"/>
    <n v="51"/>
    <n v="1287"/>
    <n v="48"/>
    <n v="100"/>
    <n v="100"/>
    <n v="49"/>
    <n v="5496513"/>
    <n v="711507"/>
    <n v="43"/>
    <n v="6570841"/>
    <n v="34"/>
    <x v="74"/>
    <n v="48"/>
    <n v="1126"/>
    <n v="693"/>
    <n v="628.67899709999995"/>
    <n v="0.2"/>
    <n v="50"/>
    <n v="51"/>
    <s v="Nuclear"/>
    <n v="44"/>
    <n v="39.916126800000001"/>
    <n v="0"/>
    <n v="51"/>
    <n v="51"/>
    <n v="5496513"/>
    <n v="51"/>
  </r>
  <r>
    <n v="75"/>
    <x v="0"/>
    <x v="4"/>
    <x v="4"/>
    <n v="14.57"/>
    <n v="9"/>
    <n v="337"/>
    <n v="44"/>
    <n v="313"/>
    <n v="49"/>
    <n v="14"/>
    <n v="4"/>
    <n v="51"/>
    <n v="51"/>
    <n v="5462"/>
    <n v="50"/>
    <n v="100"/>
    <n v="100"/>
    <n v="48"/>
    <n v="5569861"/>
    <n v="868079"/>
    <n v="42"/>
    <n v="6163315"/>
    <n v="37"/>
    <x v="75"/>
    <n v="48"/>
    <n v="650"/>
    <n v="737"/>
    <n v="668.59512389999998"/>
    <n v="0.2"/>
    <n v="50"/>
    <n v="51"/>
    <s v="Nuclear"/>
    <n v="70"/>
    <n v="63.502928999999995"/>
    <n v="0"/>
    <n v="50"/>
    <n v="50"/>
    <n v="5569861"/>
    <n v="51"/>
  </r>
  <r>
    <n v="76"/>
    <x v="13"/>
    <x v="4"/>
    <x v="4"/>
    <n v="14.6"/>
    <n v="9"/>
    <n v="362"/>
    <n v="44"/>
    <n v="368"/>
    <n v="49"/>
    <n v="15"/>
    <n v="16"/>
    <n v="51"/>
    <n v="51"/>
    <n v="4384"/>
    <n v="50"/>
    <n v="100"/>
    <n v="100"/>
    <n v="48"/>
    <n v="5423662"/>
    <n v="928595"/>
    <n v="42"/>
    <n v="1212793"/>
    <n v="48"/>
    <x v="76"/>
    <n v="50"/>
    <n v="730"/>
    <n v="554"/>
    <n v="502.58032379999997"/>
    <n v="0.5"/>
    <n v="50"/>
    <n v="37"/>
    <s v="Hydroelectric"/>
    <n v="65"/>
    <n v="58.967005499999999"/>
    <n v="0.1"/>
    <n v="50"/>
    <n v="47"/>
    <n v="5423662"/>
    <n v="51"/>
  </r>
  <r>
    <n v="77"/>
    <x v="14"/>
    <x v="4"/>
    <x v="4"/>
    <n v="14.46"/>
    <n v="9"/>
    <n v="362"/>
    <n v="44"/>
    <n v="329"/>
    <n v="49"/>
    <n v="12"/>
    <n v="13"/>
    <n v="51"/>
    <n v="51"/>
    <n v="4818"/>
    <n v="50"/>
    <n v="100"/>
    <n v="100"/>
    <n v="48"/>
    <n v="5516450"/>
    <n v="865081"/>
    <n v="42"/>
    <n v="1046126"/>
    <n v="49"/>
    <x v="77"/>
    <n v="50"/>
    <n v="691"/>
    <n v="638"/>
    <n v="578.78383859999997"/>
    <n v="0.7"/>
    <n v="50"/>
    <n v="34"/>
    <s v="Hydroelectric"/>
    <n v="54"/>
    <n v="48.987973799999999"/>
    <n v="0.1"/>
    <n v="50"/>
    <n v="48"/>
    <n v="5516450"/>
    <n v="51"/>
  </r>
  <r>
    <n v="78"/>
    <x v="15"/>
    <x v="4"/>
    <x v="4"/>
    <n v="15.13"/>
    <n v="8"/>
    <n v="370"/>
    <n v="45"/>
    <n v="394"/>
    <n v="49"/>
    <n v="10"/>
    <n v="10"/>
    <n v="51"/>
    <n v="51"/>
    <n v="9682"/>
    <n v="50"/>
    <n v="100"/>
    <n v="100"/>
    <n v="48"/>
    <n v="5530948"/>
    <n v="855518"/>
    <n v="43"/>
    <n v="1323397"/>
    <n v="48"/>
    <x v="78"/>
    <n v="50"/>
    <n v="765"/>
    <n v="538"/>
    <n v="488.0653686"/>
    <n v="0.5"/>
    <n v="50"/>
    <n v="39"/>
    <s v="Hydroelectric"/>
    <n v="53"/>
    <n v="48.080789099999997"/>
    <n v="0"/>
    <n v="50"/>
    <n v="48"/>
    <n v="5530948"/>
    <n v="51"/>
  </r>
  <r>
    <n v="79"/>
    <x v="2"/>
    <x v="4"/>
    <x v="4"/>
    <n v="12.33"/>
    <n v="14"/>
    <n v="259"/>
    <n v="45"/>
    <n v="869"/>
    <n v="40"/>
    <n v="7"/>
    <n v="2"/>
    <n v="51"/>
    <n v="51"/>
    <n v="0"/>
    <n v="50"/>
    <n v="100"/>
    <n v="100"/>
    <n v="49"/>
    <n v="5741204"/>
    <n v="752800"/>
    <n v="43"/>
    <n v="6067416"/>
    <n v="37"/>
    <x v="79"/>
    <n v="49"/>
    <n v="1127"/>
    <n v="462"/>
    <n v="419.11933139999996"/>
    <n v="0.1"/>
    <n v="50"/>
    <n v="51"/>
    <s v="Nuclear"/>
    <n v="40"/>
    <n v="36.287388"/>
    <n v="0"/>
    <n v="51"/>
    <n v="51"/>
    <n v="5741204"/>
    <n v="51"/>
  </r>
  <r>
    <n v="80"/>
    <x v="12"/>
    <x v="5"/>
    <x v="5"/>
    <n v="9.31"/>
    <n v="34"/>
    <n v="20928"/>
    <n v="11"/>
    <n v="4254"/>
    <n v="22"/>
    <n v="34898"/>
    <n v="910"/>
    <n v="23"/>
    <n v="37"/>
    <n v="2741042"/>
    <n v="10"/>
    <n v="247050"/>
    <n v="20"/>
    <n v="6"/>
    <n v="111761995"/>
    <n v="67573071"/>
    <n v="15"/>
    <n v="16838521"/>
    <n v="20"/>
    <x v="80"/>
    <n v="17"/>
    <n v="25182"/>
    <n v="37986"/>
    <n v="34460.318014199998"/>
    <n v="0.9"/>
    <n v="23"/>
    <n v="26"/>
    <s v="Natural Gas"/>
    <n v="33741"/>
    <n v="30609.318962699999"/>
    <n v="0.8"/>
    <n v="25"/>
    <n v="32"/>
    <n v="112009045"/>
    <n v="10"/>
  </r>
  <r>
    <n v="81"/>
    <x v="11"/>
    <x v="5"/>
    <x v="5"/>
    <n v="9.52"/>
    <n v="32"/>
    <n v="22505"/>
    <n v="7"/>
    <n v="5540"/>
    <n v="23"/>
    <n v="29965"/>
    <n v="681"/>
    <n v="21"/>
    <n v="39"/>
    <n v="2774097"/>
    <n v="11"/>
    <n v="1605588"/>
    <n v="20"/>
    <n v="6"/>
    <n v="116829792"/>
    <n v="74385815"/>
    <n v="12"/>
    <n v="22441825"/>
    <n v="15"/>
    <x v="81"/>
    <n v="17"/>
    <n v="28045"/>
    <n v="24221"/>
    <n v="21972.920618699998"/>
    <n v="0.5"/>
    <n v="22"/>
    <n v="37"/>
    <s v="Natural Gas"/>
    <n v="14623"/>
    <n v="13265.761868099999"/>
    <n v="0.3"/>
    <n v="26"/>
    <n v="34"/>
    <n v="118435380"/>
    <n v="10"/>
  </r>
  <r>
    <n v="82"/>
    <x v="1"/>
    <x v="5"/>
    <x v="5"/>
    <n v="9.14"/>
    <n v="36"/>
    <n v="22304"/>
    <n v="8"/>
    <n v="6211"/>
    <n v="21"/>
    <n v="27575"/>
    <n v="649"/>
    <n v="26"/>
    <n v="39"/>
    <n v="2642894"/>
    <n v="10"/>
    <n v="8118262"/>
    <n v="11"/>
    <n v="6"/>
    <n v="117126934"/>
    <n v="72449064"/>
    <n v="11"/>
    <n v="21029118"/>
    <n v="18"/>
    <x v="82"/>
    <n v="17"/>
    <n v="28515"/>
    <n v="20185"/>
    <n v="18311.5231695"/>
    <n v="0.4"/>
    <n v="28"/>
    <n v="40"/>
    <s v="Natural Gas"/>
    <n v="14145"/>
    <n v="12832.127581499999"/>
    <n v="0.3"/>
    <n v="27"/>
    <n v="34"/>
    <n v="125245196"/>
    <n v="10"/>
  </r>
  <r>
    <n v="83"/>
    <x v="10"/>
    <x v="5"/>
    <x v="5"/>
    <n v="8.69"/>
    <n v="27"/>
    <n v="19430"/>
    <n v="15"/>
    <n v="4680"/>
    <n v="21"/>
    <n v="39719"/>
    <n v="1198"/>
    <n v="25"/>
    <n v="30"/>
    <n v="1989510"/>
    <n v="16"/>
    <n v="100"/>
    <n v="100"/>
    <n v="7"/>
    <n v="113806135"/>
    <n v="58902054"/>
    <n v="16"/>
    <n v="14064402"/>
    <n v="25"/>
    <x v="83"/>
    <n v="21"/>
    <n v="24109"/>
    <n v="53804"/>
    <n v="48810.165598799998"/>
    <n v="1.5"/>
    <n v="24"/>
    <n v="23"/>
    <s v="Nuclear"/>
    <n v="132087"/>
    <n v="119827.3054689"/>
    <n v="3.6"/>
    <n v="16"/>
    <n v="15"/>
    <n v="113806135"/>
    <n v="10"/>
  </r>
  <r>
    <n v="84"/>
    <x v="4"/>
    <x v="5"/>
    <x v="5"/>
    <n v="8.84"/>
    <n v="29"/>
    <n v="19999"/>
    <n v="15"/>
    <n v="4686"/>
    <n v="20"/>
    <n v="32637"/>
    <n v="1077"/>
    <n v="28"/>
    <n v="34"/>
    <n v="1845371"/>
    <n v="18"/>
    <n v="100"/>
    <n v="100"/>
    <n v="6"/>
    <n v="110228265"/>
    <n v="53328664"/>
    <n v="19"/>
    <n v="13342195"/>
    <n v="25"/>
    <x v="84"/>
    <n v="22"/>
    <n v="24685"/>
    <n v="48183"/>
    <n v="43710.880400099995"/>
    <n v="1.4"/>
    <n v="25"/>
    <n v="23"/>
    <s v="Nuclear"/>
    <n v="95170"/>
    <n v="86336.767898999999"/>
    <n v="2.9"/>
    <n v="20"/>
    <n v="17"/>
    <n v="110228265"/>
    <n v="10"/>
  </r>
  <r>
    <n v="85"/>
    <x v="6"/>
    <x v="5"/>
    <x v="5"/>
    <n v="9.07"/>
    <n v="28"/>
    <n v="20626"/>
    <n v="14"/>
    <n v="4223"/>
    <n v="23"/>
    <n v="29223"/>
    <n v="909"/>
    <n v="29"/>
    <n v="37"/>
    <n v="2081360"/>
    <n v="17"/>
    <n v="100"/>
    <n v="100"/>
    <n v="6"/>
    <n v="107794985"/>
    <n v="56188401"/>
    <n v="17"/>
    <n v="14550834"/>
    <n v="25"/>
    <x v="85"/>
    <n v="22"/>
    <n v="24849"/>
    <n v="39433"/>
    <n v="35773.014275099995"/>
    <n v="1.1000000000000001"/>
    <n v="28"/>
    <n v="27"/>
    <s v="Nuclear"/>
    <n v="61385"/>
    <n v="55687.5328095"/>
    <n v="1.7"/>
    <n v="23"/>
    <n v="24"/>
    <n v="107794985"/>
    <n v="10"/>
  </r>
  <r>
    <n v="86"/>
    <x v="3"/>
    <x v="5"/>
    <x v="5"/>
    <n v="10.68"/>
    <n v="33"/>
    <n v="21020"/>
    <n v="11"/>
    <n v="7198"/>
    <n v="21"/>
    <n v="24587"/>
    <n v="594"/>
    <n v="28"/>
    <n v="37"/>
    <n v="2349847"/>
    <n v="11"/>
    <n v="8346925"/>
    <n v="11"/>
    <n v="6"/>
    <n v="123971580"/>
    <n v="68966543"/>
    <n v="12"/>
    <n v="22092801"/>
    <n v="19"/>
    <x v="86"/>
    <n v="16"/>
    <n v="28218"/>
    <n v="16453"/>
    <n v="14925.9098691"/>
    <n v="0.4"/>
    <n v="32"/>
    <n v="41"/>
    <s v="Natural Gas"/>
    <n v="11179"/>
    <n v="10141.417761299999"/>
    <n v="0.2"/>
    <n v="25"/>
    <n v="30"/>
    <n v="132318505"/>
    <n v="9"/>
  </r>
  <r>
    <n v="87"/>
    <x v="5"/>
    <x v="5"/>
    <x v="5"/>
    <n v="10.75"/>
    <n v="29"/>
    <n v="22592"/>
    <n v="7"/>
    <n v="6577"/>
    <n v="21"/>
    <n v="26093"/>
    <n v="642"/>
    <n v="28"/>
    <n v="38"/>
    <n v="2420014"/>
    <n v="13"/>
    <n v="8857284"/>
    <n v="11"/>
    <n v="6"/>
    <n v="123407333"/>
    <n v="69673108"/>
    <n v="12"/>
    <n v="19804217"/>
    <n v="20"/>
    <x v="87"/>
    <n v="17"/>
    <n v="29169"/>
    <n v="18725"/>
    <n v="16987.0335075"/>
    <n v="0.4"/>
    <n v="30"/>
    <n v="40"/>
    <s v="Natural Gas"/>
    <n v="13413"/>
    <n v="12168.0683811"/>
    <n v="0.3"/>
    <n v="25"/>
    <n v="32"/>
    <n v="132264617"/>
    <n v="10"/>
  </r>
  <r>
    <n v="88"/>
    <x v="7"/>
    <x v="5"/>
    <x v="5"/>
    <n v="9.16"/>
    <n v="34"/>
    <n v="22024"/>
    <n v="8"/>
    <n v="5918"/>
    <n v="23"/>
    <n v="31807"/>
    <n v="679"/>
    <n v="19"/>
    <n v="36"/>
    <n v="2748969"/>
    <n v="10"/>
    <n v="4429244"/>
    <n v="15"/>
    <n v="6"/>
    <n v="112825144"/>
    <n v="80243866"/>
    <n v="8"/>
    <n v="22812135"/>
    <n v="16"/>
    <x v="88"/>
    <n v="14"/>
    <n v="27943"/>
    <n v="22795"/>
    <n v="20679.275236499998"/>
    <n v="0.4"/>
    <n v="22"/>
    <n v="38"/>
    <s v="Natural Gas"/>
    <n v="12367"/>
    <n v="11219.1531849"/>
    <n v="0.2"/>
    <n v="27"/>
    <n v="32"/>
    <n v="117254388"/>
    <n v="10"/>
  </r>
  <r>
    <n v="89"/>
    <x v="8"/>
    <x v="5"/>
    <x v="5"/>
    <n v="8.9600000000000009"/>
    <n v="33"/>
    <n v="20601"/>
    <n v="14"/>
    <n v="4227"/>
    <n v="22"/>
    <n v="34686"/>
    <n v="992"/>
    <n v="25"/>
    <n v="35"/>
    <n v="2452991"/>
    <n v="13"/>
    <n v="100"/>
    <n v="100"/>
    <n v="6"/>
    <n v="110511827"/>
    <n v="63724860"/>
    <n v="16"/>
    <n v="13171706"/>
    <n v="28"/>
    <x v="89"/>
    <n v="20"/>
    <n v="24828"/>
    <n v="39706"/>
    <n v="36020.675698200001"/>
    <n v="1"/>
    <n v="27"/>
    <n v="29"/>
    <s v="Nuclear"/>
    <n v="68077"/>
    <n v="61758.412821899998"/>
    <n v="1.8"/>
    <n v="21"/>
    <n v="26"/>
    <n v="110511827"/>
    <n v="10"/>
  </r>
  <r>
    <n v="90"/>
    <x v="9"/>
    <x v="5"/>
    <x v="5"/>
    <n v="8.93"/>
    <n v="24"/>
    <n v="19131"/>
    <n v="15"/>
    <n v="4657"/>
    <n v="21"/>
    <n v="36161"/>
    <n v="1135"/>
    <n v="27"/>
    <n v="32"/>
    <n v="2436293"/>
    <n v="11"/>
    <n v="876"/>
    <n v="20"/>
    <n v="8"/>
    <n v="108461587"/>
    <n v="59225368"/>
    <n v="16"/>
    <n v="10856698"/>
    <n v="30"/>
    <x v="90"/>
    <n v="22"/>
    <n v="23788"/>
    <n v="43389"/>
    <n v="39361.836948299999"/>
    <n v="1.2"/>
    <n v="28"/>
    <n v="28"/>
    <s v="Nuclear"/>
    <n v="129670"/>
    <n v="117634.64004899999"/>
    <n v="3.7"/>
    <n v="18"/>
    <n v="19"/>
    <n v="108462463"/>
    <n v="10"/>
  </r>
  <r>
    <n v="91"/>
    <x v="13"/>
    <x v="5"/>
    <x v="5"/>
    <n v="9.18"/>
    <n v="33"/>
    <n v="22371"/>
    <n v="8"/>
    <n v="5289"/>
    <n v="21"/>
    <n v="31195"/>
    <n v="759"/>
    <n v="23"/>
    <n v="38"/>
    <n v="2686351"/>
    <n v="11"/>
    <n v="583030"/>
    <n v="20"/>
    <n v="6"/>
    <n v="110946702"/>
    <n v="70951166"/>
    <n v="15"/>
    <n v="19465983"/>
    <n v="17"/>
    <x v="91"/>
    <n v="17"/>
    <n v="27660"/>
    <n v="28650"/>
    <n v="25990.841655"/>
    <n v="0.6"/>
    <n v="25"/>
    <n v="32"/>
    <s v="Natural Gas"/>
    <n v="20858"/>
    <n v="18922.058472599998"/>
    <n v="0.5"/>
    <n v="24"/>
    <n v="33"/>
    <n v="111529732"/>
    <n v="10"/>
  </r>
  <r>
    <n v="92"/>
    <x v="14"/>
    <x v="5"/>
    <x v="5"/>
    <n v="9.09"/>
    <n v="34"/>
    <n v="22328"/>
    <n v="8"/>
    <n v="4294"/>
    <n v="24"/>
    <n v="36566"/>
    <n v="869"/>
    <n v="21"/>
    <n v="37"/>
    <n v="2693188"/>
    <n v="10"/>
    <n v="631421"/>
    <n v="20"/>
    <n v="6"/>
    <n v="111649244"/>
    <n v="76224379"/>
    <n v="14"/>
    <n v="16330496"/>
    <n v="22"/>
    <x v="92"/>
    <n v="17"/>
    <n v="26622"/>
    <n v="34897"/>
    <n v="31658.024475899998"/>
    <n v="0.8"/>
    <n v="22"/>
    <n v="30"/>
    <s v="Natural Gas"/>
    <n v="29379"/>
    <n v="26652.179301299999"/>
    <n v="0.6"/>
    <n v="23"/>
    <n v="30"/>
    <n v="112280665"/>
    <n v="10"/>
  </r>
  <r>
    <n v="93"/>
    <x v="15"/>
    <x v="5"/>
    <x v="5"/>
    <n v="9.48"/>
    <n v="32"/>
    <n v="23975"/>
    <n v="7"/>
    <n v="5659"/>
    <n v="21"/>
    <n v="33504"/>
    <n v="772"/>
    <n v="23"/>
    <n v="39"/>
    <n v="2789651"/>
    <n v="10"/>
    <n v="776476"/>
    <n v="20"/>
    <n v="6"/>
    <n v="117389872"/>
    <n v="72378588"/>
    <n v="15"/>
    <n v="23130533"/>
    <n v="16"/>
    <x v="93"/>
    <n v="17"/>
    <n v="29635"/>
    <n v="31265"/>
    <n v="28363.129645499997"/>
    <n v="0.7"/>
    <n v="22"/>
    <n v="30"/>
    <s v="Natural Gas"/>
    <n v="19303"/>
    <n v="17511.386264099998"/>
    <n v="0.4"/>
    <n v="26"/>
    <n v="33"/>
    <n v="118166348"/>
    <n v="10"/>
  </r>
  <r>
    <n v="94"/>
    <x v="2"/>
    <x v="5"/>
    <x v="5"/>
    <n v="8"/>
    <n v="31"/>
    <n v="18824"/>
    <n v="15"/>
    <n v="4652"/>
    <n v="18"/>
    <n v="41402"/>
    <n v="1253"/>
    <n v="25"/>
    <n v="31"/>
    <n v="2696683"/>
    <n v="12"/>
    <n v="15518"/>
    <n v="20"/>
    <n v="8"/>
    <n v="110090819"/>
    <n v="59780402"/>
    <n v="18"/>
    <n v="12898129"/>
    <n v="26"/>
    <x v="94"/>
    <n v="22"/>
    <n v="23476"/>
    <n v="61599"/>
    <n v="55881.670335299998"/>
    <n v="1.7"/>
    <n v="27"/>
    <n v="31"/>
    <s v="Coal"/>
    <n v="156938"/>
    <n v="142371.75244859999"/>
    <n v="4.3"/>
    <n v="19"/>
    <n v="18"/>
    <n v="110106337"/>
    <n v="10"/>
  </r>
  <r>
    <n v="95"/>
    <x v="0"/>
    <x v="5"/>
    <x v="5"/>
    <n v="9.17"/>
    <n v="33"/>
    <n v="22062"/>
    <n v="10"/>
    <n v="4231"/>
    <n v="22"/>
    <n v="33734"/>
    <n v="962"/>
    <n v="26"/>
    <n v="36"/>
    <n v="1576943"/>
    <n v="20"/>
    <n v="43465"/>
    <n v="20"/>
    <n v="6"/>
    <n v="112054916"/>
    <n v="62966914"/>
    <n v="16"/>
    <n v="14170524"/>
    <n v="23"/>
    <x v="95"/>
    <n v="21"/>
    <n v="26292"/>
    <n v="40656"/>
    <n v="36882.501163199995"/>
    <n v="1.1000000000000001"/>
    <n v="26"/>
    <n v="29"/>
    <s v="Nuclear"/>
    <n v="68548"/>
    <n v="62185.6968156"/>
    <n v="1.8"/>
    <n v="20"/>
    <n v="23"/>
    <n v="112098381"/>
    <n v="10"/>
  </r>
  <r>
    <n v="96"/>
    <x v="12"/>
    <x v="6"/>
    <x v="6"/>
    <n v="8.5399999999999991"/>
    <n v="42"/>
    <n v="7259"/>
    <n v="32"/>
    <n v="1070"/>
    <n v="42"/>
    <n v="33688"/>
    <n v="1767"/>
    <n v="24"/>
    <n v="7"/>
    <n v="1209729"/>
    <n v="23"/>
    <n v="100"/>
    <n v="100"/>
    <n v="33"/>
    <n v="30192350"/>
    <n v="39381081"/>
    <n v="27"/>
    <n v="2568040"/>
    <n v="45"/>
    <x v="96"/>
    <n v="33"/>
    <n v="8329"/>
    <n v="52246"/>
    <n v="47396.771836199994"/>
    <n v="2.5"/>
    <n v="14"/>
    <n v="5"/>
    <s v="Coal"/>
    <n v="17160"/>
    <n v="15567.289451999999"/>
    <n v="0.8"/>
    <n v="32"/>
    <n v="31"/>
    <n v="30192350"/>
    <n v="35"/>
  </r>
  <r>
    <n v="97"/>
    <x v="11"/>
    <x v="6"/>
    <x v="6"/>
    <n v="8.24"/>
    <n v="45"/>
    <n v="7452"/>
    <n v="29"/>
    <n v="1540"/>
    <n v="41"/>
    <n v="28316"/>
    <n v="1593"/>
    <n v="25"/>
    <n v="7"/>
    <n v="687337"/>
    <n v="32"/>
    <n v="100"/>
    <n v="100"/>
    <n v="33"/>
    <n v="31142565"/>
    <n v="34770049"/>
    <n v="28"/>
    <n v="4346984"/>
    <n v="45"/>
    <x v="97"/>
    <n v="37"/>
    <n v="8992"/>
    <n v="33860"/>
    <n v="30717.273942"/>
    <n v="1.7"/>
    <n v="17"/>
    <n v="4"/>
    <s v="Coal"/>
    <n v="9361"/>
    <n v="8492.1559766999999"/>
    <n v="0.5"/>
    <n v="33"/>
    <n v="27"/>
    <n v="31142565"/>
    <n v="35"/>
  </r>
  <r>
    <n v="98"/>
    <x v="1"/>
    <x v="6"/>
    <x v="6"/>
    <n v="8.34"/>
    <n v="49"/>
    <n v="7435"/>
    <n v="30"/>
    <n v="2083"/>
    <n v="41"/>
    <n v="29710"/>
    <n v="1536"/>
    <n v="20"/>
    <n v="7"/>
    <n v="626346"/>
    <n v="32"/>
    <n v="100"/>
    <n v="100"/>
    <n v="33"/>
    <n v="32677627"/>
    <n v="36930708"/>
    <n v="27"/>
    <n v="5634937"/>
    <n v="42"/>
    <x v="98"/>
    <n v="35"/>
    <n v="9518"/>
    <n v="36318"/>
    <n v="32947.133934599995"/>
    <n v="1.7"/>
    <n v="12"/>
    <n v="4"/>
    <s v="Coal"/>
    <n v="10231"/>
    <n v="9281.4066657000003"/>
    <n v="0.5"/>
    <n v="30"/>
    <n v="22"/>
    <n v="32677627"/>
    <n v="35"/>
  </r>
  <r>
    <n v="99"/>
    <x v="10"/>
    <x v="6"/>
    <x v="6"/>
    <n v="6.94"/>
    <n v="47"/>
    <n v="6648"/>
    <n v="32"/>
    <n v="849"/>
    <n v="44"/>
    <n v="35519"/>
    <n v="1850"/>
    <n v="27"/>
    <n v="9"/>
    <n v="1243780"/>
    <n v="21"/>
    <n v="100"/>
    <n v="100"/>
    <n v="36"/>
    <n v="28044001"/>
    <n v="39522124"/>
    <n v="29"/>
    <n v="2727231"/>
    <n v="43"/>
    <x v="99"/>
    <n v="35"/>
    <n v="7497"/>
    <n v="75052"/>
    <n v="68086.026104399993"/>
    <n v="3.6"/>
    <n v="13"/>
    <n v="4"/>
    <s v="Coal"/>
    <n v="28103"/>
    <n v="25494.611624099998"/>
    <n v="1.3"/>
    <n v="34"/>
    <n v="38"/>
    <n v="28044001"/>
    <n v="37"/>
  </r>
  <r>
    <n v="100"/>
    <x v="4"/>
    <x v="6"/>
    <x v="6"/>
    <n v="7.13"/>
    <n v="48"/>
    <n v="6641"/>
    <n v="32"/>
    <n v="972"/>
    <n v="44"/>
    <n v="33943"/>
    <n v="1829"/>
    <n v="27"/>
    <n v="8"/>
    <n v="859036"/>
    <n v="28"/>
    <n v="100"/>
    <n v="100"/>
    <n v="36"/>
    <n v="28858946"/>
    <n v="38392512"/>
    <n v="29"/>
    <n v="2443638"/>
    <n v="45"/>
    <x v="100"/>
    <n v="34"/>
    <n v="7613"/>
    <n v="63703"/>
    <n v="57790.386944099999"/>
    <n v="3.1"/>
    <n v="16"/>
    <n v="5"/>
    <s v="Coal"/>
    <n v="24882"/>
    <n v="22572.569705399997"/>
    <n v="1.2"/>
    <n v="32"/>
    <n v="37"/>
    <n v="28858946"/>
    <n v="37"/>
  </r>
  <r>
    <n v="101"/>
    <x v="3"/>
    <x v="6"/>
    <x v="6"/>
    <n v="9.0299999999999994"/>
    <n v="48"/>
    <n v="7460"/>
    <n v="30"/>
    <n v="2250"/>
    <n v="40"/>
    <n v="20620"/>
    <n v="1354"/>
    <n v="30"/>
    <n v="8"/>
    <n v="409020"/>
    <n v="34"/>
    <n v="100"/>
    <n v="100"/>
    <n v="32"/>
    <n v="33343537"/>
    <n v="27810921"/>
    <n v="30"/>
    <n v="5685633"/>
    <n v="42"/>
    <x v="101"/>
    <n v="39"/>
    <n v="9710"/>
    <n v="22679"/>
    <n v="20574.041811299998"/>
    <n v="1.4"/>
    <n v="21"/>
    <n v="6"/>
    <s v="Coal"/>
    <n v="4808"/>
    <n v="4361.7440375999995"/>
    <n v="0.3"/>
    <n v="33"/>
    <n v="28"/>
    <n v="33343537"/>
    <n v="35"/>
  </r>
  <r>
    <n v="102"/>
    <x v="5"/>
    <x v="6"/>
    <x v="6"/>
    <n v="8.8000000000000007"/>
    <n v="48"/>
    <n v="7456"/>
    <n v="30"/>
    <n v="2171"/>
    <n v="40"/>
    <n v="26262"/>
    <n v="1467"/>
    <n v="26"/>
    <n v="7"/>
    <n v="585418"/>
    <n v="31"/>
    <n v="100"/>
    <n v="100"/>
    <n v="32"/>
    <n v="33365501"/>
    <n v="33562303"/>
    <n v="30"/>
    <n v="5823740"/>
    <n v="43"/>
    <x v="102"/>
    <n v="38"/>
    <n v="9627"/>
    <n v="31418"/>
    <n v="28501.928904599998"/>
    <n v="1.6"/>
    <n v="14"/>
    <n v="4"/>
    <s v="Coal"/>
    <n v="8490"/>
    <n v="7701.9981029999999"/>
    <n v="0.4"/>
    <n v="32"/>
    <n v="24"/>
    <n v="33365501"/>
    <n v="35"/>
  </r>
  <r>
    <n v="103"/>
    <x v="6"/>
    <x v="6"/>
    <x v="6"/>
    <n v="7.84"/>
    <n v="42"/>
    <n v="6637"/>
    <n v="32"/>
    <n v="993"/>
    <n v="44"/>
    <n v="32484"/>
    <n v="1814"/>
    <n v="26"/>
    <n v="7"/>
    <n v="1118193"/>
    <n v="24"/>
    <n v="100"/>
    <n v="100"/>
    <n v="35"/>
    <n v="29723368"/>
    <n v="36386135"/>
    <n v="29"/>
    <n v="3016826"/>
    <n v="45"/>
    <x v="103"/>
    <n v="33"/>
    <n v="7631"/>
    <n v="54205"/>
    <n v="49173.946663499999"/>
    <n v="2.8"/>
    <n v="17"/>
    <n v="6"/>
    <s v="Coal"/>
    <n v="22075"/>
    <n v="20026.102252500001"/>
    <n v="1.1000000000000001"/>
    <n v="32"/>
    <n v="33"/>
    <n v="29723368"/>
    <n v="36"/>
  </r>
  <r>
    <n v="104"/>
    <x v="7"/>
    <x v="6"/>
    <x v="6"/>
    <n v="8.27"/>
    <n v="48"/>
    <n v="7452"/>
    <n v="30"/>
    <n v="1812"/>
    <n v="40"/>
    <n v="26297"/>
    <n v="1560"/>
    <n v="25"/>
    <n v="6"/>
    <n v="640916"/>
    <n v="33"/>
    <n v="100"/>
    <n v="100"/>
    <n v="33"/>
    <n v="31663157"/>
    <n v="32526221"/>
    <n v="29"/>
    <n v="4561088"/>
    <n v="45"/>
    <x v="104"/>
    <n v="36"/>
    <n v="9263"/>
    <n v="31024"/>
    <n v="28144.498132799999"/>
    <n v="1.7"/>
    <n v="14"/>
    <n v="4"/>
    <s v="Coal"/>
    <n v="7906"/>
    <n v="7172.2022381999996"/>
    <n v="0.4"/>
    <n v="31"/>
    <n v="26"/>
    <n v="31663157"/>
    <n v="35"/>
  </r>
  <r>
    <n v="105"/>
    <x v="8"/>
    <x v="6"/>
    <x v="6"/>
    <n v="8.15"/>
    <n v="42"/>
    <n v="6669"/>
    <n v="32"/>
    <n v="1029"/>
    <n v="44"/>
    <n v="35699"/>
    <n v="1847"/>
    <n v="24"/>
    <n v="7"/>
    <n v="1227680"/>
    <n v="25"/>
    <n v="100"/>
    <n v="100"/>
    <n v="34"/>
    <n v="30474034"/>
    <n v="39526881"/>
    <n v="29"/>
    <n v="2989870"/>
    <n v="45"/>
    <x v="105"/>
    <n v="33"/>
    <n v="7698"/>
    <n v="62295"/>
    <n v="56513.070886499998"/>
    <n v="2.9"/>
    <n v="13"/>
    <n v="5"/>
    <s v="Coal"/>
    <n v="23670"/>
    <n v="21473.061848999998"/>
    <n v="1.1000000000000001"/>
    <n v="32"/>
    <n v="33"/>
    <n v="30474034"/>
    <n v="36"/>
  </r>
  <r>
    <n v="106"/>
    <x v="9"/>
    <x v="6"/>
    <x v="6"/>
    <n v="6.77"/>
    <n v="45"/>
    <n v="6581"/>
    <n v="32"/>
    <n v="838"/>
    <n v="43"/>
    <n v="36518"/>
    <n v="1845"/>
    <n v="25"/>
    <n v="11"/>
    <n v="1092589"/>
    <n v="22"/>
    <n v="100"/>
    <n v="100"/>
    <n v="36"/>
    <n v="27586700"/>
    <n v="40991819"/>
    <n v="27"/>
    <n v="2551126"/>
    <n v="43"/>
    <x v="106"/>
    <n v="34"/>
    <n v="7418"/>
    <n v="75449"/>
    <n v="68446.178430300002"/>
    <n v="3.5"/>
    <n v="13"/>
    <n v="5"/>
    <s v="Coal"/>
    <n v="32644"/>
    <n v="29614.137346799998"/>
    <n v="1.5"/>
    <n v="35"/>
    <n v="38"/>
    <n v="27586700"/>
    <n v="37"/>
  </r>
  <r>
    <n v="107"/>
    <x v="13"/>
    <x v="6"/>
    <x v="6"/>
    <n v="8.6"/>
    <n v="43"/>
    <n v="7451"/>
    <n v="30"/>
    <n v="1538"/>
    <n v="41"/>
    <n v="27698"/>
    <n v="1629"/>
    <n v="27"/>
    <n v="6"/>
    <n v="1078250"/>
    <n v="25"/>
    <n v="100"/>
    <n v="100"/>
    <n v="33"/>
    <n v="30589021"/>
    <n v="32614171"/>
    <n v="30"/>
    <n v="4797705"/>
    <n v="42"/>
    <x v="107"/>
    <n v="35"/>
    <n v="8989"/>
    <n v="35008"/>
    <n v="31758.721977599998"/>
    <n v="1.9"/>
    <n v="18"/>
    <n v="5"/>
    <s v="Coal"/>
    <n v="11036"/>
    <n v="10011.6903492"/>
    <n v="0.6"/>
    <n v="34"/>
    <n v="27"/>
    <n v="30589021"/>
    <n v="35"/>
  </r>
  <r>
    <n v="108"/>
    <x v="14"/>
    <x v="6"/>
    <x v="6"/>
    <n v="8.7200000000000006"/>
    <n v="40"/>
    <n v="7253"/>
    <n v="31"/>
    <n v="1724"/>
    <n v="39"/>
    <n v="28245"/>
    <n v="1629"/>
    <n v="28"/>
    <n v="7"/>
    <n v="1323916"/>
    <n v="23"/>
    <n v="100"/>
    <n v="100"/>
    <n v="34"/>
    <n v="30179534"/>
    <n v="34205634"/>
    <n v="28"/>
    <n v="3928294"/>
    <n v="44"/>
    <x v="108"/>
    <n v="34"/>
    <n v="8976"/>
    <n v="36444"/>
    <n v="33061.439206800002"/>
    <n v="1.9"/>
    <n v="20"/>
    <n v="7"/>
    <s v="Coal"/>
    <n v="12357"/>
    <n v="11210.081337899999"/>
    <n v="0.6"/>
    <n v="33"/>
    <n v="29"/>
    <n v="30179534"/>
    <n v="36"/>
  </r>
  <r>
    <n v="109"/>
    <x v="15"/>
    <x v="6"/>
    <x v="6"/>
    <n v="8.2100000000000009"/>
    <n v="45"/>
    <n v="7463"/>
    <n v="29"/>
    <n v="1540"/>
    <n v="42"/>
    <n v="28544"/>
    <n v="1595"/>
    <n v="28"/>
    <n v="8"/>
    <n v="755713"/>
    <n v="30"/>
    <n v="100"/>
    <n v="100"/>
    <n v="33"/>
    <n v="31242408"/>
    <n v="34900905"/>
    <n v="29"/>
    <n v="4474519"/>
    <n v="44"/>
    <x v="109"/>
    <n v="37"/>
    <n v="9003"/>
    <n v="33865"/>
    <n v="30721.809865499999"/>
    <n v="1.7"/>
    <n v="19"/>
    <n v="5"/>
    <s v="Coal"/>
    <n v="9187"/>
    <n v="8334.3058388999998"/>
    <n v="0.5"/>
    <n v="34"/>
    <n v="30"/>
    <n v="31242408"/>
    <n v="35"/>
  </r>
  <r>
    <n v="110"/>
    <x v="2"/>
    <x v="6"/>
    <x v="6"/>
    <n v="6.49"/>
    <n v="47"/>
    <n v="6499"/>
    <n v="31"/>
    <n v="633"/>
    <n v="48"/>
    <n v="39381"/>
    <n v="1860"/>
    <n v="26"/>
    <n v="10"/>
    <n v="16514"/>
    <n v="47"/>
    <n v="100"/>
    <n v="100"/>
    <n v="36"/>
    <n v="28191511"/>
    <n v="44424071"/>
    <n v="25"/>
    <n v="2154691"/>
    <n v="44"/>
    <x v="110"/>
    <n v="33"/>
    <n v="7132"/>
    <n v="71719"/>
    <n v="65062.379499299997"/>
    <n v="3.1"/>
    <n v="22"/>
    <n v="12"/>
    <s v="Coal"/>
    <n v="24626"/>
    <n v="22340.330422200001"/>
    <n v="1.1000000000000001"/>
    <n v="37"/>
    <n v="43"/>
    <n v="28191511"/>
    <n v="37"/>
  </r>
  <r>
    <n v="111"/>
    <x v="0"/>
    <x v="6"/>
    <x v="6"/>
    <n v="8.35"/>
    <n v="42"/>
    <n v="7296"/>
    <n v="31"/>
    <n v="1029"/>
    <n v="44"/>
    <n v="35204"/>
    <n v="1769"/>
    <n v="24"/>
    <n v="7"/>
    <n v="1227421"/>
    <n v="23"/>
    <n v="100"/>
    <n v="100"/>
    <n v="34"/>
    <n v="30043019"/>
    <n v="40741425"/>
    <n v="28"/>
    <n v="3043101"/>
    <n v="44"/>
    <x v="111"/>
    <n v="33"/>
    <n v="8325"/>
    <n v="57944"/>
    <n v="52565.910256799994"/>
    <n v="2.6"/>
    <n v="15"/>
    <n v="7"/>
    <s v="Coal"/>
    <n v="23646"/>
    <n v="21451.289416199998"/>
    <n v="1.1000000000000001"/>
    <n v="31"/>
    <n v="31"/>
    <n v="30043019"/>
    <n v="36"/>
  </r>
  <r>
    <n v="112"/>
    <x v="12"/>
    <x v="7"/>
    <x v="7"/>
    <n v="10.41"/>
    <n v="100"/>
    <n v="606543"/>
    <n v="100"/>
    <n v="457512"/>
    <n v="100"/>
    <n v="2031452"/>
    <n v="1096"/>
    <n v="100"/>
    <n v="100"/>
    <n v="141167519"/>
    <n v="100"/>
    <n v="554944016"/>
    <n v="100"/>
    <n v="100"/>
    <n v="3204048374"/>
    <n v="2316508487"/>
    <n v="100"/>
    <n v="1762205285"/>
    <n v="100"/>
    <x v="112"/>
    <n v="100"/>
    <n v="1064055"/>
    <n v="2010685"/>
    <n v="1824062.6685194999"/>
    <n v="1"/>
    <n v="100"/>
    <n v="100"/>
    <s v="Coal"/>
    <n v="2808462"/>
    <n v="2547793.7569313999"/>
    <n v="1.4"/>
    <n v="100"/>
    <n v="100"/>
    <n v="3758992390"/>
    <n v="100"/>
  </r>
  <r>
    <n v="113"/>
    <x v="11"/>
    <x v="7"/>
    <x v="7"/>
    <n v="10.54"/>
    <n v="100"/>
    <n v="604533"/>
    <n v="100"/>
    <n v="494578"/>
    <n v="100"/>
    <n v="1724873"/>
    <n v="919"/>
    <n v="100"/>
    <n v="100"/>
    <n v="143270338"/>
    <n v="100"/>
    <n v="583431236"/>
    <n v="100"/>
    <n v="100"/>
    <n v="3227719227"/>
    <n v="2268722543"/>
    <n v="100"/>
    <n v="1861851337"/>
    <n v="100"/>
    <x v="113"/>
    <n v="100"/>
    <n v="1099110"/>
    <n v="1478816"/>
    <n v="1341559.2493151999"/>
    <n v="0.7"/>
    <n v="100"/>
    <n v="100"/>
    <s v="Natural Gas"/>
    <n v="1396286"/>
    <n v="1266689.2960242"/>
    <n v="0.7"/>
    <n v="100"/>
    <n v="100"/>
    <n v="3811150463"/>
    <n v="100"/>
  </r>
  <r>
    <n v="114"/>
    <x v="1"/>
    <x v="7"/>
    <x v="7"/>
    <n v="11.1"/>
    <n v="100"/>
    <n v="611780"/>
    <n v="100"/>
    <n v="534077"/>
    <n v="100"/>
    <n v="1651911"/>
    <n v="885"/>
    <n v="100"/>
    <n v="100"/>
    <n v="138915068"/>
    <n v="100"/>
    <n v="575566959"/>
    <n v="100"/>
    <n v="100"/>
    <n v="3230307294"/>
    <n v="2210187303"/>
    <n v="100"/>
    <n v="1898115532"/>
    <n v="100"/>
    <x v="114"/>
    <n v="100"/>
    <n v="1145857"/>
    <n v="1381337"/>
    <n v="1253127.7919438998"/>
    <n v="0.7"/>
    <n v="100"/>
    <n v="100"/>
    <s v="Natural Gas"/>
    <n v="1287303"/>
    <n v="1167821.5858640999"/>
    <n v="0.6"/>
    <n v="100"/>
    <n v="100"/>
    <n v="3805874253"/>
    <n v="100"/>
  </r>
  <r>
    <n v="115"/>
    <x v="4"/>
    <x v="7"/>
    <x v="7"/>
    <n v="9.9"/>
    <n v="100"/>
    <n v="611105"/>
    <n v="100"/>
    <n v="440146"/>
    <n v="100"/>
    <n v="2287071"/>
    <n v="1227"/>
    <n v="100"/>
    <n v="100"/>
    <n v="132754037"/>
    <n v="100"/>
    <n v="466964497"/>
    <n v="100"/>
    <n v="100"/>
    <n v="3282881683"/>
    <n v="2460851000"/>
    <n v="100"/>
    <n v="1639289926"/>
    <n v="100"/>
    <x v="115"/>
    <n v="100"/>
    <n v="1051251"/>
    <n v="2652561"/>
    <n v="2406362.7550166999"/>
    <n v="1.3"/>
    <n v="100"/>
    <n v="100"/>
    <s v="Coal"/>
    <n v="5340687"/>
    <n v="4844989.5338888997"/>
    <n v="2.6"/>
    <n v="100"/>
    <n v="100"/>
    <n v="3749846180"/>
    <n v="100"/>
  </r>
  <r>
    <n v="116"/>
    <x v="3"/>
    <x v="7"/>
    <x v="7"/>
    <n v="12.68"/>
    <n v="100"/>
    <n v="616662"/>
    <n v="100"/>
    <n v="570893"/>
    <n v="100"/>
    <n v="1531554"/>
    <n v="805"/>
    <n v="100"/>
    <n v="100"/>
    <n v="136918155"/>
    <n v="100"/>
    <n v="562573231"/>
    <n v="100"/>
    <n v="100"/>
    <n v="3311680131"/>
    <n v="2189614522"/>
    <n v="100"/>
    <n v="1993656150"/>
    <n v="100"/>
    <x v="116"/>
    <n v="100"/>
    <n v="1187555"/>
    <n v="1231410"/>
    <n v="1117116.311427"/>
    <n v="0.6"/>
    <n v="100"/>
    <n v="100"/>
    <s v="Natural Gas"/>
    <n v="935201"/>
    <n v="848400.03862469993"/>
    <n v="0.4"/>
    <n v="100"/>
    <n v="100"/>
    <n v="3874253362"/>
    <n v="100"/>
  </r>
  <r>
    <n v="117"/>
    <x v="5"/>
    <x v="7"/>
    <x v="7"/>
    <n v="12.36"/>
    <n v="100"/>
    <n v="612812"/>
    <n v="100"/>
    <n v="548624"/>
    <n v="100"/>
    <n v="1650367"/>
    <n v="858"/>
    <n v="100"/>
    <n v="100"/>
    <n v="139725701"/>
    <n v="100"/>
    <n v="565117295"/>
    <n v="100"/>
    <n v="100"/>
    <n v="3362051774"/>
    <n v="2229610568"/>
    <n v="100"/>
    <n v="2001061665"/>
    <n v="100"/>
    <x v="117"/>
    <n v="100"/>
    <n v="1161436"/>
    <n v="1355601"/>
    <n v="1229780.4865047"/>
    <n v="0.6"/>
    <n v="100"/>
    <n v="100"/>
    <s v="Natural Gas"/>
    <n v="1189558"/>
    <n v="1079148.8173626"/>
    <n v="0.6"/>
    <n v="100"/>
    <n v="100"/>
    <n v="3927169069"/>
    <n v="100"/>
  </r>
  <r>
    <n v="118"/>
    <x v="6"/>
    <x v="7"/>
    <x v="7"/>
    <n v="9.84"/>
    <n v="100"/>
    <n v="621785"/>
    <n v="100"/>
    <n v="441248"/>
    <n v="100"/>
    <n v="2156875"/>
    <n v="1172"/>
    <n v="100"/>
    <n v="100"/>
    <n v="137656510"/>
    <n v="100"/>
    <n v="514290099"/>
    <n v="100"/>
    <n v="100"/>
    <n v="3180359687"/>
    <n v="2342015457"/>
    <n v="100"/>
    <n v="1705749810"/>
    <n v="100"/>
    <x v="118"/>
    <n v="100"/>
    <n v="1063033"/>
    <n v="2367431"/>
    <n v="2147697.1815057001"/>
    <n v="1.2"/>
    <n v="100"/>
    <n v="100"/>
    <s v="Coal"/>
    <n v="4082889"/>
    <n v="3703934.4325982998"/>
    <n v="2"/>
    <n v="100"/>
    <n v="100"/>
    <n v="3694649786"/>
    <n v="100"/>
  </r>
  <r>
    <n v="119"/>
    <x v="10"/>
    <x v="7"/>
    <x v="7"/>
    <n v="9.83"/>
    <n v="100"/>
    <n v="601604"/>
    <n v="100"/>
    <n v="437458"/>
    <n v="100"/>
    <n v="2388596"/>
    <n v="1274"/>
    <n v="100"/>
    <n v="100"/>
    <n v="131910249"/>
    <n v="100"/>
    <n v="379277453"/>
    <n v="100"/>
    <n v="100"/>
    <n v="3375563915"/>
    <n v="2471632103"/>
    <n v="100"/>
    <n v="1653427796"/>
    <n v="100"/>
    <x v="119"/>
    <n v="100"/>
    <n v="1039062"/>
    <n v="2745895"/>
    <n v="2491033.9318065001"/>
    <n v="1.3"/>
    <n v="100"/>
    <n v="100"/>
    <s v="Coal"/>
    <n v="5952970"/>
    <n v="5400443.3035589997"/>
    <n v="2.9"/>
    <n v="100"/>
    <n v="100"/>
    <n v="3754841368"/>
    <n v="100"/>
  </r>
  <r>
    <n v="120"/>
    <x v="7"/>
    <x v="7"/>
    <x v="7"/>
    <n v="10.59"/>
    <n v="100"/>
    <n v="607398"/>
    <n v="100"/>
    <n v="508284"/>
    <n v="100"/>
    <n v="1553586"/>
    <n v="852"/>
    <n v="100"/>
    <n v="100"/>
    <n v="138702540"/>
    <n v="100"/>
    <n v="558832197"/>
    <n v="100"/>
    <n v="100"/>
    <n v="3158842284"/>
    <n v="2170316460"/>
    <n v="100"/>
    <n v="1839450385"/>
    <n v="100"/>
    <x v="120"/>
    <n v="100"/>
    <n v="1115682"/>
    <n v="1334813"/>
    <n v="1210921.9309610999"/>
    <n v="0.7"/>
    <n v="100"/>
    <n v="100"/>
    <s v="Natural Gas"/>
    <n v="1127393"/>
    <n v="1022753.6804870999"/>
    <n v="0.6"/>
    <n v="100"/>
    <n v="100"/>
    <n v="3717674481"/>
    <n v="100"/>
  </r>
  <r>
    <n v="121"/>
    <x v="8"/>
    <x v="7"/>
    <x v="7"/>
    <n v="10.07"/>
    <n v="100"/>
    <n v="616799"/>
    <n v="100"/>
    <n v="443264"/>
    <n v="100"/>
    <n v="2173806"/>
    <n v="1176"/>
    <n v="100"/>
    <n v="100"/>
    <n v="143461937"/>
    <n v="100"/>
    <n v="559210699"/>
    <n v="100"/>
    <n v="100"/>
    <n v="3165657122"/>
    <n v="2388058409"/>
    <n v="100"/>
    <n v="1677905658"/>
    <n v="100"/>
    <x v="121"/>
    <n v="100"/>
    <n v="1060064"/>
    <n v="2384794"/>
    <n v="2163448.6294517997"/>
    <n v="1.2"/>
    <n v="100"/>
    <n v="100"/>
    <s v="Coal"/>
    <n v="3977988"/>
    <n v="3608769.8503835998"/>
    <n v="2"/>
    <n v="100"/>
    <n v="100"/>
    <n v="3724867821"/>
    <n v="100"/>
  </r>
  <r>
    <n v="122"/>
    <x v="9"/>
    <x v="7"/>
    <x v="7"/>
    <n v="9.82"/>
    <n v="100"/>
    <n v="596304"/>
    <n v="100"/>
    <n v="429096"/>
    <n v="100"/>
    <n v="2269508"/>
    <n v="1264"/>
    <n v="100"/>
    <n v="100"/>
    <n v="126937958"/>
    <n v="100"/>
    <n v="294229222"/>
    <n v="100"/>
    <n v="100"/>
    <n v="3302565912"/>
    <n v="2372775997"/>
    <n v="100"/>
    <n v="1577554930"/>
    <n v="100"/>
    <x v="122"/>
    <n v="100"/>
    <n v="1025400"/>
    <n v="2640473"/>
    <n v="2395396.7063631001"/>
    <n v="1.3"/>
    <n v="100"/>
    <n v="100"/>
    <s v="Coal"/>
    <n v="6581113"/>
    <n v="5970285.0225710999"/>
    <n v="3.3"/>
    <n v="100"/>
    <n v="100"/>
    <n v="3596795134"/>
    <n v="100"/>
  </r>
  <r>
    <n v="123"/>
    <x v="13"/>
    <x v="7"/>
    <x v="7"/>
    <n v="10.48"/>
    <n v="100"/>
    <n v="605507"/>
    <n v="100"/>
    <n v="478863"/>
    <n v="100"/>
    <n v="1849750"/>
    <n v="1008"/>
    <n v="100"/>
    <n v="100"/>
    <n v="140959389"/>
    <n v="100"/>
    <n v="559727018"/>
    <n v="100"/>
    <n v="100"/>
    <n v="3163628956"/>
    <n v="2275539007"/>
    <n v="100"/>
    <n v="1759903887"/>
    <n v="100"/>
    <x v="123"/>
    <n v="100"/>
    <n v="1084370"/>
    <n v="1646239"/>
    <n v="1493442.8333433"/>
    <n v="0.8"/>
    <n v="100"/>
    <n v="100"/>
    <s v="Natural Gas"/>
    <n v="1762946"/>
    <n v="1599317.6381261998"/>
    <n v="0.9"/>
    <n v="100"/>
    <n v="100"/>
    <n v="3723355974"/>
    <n v="100"/>
  </r>
  <r>
    <n v="124"/>
    <x v="14"/>
    <x v="7"/>
    <x v="7"/>
    <n v="10.27"/>
    <n v="100"/>
    <n v="604121"/>
    <n v="100"/>
    <n v="470211"/>
    <n v="100"/>
    <n v="1928401"/>
    <n v="1040"/>
    <n v="100"/>
    <n v="100"/>
    <n v="139836699"/>
    <n v="100"/>
    <n v="560015208"/>
    <n v="100"/>
    <n v="100"/>
    <n v="3202446422"/>
    <n v="2305886743"/>
    <n v="100"/>
    <n v="1771687057"/>
    <n v="100"/>
    <x v="124"/>
    <n v="100"/>
    <n v="1074333"/>
    <n v="1796999"/>
    <n v="1630209.9987152999"/>
    <n v="0.9"/>
    <n v="100"/>
    <n v="100"/>
    <s v="Natural Gas"/>
    <n v="1991544"/>
    <n v="1806698.2461768"/>
    <n v="1"/>
    <n v="100"/>
    <n v="100"/>
    <n v="3762461630"/>
    <n v="100"/>
  </r>
  <r>
    <n v="125"/>
    <x v="15"/>
    <x v="7"/>
    <x v="7"/>
    <n v="10.53"/>
    <n v="100"/>
    <n v="604671"/>
    <n v="100"/>
    <n v="490069"/>
    <n v="100"/>
    <n v="1872330"/>
    <n v="985"/>
    <n v="100"/>
    <n v="100"/>
    <n v="143903731"/>
    <n v="100"/>
    <n v="584077437"/>
    <n v="100"/>
    <n v="100"/>
    <n v="3275107824"/>
    <n v="2339959902"/>
    <n v="100"/>
    <n v="1841027801"/>
    <n v="100"/>
    <x v="125"/>
    <n v="100"/>
    <n v="1094740"/>
    <n v="1624350"/>
    <n v="1473585.4674449998"/>
    <n v="0.8"/>
    <n v="100"/>
    <n v="100"/>
    <s v="Natural Gas"/>
    <n v="1672475"/>
    <n v="1517243.7311324999"/>
    <n v="0.8"/>
    <n v="100"/>
    <n v="100"/>
    <n v="3859185261"/>
    <n v="100"/>
  </r>
  <r>
    <n v="126"/>
    <x v="2"/>
    <x v="7"/>
    <x v="7"/>
    <n v="9.74"/>
    <n v="100"/>
    <n v="584442"/>
    <n v="100"/>
    <n v="425728"/>
    <n v="100"/>
    <n v="2484012"/>
    <n v="1327"/>
    <n v="100"/>
    <n v="100"/>
    <n v="132196685"/>
    <n v="100"/>
    <n v="284386479"/>
    <n v="100"/>
    <n v="100"/>
    <n v="3449578140"/>
    <n v="2475366697"/>
    <n v="100"/>
    <n v="1644021063"/>
    <n v="100"/>
    <x v="126"/>
    <n v="100"/>
    <n v="1010171"/>
    <n v="3670963"/>
    <n v="3330241.4678660999"/>
    <n v="1.8"/>
    <n v="100"/>
    <n v="100"/>
    <s v="Coal"/>
    <n v="8630818"/>
    <n v="7829746.0380845992"/>
    <n v="4.2"/>
    <n v="100"/>
    <n v="100"/>
    <n v="3733964619"/>
    <n v="100"/>
  </r>
  <r>
    <n v="127"/>
    <x v="0"/>
    <x v="7"/>
    <x v="7"/>
    <n v="10.44"/>
    <n v="100"/>
    <n v="616632"/>
    <n v="100"/>
    <n v="451791"/>
    <n v="100"/>
    <n v="2168284"/>
    <n v="1165"/>
    <n v="100"/>
    <n v="100"/>
    <n v="138573884"/>
    <n v="100"/>
    <n v="563440828"/>
    <n v="100"/>
    <n v="100"/>
    <n v="3201259439"/>
    <n v="2382499653"/>
    <n v="100"/>
    <n v="1711064489"/>
    <n v="100"/>
    <x v="127"/>
    <n v="100"/>
    <n v="1068422"/>
    <n v="2315253"/>
    <n v="2100362.0982291"/>
    <n v="1.1000000000000001"/>
    <n v="100"/>
    <n v="100"/>
    <s v="Coal"/>
    <n v="3807436"/>
    <n v="3454047.6854291996"/>
    <n v="1.9"/>
    <n v="100"/>
    <n v="100"/>
    <n v="3764700267"/>
    <n v="100"/>
  </r>
  <r>
    <n v="128"/>
    <x v="12"/>
    <x v="8"/>
    <x v="8"/>
    <n v="8.6999999999999993"/>
    <n v="41"/>
    <n v="29458"/>
    <n v="2"/>
    <n v="87686"/>
    <n v="1"/>
    <n v="243386"/>
    <n v="1190"/>
    <n v="1"/>
    <n v="21"/>
    <n v="36116457"/>
    <n v="1"/>
    <n v="100"/>
    <n v="100"/>
    <n v="1"/>
    <n v="392337354"/>
    <n v="88211969"/>
    <n v="8"/>
    <n v="361614367"/>
    <n v="1"/>
    <x v="128"/>
    <n v="1"/>
    <n v="117144"/>
    <n v="189755"/>
    <n v="172142.83274849999"/>
    <n v="0.8"/>
    <n v="1"/>
    <n v="30"/>
    <s v="Natural Gas"/>
    <n v="272491"/>
    <n v="247199.6660877"/>
    <n v="1.2"/>
    <n v="1"/>
    <n v="23"/>
    <n v="392337354"/>
    <n v="1"/>
  </r>
  <r>
    <n v="129"/>
    <x v="11"/>
    <x v="8"/>
    <x v="8"/>
    <n v="8.6"/>
    <n v="43"/>
    <n v="29068"/>
    <n v="2"/>
    <n v="96049"/>
    <n v="1"/>
    <n v="217556"/>
    <n v="991"/>
    <n v="1"/>
    <n v="22"/>
    <n v="36870287"/>
    <n v="1"/>
    <n v="100"/>
    <n v="100"/>
    <n v="1"/>
    <n v="429343404"/>
    <n v="85817532"/>
    <n v="8"/>
    <n v="397383499"/>
    <n v="1"/>
    <x v="129"/>
    <n v="1"/>
    <n v="125117"/>
    <n v="179743"/>
    <n v="163060.09953209999"/>
    <n v="0.7"/>
    <n v="1"/>
    <n v="26"/>
    <s v="Natural Gas"/>
    <n v="157509"/>
    <n v="142889.75491230001"/>
    <n v="0.7"/>
    <n v="1"/>
    <n v="19"/>
    <n v="429343404"/>
    <n v="1"/>
  </r>
  <r>
    <n v="130"/>
    <x v="1"/>
    <x v="8"/>
    <x v="8"/>
    <n v="9.14"/>
    <n v="37"/>
    <n v="28890"/>
    <n v="2"/>
    <n v="110862"/>
    <n v="1"/>
    <n v="206175"/>
    <n v="941"/>
    <n v="1"/>
    <n v="23"/>
    <n v="35754673"/>
    <n v="1"/>
    <n v="100"/>
    <n v="100"/>
    <n v="1"/>
    <n v="435627878"/>
    <n v="80183836"/>
    <n v="9"/>
    <n v="401660420"/>
    <n v="1"/>
    <x v="130"/>
    <n v="1"/>
    <n v="139751"/>
    <n v="163412"/>
    <n v="148244.86619639999"/>
    <n v="0.7"/>
    <n v="1"/>
    <n v="27"/>
    <s v="Natural Gas"/>
    <n v="163075"/>
    <n v="147939.14495250001"/>
    <n v="0.7"/>
    <n v="1"/>
    <n v="18"/>
    <n v="435627878"/>
    <n v="1"/>
  </r>
  <r>
    <n v="131"/>
    <x v="4"/>
    <x v="8"/>
    <x v="8"/>
    <n v="9"/>
    <n v="25"/>
    <n v="27389"/>
    <n v="3"/>
    <n v="81789"/>
    <n v="1"/>
    <n v="267464"/>
    <n v="1351"/>
    <n v="1"/>
    <n v="20"/>
    <n v="33579432"/>
    <n v="1"/>
    <n v="100"/>
    <n v="100"/>
    <n v="1"/>
    <n v="376065116"/>
    <n v="99451077"/>
    <n v="8"/>
    <n v="336025847"/>
    <n v="1"/>
    <x v="131"/>
    <n v="1"/>
    <n v="109179"/>
    <n v="236228"/>
    <n v="214302.42731159998"/>
    <n v="1.1000000000000001"/>
    <n v="1"/>
    <n v="32"/>
    <s v="Natural Gas"/>
    <n v="446114"/>
    <n v="404707.79525579995"/>
    <n v="2"/>
    <n v="2"/>
    <n v="28"/>
    <n v="376065116"/>
    <n v="1"/>
  </r>
  <r>
    <n v="132"/>
    <x v="3"/>
    <x v="8"/>
    <x v="8"/>
    <n v="10.039999999999999"/>
    <n v="39"/>
    <n v="27115"/>
    <n v="3"/>
    <n v="127895"/>
    <n v="1"/>
    <n v="212769"/>
    <n v="855"/>
    <n v="1"/>
    <n v="21"/>
    <n v="38881800"/>
    <n v="1"/>
    <n v="100"/>
    <n v="100"/>
    <n v="1"/>
    <n v="492820385"/>
    <n v="85398248"/>
    <n v="9"/>
    <n v="461896304"/>
    <n v="1"/>
    <x v="132"/>
    <n v="1"/>
    <n v="155010"/>
    <n v="165149"/>
    <n v="149820.64602029999"/>
    <n v="0.6"/>
    <n v="1"/>
    <n v="24"/>
    <s v="Natural Gas"/>
    <n v="111222"/>
    <n v="100898.89670339999"/>
    <n v="0.4"/>
    <n v="1"/>
    <n v="21"/>
    <n v="492820385"/>
    <n v="1"/>
  </r>
  <r>
    <n v="133"/>
    <x v="5"/>
    <x v="8"/>
    <x v="8"/>
    <n v="10.16"/>
    <n v="37"/>
    <n v="28329"/>
    <n v="3"/>
    <n v="120571"/>
    <n v="1"/>
    <n v="213621"/>
    <n v="894"/>
    <n v="1"/>
    <n v="21"/>
    <n v="37662709"/>
    <n v="1"/>
    <n v="100"/>
    <n v="100"/>
    <n v="1"/>
    <n v="475401192"/>
    <n v="87283926"/>
    <n v="7"/>
    <n v="438279014"/>
    <n v="1"/>
    <x v="133"/>
    <n v="1"/>
    <n v="148900"/>
    <n v="173091"/>
    <n v="157025.50690769998"/>
    <n v="0.7"/>
    <n v="1"/>
    <n v="26"/>
    <s v="Natural Gas"/>
    <n v="139238"/>
    <n v="126314.58325859999"/>
    <n v="0.5"/>
    <n v="1"/>
    <n v="19"/>
    <n v="475401192"/>
    <n v="1"/>
  </r>
  <r>
    <n v="134"/>
    <x v="6"/>
    <x v="8"/>
    <x v="8"/>
    <n v="8.5500000000000007"/>
    <n v="33"/>
    <n v="28463"/>
    <n v="4"/>
    <n v="81106"/>
    <n v="1"/>
    <n v="253689"/>
    <n v="1299"/>
    <n v="1"/>
    <n v="20"/>
    <n v="34343671"/>
    <n v="1"/>
    <n v="100"/>
    <n v="100"/>
    <n v="1"/>
    <n v="365104131"/>
    <n v="96763006"/>
    <n v="7"/>
    <n v="333049504"/>
    <n v="1"/>
    <x v="134"/>
    <n v="1"/>
    <n v="109568"/>
    <n v="213362"/>
    <n v="193558.7419614"/>
    <n v="1"/>
    <n v="1"/>
    <n v="29"/>
    <s v="Natural Gas"/>
    <n v="385589"/>
    <n v="349800.44128829997"/>
    <n v="1.8"/>
    <n v="2"/>
    <n v="23"/>
    <n v="365104131"/>
    <n v="1"/>
  </r>
  <r>
    <n v="135"/>
    <x v="10"/>
    <x v="8"/>
    <x v="8"/>
    <n v="9.34"/>
    <n v="21"/>
    <n v="26533"/>
    <n v="4"/>
    <n v="81724"/>
    <n v="1"/>
    <n v="251409"/>
    <n v="1343"/>
    <n v="1"/>
    <n v="22"/>
    <n v="33873361"/>
    <n v="1"/>
    <n v="100"/>
    <n v="100"/>
    <n v="1"/>
    <n v="358457550"/>
    <n v="95099161"/>
    <n v="9"/>
    <n v="316595885"/>
    <n v="1"/>
    <x v="135"/>
    <n v="1"/>
    <n v="108258"/>
    <n v="224367"/>
    <n v="203542.30958489998"/>
    <n v="1.1000000000000001"/>
    <n v="1"/>
    <n v="32"/>
    <s v="Natural Gas"/>
    <n v="474123"/>
    <n v="430117.13151809998"/>
    <n v="2.2999999999999998"/>
    <n v="2"/>
    <n v="28"/>
    <n v="358457550"/>
    <n v="1"/>
  </r>
  <r>
    <n v="136"/>
    <x v="7"/>
    <x v="8"/>
    <x v="8"/>
    <n v="8.36"/>
    <n v="43"/>
    <n v="27948"/>
    <n v="3"/>
    <n v="100999"/>
    <n v="1"/>
    <n v="202444"/>
    <n v="941"/>
    <n v="1"/>
    <n v="22"/>
    <n v="35665123"/>
    <n v="1"/>
    <n v="100"/>
    <n v="100"/>
    <n v="1"/>
    <n v="426863267"/>
    <n v="77675639"/>
    <n v="9"/>
    <n v="395839291"/>
    <n v="1"/>
    <x v="136"/>
    <n v="1"/>
    <n v="128947"/>
    <n v="158843"/>
    <n v="144099.93930209999"/>
    <n v="0.7"/>
    <n v="1"/>
    <n v="26"/>
    <s v="Natural Gas"/>
    <n v="139826"/>
    <n v="126848.0078622"/>
    <n v="0.6"/>
    <n v="1"/>
    <n v="18"/>
    <n v="426863267"/>
    <n v="1"/>
  </r>
  <r>
    <n v="137"/>
    <x v="8"/>
    <x v="8"/>
    <x v="8"/>
    <n v="8.66"/>
    <n v="37"/>
    <n v="28705"/>
    <n v="3"/>
    <n v="80879"/>
    <n v="1"/>
    <n v="257465"/>
    <n v="1307"/>
    <n v="1"/>
    <n v="22"/>
    <n v="37002303"/>
    <n v="1"/>
    <n v="100"/>
    <n v="100"/>
    <n v="1"/>
    <n v="378817254"/>
    <n v="96131888"/>
    <n v="6"/>
    <n v="337248278"/>
    <n v="1"/>
    <x v="137"/>
    <n v="1"/>
    <n v="109584"/>
    <n v="225107"/>
    <n v="204213.62626289998"/>
    <n v="1"/>
    <n v="1"/>
    <n v="28"/>
    <s v="Natural Gas"/>
    <n v="383722"/>
    <n v="348106.72745339997"/>
    <n v="1.8"/>
    <n v="1"/>
    <n v="25"/>
    <n v="378817254"/>
    <n v="1"/>
  </r>
  <r>
    <n v="138"/>
    <x v="9"/>
    <x v="8"/>
    <x v="8"/>
    <n v="9.86"/>
    <n v="17"/>
    <n v="25140"/>
    <n v="6"/>
    <n v="77898"/>
    <n v="1"/>
    <n v="242864"/>
    <n v="1345"/>
    <n v="1"/>
    <n v="23"/>
    <n v="32232087"/>
    <n v="1"/>
    <n v="100"/>
    <n v="100"/>
    <n v="1"/>
    <n v="345351420"/>
    <n v="90418339"/>
    <n v="9"/>
    <n v="306749570"/>
    <n v="1"/>
    <x v="138"/>
    <n v="1"/>
    <n v="103037"/>
    <n v="219454"/>
    <n v="199085.31115379999"/>
    <n v="1.1000000000000001"/>
    <n v="1"/>
    <n v="33"/>
    <s v="Natural Gas"/>
    <n v="461649"/>
    <n v="418800.90957029996"/>
    <n v="2.2999999999999998"/>
    <n v="3"/>
    <n v="30"/>
    <n v="345351420"/>
    <n v="1"/>
  </r>
  <r>
    <n v="139"/>
    <x v="13"/>
    <x v="8"/>
    <x v="8"/>
    <n v="8.3800000000000008"/>
    <n v="45"/>
    <n v="29399"/>
    <n v="2"/>
    <n v="94113"/>
    <n v="1"/>
    <n v="239991"/>
    <n v="1166"/>
    <n v="1"/>
    <n v="18"/>
    <n v="35220381"/>
    <n v="1"/>
    <n v="100"/>
    <n v="100"/>
    <n v="1"/>
    <n v="401880374"/>
    <n v="81081662"/>
    <n v="9"/>
    <n v="371712703"/>
    <n v="1"/>
    <x v="139"/>
    <n v="1"/>
    <n v="123512"/>
    <n v="182487"/>
    <n v="165549.4143489"/>
    <n v="0.8"/>
    <n v="1"/>
    <n v="24"/>
    <s v="Natural Gas"/>
    <n v="287532"/>
    <n v="260844.63116039999"/>
    <n v="1.3"/>
    <n v="1"/>
    <n v="11"/>
    <n v="401880374"/>
    <n v="1"/>
  </r>
  <r>
    <n v="140"/>
    <x v="14"/>
    <x v="8"/>
    <x v="8"/>
    <n v="8.43"/>
    <n v="43"/>
    <n v="29476"/>
    <n v="2"/>
    <n v="89246"/>
    <n v="1"/>
    <n v="236457"/>
    <n v="1146"/>
    <n v="1"/>
    <n v="21"/>
    <n v="36151297"/>
    <n v="1"/>
    <n v="100"/>
    <n v="100"/>
    <n v="1"/>
    <n v="398661809"/>
    <n v="88048121"/>
    <n v="8"/>
    <n v="365999470"/>
    <n v="1"/>
    <x v="140"/>
    <n v="1"/>
    <n v="118722"/>
    <n v="182891"/>
    <n v="165915.9169677"/>
    <n v="0.8"/>
    <n v="1"/>
    <n v="25"/>
    <s v="Natural Gas"/>
    <n v="257041"/>
    <n v="233183.6624727"/>
    <n v="1.1000000000000001"/>
    <n v="1"/>
    <n v="19"/>
    <n v="398661809"/>
    <n v="1"/>
  </r>
  <r>
    <n v="141"/>
    <x v="15"/>
    <x v="8"/>
    <x v="8"/>
    <n v="8.48"/>
    <n v="44"/>
    <n v="29542"/>
    <n v="2"/>
    <n v="92617"/>
    <n v="1"/>
    <n v="230076"/>
    <n v="1060"/>
    <n v="1"/>
    <n v="23"/>
    <n v="38490458"/>
    <n v="1"/>
    <n v="100"/>
    <n v="100"/>
    <n v="1"/>
    <n v="424418628"/>
    <n v="92964516"/>
    <n v="8"/>
    <n v="384387908"/>
    <n v="1"/>
    <x v="141"/>
    <n v="1"/>
    <n v="122159"/>
    <n v="188316"/>
    <n v="170837.3939652"/>
    <n v="0.8"/>
    <n v="1"/>
    <n v="23"/>
    <s v="Natural Gas"/>
    <n v="224145"/>
    <n v="203340.91458149999"/>
    <n v="0.9"/>
    <n v="1"/>
    <n v="15"/>
    <n v="424418628"/>
    <n v="1"/>
  </r>
  <r>
    <n v="142"/>
    <x v="2"/>
    <x v="8"/>
    <x v="8"/>
    <n v="10.99"/>
    <n v="15"/>
    <n v="25005"/>
    <n v="6"/>
    <n v="79960"/>
    <n v="1"/>
    <n v="252710"/>
    <n v="1373"/>
    <n v="1"/>
    <n v="25"/>
    <n v="28557855"/>
    <n v="1"/>
    <n v="100"/>
    <n v="100"/>
    <n v="1"/>
    <n v="347814647"/>
    <n v="94637160"/>
    <n v="8"/>
    <n v="310150621"/>
    <n v="1"/>
    <x v="142"/>
    <n v="1"/>
    <n v="104966"/>
    <n v="236987"/>
    <n v="214990.9804989"/>
    <n v="1.2"/>
    <n v="2"/>
    <n v="38"/>
    <s v="Natural Gas"/>
    <n v="503347"/>
    <n v="456628.69719089998"/>
    <n v="2.5"/>
    <n v="5"/>
    <n v="33"/>
    <n v="347814647"/>
    <n v="1"/>
  </r>
  <r>
    <n v="143"/>
    <x v="0"/>
    <x v="8"/>
    <x v="8"/>
    <n v="8.94"/>
    <n v="37"/>
    <n v="29113"/>
    <n v="2"/>
    <n v="83800"/>
    <n v="1"/>
    <n v="254488"/>
    <n v="1279"/>
    <n v="1"/>
    <n v="22"/>
    <n v="34883315"/>
    <n v="1"/>
    <n v="100"/>
    <n v="100"/>
    <n v="1"/>
    <n v="389669820"/>
    <n v="94974953"/>
    <n v="7"/>
    <n v="342654715"/>
    <n v="1"/>
    <x v="143"/>
    <n v="1"/>
    <n v="112914"/>
    <n v="206236"/>
    <n v="187094.1437892"/>
    <n v="0.9"/>
    <n v="1"/>
    <n v="32"/>
    <s v="Natural Gas"/>
    <n v="349200"/>
    <n v="316788.89723999996"/>
    <n v="1.6"/>
    <n v="2"/>
    <n v="26"/>
    <n v="389669820"/>
    <n v="1"/>
  </r>
  <r>
    <n v="144"/>
    <x v="0"/>
    <x v="9"/>
    <x v="9"/>
    <n v="9.4"/>
    <n v="29"/>
    <n v="20490"/>
    <n v="14"/>
    <n v="508"/>
    <n v="47"/>
    <n v="41405"/>
    <n v="1146"/>
    <n v="20"/>
    <n v="27"/>
    <n v="2463339"/>
    <n v="11"/>
    <n v="100"/>
    <n v="100"/>
    <n v="8"/>
    <n v="100219230"/>
    <n v="76986629"/>
    <n v="13"/>
    <n v="2520257"/>
    <n v="47"/>
    <x v="144"/>
    <n v="20"/>
    <n v="20998"/>
    <n v="23913"/>
    <n v="21693.507731099999"/>
    <n v="0.6"/>
    <n v="32"/>
    <n v="42"/>
    <s v="Coal"/>
    <n v="89359"/>
    <n v="81065.117607299995"/>
    <n v="2.2000000000000002"/>
    <n v="16"/>
    <n v="16"/>
    <n v="100219230"/>
    <n v="13"/>
  </r>
  <r>
    <n v="145"/>
    <x v="11"/>
    <x v="9"/>
    <x v="9"/>
    <n v="9.69"/>
    <n v="28"/>
    <n v="20719"/>
    <n v="11"/>
    <n v="685"/>
    <n v="48"/>
    <n v="27328"/>
    <n v="730"/>
    <n v="26"/>
    <n v="38"/>
    <n v="2876917"/>
    <n v="10"/>
    <n v="100"/>
    <n v="100"/>
    <n v="8"/>
    <n v="99829100"/>
    <n v="79134921"/>
    <n v="10"/>
    <n v="3192188"/>
    <n v="46"/>
    <x v="145"/>
    <n v="19"/>
    <n v="21404"/>
    <n v="12843"/>
    <n v="11650.973102099999"/>
    <n v="0.3"/>
    <n v="38"/>
    <n v="47"/>
    <s v="Nuclear"/>
    <n v="25775"/>
    <n v="23382.685642500001"/>
    <n v="0.6"/>
    <n v="20"/>
    <n v="20"/>
    <n v="99829100"/>
    <n v="13"/>
  </r>
  <r>
    <n v="146"/>
    <x v="1"/>
    <x v="9"/>
    <x v="9"/>
    <n v="9.7799999999999994"/>
    <n v="31"/>
    <n v="20499"/>
    <n v="11"/>
    <n v="902"/>
    <n v="48"/>
    <n v="27107"/>
    <n v="754"/>
    <n v="27"/>
    <n v="32"/>
    <n v="2563917"/>
    <n v="11"/>
    <n v="100"/>
    <n v="100"/>
    <n v="8"/>
    <n v="99621137"/>
    <n v="75220515"/>
    <n v="10"/>
    <n v="3836694"/>
    <n v="47"/>
    <x v="146"/>
    <n v="19"/>
    <n v="21401"/>
    <n v="12488"/>
    <n v="11328.9225336"/>
    <n v="0.3"/>
    <n v="38"/>
    <n v="46"/>
    <s v="Nuclear"/>
    <n v="26985"/>
    <n v="24480.379129499997"/>
    <n v="0.7"/>
    <n v="19"/>
    <n v="17"/>
    <n v="99621137"/>
    <n v="13"/>
  </r>
  <r>
    <n v="147"/>
    <x v="4"/>
    <x v="9"/>
    <x v="9"/>
    <n v="9.2799999999999994"/>
    <n v="22"/>
    <n v="20474"/>
    <n v="12"/>
    <n v="654"/>
    <n v="48"/>
    <n v="45472"/>
    <n v="1233"/>
    <n v="19"/>
    <n v="28"/>
    <n v="2452534"/>
    <n v="12"/>
    <n v="100"/>
    <n v="100"/>
    <n v="8"/>
    <n v="100733329"/>
    <n v="78540493"/>
    <n v="15"/>
    <n v="2563369"/>
    <n v="44"/>
    <x v="147"/>
    <n v="19"/>
    <n v="21128"/>
    <n v="32187"/>
    <n v="29199.553938899997"/>
    <n v="0.8"/>
    <n v="32"/>
    <n v="41"/>
    <s v="Coal"/>
    <n v="152416"/>
    <n v="138269.4632352"/>
    <n v="3.8"/>
    <n v="11"/>
    <n v="12"/>
    <n v="100733329"/>
    <n v="13"/>
  </r>
  <r>
    <n v="148"/>
    <x v="3"/>
    <x v="9"/>
    <x v="9"/>
    <n v="10.69"/>
    <n v="32"/>
    <n v="19634"/>
    <n v="12"/>
    <n v="1290"/>
    <n v="46"/>
    <n v="25297"/>
    <n v="715"/>
    <n v="26"/>
    <n v="31"/>
    <n v="2222243"/>
    <n v="15"/>
    <n v="100"/>
    <n v="100"/>
    <n v="7"/>
    <n v="99046005"/>
    <n v="74014540"/>
    <n v="11"/>
    <n v="3776664"/>
    <n v="46"/>
    <x v="148"/>
    <n v="19"/>
    <n v="20924"/>
    <n v="12084"/>
    <n v="10962.419914799999"/>
    <n v="0.3"/>
    <n v="37"/>
    <n v="44"/>
    <s v="Nuclear"/>
    <n v="17184"/>
    <n v="15589.061884799999"/>
    <n v="0.4"/>
    <n v="22"/>
    <n v="18"/>
    <n v="99046005"/>
    <n v="11"/>
  </r>
  <r>
    <n v="149"/>
    <x v="5"/>
    <x v="9"/>
    <x v="9"/>
    <n v="10.89"/>
    <n v="28"/>
    <n v="20499"/>
    <n v="12"/>
    <n v="1068"/>
    <n v="46"/>
    <n v="26586"/>
    <n v="750"/>
    <n v="25"/>
    <n v="31"/>
    <n v="2200590"/>
    <n v="15"/>
    <n v="100"/>
    <n v="100"/>
    <n v="7"/>
    <n v="102112051"/>
    <n v="74433678"/>
    <n v="10"/>
    <n v="3602367"/>
    <n v="47"/>
    <x v="149"/>
    <n v="20"/>
    <n v="21567"/>
    <n v="12138"/>
    <n v="11011.407888599999"/>
    <n v="0.3"/>
    <n v="37"/>
    <n v="45"/>
    <s v="Nuclear"/>
    <n v="18714"/>
    <n v="16977.0544758"/>
    <n v="0.5"/>
    <n v="21"/>
    <n v="21"/>
    <n v="102112051"/>
    <n v="11"/>
  </r>
  <r>
    <n v="150"/>
    <x v="6"/>
    <x v="9"/>
    <x v="9"/>
    <n v="9.27"/>
    <n v="23"/>
    <n v="20635"/>
    <n v="13"/>
    <n v="687"/>
    <n v="47"/>
    <n v="41741"/>
    <n v="1181"/>
    <n v="19"/>
    <n v="27"/>
    <n v="2465319"/>
    <n v="12"/>
    <n v="100"/>
    <n v="100"/>
    <n v="8"/>
    <n v="96381472"/>
    <n v="74897122"/>
    <n v="15"/>
    <n v="2827142"/>
    <n v="46"/>
    <x v="150"/>
    <n v="20"/>
    <n v="21322"/>
    <n v="27891"/>
    <n v="25302.2884677"/>
    <n v="0.7"/>
    <n v="31"/>
    <n v="40"/>
    <s v="Coal"/>
    <n v="97327"/>
    <n v="88293.565296899993"/>
    <n v="2.5"/>
    <n v="15"/>
    <n v="13"/>
    <n v="96381472"/>
    <n v="13"/>
  </r>
  <r>
    <n v="151"/>
    <x v="10"/>
    <x v="9"/>
    <x v="9"/>
    <n v="8.61"/>
    <n v="29"/>
    <n v="20761"/>
    <n v="11"/>
    <n v="657"/>
    <n v="48"/>
    <n v="48196"/>
    <n v="1288"/>
    <n v="18"/>
    <n v="26"/>
    <n v="2431053"/>
    <n v="11"/>
    <n v="100"/>
    <n v="100"/>
    <n v="10"/>
    <n v="103521537"/>
    <n v="79816049"/>
    <n v="15"/>
    <n v="2532576"/>
    <n v="45"/>
    <x v="151"/>
    <n v="19"/>
    <n v="21417"/>
    <n v="36278"/>
    <n v="32910.846546599998"/>
    <n v="0.9"/>
    <n v="31"/>
    <n v="40"/>
    <s v="Coal"/>
    <n v="151856"/>
    <n v="137761.43980319999"/>
    <n v="3.7"/>
    <n v="13"/>
    <n v="14"/>
    <n v="103521537"/>
    <n v="13"/>
  </r>
  <r>
    <n v="152"/>
    <x v="7"/>
    <x v="9"/>
    <x v="9"/>
    <n v="9.52"/>
    <n v="30"/>
    <n v="20711"/>
    <n v="11"/>
    <n v="686"/>
    <n v="48"/>
    <n v="22782"/>
    <n v="622"/>
    <n v="28"/>
    <n v="38"/>
    <n v="2621141"/>
    <n v="11"/>
    <n v="100"/>
    <n v="100"/>
    <n v="8"/>
    <n v="95003888"/>
    <n v="77607950"/>
    <n v="10"/>
    <n v="2958060"/>
    <n v="47"/>
    <x v="152"/>
    <n v="19"/>
    <n v="21397"/>
    <n v="10908"/>
    <n v="9895.5707075999999"/>
    <n v="0.3"/>
    <n v="37"/>
    <n v="47"/>
    <s v="Nuclear"/>
    <n v="21262"/>
    <n v="19288.561091399999"/>
    <n v="0.5"/>
    <n v="19"/>
    <n v="21"/>
    <n v="95003888"/>
    <n v="13"/>
  </r>
  <r>
    <n v="153"/>
    <x v="8"/>
    <x v="9"/>
    <x v="9"/>
    <n v="9.1300000000000008"/>
    <n v="28"/>
    <n v="20635"/>
    <n v="13"/>
    <n v="690"/>
    <n v="47"/>
    <n v="38118"/>
    <n v="1053"/>
    <n v="22"/>
    <n v="31"/>
    <n v="2511517"/>
    <n v="11"/>
    <n v="100"/>
    <n v="100"/>
    <n v="8"/>
    <n v="96944013"/>
    <n v="75988871"/>
    <n v="15"/>
    <n v="3662748"/>
    <n v="43"/>
    <x v="153"/>
    <n v="19"/>
    <n v="21326"/>
    <n v="23189"/>
    <n v="21036.7060083"/>
    <n v="0.6"/>
    <n v="33"/>
    <n v="43"/>
    <s v="Coal"/>
    <n v="86204"/>
    <n v="78202.949878799991"/>
    <n v="2.2000000000000002"/>
    <n v="18"/>
    <n v="19"/>
    <n v="96944013"/>
    <n v="13"/>
  </r>
  <r>
    <n v="154"/>
    <x v="9"/>
    <x v="9"/>
    <x v="9"/>
    <n v="8.69"/>
    <n v="28"/>
    <n v="20211"/>
    <n v="12"/>
    <n v="642"/>
    <n v="48"/>
    <n v="43458"/>
    <n v="1199"/>
    <n v="20"/>
    <n v="28"/>
    <n v="2267084"/>
    <n v="12"/>
    <n v="100"/>
    <n v="100"/>
    <n v="10"/>
    <n v="94909844"/>
    <n v="77432806"/>
    <n v="15"/>
    <n v="2284083"/>
    <n v="44"/>
    <x v="154"/>
    <n v="19"/>
    <n v="20852"/>
    <n v="33080"/>
    <n v="30009.669876"/>
    <n v="0.8"/>
    <n v="31"/>
    <n v="39"/>
    <s v="Coal"/>
    <n v="137752"/>
    <n v="124966.50679439999"/>
    <n v="3.5"/>
    <n v="16"/>
    <n v="21"/>
    <n v="94909844"/>
    <n v="13"/>
  </r>
  <r>
    <n v="155"/>
    <x v="12"/>
    <x v="9"/>
    <x v="9"/>
    <n v="9.3000000000000007"/>
    <n v="35"/>
    <n v="19715"/>
    <n v="14"/>
    <n v="505"/>
    <n v="48"/>
    <n v="37977"/>
    <n v="1111"/>
    <n v="20"/>
    <n v="26"/>
    <n v="2523087"/>
    <n v="11"/>
    <n v="100"/>
    <n v="100"/>
    <n v="8"/>
    <n v="99632108"/>
    <n v="72675778"/>
    <n v="13"/>
    <n v="2538858"/>
    <n v="46"/>
    <x v="155"/>
    <n v="21"/>
    <n v="20220"/>
    <n v="23100"/>
    <n v="20955.966570000001"/>
    <n v="0.6"/>
    <n v="30"/>
    <n v="40"/>
    <s v="Coal"/>
    <n v="86557"/>
    <n v="78523.186077899998"/>
    <n v="2.2999999999999998"/>
    <n v="10"/>
    <n v="9"/>
    <n v="99632108"/>
    <n v="13"/>
  </r>
  <r>
    <n v="156"/>
    <x v="13"/>
    <x v="9"/>
    <x v="9"/>
    <n v="9.4499999999999993"/>
    <n v="32"/>
    <n v="20409"/>
    <n v="12"/>
    <n v="543"/>
    <n v="48"/>
    <n v="35792"/>
    <n v="996"/>
    <n v="19"/>
    <n v="24"/>
    <n v="2385508"/>
    <n v="13"/>
    <n v="100"/>
    <n v="100"/>
    <n v="8"/>
    <n v="97239885"/>
    <n v="76547309"/>
    <n v="13"/>
    <n v="2498913"/>
    <n v="46"/>
    <x v="156"/>
    <n v="19"/>
    <n v="20951"/>
    <n v="19905"/>
    <n v="18057.511453499999"/>
    <n v="0.5"/>
    <n v="31"/>
    <n v="40"/>
    <s v="Nuclear"/>
    <n v="44231"/>
    <n v="40125.686465699997"/>
    <n v="1.1000000000000001"/>
    <n v="14"/>
    <n v="16"/>
    <n v="97239885"/>
    <n v="13"/>
  </r>
  <r>
    <n v="157"/>
    <x v="14"/>
    <x v="9"/>
    <x v="9"/>
    <n v="9.23"/>
    <n v="30"/>
    <n v="20837"/>
    <n v="11"/>
    <n v="518"/>
    <n v="48"/>
    <n v="39927"/>
    <n v="1107"/>
    <n v="19"/>
    <n v="22"/>
    <n v="2458109"/>
    <n v="11"/>
    <n v="100"/>
    <n v="100"/>
    <n v="8"/>
    <n v="100758439"/>
    <n v="76836693"/>
    <n v="13"/>
    <n v="2503940"/>
    <n v="47"/>
    <x v="157"/>
    <n v="19"/>
    <n v="21355"/>
    <n v="23977"/>
    <n v="21751.5675519"/>
    <n v="0.6"/>
    <n v="29"/>
    <n v="37"/>
    <s v="Coal"/>
    <n v="53450"/>
    <n v="48489.022214999997"/>
    <n v="1.3"/>
    <n v="15"/>
    <n v="13"/>
    <n v="100758439"/>
    <n v="13"/>
  </r>
  <r>
    <n v="158"/>
    <x v="15"/>
    <x v="9"/>
    <x v="9"/>
    <n v="9.58"/>
    <n v="31"/>
    <n v="20719"/>
    <n v="12"/>
    <n v="630"/>
    <n v="48"/>
    <n v="29303"/>
    <n v="790"/>
    <n v="26"/>
    <n v="36"/>
    <n v="2487343"/>
    <n v="12"/>
    <n v="100"/>
    <n v="100"/>
    <n v="8"/>
    <n v="102911183"/>
    <n v="78854061"/>
    <n v="12"/>
    <n v="2700856"/>
    <n v="46"/>
    <x v="158"/>
    <n v="20"/>
    <n v="21349"/>
    <n v="13615"/>
    <n v="12351.319690499999"/>
    <n v="0.3"/>
    <n v="37"/>
    <n v="47"/>
    <s v="Nuclear"/>
    <n v="29382"/>
    <n v="26654.900855399999"/>
    <n v="0.7"/>
    <n v="21"/>
    <n v="24"/>
    <n v="102911183"/>
    <n v="13"/>
  </r>
  <r>
    <n v="159"/>
    <x v="2"/>
    <x v="9"/>
    <x v="9"/>
    <n v="8.18"/>
    <n v="30"/>
    <n v="20249"/>
    <n v="12"/>
    <n v="642"/>
    <n v="47"/>
    <n v="58671"/>
    <n v="1424"/>
    <n v="16"/>
    <n v="23"/>
    <n v="2472111"/>
    <n v="13"/>
    <n v="100"/>
    <n v="100"/>
    <n v="10"/>
    <n v="104169779"/>
    <n v="88262641"/>
    <n v="13"/>
    <n v="2400671"/>
    <n v="43"/>
    <x v="159"/>
    <n v="20"/>
    <n v="20891"/>
    <n v="90773"/>
    <n v="82347.876773099997"/>
    <n v="2"/>
    <n v="14"/>
    <n v="24"/>
    <s v="Coal"/>
    <n v="243234"/>
    <n v="220658.16331979999"/>
    <n v="5.4"/>
    <n v="15"/>
    <n v="16"/>
    <n v="104169779"/>
    <n v="13"/>
  </r>
  <r>
    <n v="160"/>
    <x v="0"/>
    <x v="10"/>
    <x v="10"/>
    <n v="9.0500000000000007"/>
    <n v="36"/>
    <n v="3450"/>
    <n v="36"/>
    <n v="499"/>
    <n v="48"/>
    <n v="3093"/>
    <n v="619"/>
    <n v="47"/>
    <n v="42"/>
    <n v="89"/>
    <n v="51"/>
    <n v="100"/>
    <n v="100"/>
    <n v="42"/>
    <n v="12354726"/>
    <n v="9344872"/>
    <n v="38"/>
    <n v="1650368"/>
    <n v="48"/>
    <x v="160"/>
    <n v="45"/>
    <n v="3948"/>
    <n v="10638"/>
    <n v="9650.6308386000001"/>
    <n v="1.9"/>
    <n v="44"/>
    <n v="11"/>
    <s v="Hydroelectric"/>
    <n v="13852"/>
    <n v="12566.3224644"/>
    <n v="2.5"/>
    <n v="35"/>
    <n v="15"/>
    <n v="12354726"/>
    <n v="43"/>
  </r>
  <r>
    <n v="161"/>
    <x v="11"/>
    <x v="10"/>
    <x v="10"/>
    <n v="9.9600000000000009"/>
    <n v="23"/>
    <n v="3537"/>
    <n v="36"/>
    <n v="1145"/>
    <n v="44"/>
    <n v="3289"/>
    <n v="499"/>
    <n v="44"/>
    <n v="43"/>
    <n v="12452"/>
    <n v="50"/>
    <n v="100"/>
    <n v="100"/>
    <n v="42"/>
    <n v="12868931"/>
    <n v="12384881"/>
    <n v="35"/>
    <n v="2121766"/>
    <n v="47"/>
    <x v="161"/>
    <n v="44"/>
    <n v="4682"/>
    <n v="1561"/>
    <n v="1416.1153167"/>
    <n v="0.2"/>
    <n v="48"/>
    <n v="51"/>
    <s v="Hydroelectric"/>
    <n v="1112"/>
    <n v="1008.7893863999999"/>
    <n v="0.2"/>
    <n v="45"/>
    <n v="42"/>
    <n v="12868931"/>
    <n v="43"/>
  </r>
  <r>
    <n v="162"/>
    <x v="4"/>
    <x v="10"/>
    <x v="10"/>
    <n v="8.0500000000000007"/>
    <n v="37"/>
    <n v="3130"/>
    <n v="36"/>
    <n v="629"/>
    <n v="49"/>
    <n v="2911"/>
    <n v="534"/>
    <n v="48"/>
    <n v="46"/>
    <n v="581"/>
    <n v="50"/>
    <n v="100"/>
    <n v="100"/>
    <n v="41"/>
    <n v="11679600"/>
    <n v="9838617"/>
    <n v="37"/>
    <n v="2160269"/>
    <n v="47"/>
    <x v="162"/>
    <n v="45"/>
    <n v="3760"/>
    <n v="10371"/>
    <n v="9408.4125236999989"/>
    <n v="1.7"/>
    <n v="42"/>
    <n v="15"/>
    <s v="Hydroelectric"/>
    <n v="11252"/>
    <n v="10207.6422444"/>
    <n v="1.9"/>
    <n v="41"/>
    <n v="29"/>
    <n v="11679600"/>
    <n v="43"/>
  </r>
  <r>
    <n v="163"/>
    <x v="6"/>
    <x v="10"/>
    <x v="10"/>
    <n v="8.49"/>
    <n v="35"/>
    <n v="3428"/>
    <n v="36"/>
    <n v="479"/>
    <n v="48"/>
    <n v="3269"/>
    <n v="627"/>
    <n v="48"/>
    <n v="42"/>
    <n v="575"/>
    <n v="50"/>
    <n v="100"/>
    <n v="100"/>
    <n v="41"/>
    <n v="11734210"/>
    <n v="9785973"/>
    <n v="37"/>
    <n v="1687424"/>
    <n v="47"/>
    <x v="163"/>
    <n v="45"/>
    <n v="3907"/>
    <n v="11702"/>
    <n v="10615.875359399999"/>
    <n v="2"/>
    <n v="43"/>
    <n v="9"/>
    <s v="Hydroelectric"/>
    <n v="12825"/>
    <n v="11634.643777499999"/>
    <n v="2.2000000000000002"/>
    <n v="39"/>
    <n v="18"/>
    <n v="11734210"/>
    <n v="43"/>
  </r>
  <r>
    <n v="164"/>
    <x v="10"/>
    <x v="10"/>
    <x v="10"/>
    <n v="7.82"/>
    <n v="36"/>
    <n v="2994"/>
    <n v="37"/>
    <n v="629"/>
    <n v="49"/>
    <n v="3611"/>
    <n v="791"/>
    <n v="47"/>
    <n v="41"/>
    <n v="467"/>
    <n v="49"/>
    <n v="100"/>
    <n v="100"/>
    <n v="42"/>
    <n v="11356149"/>
    <n v="8682448"/>
    <n v="36"/>
    <n v="1367188"/>
    <n v="47"/>
    <x v="164"/>
    <n v="46"/>
    <n v="3623"/>
    <n v="12920"/>
    <n v="11720.826324"/>
    <n v="2.6"/>
    <n v="43"/>
    <n v="8"/>
    <s v="Hydroelectric"/>
    <n v="13130"/>
    <n v="11911.335110999999"/>
    <n v="2.6"/>
    <n v="43"/>
    <n v="23"/>
    <n v="11356149"/>
    <n v="46"/>
  </r>
  <r>
    <n v="165"/>
    <x v="7"/>
    <x v="10"/>
    <x v="10"/>
    <n v="10.06"/>
    <n v="22"/>
    <n v="3704"/>
    <n v="36"/>
    <n v="1718"/>
    <n v="43"/>
    <n v="2362"/>
    <n v="367"/>
    <n v="46"/>
    <n v="46"/>
    <n v="29793"/>
    <n v="49"/>
    <n v="100"/>
    <n v="100"/>
    <n v="42"/>
    <n v="12695845"/>
    <n v="9239178"/>
    <n v="37"/>
    <n v="4907361"/>
    <n v="43"/>
    <x v="165"/>
    <n v="44"/>
    <n v="5422"/>
    <n v="1296"/>
    <n v="1175.7113712"/>
    <n v="0.2"/>
    <n v="49"/>
    <n v="51"/>
    <s v="Hydroelectric"/>
    <n v="682"/>
    <n v="618.6999654"/>
    <n v="0.1"/>
    <n v="45"/>
    <n v="44"/>
    <n v="12695845"/>
    <n v="43"/>
  </r>
  <r>
    <n v="166"/>
    <x v="8"/>
    <x v="10"/>
    <x v="10"/>
    <n v="8.86"/>
    <n v="34"/>
    <n v="3480"/>
    <n v="36"/>
    <n v="629"/>
    <n v="48"/>
    <n v="3228"/>
    <n v="702"/>
    <n v="47"/>
    <n v="40"/>
    <n v="382"/>
    <n v="50"/>
    <n v="100"/>
    <n v="100"/>
    <n v="41"/>
    <n v="12209799"/>
    <n v="8030545"/>
    <n v="37"/>
    <n v="2078342"/>
    <n v="47"/>
    <x v="166"/>
    <n v="46"/>
    <n v="4109"/>
    <n v="11430"/>
    <n v="10369.121121"/>
    <n v="2.2999999999999998"/>
    <n v="43"/>
    <n v="7"/>
    <s v="Hydroelectric"/>
    <n v="15347"/>
    <n v="13922.563590899999"/>
    <n v="3"/>
    <n v="37"/>
    <n v="12"/>
    <n v="12209799"/>
    <n v="43"/>
  </r>
  <r>
    <n v="167"/>
    <x v="9"/>
    <x v="10"/>
    <x v="10"/>
    <n v="7.39"/>
    <n v="39"/>
    <n v="3042"/>
    <n v="36"/>
    <n v="320"/>
    <n v="49"/>
    <n v="3511"/>
    <n v="942"/>
    <n v="47"/>
    <n v="39"/>
    <n v="429"/>
    <n v="49"/>
    <n v="100"/>
    <n v="100"/>
    <n v="43"/>
    <n v="11010118"/>
    <n v="7780254"/>
    <n v="37"/>
    <n v="416277"/>
    <n v="49"/>
    <x v="167"/>
    <n v="46"/>
    <n v="3362"/>
    <n v="12415"/>
    <n v="11262.698050499999"/>
    <n v="3"/>
    <n v="44"/>
    <n v="8"/>
    <s v="Hydroelectric"/>
    <n v="12279"/>
    <n v="11139.320931299999"/>
    <n v="3"/>
    <n v="43"/>
    <n v="23"/>
    <n v="11010118"/>
    <n v="46"/>
  </r>
  <r>
    <n v="168"/>
    <x v="12"/>
    <x v="10"/>
    <x v="10"/>
    <n v="9.4700000000000006"/>
    <n v="29"/>
    <n v="3530"/>
    <n v="36"/>
    <n v="596"/>
    <n v="47"/>
    <n v="1941"/>
    <n v="443"/>
    <n v="48"/>
    <n v="46"/>
    <n v="63"/>
    <n v="51"/>
    <n v="100"/>
    <n v="100"/>
    <n v="42"/>
    <n v="12101979"/>
    <n v="7966158"/>
    <n v="37"/>
    <n v="1666875"/>
    <n v="47"/>
    <x v="168"/>
    <n v="46"/>
    <n v="4126"/>
    <n v="3276"/>
    <n v="2971.9370771999997"/>
    <n v="0.7"/>
    <n v="46"/>
    <n v="38"/>
    <s v="Hydroelectric"/>
    <n v="4807"/>
    <n v="4360.8368528999999"/>
    <n v="1"/>
    <n v="41"/>
    <n v="27"/>
    <n v="12101979"/>
    <n v="43"/>
  </r>
  <r>
    <n v="169"/>
    <x v="13"/>
    <x v="10"/>
    <x v="10"/>
    <n v="10.050000000000001"/>
    <n v="22"/>
    <n v="3531"/>
    <n v="36"/>
    <n v="597"/>
    <n v="47"/>
    <n v="2502"/>
    <n v="503"/>
    <n v="46"/>
    <n v="42"/>
    <n v="41"/>
    <n v="51"/>
    <n v="100"/>
    <n v="100"/>
    <n v="42"/>
    <n v="12313675"/>
    <n v="8883270"/>
    <n v="37"/>
    <n v="2052449"/>
    <n v="47"/>
    <x v="169"/>
    <n v="45"/>
    <n v="4129"/>
    <n v="1186"/>
    <n v="1075.9210541999998"/>
    <n v="0.2"/>
    <n v="49"/>
    <n v="51"/>
    <s v="Hydroelectric"/>
    <n v="853"/>
    <n v="773.82854909999992"/>
    <n v="0.2"/>
    <n v="46"/>
    <n v="42"/>
    <n v="12313675"/>
    <n v="43"/>
  </r>
  <r>
    <n v="170"/>
    <x v="14"/>
    <x v="10"/>
    <x v="10"/>
    <n v="9.83"/>
    <n v="24"/>
    <n v="3629"/>
    <n v="36"/>
    <n v="747"/>
    <n v="47"/>
    <n v="2676"/>
    <n v="511"/>
    <n v="45"/>
    <n v="45"/>
    <n v="61"/>
    <n v="51"/>
    <n v="100"/>
    <n v="100"/>
    <n v="42"/>
    <n v="12129530"/>
    <n v="8800299"/>
    <n v="37"/>
    <n v="2723885"/>
    <n v="46"/>
    <x v="170"/>
    <n v="44"/>
    <n v="4376"/>
    <n v="1187"/>
    <n v="1076.8282388999999"/>
    <n v="0.2"/>
    <n v="48"/>
    <n v="51"/>
    <s v="Hydroelectric"/>
    <n v="833"/>
    <n v="755.68485509999994"/>
    <n v="0.1"/>
    <n v="46"/>
    <n v="42"/>
    <n v="12129530"/>
    <n v="43"/>
  </r>
  <r>
    <n v="171"/>
    <x v="15"/>
    <x v="10"/>
    <x v="10"/>
    <n v="9.9700000000000006"/>
    <n v="23"/>
    <n v="3531"/>
    <n v="36"/>
    <n v="638"/>
    <n v="47"/>
    <n v="2921"/>
    <n v="509"/>
    <n v="46"/>
    <n v="43"/>
    <n v="40"/>
    <n v="51"/>
    <n v="100"/>
    <n v="100"/>
    <n v="42"/>
    <n v="12856938"/>
    <n v="10628359"/>
    <n v="37"/>
    <n v="1988037"/>
    <n v="47"/>
    <x v="171"/>
    <n v="44"/>
    <n v="4169"/>
    <n v="1433"/>
    <n v="1299.9956751"/>
    <n v="0.2"/>
    <n v="49"/>
    <n v="51"/>
    <s v="Hydroelectric"/>
    <n v="1012"/>
    <n v="918.07091639999999"/>
    <n v="0.2"/>
    <n v="46"/>
    <n v="45"/>
    <n v="12856938"/>
    <n v="43"/>
  </r>
  <r>
    <n v="172"/>
    <x v="2"/>
    <x v="10"/>
    <x v="10"/>
    <n v="7.14"/>
    <n v="40"/>
    <n v="2911"/>
    <n v="36"/>
    <n v="194"/>
    <n v="49"/>
    <n v="4038"/>
    <n v="1254"/>
    <n v="47"/>
    <n v="29"/>
    <n v="673"/>
    <n v="48"/>
    <n v="100"/>
    <n v="100"/>
    <n v="43"/>
    <n v="10974086"/>
    <n v="6942317"/>
    <n v="36"/>
    <n v="140355"/>
    <n v="49"/>
    <x v="172"/>
    <n v="48"/>
    <n v="3105"/>
    <n v="14573"/>
    <n v="13220.402633099999"/>
    <n v="4.0999999999999996"/>
    <n v="43"/>
    <n v="5"/>
    <s v="Coal"/>
    <n v="14064"/>
    <n v="12758.6456208"/>
    <n v="4"/>
    <n v="41"/>
    <n v="22"/>
    <n v="10974086"/>
    <n v="47"/>
  </r>
  <r>
    <n v="173"/>
    <x v="0"/>
    <x v="11"/>
    <x v="11"/>
    <n v="9.67"/>
    <n v="25"/>
    <n v="20836"/>
    <n v="12"/>
    <n v="1988"/>
    <n v="36"/>
    <n v="33083"/>
    <n v="749"/>
    <n v="27"/>
    <n v="40"/>
    <n v="2369701"/>
    <n v="12"/>
    <n v="100"/>
    <n v="100"/>
    <n v="14"/>
    <n v="81619765"/>
    <n v="93547004"/>
    <n v="9"/>
    <n v="3611461"/>
    <n v="43"/>
    <x v="173"/>
    <n v="16"/>
    <n v="22824"/>
    <n v="21593"/>
    <n v="19588.839227099998"/>
    <n v="0.4"/>
    <n v="33"/>
    <n v="46"/>
    <s v="Nuclear"/>
    <n v="43658"/>
    <n v="39605.869632599999"/>
    <n v="0.9"/>
    <n v="25"/>
    <n v="35"/>
    <n v="81619765"/>
    <n v="18"/>
  </r>
  <r>
    <n v="174"/>
    <x v="11"/>
    <x v="11"/>
    <x v="11"/>
    <n v="10.02"/>
    <n v="22"/>
    <n v="21781"/>
    <n v="9"/>
    <n v="2181"/>
    <n v="36"/>
    <n v="25110"/>
    <n v="552"/>
    <n v="27"/>
    <n v="41"/>
    <n v="2119968"/>
    <n v="15"/>
    <n v="100"/>
    <n v="100"/>
    <n v="13"/>
    <n v="80205620"/>
    <n v="95689493"/>
    <n v="6"/>
    <n v="4418011"/>
    <n v="44"/>
    <x v="174"/>
    <n v="16"/>
    <n v="23962"/>
    <n v="14592"/>
    <n v="13237.639142399999"/>
    <n v="0.3"/>
    <n v="37"/>
    <n v="49"/>
    <s v="Nuclear"/>
    <n v="23291"/>
    <n v="21129.238847699999"/>
    <n v="0.5"/>
    <n v="21"/>
    <n v="28"/>
    <n v="80205620"/>
    <n v="17"/>
  </r>
  <r>
    <n v="175"/>
    <x v="1"/>
    <x v="11"/>
    <x v="11"/>
    <n v="9.9600000000000009"/>
    <n v="28"/>
    <n v="21604"/>
    <n v="9"/>
    <n v="2664"/>
    <n v="35"/>
    <n v="25193"/>
    <n v="563"/>
    <n v="29"/>
    <n v="40"/>
    <n v="2449830"/>
    <n v="12"/>
    <n v="100"/>
    <n v="100"/>
    <n v="14"/>
    <n v="79792136"/>
    <n v="92973822"/>
    <n v="6"/>
    <n v="5416619"/>
    <n v="43"/>
    <x v="175"/>
    <n v="15"/>
    <n v="24268"/>
    <n v="16331"/>
    <n v="14815.233335699999"/>
    <n v="0.3"/>
    <n v="33"/>
    <n v="45"/>
    <s v="Nuclear"/>
    <n v="23279"/>
    <n v="21118.3526313"/>
    <n v="0.5"/>
    <n v="21"/>
    <n v="24"/>
    <n v="79792136"/>
    <n v="18"/>
  </r>
  <r>
    <n v="176"/>
    <x v="3"/>
    <x v="11"/>
    <x v="11"/>
    <n v="10.5"/>
    <n v="35"/>
    <n v="21394"/>
    <n v="10"/>
    <n v="3028"/>
    <n v="35"/>
    <n v="25599"/>
    <n v="558"/>
    <n v="25"/>
    <n v="40"/>
    <n v="2223901"/>
    <n v="14"/>
    <n v="100"/>
    <n v="100"/>
    <n v="14"/>
    <n v="81202185"/>
    <n v="95649543"/>
    <n v="5"/>
    <n v="5203844"/>
    <n v="43"/>
    <x v="176"/>
    <n v="14"/>
    <n v="24422"/>
    <n v="16735"/>
    <n v="15181.7359545"/>
    <n v="0.3"/>
    <n v="30"/>
    <n v="42"/>
    <s v="Nuclear"/>
    <n v="20842"/>
    <n v="18907.543517399998"/>
    <n v="0.4"/>
    <n v="18"/>
    <n v="20"/>
    <n v="81202185"/>
    <n v="18"/>
  </r>
  <r>
    <n v="177"/>
    <x v="15"/>
    <x v="11"/>
    <x v="11"/>
    <n v="9.67"/>
    <n v="27"/>
    <n v="21861"/>
    <n v="10"/>
    <n v="1801"/>
    <n v="37"/>
    <n v="28874"/>
    <n v="639"/>
    <n v="27"/>
    <n v="40"/>
    <n v="2275751"/>
    <n v="14"/>
    <n v="100"/>
    <n v="100"/>
    <n v="14"/>
    <n v="81641138"/>
    <n v="94057567"/>
    <n v="7"/>
    <n v="5306521"/>
    <n v="42"/>
    <x v="177"/>
    <n v="16"/>
    <n v="23662"/>
    <n v="16781"/>
    <n v="15223.4664507"/>
    <n v="0.3"/>
    <n v="35"/>
    <n v="46"/>
    <s v="Nuclear"/>
    <n v="19919"/>
    <n v="18070.2120393"/>
    <n v="0.4"/>
    <n v="25"/>
    <n v="34"/>
    <n v="81641138"/>
    <n v="18"/>
  </r>
  <r>
    <n v="178"/>
    <x v="4"/>
    <x v="11"/>
    <x v="11"/>
    <n v="8.8000000000000007"/>
    <n v="30"/>
    <n v="22227"/>
    <n v="10"/>
    <n v="1854"/>
    <n v="36"/>
    <n v="38720"/>
    <n v="827"/>
    <n v="23"/>
    <n v="40"/>
    <n v="2423171"/>
    <n v="13"/>
    <n v="100"/>
    <n v="100"/>
    <n v="16"/>
    <n v="80488546"/>
    <n v="99328278"/>
    <n v="9"/>
    <n v="3644289"/>
    <n v="42"/>
    <x v="178"/>
    <n v="16"/>
    <n v="24081"/>
    <n v="33336"/>
    <n v="30241.909159199997"/>
    <n v="0.6"/>
    <n v="31"/>
    <n v="44"/>
    <s v="Nuclear"/>
    <n v="96355"/>
    <n v="87411.78176849999"/>
    <n v="1.9"/>
    <n v="19"/>
    <n v="30"/>
    <n v="80488546"/>
    <n v="19"/>
  </r>
  <r>
    <n v="179"/>
    <x v="5"/>
    <x v="11"/>
    <x v="11"/>
    <n v="10.74"/>
    <n v="30"/>
    <n v="21415"/>
    <n v="9"/>
    <n v="2871"/>
    <n v="35"/>
    <n v="24857"/>
    <n v="554"/>
    <n v="29"/>
    <n v="40"/>
    <n v="2568082"/>
    <n v="10"/>
    <n v="100"/>
    <n v="100"/>
    <n v="14"/>
    <n v="82758432"/>
    <n v="92254986"/>
    <n v="6"/>
    <n v="6454515"/>
    <n v="41"/>
    <x v="179"/>
    <n v="15"/>
    <n v="24286"/>
    <n v="17391"/>
    <n v="15776.8491177"/>
    <n v="0.4"/>
    <n v="33"/>
    <n v="43"/>
    <s v="Nuclear"/>
    <n v="22860"/>
    <n v="20738.242242"/>
    <n v="0.5"/>
    <n v="20"/>
    <n v="22"/>
    <n v="82758432"/>
    <n v="18"/>
  </r>
  <r>
    <n v="180"/>
    <x v="6"/>
    <x v="11"/>
    <x v="11"/>
    <n v="9.1"/>
    <n v="27"/>
    <n v="21280"/>
    <n v="10"/>
    <n v="1803"/>
    <n v="37"/>
    <n v="34238"/>
    <n v="778"/>
    <n v="25"/>
    <n v="40"/>
    <n v="2307431"/>
    <n v="14"/>
    <n v="100"/>
    <n v="100"/>
    <n v="15"/>
    <n v="77780953"/>
    <n v="92821769"/>
    <n v="8"/>
    <n v="3933913"/>
    <n v="43"/>
    <x v="180"/>
    <n v="16"/>
    <n v="23083"/>
    <n v="24538"/>
    <n v="22260.498168599999"/>
    <n v="0.5"/>
    <n v="33"/>
    <n v="46"/>
    <s v="Nuclear"/>
    <n v="71280"/>
    <n v="64664.125415999995"/>
    <n v="1.5"/>
    <n v="21"/>
    <n v="28"/>
    <n v="77780953"/>
    <n v="19"/>
  </r>
  <r>
    <n v="181"/>
    <x v="10"/>
    <x v="11"/>
    <x v="11"/>
    <n v="8.49"/>
    <n v="31"/>
    <n v="22082"/>
    <n v="9"/>
    <n v="1900"/>
    <n v="35"/>
    <n v="41364"/>
    <n v="874"/>
    <n v="23"/>
    <n v="40"/>
    <n v="2106674"/>
    <n v="15"/>
    <n v="100"/>
    <n v="100"/>
    <n v="17"/>
    <n v="82479293"/>
    <n v="100610887"/>
    <n v="6"/>
    <n v="3542246"/>
    <n v="39"/>
    <x v="181"/>
    <n v="14"/>
    <n v="23982"/>
    <n v="32889"/>
    <n v="29836.397598299998"/>
    <n v="0.6"/>
    <n v="33"/>
    <n v="45"/>
    <s v="Nuclear"/>
    <n v="116648"/>
    <n v="105821.28088559999"/>
    <n v="2.2000000000000002"/>
    <n v="19"/>
    <n v="30"/>
    <n v="82479293"/>
    <n v="19"/>
  </r>
  <r>
    <n v="182"/>
    <x v="7"/>
    <x v="11"/>
    <x v="11"/>
    <n v="9.9"/>
    <n v="25"/>
    <n v="21494"/>
    <n v="9"/>
    <n v="2629"/>
    <n v="34"/>
    <n v="23081"/>
    <n v="515"/>
    <n v="27"/>
    <n v="42"/>
    <n v="2161982"/>
    <n v="12"/>
    <n v="100"/>
    <n v="100"/>
    <n v="14"/>
    <n v="76737176"/>
    <n v="93610557"/>
    <n v="6"/>
    <n v="4918240"/>
    <n v="42"/>
    <x v="182"/>
    <n v="16"/>
    <n v="24122"/>
    <n v="12449"/>
    <n v="11293.542330299999"/>
    <n v="0.3"/>
    <n v="36"/>
    <n v="48"/>
    <s v="Nuclear"/>
    <n v="21029"/>
    <n v="19077.187056299997"/>
    <n v="0.4"/>
    <n v="20"/>
    <n v="25"/>
    <n v="76737176"/>
    <n v="18"/>
  </r>
  <r>
    <n v="183"/>
    <x v="8"/>
    <x v="11"/>
    <x v="11"/>
    <n v="9.24"/>
    <n v="25"/>
    <n v="21039"/>
    <n v="10"/>
    <n v="1978"/>
    <n v="37"/>
    <n v="28809"/>
    <n v="665"/>
    <n v="30"/>
    <n v="41"/>
    <n v="2270508"/>
    <n v="16"/>
    <n v="100"/>
    <n v="100"/>
    <n v="15"/>
    <n v="78602094"/>
    <n v="91795732"/>
    <n v="9"/>
    <n v="3454162"/>
    <n v="44"/>
    <x v="183"/>
    <n v="16"/>
    <n v="23017"/>
    <n v="19035"/>
    <n v="17268.260764499999"/>
    <n v="0.4"/>
    <n v="36"/>
    <n v="48"/>
    <s v="Nuclear"/>
    <n v="47670"/>
    <n v="43245.494649"/>
    <n v="1"/>
    <n v="25"/>
    <n v="35"/>
    <n v="78602094"/>
    <n v="19"/>
  </r>
  <r>
    <n v="184"/>
    <x v="9"/>
    <x v="11"/>
    <x v="11"/>
    <n v="8.42"/>
    <n v="30"/>
    <n v="22100"/>
    <n v="9"/>
    <n v="1871"/>
    <n v="35"/>
    <n v="38121"/>
    <n v="838"/>
    <n v="24"/>
    <n v="41"/>
    <n v="1901942"/>
    <n v="17"/>
    <n v="100"/>
    <n v="100"/>
    <n v="18"/>
    <n v="76417479"/>
    <n v="97336653"/>
    <n v="6"/>
    <n v="2788833"/>
    <n v="42"/>
    <x v="184"/>
    <n v="15"/>
    <n v="23971"/>
    <n v="26766"/>
    <n v="24281.705680199997"/>
    <n v="0.5"/>
    <n v="33"/>
    <n v="45"/>
    <s v="Nuclear"/>
    <n v="115886"/>
    <n v="105130.0061442"/>
    <n v="2.2999999999999998"/>
    <n v="19"/>
    <n v="31"/>
    <n v="76417479"/>
    <n v="19"/>
  </r>
  <r>
    <n v="185"/>
    <x v="12"/>
    <x v="11"/>
    <x v="11"/>
    <n v="9.58"/>
    <n v="25"/>
    <n v="20706"/>
    <n v="12"/>
    <n v="1992"/>
    <n v="36"/>
    <n v="29849"/>
    <n v="680"/>
    <n v="28"/>
    <n v="40"/>
    <n v="2311716"/>
    <n v="14"/>
    <n v="100"/>
    <n v="100"/>
    <n v="14"/>
    <n v="81328246"/>
    <n v="92411853"/>
    <n v="7"/>
    <n v="4120360"/>
    <n v="41"/>
    <x v="185"/>
    <n v="16"/>
    <n v="22698"/>
    <n v="19370"/>
    <n v="17572.167638999999"/>
    <n v="0.4"/>
    <n v="34"/>
    <n v="47"/>
    <s v="Nuclear"/>
    <n v="28794"/>
    <n v="26121.476251799999"/>
    <n v="0.6"/>
    <n v="27"/>
    <n v="36"/>
    <n v="81328246"/>
    <n v="18"/>
  </r>
  <r>
    <n v="186"/>
    <x v="13"/>
    <x v="11"/>
    <x v="11"/>
    <n v="9.9700000000000006"/>
    <n v="25"/>
    <n v="20626"/>
    <n v="10"/>
    <n v="2254"/>
    <n v="35"/>
    <n v="25362"/>
    <n v="599"/>
    <n v="29"/>
    <n v="40"/>
    <n v="2884649"/>
    <n v="10"/>
    <n v="100"/>
    <n v="100"/>
    <n v="13"/>
    <n v="78096757"/>
    <n v="88079282"/>
    <n v="8"/>
    <n v="5001657"/>
    <n v="41"/>
    <x v="186"/>
    <n v="16"/>
    <n v="22880"/>
    <n v="15264"/>
    <n v="13847.267260799999"/>
    <n v="0.3"/>
    <n v="37"/>
    <n v="47"/>
    <s v="Nuclear"/>
    <n v="19182"/>
    <n v="17401.616915399998"/>
    <n v="0.4"/>
    <n v="25"/>
    <n v="35"/>
    <n v="78096757"/>
    <n v="17"/>
  </r>
  <r>
    <n v="187"/>
    <x v="14"/>
    <x v="11"/>
    <x v="11"/>
    <n v="9.7899999999999991"/>
    <n v="25"/>
    <n v="20670"/>
    <n v="12"/>
    <n v="2007"/>
    <n v="36"/>
    <n v="28001"/>
    <n v="635"/>
    <n v="29"/>
    <n v="40"/>
    <n v="2452584"/>
    <n v="12"/>
    <n v="100"/>
    <n v="100"/>
    <n v="13"/>
    <n v="79577550"/>
    <n v="91590980"/>
    <n v="6"/>
    <n v="5394784"/>
    <n v="39"/>
    <x v="187"/>
    <n v="16"/>
    <n v="22676"/>
    <n v="16970"/>
    <n v="15394.924358999999"/>
    <n v="0.3"/>
    <n v="35"/>
    <n v="46"/>
    <s v="Nuclear"/>
    <n v="25463"/>
    <n v="23099.644016099999"/>
    <n v="0.5"/>
    <n v="26"/>
    <n v="33"/>
    <n v="79577550"/>
    <n v="17"/>
  </r>
  <r>
    <n v="188"/>
    <x v="2"/>
    <x v="11"/>
    <x v="11"/>
    <n v="7.85"/>
    <n v="33"/>
    <n v="22062"/>
    <n v="9"/>
    <n v="1950"/>
    <n v="36"/>
    <n v="42543"/>
    <n v="927"/>
    <n v="23"/>
    <n v="40"/>
    <n v="1977788"/>
    <n v="17"/>
    <n v="100"/>
    <n v="100"/>
    <n v="17"/>
    <n v="80650572"/>
    <n v="97921204"/>
    <n v="7"/>
    <n v="3056801"/>
    <n v="41"/>
    <x v="188"/>
    <n v="15"/>
    <n v="24012"/>
    <n v="48103"/>
    <n v="43638.305624100001"/>
    <n v="1"/>
    <n v="30"/>
    <n v="42"/>
    <s v="Nuclear"/>
    <n v="172400"/>
    <n v="156398.64228"/>
    <n v="3.4"/>
    <n v="17"/>
    <n v="26"/>
    <n v="80650572"/>
    <n v="18"/>
  </r>
  <r>
    <n v="189"/>
    <x v="0"/>
    <x v="12"/>
    <x v="12"/>
    <n v="15.41"/>
    <n v="5"/>
    <n v="8"/>
    <n v="50"/>
    <n v="1803"/>
    <n v="38"/>
    <n v="2566"/>
    <n v="899"/>
    <n v="48"/>
    <n v="39"/>
    <n v="28310"/>
    <n v="49"/>
    <n v="2568639"/>
    <n v="16"/>
    <n v="49"/>
    <n v="5074465"/>
    <n v="10670"/>
    <n v="48"/>
    <n v="6271078"/>
    <n v="36"/>
    <x v="189"/>
    <n v="49"/>
    <n v="1810"/>
    <n v="1027"/>
    <n v="931.6786869"/>
    <n v="0.3"/>
    <n v="49"/>
    <n v="49"/>
    <s v="Natural Gas"/>
    <n v="98"/>
    <n v="88.904100599999992"/>
    <n v="0"/>
    <n v="49"/>
    <n v="48"/>
    <n v="7643104"/>
    <n v="49"/>
  </r>
  <r>
    <n v="190"/>
    <x v="11"/>
    <x v="12"/>
    <x v="12"/>
    <n v="18.489999999999998"/>
    <n v="4"/>
    <n v="7"/>
    <n v="49"/>
    <n v="2020"/>
    <n v="38"/>
    <n v="2996"/>
    <n v="864"/>
    <n v="45"/>
    <n v="28"/>
    <n v="214080"/>
    <n v="41"/>
    <n v="3326922"/>
    <n v="17"/>
    <n v="50"/>
    <n v="4022993"/>
    <n v="83"/>
    <n v="50"/>
    <n v="7624320"/>
    <n v="34"/>
    <x v="190"/>
    <n v="47"/>
    <n v="2027"/>
    <n v="2006"/>
    <n v="1819.8125081999999"/>
    <n v="0.5"/>
    <n v="47"/>
    <n v="35"/>
    <s v="Natural Gas"/>
    <n v="45"/>
    <n v="40.823311499999996"/>
    <n v="0"/>
    <n v="49"/>
    <n v="50"/>
    <n v="7349915"/>
    <n v="49"/>
  </r>
  <r>
    <n v="191"/>
    <x v="1"/>
    <x v="12"/>
    <x v="12"/>
    <n v="18.440000000000001"/>
    <n v="5"/>
    <n v="7"/>
    <n v="48"/>
    <n v="2124"/>
    <n v="40"/>
    <n v="3558"/>
    <n v="840"/>
    <n v="43"/>
    <n v="27"/>
    <n v="198196"/>
    <n v="42"/>
    <n v="3264612"/>
    <n v="17"/>
    <n v="50"/>
    <n v="4133392"/>
    <n v="2"/>
    <n v="50"/>
    <n v="9322449"/>
    <n v="36"/>
    <x v="191"/>
    <n v="46"/>
    <n v="2131"/>
    <n v="2292"/>
    <n v="2079.2673323999998"/>
    <n v="0.5"/>
    <n v="46"/>
    <n v="35"/>
    <s v="Natural Gas"/>
    <n v="47"/>
    <n v="42.637680899999999"/>
    <n v="0"/>
    <n v="50"/>
    <n v="50"/>
    <n v="7398004"/>
    <n v="49"/>
  </r>
  <r>
    <n v="192"/>
    <x v="3"/>
    <x v="12"/>
    <x v="12"/>
    <n v="21.62"/>
    <n v="6"/>
    <n v="7"/>
    <n v="48"/>
    <n v="2281"/>
    <n v="39"/>
    <n v="4014"/>
    <n v="847"/>
    <n v="43"/>
    <n v="22"/>
    <n v="222124"/>
    <n v="41"/>
    <n v="3738943"/>
    <n v="16"/>
    <n v="50"/>
    <n v="3561845"/>
    <n v="55"/>
    <n v="51"/>
    <n v="10430791"/>
    <n v="35"/>
    <x v="192"/>
    <n v="46"/>
    <n v="2289"/>
    <n v="2504"/>
    <n v="2271.5904888"/>
    <n v="0.5"/>
    <n v="47"/>
    <n v="33"/>
    <s v="Natural Gas"/>
    <n v="43"/>
    <n v="39.008942099999999"/>
    <n v="0"/>
    <n v="50"/>
    <n v="51"/>
    <n v="7300788"/>
    <n v="49"/>
  </r>
  <r>
    <n v="193"/>
    <x v="15"/>
    <x v="12"/>
    <x v="12"/>
    <n v="18.100000000000001"/>
    <n v="5"/>
    <n v="7"/>
    <n v="49"/>
    <n v="1951"/>
    <n v="36"/>
    <n v="3348"/>
    <n v="879"/>
    <n v="44"/>
    <n v="31"/>
    <n v="213519"/>
    <n v="40"/>
    <n v="3473573"/>
    <n v="16"/>
    <n v="50"/>
    <n v="4109766"/>
    <n v="44"/>
    <n v="49"/>
    <n v="8375213"/>
    <n v="36"/>
    <x v="193"/>
    <n v="47"/>
    <n v="1958"/>
    <n v="2076"/>
    <n v="1883.3154371999999"/>
    <n v="0.5"/>
    <n v="47"/>
    <n v="38"/>
    <s v="Natural Gas"/>
    <n v="68"/>
    <n v="61.688559599999998"/>
    <n v="0"/>
    <n v="49"/>
    <n v="49"/>
    <n v="7583339"/>
    <n v="49"/>
  </r>
  <r>
    <n v="194"/>
    <x v="4"/>
    <x v="12"/>
    <x v="12"/>
    <n v="13.04"/>
    <n v="10"/>
    <n v="7"/>
    <n v="50"/>
    <n v="1772"/>
    <n v="37"/>
    <n v="3595"/>
    <n v="907"/>
    <n v="47"/>
    <n v="39"/>
    <n v="17765"/>
    <n v="46"/>
    <n v="2467097"/>
    <n v="16"/>
    <n v="49"/>
    <n v="5265323"/>
    <n v="10473"/>
    <n v="48"/>
    <n v="8711800"/>
    <n v="32"/>
    <x v="194"/>
    <n v="47"/>
    <n v="1779"/>
    <n v="2931"/>
    <n v="2658.9583557000001"/>
    <n v="0.7"/>
    <n v="49"/>
    <n v="43"/>
    <s v="Natural Gas"/>
    <n v="78"/>
    <n v="70.760406599999996"/>
    <n v="0"/>
    <n v="51"/>
    <n v="51"/>
    <n v="7732420"/>
    <n v="49"/>
  </r>
  <r>
    <n v="195"/>
    <x v="5"/>
    <x v="12"/>
    <x v="12"/>
    <n v="19.3"/>
    <n v="7"/>
    <n v="7"/>
    <n v="48"/>
    <n v="2155"/>
    <n v="41"/>
    <n v="2949"/>
    <n v="830"/>
    <n v="44"/>
    <n v="26"/>
    <n v="194419"/>
    <n v="44"/>
    <n v="3246366"/>
    <n v="17"/>
    <n v="50"/>
    <n v="4329918"/>
    <n v="346"/>
    <n v="50"/>
    <n v="7819105"/>
    <n v="37"/>
    <x v="195"/>
    <n v="47"/>
    <n v="2162"/>
    <n v="2133"/>
    <n v="1935.0249650999999"/>
    <n v="0.5"/>
    <n v="47"/>
    <n v="33"/>
    <s v="Natural Gas"/>
    <n v="41"/>
    <n v="37.194572699999995"/>
    <n v="0"/>
    <n v="50"/>
    <n v="51"/>
    <n v="7576284"/>
    <n v="49"/>
  </r>
  <r>
    <n v="196"/>
    <x v="6"/>
    <x v="12"/>
    <x v="12"/>
    <n v="12.74"/>
    <n v="10"/>
    <n v="8"/>
    <n v="50"/>
    <n v="1773"/>
    <n v="38"/>
    <n v="3403"/>
    <n v="901"/>
    <n v="47"/>
    <n v="38"/>
    <n v="57194"/>
    <n v="46"/>
    <n v="2692691"/>
    <n v="16"/>
    <n v="49"/>
    <n v="5015643"/>
    <n v="10552"/>
    <n v="47"/>
    <n v="8298484"/>
    <n v="35"/>
    <x v="196"/>
    <n v="48"/>
    <n v="1781"/>
    <n v="2510"/>
    <n v="2277.0335970000001"/>
    <n v="0.6"/>
    <n v="49"/>
    <n v="45"/>
    <s v="Natural Gas"/>
    <n v="30"/>
    <n v="27.215540999999998"/>
    <n v="0"/>
    <n v="50"/>
    <n v="50"/>
    <n v="7708334"/>
    <n v="49"/>
  </r>
  <r>
    <n v="197"/>
    <x v="10"/>
    <x v="12"/>
    <x v="12"/>
    <n v="14.07"/>
    <n v="8"/>
    <n v="7"/>
    <n v="50"/>
    <n v="1775"/>
    <n v="37"/>
    <n v="3217"/>
    <n v="915"/>
    <n v="48"/>
    <n v="39"/>
    <n v="53446"/>
    <n v="45"/>
    <n v="2447379"/>
    <n v="16"/>
    <n v="49"/>
    <n v="5351848"/>
    <n v="10827"/>
    <n v="47"/>
    <n v="7727892"/>
    <n v="33"/>
    <x v="197"/>
    <n v="47"/>
    <n v="1782"/>
    <n v="3218"/>
    <n v="2919.3203645999997"/>
    <n v="0.8"/>
    <n v="49"/>
    <n v="42"/>
    <s v="Natural Gas"/>
    <n v="55"/>
    <n v="49.895158500000001"/>
    <n v="0"/>
    <n v="50"/>
    <n v="50"/>
    <n v="7799227"/>
    <n v="49"/>
  </r>
  <r>
    <n v="198"/>
    <x v="7"/>
    <x v="12"/>
    <x v="12"/>
    <n v="18.54"/>
    <n v="4"/>
    <n v="7"/>
    <n v="49"/>
    <n v="2122"/>
    <n v="39"/>
    <n v="3357"/>
    <n v="830"/>
    <n v="44"/>
    <n v="25"/>
    <n v="209258"/>
    <n v="41"/>
    <n v="3251194"/>
    <n v="17"/>
    <n v="50"/>
    <n v="4100347"/>
    <n v="4"/>
    <n v="50"/>
    <n v="8894936"/>
    <n v="35"/>
    <x v="198"/>
    <n v="47"/>
    <n v="2129"/>
    <n v="3381"/>
    <n v="3067.1914706999996"/>
    <n v="0.8"/>
    <n v="46"/>
    <n v="21"/>
    <s v="Natural Gas"/>
    <n v="30"/>
    <n v="27.215540999999998"/>
    <n v="0"/>
    <n v="50"/>
    <n v="51"/>
    <n v="7351541"/>
    <n v="49"/>
  </r>
  <r>
    <n v="199"/>
    <x v="8"/>
    <x v="12"/>
    <x v="12"/>
    <n v="13.72"/>
    <n v="9"/>
    <n v="8"/>
    <n v="50"/>
    <n v="1802"/>
    <n v="38"/>
    <n v="2838"/>
    <n v="999"/>
    <n v="48"/>
    <n v="33"/>
    <n v="18283"/>
    <n v="47"/>
    <n v="2638964"/>
    <n v="16"/>
    <n v="49"/>
    <n v="5142158"/>
    <n v="10659"/>
    <n v="48"/>
    <n v="6236148"/>
    <n v="36"/>
    <x v="199"/>
    <n v="50"/>
    <n v="1809"/>
    <n v="1094"/>
    <n v="992.46006179999995"/>
    <n v="0.4"/>
    <n v="49"/>
    <n v="49"/>
    <s v="Natural Gas"/>
    <n v="1270"/>
    <n v="1152.1245689999998"/>
    <n v="0.4"/>
    <n v="49"/>
    <n v="44"/>
    <n v="7781122"/>
    <n v="49"/>
  </r>
  <r>
    <n v="200"/>
    <x v="9"/>
    <x v="12"/>
    <x v="12"/>
    <n v="14.22"/>
    <n v="8"/>
    <n v="7"/>
    <n v="50"/>
    <n v="1774"/>
    <n v="36"/>
    <n v="3181"/>
    <n v="909"/>
    <n v="48"/>
    <n v="40"/>
    <n v="56778"/>
    <n v="45"/>
    <n v="1940367"/>
    <n v="17"/>
    <n v="48"/>
    <n v="5677262"/>
    <n v="10612"/>
    <n v="47"/>
    <n v="7686212"/>
    <n v="33"/>
    <x v="200"/>
    <n v="47"/>
    <n v="1780"/>
    <n v="3149"/>
    <n v="2856.7246203"/>
    <n v="0.8"/>
    <n v="48"/>
    <n v="41"/>
    <s v="Natural Gas"/>
    <n v="170"/>
    <n v="154.22139899999999"/>
    <n v="0"/>
    <n v="50"/>
    <n v="49"/>
    <n v="7617629"/>
    <n v="49"/>
  </r>
  <r>
    <n v="201"/>
    <x v="12"/>
    <x v="12"/>
    <x v="12"/>
    <n v="17.010000000000002"/>
    <n v="4"/>
    <n v="8"/>
    <n v="49"/>
    <n v="1841"/>
    <n v="38"/>
    <n v="2874"/>
    <n v="911"/>
    <n v="47"/>
    <n v="36"/>
    <n v="35320"/>
    <n v="49"/>
    <n v="3104445"/>
    <n v="15"/>
    <n v="50"/>
    <n v="4560273"/>
    <n v="11539"/>
    <n v="48"/>
    <n v="6927480"/>
    <n v="36"/>
    <x v="201"/>
    <n v="48"/>
    <n v="1849"/>
    <n v="1044"/>
    <n v="947.10082679999994"/>
    <n v="0.3"/>
    <n v="49"/>
    <n v="50"/>
    <s v="Natural Gas"/>
    <n v="112"/>
    <n v="101.60468639999999"/>
    <n v="0"/>
    <n v="49"/>
    <n v="49"/>
    <n v="7664718"/>
    <n v="49"/>
  </r>
  <r>
    <n v="202"/>
    <x v="13"/>
    <x v="12"/>
    <x v="12"/>
    <n v="16.420000000000002"/>
    <n v="5"/>
    <n v="5"/>
    <n v="49"/>
    <n v="1940"/>
    <n v="36"/>
    <n v="2981"/>
    <n v="861"/>
    <n v="45"/>
    <n v="32"/>
    <n v="211299"/>
    <n v="40"/>
    <n v="3447733"/>
    <n v="16"/>
    <n v="50"/>
    <n v="3936938"/>
    <n v="2979"/>
    <n v="49"/>
    <n v="7611962"/>
    <n v="35"/>
    <x v="202"/>
    <n v="47"/>
    <n v="1944"/>
    <n v="1991"/>
    <n v="1806.2047376999999"/>
    <n v="0.5"/>
    <n v="47"/>
    <n v="36"/>
    <s v="Natural Gas"/>
    <n v="85"/>
    <n v="77.110699499999996"/>
    <n v="0"/>
    <n v="49"/>
    <n v="49"/>
    <n v="7384671"/>
    <n v="49"/>
  </r>
  <r>
    <n v="203"/>
    <x v="14"/>
    <x v="12"/>
    <x v="12"/>
    <n v="16.28"/>
    <n v="5"/>
    <n v="6"/>
    <n v="49"/>
    <n v="1899"/>
    <n v="37"/>
    <n v="2670"/>
    <n v="895"/>
    <n v="46"/>
    <n v="32"/>
    <n v="64352"/>
    <n v="48"/>
    <n v="3500686"/>
    <n v="15"/>
    <n v="50"/>
    <n v="4023584"/>
    <n v="12560"/>
    <n v="48"/>
    <n v="6552325"/>
    <n v="37"/>
    <x v="203"/>
    <n v="48"/>
    <n v="1906"/>
    <n v="1005"/>
    <n v="911.72062349999999"/>
    <n v="0.3"/>
    <n v="49"/>
    <n v="48"/>
    <s v="Natural Gas"/>
    <n v="94"/>
    <n v="85.275361799999999"/>
    <n v="0"/>
    <n v="49"/>
    <n v="50"/>
    <n v="7524270"/>
    <n v="49"/>
  </r>
  <r>
    <n v="204"/>
    <x v="2"/>
    <x v="12"/>
    <x v="12"/>
    <n v="16.04"/>
    <n v="5"/>
    <n v="7"/>
    <n v="50"/>
    <n v="1774"/>
    <n v="37"/>
    <n v="2988"/>
    <n v="890"/>
    <n v="48"/>
    <n v="41"/>
    <n v="59177"/>
    <n v="43"/>
    <n v="1095311"/>
    <n v="18"/>
    <n v="47"/>
    <n v="6723283"/>
    <n v="10612"/>
    <n v="47"/>
    <n v="7376654"/>
    <n v="35"/>
    <x v="204"/>
    <n v="47"/>
    <n v="1780"/>
    <n v="3590"/>
    <n v="3256.7930729999998"/>
    <n v="1"/>
    <n v="48"/>
    <n v="41"/>
    <s v="Natural Gas"/>
    <n v="112"/>
    <n v="101.60468639999999"/>
    <n v="0"/>
    <n v="50"/>
    <n v="50"/>
    <n v="7818594"/>
    <n v="49"/>
  </r>
  <r>
    <n v="205"/>
    <x v="0"/>
    <x v="13"/>
    <x v="13"/>
    <n v="10.28"/>
    <n v="18"/>
    <n v="39"/>
    <n v="48"/>
    <n v="42685"/>
    <n v="3"/>
    <n v="102022"/>
    <n v="1015"/>
    <n v="4"/>
    <n v="32"/>
    <n v="4854464"/>
    <n v="7"/>
    <n v="100192943"/>
    <n v="1"/>
    <n v="26"/>
    <n v="46494755"/>
    <n v="90994"/>
    <n v="44"/>
    <n v="220944240"/>
    <n v="2"/>
    <x v="205"/>
    <n v="3"/>
    <n v="42723"/>
    <n v="141391"/>
    <n v="128267.75191769999"/>
    <n v="1.3"/>
    <n v="2"/>
    <n v="25"/>
    <s v="Coal"/>
    <n v="297598"/>
    <n v="269976.35235060001"/>
    <n v="2.7"/>
    <n v="3"/>
    <n v="11"/>
    <n v="146687698"/>
    <n v="6"/>
  </r>
  <r>
    <n v="206"/>
    <x v="1"/>
    <x v="13"/>
    <x v="13"/>
    <n v="9.9700000000000006"/>
    <n v="27"/>
    <n v="39"/>
    <n v="47"/>
    <n v="49728"/>
    <n v="3"/>
    <n v="79951"/>
    <n v="729"/>
    <n v="3"/>
    <n v="34"/>
    <n v="5737298"/>
    <n v="5"/>
    <n v="89275268"/>
    <n v="2"/>
    <n v="22"/>
    <n v="54064886"/>
    <n v="108593"/>
    <n v="46"/>
    <n v="241222841"/>
    <n v="2"/>
    <x v="206"/>
    <n v="3"/>
    <n v="49766"/>
    <n v="46341"/>
    <n v="42039.846182699999"/>
    <n v="0.4"/>
    <n v="9"/>
    <n v="41"/>
    <s v="Natural Gas"/>
    <n v="51032"/>
    <n v="46295.449610399999"/>
    <n v="0.4"/>
    <n v="7"/>
    <n v="28"/>
    <n v="143340154"/>
    <n v="5"/>
  </r>
  <r>
    <n v="207"/>
    <x v="3"/>
    <x v="13"/>
    <x v="13"/>
    <n v="12.57"/>
    <n v="19"/>
    <n v="81"/>
    <n v="47"/>
    <n v="48445"/>
    <n v="3"/>
    <n v="70207"/>
    <n v="655"/>
    <n v="3"/>
    <n v="33"/>
    <n v="6951189"/>
    <n v="5"/>
    <n v="85964624"/>
    <n v="3"/>
    <n v="25"/>
    <n v="52746369"/>
    <n v="84099"/>
    <n v="46"/>
    <n v="235840838"/>
    <n v="2"/>
    <x v="207"/>
    <n v="3"/>
    <n v="48526"/>
    <n v="34100"/>
    <n v="30934.99827"/>
    <n v="0.3"/>
    <n v="10"/>
    <n v="45"/>
    <s v="Natural Gas"/>
    <n v="28445"/>
    <n v="25804.868791499997"/>
    <n v="0.2"/>
    <n v="12"/>
    <n v="31"/>
    <n v="138710993"/>
    <n v="7"/>
  </r>
  <r>
    <n v="208"/>
    <x v="15"/>
    <x v="13"/>
    <x v="13"/>
    <n v="10.1"/>
    <n v="21"/>
    <n v="39"/>
    <n v="48"/>
    <n v="48519"/>
    <n v="2"/>
    <n v="77031"/>
    <n v="787"/>
    <n v="5"/>
    <n v="37"/>
    <n v="5388503"/>
    <n v="5"/>
    <n v="99153941"/>
    <n v="2"/>
    <n v="25"/>
    <n v="49822790"/>
    <n v="150619"/>
    <n v="45"/>
    <n v="215235211"/>
    <n v="2"/>
    <x v="208"/>
    <n v="3"/>
    <n v="48558"/>
    <n v="52104"/>
    <n v="47267.951608799995"/>
    <n v="0.5"/>
    <n v="10"/>
    <n v="40"/>
    <s v="Nuclear"/>
    <n v="73980"/>
    <n v="67113.524105999997"/>
    <n v="0.7"/>
    <n v="6"/>
    <n v="25"/>
    <n v="148976731"/>
    <n v="6"/>
  </r>
  <r>
    <n v="209"/>
    <x v="4"/>
    <x v="13"/>
    <x v="13"/>
    <n v="10.45"/>
    <n v="16"/>
    <n v="455"/>
    <n v="44"/>
    <n v="45361"/>
    <n v="2"/>
    <n v="117430"/>
    <n v="1137"/>
    <n v="2"/>
    <n v="30"/>
    <n v="2873888"/>
    <n v="10"/>
    <n v="83581670"/>
    <n v="1"/>
    <n v="22"/>
    <n v="65175568"/>
    <n v="1760067"/>
    <n v="42"/>
    <n v="225554655"/>
    <n v="2"/>
    <x v="209"/>
    <n v="2"/>
    <n v="45817"/>
    <n v="162570"/>
    <n v="147481.01667899999"/>
    <n v="1.4"/>
    <n v="2"/>
    <n v="24"/>
    <s v="Coal"/>
    <n v="345172"/>
    <n v="313134.75726839999"/>
    <n v="3"/>
    <n v="4"/>
    <n v="15"/>
    <n v="148757238"/>
    <n v="5"/>
  </r>
  <r>
    <n v="210"/>
    <x v="5"/>
    <x v="13"/>
    <x v="13"/>
    <n v="11.86"/>
    <n v="20"/>
    <n v="59"/>
    <n v="47"/>
    <n v="49007"/>
    <n v="3"/>
    <n v="77555"/>
    <n v="713"/>
    <n v="3"/>
    <n v="32"/>
    <n v="6388281"/>
    <n v="5"/>
    <n v="86976698"/>
    <n v="2"/>
    <n v="21"/>
    <n v="58067894"/>
    <n v="130000"/>
    <n v="45"/>
    <n v="239131130"/>
    <n v="2"/>
    <x v="210"/>
    <n v="3"/>
    <n v="49066"/>
    <n v="43071"/>
    <n v="39073.352213699996"/>
    <n v="0.4"/>
    <n v="10"/>
    <n v="42"/>
    <s v="Natural Gas"/>
    <n v="44304"/>
    <n v="40191.910948799996"/>
    <n v="0.4"/>
    <n v="10"/>
    <n v="29"/>
    <n v="145044592"/>
    <n v="5"/>
  </r>
  <r>
    <n v="211"/>
    <x v="6"/>
    <x v="13"/>
    <x v="13"/>
    <n v="9.91"/>
    <n v="18"/>
    <n v="455"/>
    <n v="44"/>
    <n v="44951"/>
    <n v="2"/>
    <n v="109997"/>
    <n v="1083"/>
    <n v="3"/>
    <n v="30"/>
    <n v="3698506"/>
    <n v="8"/>
    <n v="94111543"/>
    <n v="1"/>
    <n v="24"/>
    <n v="50598184"/>
    <n v="1037609"/>
    <n v="42"/>
    <n v="222382106"/>
    <n v="2"/>
    <x v="211"/>
    <n v="2"/>
    <n v="45406"/>
    <n v="146354"/>
    <n v="132770.10958379999"/>
    <n v="1.3"/>
    <n v="2"/>
    <n v="23"/>
    <s v="Coal"/>
    <n v="264980"/>
    <n v="240385.80180599997"/>
    <n v="2.4"/>
    <n v="4"/>
    <n v="15"/>
    <n v="144709727"/>
    <n v="5"/>
  </r>
  <r>
    <n v="212"/>
    <x v="10"/>
    <x v="13"/>
    <x v="13"/>
    <n v="10.31"/>
    <n v="16"/>
    <n v="455"/>
    <n v="44"/>
    <n v="45126"/>
    <n v="2"/>
    <n v="122830"/>
    <n v="1176"/>
    <n v="3"/>
    <n v="32"/>
    <n v="2783710"/>
    <n v="10"/>
    <n v="34176551"/>
    <n v="4"/>
    <n v="6"/>
    <n v="114787417"/>
    <n v="1086500"/>
    <n v="42"/>
    <n v="228665806"/>
    <n v="2"/>
    <x v="212"/>
    <n v="2"/>
    <n v="45581"/>
    <n v="149791"/>
    <n v="135888.1033977"/>
    <n v="1.3"/>
    <n v="2"/>
    <n v="27"/>
    <s v="Coal"/>
    <n v="427064"/>
    <n v="387425.92672079999"/>
    <n v="3.7"/>
    <n v="3"/>
    <n v="13"/>
    <n v="148963968"/>
    <n v="5"/>
  </r>
  <r>
    <n v="213"/>
    <x v="8"/>
    <x v="13"/>
    <x v="13"/>
    <n v="9.81"/>
    <n v="20"/>
    <n v="455"/>
    <n v="44"/>
    <n v="42584"/>
    <n v="3"/>
    <n v="108729"/>
    <n v="1055"/>
    <n v="3"/>
    <n v="30"/>
    <n v="4847618"/>
    <n v="6"/>
    <n v="98649283"/>
    <n v="1"/>
    <n v="24"/>
    <n v="47604480"/>
    <n v="1105740"/>
    <n v="42"/>
    <n v="225679890"/>
    <n v="2"/>
    <x v="213"/>
    <n v="2"/>
    <n v="43040"/>
    <n v="151044"/>
    <n v="137024.8058268"/>
    <n v="1.3"/>
    <n v="2"/>
    <n v="25"/>
    <s v="Coal"/>
    <n v="276851"/>
    <n v="251154.99137969999"/>
    <n v="2.4"/>
    <n v="3"/>
    <n v="15"/>
    <n v="146253763"/>
    <n v="6"/>
  </r>
  <r>
    <n v="214"/>
    <x v="9"/>
    <x v="13"/>
    <x v="13"/>
    <n v="9.6"/>
    <n v="18"/>
    <n v="455"/>
    <n v="44"/>
    <n v="45162"/>
    <n v="2"/>
    <n v="116621"/>
    <n v="1169"/>
    <n v="2"/>
    <n v="29"/>
    <n v="2857324"/>
    <n v="10"/>
    <n v="11021219"/>
    <n v="10"/>
    <n v="5"/>
    <n v="132726219"/>
    <n v="1159659"/>
    <n v="42"/>
    <n v="218336485"/>
    <n v="2"/>
    <x v="214"/>
    <n v="2"/>
    <n v="45617"/>
    <n v="132672"/>
    <n v="120358.00851839999"/>
    <n v="1.2"/>
    <n v="2"/>
    <n v="30"/>
    <s v="Coal"/>
    <n v="644431"/>
    <n v="584617.94340569992"/>
    <n v="5.9"/>
    <n v="2"/>
    <n v="9"/>
    <n v="143747438"/>
    <n v="5"/>
  </r>
  <r>
    <n v="215"/>
    <x v="7"/>
    <x v="13"/>
    <x v="13"/>
    <n v="9.6999999999999993"/>
    <n v="28"/>
    <n v="39"/>
    <n v="48"/>
    <n v="48817"/>
    <n v="3"/>
    <n v="72284"/>
    <n v="691"/>
    <n v="3"/>
    <n v="34"/>
    <n v="5141430"/>
    <n v="6"/>
    <n v="88653782"/>
    <n v="2"/>
    <n v="22"/>
    <n v="51067055"/>
    <n v="91389"/>
    <n v="46"/>
    <n v="230051890"/>
    <n v="2"/>
    <x v="215"/>
    <n v="3"/>
    <n v="48855"/>
    <n v="42384"/>
    <n v="38450.116324800001"/>
    <n v="0.4"/>
    <n v="9"/>
    <n v="41"/>
    <s v="Natural Gas"/>
    <n v="38144"/>
    <n v="34603.653196799998"/>
    <n v="0.3"/>
    <n v="11"/>
    <n v="30"/>
    <n v="139720837"/>
    <n v="6"/>
  </r>
  <r>
    <n v="216"/>
    <x v="12"/>
    <x v="13"/>
    <x v="13"/>
    <n v="10.31"/>
    <n v="19"/>
    <n v="39"/>
    <n v="48"/>
    <n v="42306"/>
    <n v="3"/>
    <n v="90973"/>
    <n v="933"/>
    <n v="3"/>
    <n v="32"/>
    <n v="4327783"/>
    <n v="8"/>
    <n v="98299562"/>
    <n v="1"/>
    <n v="24"/>
    <n v="48044466"/>
    <n v="67115"/>
    <n v="44"/>
    <n v="214478152"/>
    <n v="2"/>
    <x v="216"/>
    <n v="3"/>
    <n v="42344"/>
    <n v="114239"/>
    <n v="103635.8729433"/>
    <n v="1.1000000000000001"/>
    <n v="2"/>
    <n v="24"/>
    <s v="Nuclear"/>
    <n v="221266"/>
    <n v="200729.12983019999"/>
    <n v="2.1"/>
    <n v="3"/>
    <n v="11"/>
    <n v="146344028"/>
    <n v="6"/>
  </r>
  <r>
    <n v="217"/>
    <x v="13"/>
    <x v="13"/>
    <x v="13"/>
    <n v="10.130000000000001"/>
    <n v="21"/>
    <n v="39"/>
    <n v="48"/>
    <n v="44076"/>
    <n v="3"/>
    <n v="79252"/>
    <n v="816"/>
    <n v="5"/>
    <n v="37"/>
    <n v="5341515"/>
    <n v="4"/>
    <n v="97503675"/>
    <n v="2"/>
    <n v="27"/>
    <n v="45487221"/>
    <n v="102565"/>
    <n v="46"/>
    <n v="213488729"/>
    <n v="2"/>
    <x v="217"/>
    <n v="3"/>
    <n v="44114"/>
    <n v="54536"/>
    <n v="49474.224799199998"/>
    <n v="0.5"/>
    <n v="8"/>
    <n v="38"/>
    <s v="Nuclear"/>
    <n v="75155"/>
    <n v="68179.466128500004"/>
    <n v="0.7"/>
    <n v="6"/>
    <n v="25"/>
    <n v="142990896"/>
    <n v="6"/>
  </r>
  <r>
    <n v="218"/>
    <x v="14"/>
    <x v="13"/>
    <x v="13"/>
    <n v="10.19"/>
    <n v="19"/>
    <n v="39"/>
    <n v="48"/>
    <n v="44018"/>
    <n v="3"/>
    <n v="85041"/>
    <n v="870"/>
    <n v="4"/>
    <n v="36"/>
    <n v="5204017"/>
    <n v="6"/>
    <n v="98386172"/>
    <n v="2"/>
    <n v="26"/>
    <n v="46941511"/>
    <n v="79998"/>
    <n v="46"/>
    <n v="214961732"/>
    <n v="2"/>
    <x v="218"/>
    <n v="3"/>
    <n v="44057"/>
    <n v="95968"/>
    <n v="87060.701289599994"/>
    <n v="0.9"/>
    <n v="3"/>
    <n v="23"/>
    <s v="Nuclear"/>
    <n v="109724"/>
    <n v="99539.934022799993"/>
    <n v="1"/>
    <n v="3"/>
    <n v="21"/>
    <n v="145327683"/>
    <n v="6"/>
  </r>
  <r>
    <n v="219"/>
    <x v="2"/>
    <x v="13"/>
    <x v="13"/>
    <n v="9.33"/>
    <n v="19"/>
    <n v="455"/>
    <n v="44"/>
    <n v="44681"/>
    <n v="2"/>
    <n v="123997"/>
    <n v="1227"/>
    <n v="4"/>
    <n v="32"/>
    <n v="4460442"/>
    <n v="8"/>
    <n v="11281553"/>
    <n v="10"/>
    <n v="5"/>
    <n v="139119036"/>
    <n v="1224597"/>
    <n v="42"/>
    <n v="221126328"/>
    <n v="2"/>
    <x v="219"/>
    <n v="2"/>
    <n v="45136"/>
    <n v="199378"/>
    <n v="180872.67111659999"/>
    <n v="1.8"/>
    <n v="4"/>
    <n v="28"/>
    <s v="Coal"/>
    <n v="859359"/>
    <n v="779597.33660729998"/>
    <n v="7.7"/>
    <n v="1"/>
    <n v="8"/>
    <n v="150400589"/>
    <n v="5"/>
  </r>
  <r>
    <n v="220"/>
    <x v="11"/>
    <x v="13"/>
    <x v="13"/>
    <n v="9.81"/>
    <n v="27"/>
    <n v="39"/>
    <n v="48"/>
    <n v="47773"/>
    <n v="2"/>
    <n v="77357"/>
    <n v="743"/>
    <n v="4"/>
    <n v="35"/>
    <n v="4815514"/>
    <n v="8"/>
    <n v="95013802"/>
    <n v="2"/>
    <n v="23"/>
    <n v="50566581"/>
    <n v="100130"/>
    <n v="46"/>
    <n v="228895201"/>
    <n v="2"/>
    <x v="220"/>
    <n v="3"/>
    <n v="47812"/>
    <n v="49998"/>
    <n v="45357.420630599998"/>
    <n v="0.4"/>
    <n v="9"/>
    <n v="41"/>
    <s v="Natural Gas"/>
    <n v="56449"/>
    <n v="51209.669130299997"/>
    <n v="0.5"/>
    <n v="6"/>
    <n v="24"/>
    <n v="145580383"/>
    <n v="6"/>
  </r>
  <r>
    <n v="221"/>
    <x v="0"/>
    <x v="14"/>
    <x v="14"/>
    <n v="8.68"/>
    <n v="39"/>
    <n v="11175"/>
    <n v="25"/>
    <n v="4709"/>
    <n v="19"/>
    <n v="8370"/>
    <n v="306"/>
    <n v="41"/>
    <n v="48"/>
    <n v="684481"/>
    <n v="33"/>
    <n v="1841883"/>
    <n v="19"/>
    <n v="27"/>
    <n v="45493070"/>
    <n v="44565239"/>
    <n v="24"/>
    <n v="15554668"/>
    <n v="21"/>
    <x v="221"/>
    <n v="26"/>
    <n v="15884"/>
    <n v="12735"/>
    <n v="11552.997154499999"/>
    <n v="0.4"/>
    <n v="43"/>
    <n v="47"/>
    <s v="Hydroelectric"/>
    <n v="10728"/>
    <n v="9732.2774615999988"/>
    <n v="0.4"/>
    <n v="39"/>
    <n v="42"/>
    <n v="47334953"/>
    <n v="29"/>
  </r>
  <r>
    <n v="222"/>
    <x v="1"/>
    <x v="14"/>
    <x v="14"/>
    <n v="8.9499999999999993"/>
    <n v="41"/>
    <n v="10998"/>
    <n v="25"/>
    <n v="5919"/>
    <n v="23"/>
    <n v="8710"/>
    <n v="314"/>
    <n v="40"/>
    <n v="48"/>
    <n v="473142"/>
    <n v="33"/>
    <n v="2942462"/>
    <n v="18"/>
    <n v="25"/>
    <n v="51192743"/>
    <n v="40152940"/>
    <n v="24"/>
    <n v="20863934"/>
    <n v="19"/>
    <x v="222"/>
    <n v="28"/>
    <n v="16917"/>
    <n v="19486"/>
    <n v="17677.401064199999"/>
    <n v="0.6"/>
    <n v="29"/>
    <n v="29"/>
    <s v="Hydroelectric"/>
    <n v="3979"/>
    <n v="3609.6879212999997"/>
    <n v="0.1"/>
    <n v="38"/>
    <n v="41"/>
    <n v="54135205"/>
    <n v="27"/>
  </r>
  <r>
    <n v="223"/>
    <x v="15"/>
    <x v="14"/>
    <x v="14"/>
    <n v="8.85"/>
    <n v="39"/>
    <n v="11544"/>
    <n v="23"/>
    <n v="5046"/>
    <n v="23"/>
    <n v="8800"/>
    <n v="302"/>
    <n v="41"/>
    <n v="47"/>
    <n v="503543"/>
    <n v="33"/>
    <n v="2594118"/>
    <n v="18"/>
    <n v="28"/>
    <n v="46731786"/>
    <n v="47020281"/>
    <n v="23"/>
    <n v="17093279"/>
    <n v="20"/>
    <x v="223"/>
    <n v="26"/>
    <n v="16590"/>
    <n v="13018"/>
    <n v="11809.730424599999"/>
    <n v="0.4"/>
    <n v="38"/>
    <n v="44"/>
    <s v="Hydroelectric"/>
    <n v="6658"/>
    <n v="6040.0357325999994"/>
    <n v="0.2"/>
    <n v="36"/>
    <n v="38"/>
    <n v="49325904"/>
    <n v="31"/>
  </r>
  <r>
    <n v="224"/>
    <x v="3"/>
    <x v="14"/>
    <x v="14"/>
    <n v="10.32"/>
    <n v="37"/>
    <n v="11024"/>
    <n v="24"/>
    <n v="6445"/>
    <n v="22"/>
    <n v="9636"/>
    <n v="344"/>
    <n v="39"/>
    <n v="48"/>
    <n v="489024"/>
    <n v="32"/>
    <n v="3029869"/>
    <n v="19"/>
    <n v="22"/>
    <n v="54955093"/>
    <n v="40869116"/>
    <n v="22"/>
    <n v="20822753"/>
    <n v="20"/>
    <x v="224"/>
    <n v="27"/>
    <n v="17469"/>
    <n v="24071"/>
    <n v="21836.842913699998"/>
    <n v="0.8"/>
    <n v="19"/>
    <n v="17"/>
    <s v="Hydroelectric"/>
    <n v="4013"/>
    <n v="3640.5322010999998"/>
    <n v="0.1"/>
    <n v="35"/>
    <n v="37"/>
    <n v="57984962"/>
    <n v="25"/>
  </r>
  <r>
    <n v="225"/>
    <x v="4"/>
    <x v="14"/>
    <x v="14"/>
    <n v="8.0399999999999991"/>
    <n v="38"/>
    <n v="10892"/>
    <n v="27"/>
    <n v="3643"/>
    <n v="26"/>
    <n v="6721"/>
    <n v="248"/>
    <n v="42"/>
    <n v="48"/>
    <n v="522723"/>
    <n v="31"/>
    <n v="1411510"/>
    <n v="19"/>
    <n v="27"/>
    <n v="45759936"/>
    <n v="48984868"/>
    <n v="20"/>
    <n v="10710296"/>
    <n v="28"/>
    <x v="225"/>
    <n v="26"/>
    <n v="14535"/>
    <n v="10239"/>
    <n v="9288.6641433000004"/>
    <n v="0.3"/>
    <n v="43"/>
    <n v="49"/>
    <s v="Hydroelectric"/>
    <n v="14894"/>
    <n v="13511.6089218"/>
    <n v="0.5"/>
    <n v="39"/>
    <n v="44"/>
    <n v="47171446"/>
    <n v="30"/>
  </r>
  <r>
    <n v="226"/>
    <x v="5"/>
    <x v="14"/>
    <x v="14"/>
    <n v="9.26"/>
    <n v="45"/>
    <n v="11031"/>
    <n v="24"/>
    <n v="6211"/>
    <n v="23"/>
    <n v="7874"/>
    <n v="282"/>
    <n v="41"/>
    <n v="49"/>
    <n v="420486"/>
    <n v="34"/>
    <n v="3032992"/>
    <n v="18"/>
    <n v="26"/>
    <n v="53293904"/>
    <n v="42568289"/>
    <n v="21"/>
    <n v="18749328"/>
    <n v="22"/>
    <x v="226"/>
    <n v="27"/>
    <n v="17243"/>
    <n v="17834"/>
    <n v="16178.7319398"/>
    <n v="0.6"/>
    <n v="31"/>
    <n v="30"/>
    <s v="Hydroelectric"/>
    <n v="4361"/>
    <n v="3956.2324767"/>
    <n v="0.1"/>
    <n v="36"/>
    <n v="40"/>
    <n v="56326896"/>
    <n v="27"/>
  </r>
  <r>
    <n v="227"/>
    <x v="6"/>
    <x v="14"/>
    <x v="14"/>
    <n v="8.2100000000000009"/>
    <n v="40"/>
    <n v="10888"/>
    <n v="25"/>
    <n v="4656"/>
    <n v="19"/>
    <n v="7365"/>
    <n v="266"/>
    <n v="41"/>
    <n v="48"/>
    <n v="633264"/>
    <n v="32"/>
    <n v="1591542"/>
    <n v="19"/>
    <n v="28"/>
    <n v="45097314"/>
    <n v="47144491"/>
    <n v="20"/>
    <n v="13788239"/>
    <n v="26"/>
    <x v="227"/>
    <n v="26"/>
    <n v="15544"/>
    <n v="9652"/>
    <n v="8756.1467243999996"/>
    <n v="0.3"/>
    <n v="44"/>
    <n v="49"/>
    <s v="Hydroelectric"/>
    <n v="14840"/>
    <n v="13462.620948"/>
    <n v="0.5"/>
    <n v="38"/>
    <n v="41"/>
    <n v="46688856"/>
    <n v="30"/>
  </r>
  <r>
    <n v="228"/>
    <x v="10"/>
    <x v="14"/>
    <x v="14"/>
    <n v="7.56"/>
    <n v="42"/>
    <n v="10846"/>
    <n v="27"/>
    <n v="3415"/>
    <n v="28"/>
    <n v="10094"/>
    <n v="403"/>
    <n v="40"/>
    <n v="48"/>
    <n v="530183"/>
    <n v="32"/>
    <n v="1500080"/>
    <n v="18"/>
    <n v="29"/>
    <n v="44525865"/>
    <n v="41142684"/>
    <n v="26"/>
    <n v="13984316"/>
    <n v="26"/>
    <x v="228"/>
    <n v="27"/>
    <n v="14261"/>
    <n v="16164"/>
    <n v="14663.733490799999"/>
    <n v="0.6"/>
    <n v="42"/>
    <n v="47"/>
    <s v="Hydroelectric"/>
    <n v="17487"/>
    <n v="15863.938848899999"/>
    <n v="0.6"/>
    <n v="37"/>
    <n v="44"/>
    <n v="46025945"/>
    <n v="30"/>
  </r>
  <r>
    <n v="229"/>
    <x v="8"/>
    <x v="14"/>
    <x v="14"/>
    <n v="8.44"/>
    <n v="39"/>
    <n v="10973"/>
    <n v="25"/>
    <n v="4689"/>
    <n v="19"/>
    <n v="9500"/>
    <n v="349"/>
    <n v="40"/>
    <n v="48"/>
    <n v="589349"/>
    <n v="33"/>
    <n v="1972418"/>
    <n v="19"/>
    <n v="27"/>
    <n v="45668560"/>
    <n v="43254167"/>
    <n v="24"/>
    <n v="16641348"/>
    <n v="21"/>
    <x v="229"/>
    <n v="26"/>
    <n v="15662"/>
    <n v="13613"/>
    <n v="12349.505321099999"/>
    <n v="0.5"/>
    <n v="42"/>
    <n v="47"/>
    <s v="Hydroelectric"/>
    <n v="17508"/>
    <n v="15882.989727599999"/>
    <n v="0.6"/>
    <n v="35"/>
    <n v="39"/>
    <n v="47640978"/>
    <n v="29"/>
  </r>
  <r>
    <n v="230"/>
    <x v="9"/>
    <x v="14"/>
    <x v="14"/>
    <n v="7.47"/>
    <n v="38"/>
    <n v="10683"/>
    <n v="26"/>
    <n v="3302"/>
    <n v="29"/>
    <n v="9406"/>
    <n v="365"/>
    <n v="40"/>
    <n v="48"/>
    <n v="948298"/>
    <n v="27"/>
    <n v="2311843"/>
    <n v="16"/>
    <n v="27"/>
    <n v="45255054"/>
    <n v="42703218"/>
    <n v="24"/>
    <n v="13987638"/>
    <n v="22"/>
    <x v="230"/>
    <n v="26"/>
    <n v="13985"/>
    <n v="13895"/>
    <n v="12605.3314065"/>
    <n v="0.5"/>
    <n v="42"/>
    <n v="47"/>
    <s v="Hydroelectric"/>
    <n v="13141"/>
    <n v="11921.314142699999"/>
    <n v="0.5"/>
    <n v="41"/>
    <n v="44"/>
    <n v="47566897"/>
    <n v="28"/>
  </r>
  <r>
    <n v="231"/>
    <x v="7"/>
    <x v="14"/>
    <x v="14"/>
    <n v="8.82"/>
    <n v="39"/>
    <n v="10992"/>
    <n v="25"/>
    <n v="5747"/>
    <n v="24"/>
    <n v="9371"/>
    <n v="324"/>
    <n v="40"/>
    <n v="47"/>
    <n v="492135"/>
    <n v="34"/>
    <n v="2778443"/>
    <n v="19"/>
    <n v="25"/>
    <n v="48240870"/>
    <n v="44678566"/>
    <n v="21"/>
    <n v="18946216"/>
    <n v="19"/>
    <x v="231"/>
    <n v="22"/>
    <n v="16739"/>
    <n v="16613"/>
    <n v="15071.059421099999"/>
    <n v="0.5"/>
    <n v="31"/>
    <n v="35"/>
    <s v="Hydroelectric"/>
    <n v="6727"/>
    <n v="6102.6314769000001"/>
    <n v="0.2"/>
    <n v="34"/>
    <n v="35"/>
    <n v="51019313"/>
    <n v="27"/>
  </r>
  <r>
    <n v="232"/>
    <x v="12"/>
    <x v="14"/>
    <x v="14"/>
    <n v="8.75"/>
    <n v="40"/>
    <n v="11201"/>
    <n v="24"/>
    <n v="4715"/>
    <n v="19"/>
    <n v="8987"/>
    <n v="342"/>
    <n v="41"/>
    <n v="48"/>
    <n v="627291"/>
    <n v="34"/>
    <n v="1894078"/>
    <n v="19"/>
    <n v="28"/>
    <n v="45369896"/>
    <n v="41305761"/>
    <n v="25"/>
    <n v="16560773"/>
    <n v="21"/>
    <x v="232"/>
    <n v="26"/>
    <n v="15916"/>
    <n v="16470"/>
    <n v="14941.332009"/>
    <n v="0.6"/>
    <n v="36"/>
    <n v="41"/>
    <s v="Hydroelectric"/>
    <n v="9631"/>
    <n v="8737.0958456999997"/>
    <n v="0.3"/>
    <n v="38"/>
    <n v="39"/>
    <n v="47263974"/>
    <n v="29"/>
  </r>
  <r>
    <n v="233"/>
    <x v="13"/>
    <x v="14"/>
    <x v="14"/>
    <n v="8.81"/>
    <n v="39"/>
    <n v="11557"/>
    <n v="23"/>
    <n v="4958"/>
    <n v="23"/>
    <n v="7991"/>
    <n v="280"/>
    <n v="40"/>
    <n v="47"/>
    <n v="493220"/>
    <n v="35"/>
    <n v="2485107"/>
    <n v="18"/>
    <n v="25"/>
    <n v="47558709"/>
    <n v="48764549"/>
    <n v="21"/>
    <n v="13949198"/>
    <n v="27"/>
    <x v="233"/>
    <n v="25"/>
    <n v="16515"/>
    <n v="13425"/>
    <n v="12178.9545975"/>
    <n v="0.4"/>
    <n v="38"/>
    <n v="45"/>
    <s v="Hydroelectric"/>
    <n v="7754"/>
    <n v="7034.3101637999998"/>
    <n v="0.2"/>
    <n v="36"/>
    <n v="38"/>
    <n v="50043816"/>
    <n v="28"/>
  </r>
  <r>
    <n v="234"/>
    <x v="14"/>
    <x v="14"/>
    <x v="14"/>
    <n v="8.83"/>
    <n v="39"/>
    <n v="11557"/>
    <n v="22"/>
    <n v="4777"/>
    <n v="21"/>
    <n v="8207"/>
    <n v="300"/>
    <n v="41"/>
    <n v="47"/>
    <n v="523107"/>
    <n v="34"/>
    <n v="2012115"/>
    <n v="19"/>
    <n v="28"/>
    <n v="45337235"/>
    <n v="45096169"/>
    <n v="22"/>
    <n v="15085844"/>
    <n v="25"/>
    <x v="234"/>
    <n v="27"/>
    <n v="16334"/>
    <n v="13345"/>
    <n v="12106.379821499999"/>
    <n v="0.4"/>
    <n v="39"/>
    <n v="43"/>
    <s v="Hydroelectric"/>
    <n v="8812"/>
    <n v="7994.1115763999996"/>
    <n v="0.3"/>
    <n v="35"/>
    <n v="38"/>
    <n v="47349350"/>
    <n v="30"/>
  </r>
  <r>
    <n v="235"/>
    <x v="2"/>
    <x v="14"/>
    <x v="14"/>
    <n v="7.24"/>
    <n v="39"/>
    <n v="10491"/>
    <n v="26"/>
    <n v="2838"/>
    <n v="31"/>
    <n v="10821"/>
    <n v="405"/>
    <n v="40"/>
    <n v="48"/>
    <n v="1459427"/>
    <n v="20"/>
    <n v="2518124"/>
    <n v="15"/>
    <n v="27"/>
    <n v="46669353"/>
    <n v="44590530"/>
    <n v="24"/>
    <n v="14127908"/>
    <n v="24"/>
    <x v="235"/>
    <n v="25"/>
    <n v="13328"/>
    <n v="15838"/>
    <n v="14367.991278599999"/>
    <n v="0.5"/>
    <n v="42"/>
    <n v="49"/>
    <s v="Hydroelectric"/>
    <n v="13082"/>
    <n v="11867.7902454"/>
    <n v="0.4"/>
    <n v="42"/>
    <n v="46"/>
    <n v="49187477"/>
    <n v="28"/>
  </r>
  <r>
    <n v="236"/>
    <x v="11"/>
    <x v="14"/>
    <x v="14"/>
    <n v="8.81"/>
    <n v="40"/>
    <n v="11453"/>
    <n v="23"/>
    <n v="5334"/>
    <n v="24"/>
    <n v="11029"/>
    <n v="390"/>
    <n v="39"/>
    <n v="46"/>
    <n v="509113"/>
    <n v="34"/>
    <n v="2672166"/>
    <n v="18"/>
    <n v="27"/>
    <n v="47732220"/>
    <n v="44038392"/>
    <n v="23"/>
    <n v="18219986"/>
    <n v="20"/>
    <x v="236"/>
    <n v="28"/>
    <n v="16787"/>
    <n v="16640"/>
    <n v="15095.553408"/>
    <n v="0.5"/>
    <n v="35"/>
    <n v="33"/>
    <s v="Hydroelectric"/>
    <n v="8050"/>
    <n v="7302.8368350000001"/>
    <n v="0.3"/>
    <n v="36"/>
    <n v="35"/>
    <n v="50404386"/>
    <n v="29"/>
  </r>
  <r>
    <n v="237"/>
    <x v="0"/>
    <x v="15"/>
    <x v="15"/>
    <n v="8.18"/>
    <n v="43"/>
    <n v="17045"/>
    <n v="17"/>
    <n v="7003"/>
    <n v="16"/>
    <n v="44063"/>
    <n v="1382"/>
    <n v="18"/>
    <n v="17"/>
    <n v="1255974"/>
    <n v="22"/>
    <n v="100"/>
    <n v="100"/>
    <n v="20"/>
    <n v="61573374"/>
    <n v="48096026"/>
    <n v="19"/>
    <n v="22059478"/>
    <n v="14"/>
    <x v="237"/>
    <n v="22"/>
    <n v="24048"/>
    <n v="44705"/>
    <n v="40555.692013499996"/>
    <n v="1.3"/>
    <n v="22"/>
    <n v="26"/>
    <s v="Coal"/>
    <n v="78557"/>
    <n v="71265.7084779"/>
    <n v="2.2000000000000002"/>
    <n v="18"/>
    <n v="17"/>
    <n v="61573374"/>
    <n v="25"/>
  </r>
  <r>
    <n v="238"/>
    <x v="1"/>
    <x v="15"/>
    <x v="15"/>
    <n v="8.52"/>
    <n v="48"/>
    <n v="17063"/>
    <n v="16"/>
    <n v="12761"/>
    <n v="8"/>
    <n v="27812"/>
    <n v="758"/>
    <n v="24"/>
    <n v="31"/>
    <n v="861697"/>
    <n v="26"/>
    <n v="100"/>
    <n v="100"/>
    <n v="20"/>
    <n v="64525137"/>
    <n v="37601716"/>
    <n v="25"/>
    <n v="43152870"/>
    <n v="9"/>
    <x v="238"/>
    <n v="18"/>
    <n v="29824"/>
    <n v="24271"/>
    <n v="22018.279853699998"/>
    <n v="0.6"/>
    <n v="22"/>
    <n v="32"/>
    <s v="Natural Gas"/>
    <n v="16335"/>
    <n v="14818.862074499999"/>
    <n v="0.4"/>
    <n v="24"/>
    <n v="29"/>
    <n v="64525137"/>
    <n v="24"/>
  </r>
  <r>
    <n v="239"/>
    <x v="15"/>
    <x v="15"/>
    <x v="15"/>
    <n v="8.09"/>
    <n v="48"/>
    <n v="16126"/>
    <n v="16"/>
    <n v="11275"/>
    <n v="10"/>
    <n v="34972"/>
    <n v="883"/>
    <n v="20"/>
    <n v="30"/>
    <n v="1290067"/>
    <n v="24"/>
    <n v="100"/>
    <n v="100"/>
    <n v="20"/>
    <n v="64575316"/>
    <n v="42825248"/>
    <n v="24"/>
    <n v="44356154"/>
    <n v="8"/>
    <x v="239"/>
    <n v="18"/>
    <n v="27401"/>
    <n v="26469"/>
    <n v="24012.271824299998"/>
    <n v="0.6"/>
    <n v="26"/>
    <n v="31"/>
    <s v="Natural Gas"/>
    <n v="35471"/>
    <n v="32178.748493699997"/>
    <n v="0.8"/>
    <n v="19"/>
    <n v="22"/>
    <n v="64575316"/>
    <n v="24"/>
  </r>
  <r>
    <n v="240"/>
    <x v="3"/>
    <x v="15"/>
    <x v="15"/>
    <n v="9.3000000000000007"/>
    <n v="45"/>
    <n v="18448"/>
    <n v="14"/>
    <n v="13242"/>
    <n v="8"/>
    <n v="26301"/>
    <n v="648"/>
    <n v="24"/>
    <n v="35"/>
    <n v="829745"/>
    <n v="26"/>
    <n v="100"/>
    <n v="100"/>
    <n v="18"/>
    <n v="68978840"/>
    <n v="43593058"/>
    <n v="21"/>
    <n v="45642966"/>
    <n v="8"/>
    <x v="240"/>
    <n v="18"/>
    <n v="31690"/>
    <n v="22952"/>
    <n v="20821.7032344"/>
    <n v="0.5"/>
    <n v="20"/>
    <n v="30"/>
    <s v="Natural Gas"/>
    <n v="9528"/>
    <n v="8643.6558215999994"/>
    <n v="0.2"/>
    <n v="28"/>
    <n v="32"/>
    <n v="68978840"/>
    <n v="22"/>
  </r>
  <r>
    <n v="241"/>
    <x v="4"/>
    <x v="15"/>
    <x v="15"/>
    <n v="7.8"/>
    <n v="42"/>
    <n v="16487"/>
    <n v="17"/>
    <n v="5336"/>
    <n v="18"/>
    <n v="51364"/>
    <n v="1515"/>
    <n v="16"/>
    <n v="17"/>
    <n v="867857"/>
    <n v="27"/>
    <n v="100"/>
    <n v="100"/>
    <n v="23"/>
    <n v="59846794"/>
    <n v="58373558"/>
    <n v="16"/>
    <n v="16232156"/>
    <n v="22"/>
    <x v="241"/>
    <n v="21"/>
    <n v="21824"/>
    <n v="84581"/>
    <n v="76730.589110699992"/>
    <n v="2.2999999999999998"/>
    <n v="10"/>
    <n v="9"/>
    <s v="Coal"/>
    <n v="99118"/>
    <n v="89918.333094599991"/>
    <n v="2.7"/>
    <n v="18"/>
    <n v="21"/>
    <n v="59846794"/>
    <n v="25"/>
  </r>
  <r>
    <n v="242"/>
    <x v="6"/>
    <x v="15"/>
    <x v="15"/>
    <n v="7.54"/>
    <n v="46"/>
    <n v="17148"/>
    <n v="17"/>
    <n v="6337"/>
    <n v="17"/>
    <n v="49186"/>
    <n v="1389"/>
    <n v="17"/>
    <n v="17"/>
    <n v="889179"/>
    <n v="27"/>
    <n v="100"/>
    <n v="100"/>
    <n v="22"/>
    <n v="59340624"/>
    <n v="56746305"/>
    <n v="16"/>
    <n v="21150283"/>
    <n v="18"/>
    <x v="242"/>
    <n v="19"/>
    <n v="23485"/>
    <n v="69949"/>
    <n v="63456.662580299999"/>
    <n v="1.8"/>
    <n v="11"/>
    <n v="13"/>
    <s v="Natural Gas"/>
    <n v="82000"/>
    <n v="74389.145399999994"/>
    <n v="2.1"/>
    <n v="19"/>
    <n v="20"/>
    <n v="59340624"/>
    <n v="25"/>
  </r>
  <r>
    <n v="243"/>
    <x v="10"/>
    <x v="15"/>
    <x v="15"/>
    <n v="7.59"/>
    <n v="41"/>
    <n v="16015"/>
    <n v="18"/>
    <n v="5006"/>
    <n v="17"/>
    <n v="49536"/>
    <n v="1508"/>
    <n v="17"/>
    <n v="17"/>
    <n v="1077701"/>
    <n v="23"/>
    <n v="100"/>
    <n v="100"/>
    <n v="23"/>
    <n v="57845980"/>
    <n v="57421195"/>
    <n v="17"/>
    <n v="14829538"/>
    <n v="24"/>
    <x v="243"/>
    <n v="22"/>
    <n v="21022"/>
    <n v="78295"/>
    <n v="71028.026086500002"/>
    <n v="2.2000000000000002"/>
    <n v="12"/>
    <n v="11"/>
    <s v="Natural Gas"/>
    <n v="93479"/>
    <n v="84802.718571299993"/>
    <n v="2.6"/>
    <n v="21"/>
    <n v="24"/>
    <n v="57845980"/>
    <n v="25"/>
  </r>
  <r>
    <n v="244"/>
    <x v="11"/>
    <x v="15"/>
    <x v="15"/>
    <n v="7.86"/>
    <n v="50"/>
    <n v="16390"/>
    <n v="16"/>
    <n v="10986"/>
    <n v="10"/>
    <n v="28847"/>
    <n v="735"/>
    <n v="23"/>
    <n v="36"/>
    <n v="888870"/>
    <n v="28"/>
    <n v="100"/>
    <n v="100"/>
    <n v="20"/>
    <n v="64795946"/>
    <n v="42357841"/>
    <n v="25"/>
    <n v="44028329"/>
    <n v="8"/>
    <x v="244"/>
    <n v="18"/>
    <n v="27376"/>
    <n v="20472"/>
    <n v="18571.8851784"/>
    <n v="0.5"/>
    <n v="29"/>
    <n v="38"/>
    <s v="Natural Gas"/>
    <n v="9593"/>
    <n v="8702.6228271"/>
    <n v="0.2"/>
    <n v="32"/>
    <n v="38"/>
    <n v="64795946"/>
    <n v="24"/>
  </r>
  <r>
    <n v="245"/>
    <x v="8"/>
    <x v="15"/>
    <x v="15"/>
    <n v="7.86"/>
    <n v="47"/>
    <n v="16951"/>
    <n v="18"/>
    <n v="6349"/>
    <n v="17"/>
    <n v="46268"/>
    <n v="1382"/>
    <n v="19"/>
    <n v="18"/>
    <n v="1232712"/>
    <n v="24"/>
    <n v="100"/>
    <n v="100"/>
    <n v="20"/>
    <n v="59929172"/>
    <n v="53348841"/>
    <n v="18"/>
    <n v="20324839"/>
    <n v="17"/>
    <x v="245"/>
    <n v="22"/>
    <n v="23300"/>
    <n v="56758"/>
    <n v="51489.989202599994"/>
    <n v="1.5"/>
    <n v="16"/>
    <n v="19"/>
    <s v="Natural Gas"/>
    <n v="80417"/>
    <n v="72953.072019899992"/>
    <n v="2.2000000000000002"/>
    <n v="19"/>
    <n v="18"/>
    <n v="59929172"/>
    <n v="25"/>
  </r>
  <r>
    <n v="246"/>
    <x v="9"/>
    <x v="15"/>
    <x v="15"/>
    <n v="6.94"/>
    <n v="44"/>
    <n v="16187"/>
    <n v="17"/>
    <n v="4662"/>
    <n v="19"/>
    <n v="51986"/>
    <n v="1524"/>
    <n v="17"/>
    <n v="19"/>
    <n v="935019"/>
    <n v="28"/>
    <n v="100"/>
    <n v="100"/>
    <n v="23"/>
    <n v="54544580"/>
    <n v="57516914"/>
    <n v="17"/>
    <n v="17549896"/>
    <n v="19"/>
    <x v="246"/>
    <n v="20"/>
    <n v="20849"/>
    <n v="80092"/>
    <n v="72658.236992399994"/>
    <n v="2.1"/>
    <n v="11"/>
    <n v="13"/>
    <s v="Natural Gas"/>
    <n v="101113"/>
    <n v="91728.166571099995"/>
    <n v="2.7"/>
    <n v="22"/>
    <n v="27"/>
    <n v="54544580"/>
    <n v="25"/>
  </r>
  <r>
    <n v="247"/>
    <x v="7"/>
    <x v="15"/>
    <x v="15"/>
    <n v="7.63"/>
    <n v="50"/>
    <n v="16496"/>
    <n v="18"/>
    <n v="12162"/>
    <n v="9"/>
    <n v="26380"/>
    <n v="696"/>
    <n v="24"/>
    <n v="33"/>
    <n v="924513"/>
    <n v="24"/>
    <n v="100"/>
    <n v="100"/>
    <n v="20"/>
    <n v="62299305"/>
    <n v="38640479"/>
    <n v="25"/>
    <n v="44727250"/>
    <n v="8"/>
    <x v="247"/>
    <n v="18"/>
    <n v="28657"/>
    <n v="20285"/>
    <n v="18402.2416395"/>
    <n v="0.5"/>
    <n v="24"/>
    <n v="37"/>
    <s v="Natural Gas"/>
    <n v="7960"/>
    <n v="7221.1902119999995"/>
    <n v="0.2"/>
    <n v="30"/>
    <n v="37"/>
    <n v="62299305"/>
    <n v="24"/>
  </r>
  <r>
    <n v="248"/>
    <x v="12"/>
    <x v="15"/>
    <x v="15"/>
    <n v="7.9"/>
    <n v="49"/>
    <n v="16596"/>
    <n v="17"/>
    <n v="8239"/>
    <n v="13"/>
    <n v="41626"/>
    <n v="1203"/>
    <n v="19"/>
    <n v="20"/>
    <n v="1284314"/>
    <n v="22"/>
    <n v="100"/>
    <n v="100"/>
    <n v="20"/>
    <n v="61336385"/>
    <n v="48778157"/>
    <n v="20"/>
    <n v="27357439"/>
    <n v="14"/>
    <x v="248"/>
    <n v="20"/>
    <n v="24835"/>
    <n v="32391"/>
    <n v="29384.619617699998"/>
    <n v="0.9"/>
    <n v="26"/>
    <n v="29"/>
    <s v="Natural Gas"/>
    <n v="67180"/>
    <n v="60944.668145999996"/>
    <n v="1.8"/>
    <n v="14"/>
    <n v="17"/>
    <n v="61336385"/>
    <n v="25"/>
  </r>
  <r>
    <n v="249"/>
    <x v="13"/>
    <x v="15"/>
    <x v="15"/>
    <n v="8.1999999999999993"/>
    <n v="49"/>
    <n v="16576"/>
    <n v="16"/>
    <n v="10115"/>
    <n v="10"/>
    <n v="32330"/>
    <n v="965"/>
    <n v="22"/>
    <n v="26"/>
    <n v="1252040"/>
    <n v="24"/>
    <n v="100"/>
    <n v="100"/>
    <n v="20"/>
    <n v="60492128"/>
    <n v="36425409"/>
    <n v="26"/>
    <n v="37306245"/>
    <n v="10"/>
    <x v="249"/>
    <n v="21"/>
    <n v="26691"/>
    <n v="26338"/>
    <n v="23893.430628599999"/>
    <n v="0.7"/>
    <n v="28"/>
    <n v="28"/>
    <s v="Natural Gas"/>
    <n v="43873"/>
    <n v="39800.914343099997"/>
    <n v="1.2"/>
    <n v="15"/>
    <n v="13"/>
    <n v="60492128"/>
    <n v="24"/>
  </r>
  <r>
    <n v="250"/>
    <x v="14"/>
    <x v="15"/>
    <x v="15"/>
    <n v="7.83"/>
    <n v="49"/>
    <n v="16152"/>
    <n v="16"/>
    <n v="9864"/>
    <n v="10"/>
    <n v="37106"/>
    <n v="1038"/>
    <n v="20"/>
    <n v="27"/>
    <n v="1311150"/>
    <n v="24"/>
    <n v="100"/>
    <n v="100"/>
    <n v="20"/>
    <n v="61516554"/>
    <n v="45255216"/>
    <n v="21"/>
    <n v="33399791"/>
    <n v="13"/>
    <x v="250"/>
    <n v="20"/>
    <n v="26016"/>
    <n v="29735"/>
    <n v="26975.137054499999"/>
    <n v="0.8"/>
    <n v="26"/>
    <n v="29"/>
    <s v="Natural Gas"/>
    <n v="54882"/>
    <n v="49788.110705399995"/>
    <n v="1.4"/>
    <n v="13"/>
    <n v="12"/>
    <n v="61516554"/>
    <n v="24"/>
  </r>
  <r>
    <n v="251"/>
    <x v="2"/>
    <x v="15"/>
    <x v="15"/>
    <n v="7.81"/>
    <n v="34"/>
    <n v="15913"/>
    <n v="17"/>
    <n v="4348"/>
    <n v="22"/>
    <n v="53400"/>
    <n v="1539"/>
    <n v="18"/>
    <n v="17"/>
    <n v="1345567"/>
    <n v="21"/>
    <n v="100"/>
    <n v="100"/>
    <n v="24"/>
    <n v="56278866"/>
    <n v="60074823"/>
    <n v="17"/>
    <n v="16254086"/>
    <n v="22"/>
    <x v="251"/>
    <n v="21"/>
    <n v="20262"/>
    <n v="87142"/>
    <n v="79053.889127399991"/>
    <n v="2.2999999999999998"/>
    <n v="15"/>
    <n v="19"/>
    <s v="Coal"/>
    <n v="108261"/>
    <n v="98212.722806699996"/>
    <n v="2.8"/>
    <n v="21"/>
    <n v="31"/>
    <n v="56278866"/>
    <n v="25"/>
  </r>
  <r>
    <n v="252"/>
    <x v="2"/>
    <x v="16"/>
    <x v="16"/>
    <n v="8.39"/>
    <n v="28"/>
    <n v="20340"/>
    <n v="11"/>
    <n v="13152"/>
    <n v="7"/>
    <n v="129061"/>
    <n v="1851"/>
    <n v="2"/>
    <n v="11"/>
    <n v="1213114"/>
    <n v="23"/>
    <n v="11756860"/>
    <n v="7"/>
    <n v="4"/>
    <n v="147631947"/>
    <n v="98396809"/>
    <n v="6"/>
    <n v="55015442"/>
    <n v="7"/>
    <x v="252"/>
    <n v="6"/>
    <n v="33492"/>
    <n v="244809"/>
    <n v="222086.9792223"/>
    <n v="3.2"/>
    <n v="1"/>
    <n v="11"/>
    <s v="Coal"/>
    <n v="799003"/>
    <n v="724843.29685409996"/>
    <n v="10.4"/>
    <n v="2"/>
    <n v="2"/>
    <n v="159388807"/>
    <n v="4"/>
  </r>
  <r>
    <n v="253"/>
    <x v="1"/>
    <x v="16"/>
    <x v="16"/>
    <n v="9.76"/>
    <n v="32"/>
    <n v="4614"/>
    <n v="34"/>
    <n v="24669"/>
    <n v="6"/>
    <n v="68982"/>
    <n v="1205"/>
    <n v="5"/>
    <n v="12"/>
    <n v="1119571"/>
    <n v="23"/>
    <n v="103905721"/>
    <n v="1"/>
    <n v="28"/>
    <n v="43812144"/>
    <n v="14318078"/>
    <n v="34"/>
    <n v="111629929"/>
    <n v="5"/>
    <x v="253"/>
    <n v="8"/>
    <n v="29283"/>
    <n v="51775"/>
    <n v="46969.487842499999"/>
    <n v="0.8"/>
    <n v="8"/>
    <n v="17"/>
    <s v="Natural Gas"/>
    <n v="101308"/>
    <n v="91905.067587600002"/>
    <n v="1.6"/>
    <n v="3"/>
    <n v="5"/>
    <n v="147717865"/>
    <n v="4"/>
  </r>
  <r>
    <n v="254"/>
    <x v="15"/>
    <x v="16"/>
    <x v="16"/>
    <n v="9.94"/>
    <n v="24"/>
    <n v="5155"/>
    <n v="34"/>
    <n v="23987"/>
    <n v="6"/>
    <n v="78051"/>
    <n v="1342"/>
    <n v="4"/>
    <n v="12"/>
    <n v="1193347"/>
    <n v="25"/>
    <n v="106086381"/>
    <n v="1"/>
    <n v="27"/>
    <n v="46828786"/>
    <n v="19377024"/>
    <n v="34"/>
    <n v="108560264"/>
    <n v="5"/>
    <x v="254"/>
    <n v="10"/>
    <n v="29142"/>
    <n v="66805"/>
    <n v="60604.473883499995"/>
    <n v="1"/>
    <n v="5"/>
    <n v="16"/>
    <s v="Coal"/>
    <n v="116311"/>
    <n v="105515.55964169999"/>
    <n v="1.8"/>
    <n v="2"/>
    <n v="6"/>
    <n v="152915167"/>
    <n v="4"/>
  </r>
  <r>
    <n v="255"/>
    <x v="3"/>
    <x v="16"/>
    <x v="16"/>
    <n v="11.04"/>
    <n v="27"/>
    <n v="4649"/>
    <n v="34"/>
    <n v="24455"/>
    <n v="6"/>
    <n v="63226"/>
    <n v="1044"/>
    <n v="4"/>
    <n v="15"/>
    <n v="1060245"/>
    <n v="24"/>
    <n v="95209949"/>
    <n v="1"/>
    <n v="26"/>
    <n v="51431034"/>
    <n v="13607731"/>
    <n v="34"/>
    <n v="119615733"/>
    <n v="5"/>
    <x v="255"/>
    <n v="7"/>
    <n v="29104"/>
    <n v="33815"/>
    <n v="30676.4506305"/>
    <n v="0.5"/>
    <n v="11"/>
    <n v="32"/>
    <s v="Natural Gas"/>
    <n v="64742"/>
    <n v="58732.9518474"/>
    <n v="1"/>
    <n v="3"/>
    <n v="9"/>
    <n v="146640983"/>
    <n v="4"/>
  </r>
  <r>
    <n v="256"/>
    <x v="4"/>
    <x v="16"/>
    <x v="16"/>
    <n v="9.0299999999999994"/>
    <n v="24"/>
    <n v="20120"/>
    <n v="14"/>
    <n v="13160"/>
    <n v="7"/>
    <n v="112320"/>
    <n v="1822"/>
    <n v="4"/>
    <n v="9"/>
    <n v="1269395"/>
    <n v="21"/>
    <n v="66348400"/>
    <n v="4"/>
    <n v="13"/>
    <n v="88397910"/>
    <n v="85006849"/>
    <n v="14"/>
    <n v="50578956"/>
    <n v="7"/>
    <x v="256"/>
    <n v="8"/>
    <n v="33280"/>
    <n v="133925"/>
    <n v="121494.71094749999"/>
    <n v="2"/>
    <n v="3"/>
    <n v="13"/>
    <s v="Coal"/>
    <n v="678744"/>
    <n v="615746.17201679992"/>
    <n v="10"/>
    <n v="1"/>
    <n v="1"/>
    <n v="154746310"/>
    <n v="4"/>
  </r>
  <r>
    <n v="257"/>
    <x v="5"/>
    <x v="16"/>
    <x v="16"/>
    <n v="10.64"/>
    <n v="31"/>
    <n v="4638"/>
    <n v="34"/>
    <n v="22809"/>
    <n v="6"/>
    <n v="71710"/>
    <n v="1162"/>
    <n v="4"/>
    <n v="12"/>
    <n v="1156734"/>
    <n v="24"/>
    <n v="92518184"/>
    <n v="1"/>
    <n v="22"/>
    <n v="56981599"/>
    <n v="15623103"/>
    <n v="34"/>
    <n v="120187357"/>
    <n v="5"/>
    <x v="257"/>
    <n v="7"/>
    <n v="27447"/>
    <n v="46220"/>
    <n v="41930.076834"/>
    <n v="0.7"/>
    <n v="8"/>
    <n v="22"/>
    <s v="Natural Gas"/>
    <n v="94133"/>
    <n v="85396.017365099993"/>
    <n v="1.4"/>
    <n v="3"/>
    <n v="7"/>
    <n v="149499783"/>
    <n v="4"/>
  </r>
  <r>
    <n v="258"/>
    <x v="6"/>
    <x v="16"/>
    <x v="16"/>
    <n v="9.1199999999999992"/>
    <n v="26"/>
    <n v="21072"/>
    <n v="11"/>
    <n v="11783"/>
    <n v="9"/>
    <n v="95523"/>
    <n v="1620"/>
    <n v="5"/>
    <n v="12"/>
    <n v="1454390"/>
    <n v="21"/>
    <n v="80423134"/>
    <n v="3"/>
    <n v="17"/>
    <n v="72033730"/>
    <n v="75183893"/>
    <n v="14"/>
    <n v="54561838"/>
    <n v="7"/>
    <x v="258"/>
    <n v="8"/>
    <n v="32854"/>
    <n v="100300"/>
    <n v="90990.625409999993"/>
    <n v="1.5"/>
    <n v="4"/>
    <n v="19"/>
    <s v="Coal"/>
    <n v="391088"/>
    <n v="354789.04995359998"/>
    <n v="6"/>
    <n v="1"/>
    <n v="1"/>
    <n v="152456864"/>
    <n v="4"/>
  </r>
  <r>
    <n v="259"/>
    <x v="10"/>
    <x v="16"/>
    <x v="16"/>
    <n v="9.14"/>
    <n v="23"/>
    <n v="20179"/>
    <n v="13"/>
    <n v="12892"/>
    <n v="7"/>
    <n v="121964"/>
    <n v="1869"/>
    <n v="4"/>
    <n v="8"/>
    <n v="1128580"/>
    <n v="22"/>
    <n v="48815621"/>
    <n v="3"/>
    <n v="9"/>
    <n v="105329797"/>
    <n v="92198096"/>
    <n v="10"/>
    <n v="51400241"/>
    <n v="7"/>
    <x v="259"/>
    <n v="7"/>
    <n v="33071"/>
    <n v="134960"/>
    <n v="122433.64711199999"/>
    <n v="1.9"/>
    <n v="3"/>
    <n v="17"/>
    <s v="Coal"/>
    <n v="672677"/>
    <n v="610242.2824419"/>
    <n v="9.4"/>
    <n v="1"/>
    <n v="1"/>
    <n v="154145418"/>
    <n v="4"/>
  </r>
  <r>
    <n v="260"/>
    <x v="11"/>
    <x v="16"/>
    <x v="16"/>
    <n v="9.58"/>
    <n v="30"/>
    <n v="4706"/>
    <n v="34"/>
    <n v="23757"/>
    <n v="6"/>
    <n v="68113"/>
    <n v="1233"/>
    <n v="5"/>
    <n v="16"/>
    <n v="1151108"/>
    <n v="25"/>
    <n v="102916799"/>
    <n v="1"/>
    <n v="28"/>
    <n v="45605121"/>
    <n v="14612530"/>
    <n v="34"/>
    <n v="106937593"/>
    <n v="5"/>
    <x v="260"/>
    <n v="10"/>
    <n v="28464"/>
    <n v="55532"/>
    <n v="50377.780760399997"/>
    <n v="0.9"/>
    <n v="7"/>
    <n v="18"/>
    <s v="Natural Gas"/>
    <n v="97302"/>
    <n v="88270.885679400002"/>
    <n v="1.6"/>
    <n v="2"/>
    <n v="6"/>
    <n v="148521920"/>
    <n v="4"/>
  </r>
  <r>
    <n v="261"/>
    <x v="8"/>
    <x v="16"/>
    <x v="16"/>
    <n v="9.1999999999999993"/>
    <n v="27"/>
    <n v="20779"/>
    <n v="11"/>
    <n v="11703"/>
    <n v="9"/>
    <n v="102466"/>
    <n v="1642"/>
    <n v="4"/>
    <n v="10"/>
    <n v="1179645"/>
    <n v="26"/>
    <n v="93153631"/>
    <n v="3"/>
    <n v="21"/>
    <n v="57153387"/>
    <n v="88763825"/>
    <n v="12"/>
    <n v="48520364"/>
    <n v="7"/>
    <x v="261"/>
    <n v="7"/>
    <n v="32482"/>
    <n v="101994"/>
    <n v="92527.396291799989"/>
    <n v="1.5"/>
    <n v="4"/>
    <n v="21"/>
    <s v="Coal"/>
    <n v="346872"/>
    <n v="314676.97125840001"/>
    <n v="5.0999999999999996"/>
    <n v="2"/>
    <n v="1"/>
    <n v="150307018"/>
    <n v="4"/>
  </r>
  <r>
    <n v="262"/>
    <x v="9"/>
    <x v="16"/>
    <x v="16"/>
    <n v="9.02"/>
    <n v="23"/>
    <n v="20356"/>
    <n v="11"/>
    <n v="13183"/>
    <n v="7"/>
    <n v="115066"/>
    <n v="1860"/>
    <n v="3"/>
    <n v="9"/>
    <n v="970753"/>
    <n v="25"/>
    <n v="12952626"/>
    <n v="8"/>
    <n v="4"/>
    <n v="133347167"/>
    <n v="93939609"/>
    <n v="7"/>
    <n v="42150616"/>
    <n v="9"/>
    <x v="262"/>
    <n v="7"/>
    <n v="33539"/>
    <n v="121485"/>
    <n v="110209.33327949999"/>
    <n v="1.8"/>
    <n v="5"/>
    <n v="19"/>
    <s v="Coal"/>
    <n v="687936"/>
    <n v="624085.01377919992"/>
    <n v="10.1"/>
    <n v="1"/>
    <n v="2"/>
    <n v="146299793"/>
    <n v="4"/>
  </r>
  <r>
    <n v="263"/>
    <x v="0"/>
    <x v="16"/>
    <x v="16"/>
    <n v="9.73"/>
    <n v="23"/>
    <n v="11134"/>
    <n v="26"/>
    <n v="20372"/>
    <n v="6"/>
    <n v="98650"/>
    <n v="1614"/>
    <n v="5"/>
    <n v="9"/>
    <n v="1181447"/>
    <n v="24"/>
    <n v="97177459"/>
    <n v="3"/>
    <n v="21"/>
    <n v="53502254"/>
    <n v="43316670"/>
    <n v="25"/>
    <n v="91185893"/>
    <n v="6"/>
    <x v="263"/>
    <n v="8"/>
    <n v="31507"/>
    <n v="105316"/>
    <n v="95541.063865199991"/>
    <n v="1.6"/>
    <n v="4"/>
    <n v="15"/>
    <s v="Coal"/>
    <n v="355107"/>
    <n v="322147.63726290001"/>
    <n v="5.3"/>
    <n v="1"/>
    <n v="1"/>
    <n v="150679713"/>
    <n v="4"/>
  </r>
  <r>
    <n v="264"/>
    <x v="7"/>
    <x v="16"/>
    <x v="16"/>
    <n v="9.44"/>
    <n v="31"/>
    <n v="4727"/>
    <n v="34"/>
    <n v="22305"/>
    <n v="6"/>
    <n v="67224"/>
    <n v="1207"/>
    <n v="4"/>
    <n v="11"/>
    <n v="1181568"/>
    <n v="23"/>
    <n v="98357225"/>
    <n v="1"/>
    <n v="28"/>
    <n v="44257974"/>
    <n v="13713070"/>
    <n v="34"/>
    <n v="108825112"/>
    <n v="5"/>
    <x v="264"/>
    <n v="9"/>
    <n v="27032"/>
    <n v="54714"/>
    <n v="49635.703675799996"/>
    <n v="0.9"/>
    <n v="6"/>
    <n v="17"/>
    <s v="Natural Gas"/>
    <n v="92723"/>
    <n v="84116.886938099997"/>
    <n v="1.5"/>
    <n v="2"/>
    <n v="5"/>
    <n v="142615199"/>
    <n v="4"/>
  </r>
  <r>
    <n v="265"/>
    <x v="12"/>
    <x v="16"/>
    <x v="16"/>
    <n v="9.98"/>
    <n v="21"/>
    <n v="8113"/>
    <n v="29"/>
    <n v="20598"/>
    <n v="6"/>
    <n v="83722"/>
    <n v="1497"/>
    <n v="6"/>
    <n v="12"/>
    <n v="1199485"/>
    <n v="24"/>
    <n v="97345496"/>
    <n v="2"/>
    <n v="22"/>
    <n v="51867728"/>
    <n v="25590075"/>
    <n v="34"/>
    <n v="97489220"/>
    <n v="6"/>
    <x v="265"/>
    <n v="10"/>
    <n v="28711"/>
    <n v="83858"/>
    <n v="76074.694572599998"/>
    <n v="1.4"/>
    <n v="5"/>
    <n v="16"/>
    <s v="Coal"/>
    <n v="235827"/>
    <n v="213938.6462469"/>
    <n v="3.8"/>
    <n v="2"/>
    <n v="2"/>
    <n v="149213224"/>
    <n v="4"/>
  </r>
  <r>
    <n v="266"/>
    <x v="13"/>
    <x v="16"/>
    <x v="16"/>
    <n v="9.84"/>
    <n v="26"/>
    <n v="7543"/>
    <n v="29"/>
    <n v="22457"/>
    <n v="6"/>
    <n v="79917"/>
    <n v="1455"/>
    <n v="4"/>
    <n v="11"/>
    <n v="1007138"/>
    <n v="27"/>
    <n v="101436179"/>
    <n v="1"/>
    <n v="28"/>
    <n v="45207652"/>
    <n v="24691080"/>
    <n v="33"/>
    <n v="96123323"/>
    <n v="5"/>
    <x v="266"/>
    <n v="10"/>
    <n v="30000"/>
    <n v="72085"/>
    <n v="65394.409099499993"/>
    <n v="1.2"/>
    <n v="5"/>
    <n v="14"/>
    <s v="Coal"/>
    <n v="120101"/>
    <n v="108953.7896547"/>
    <n v="2"/>
    <n v="2"/>
    <n v="6"/>
    <n v="146643831"/>
    <n v="4"/>
  </r>
  <r>
    <n v="267"/>
    <x v="14"/>
    <x v="16"/>
    <x v="16"/>
    <n v="9.84"/>
    <n v="22"/>
    <n v="8120"/>
    <n v="29"/>
    <n v="20705"/>
    <n v="6"/>
    <n v="81618"/>
    <n v="1498"/>
    <n v="5"/>
    <n v="10"/>
    <n v="1082558"/>
    <n v="27"/>
    <n v="101261754"/>
    <n v="1"/>
    <n v="22"/>
    <n v="49336042"/>
    <n v="27587588"/>
    <n v="33"/>
    <n v="92298478"/>
    <n v="6"/>
    <x v="267"/>
    <n v="10"/>
    <n v="28825"/>
    <n v="71575"/>
    <n v="64931.744902499995"/>
    <n v="1.2"/>
    <n v="7"/>
    <n v="15"/>
    <s v="Coal"/>
    <n v="144210"/>
    <n v="130825.105587"/>
    <n v="2.4"/>
    <n v="2"/>
    <n v="5"/>
    <n v="150597796"/>
    <n v="4"/>
  </r>
  <r>
    <n v="268"/>
    <x v="2"/>
    <x v="17"/>
    <x v="17"/>
    <n v="16.47"/>
    <n v="3"/>
    <n v="11784"/>
    <n v="20"/>
    <n v="26936"/>
    <n v="5"/>
    <n v="47157"/>
    <n v="739"/>
    <n v="20"/>
    <n v="42"/>
    <n v="1787417"/>
    <n v="19"/>
    <n v="62120469"/>
    <n v="2"/>
    <n v="16"/>
    <n v="81932467"/>
    <n v="38170043"/>
    <n v="29"/>
    <n v="102152057"/>
    <n v="5"/>
    <x v="268"/>
    <n v="8"/>
    <n v="38720"/>
    <n v="56636"/>
    <n v="51379.312669200001"/>
    <n v="0.8"/>
    <n v="28"/>
    <n v="44"/>
    <s v="Natural Gas"/>
    <n v="91980"/>
    <n v="83442.84870599999"/>
    <n v="1.3"/>
    <n v="25"/>
    <n v="38"/>
    <n v="144052936"/>
    <n v="7"/>
  </r>
  <r>
    <n v="269"/>
    <x v="1"/>
    <x v="17"/>
    <x v="17"/>
    <n v="16.11"/>
    <n v="9"/>
    <n v="10839"/>
    <n v="27"/>
    <n v="29051"/>
    <n v="5"/>
    <n v="28355"/>
    <n v="499"/>
    <n v="23"/>
    <n v="44"/>
    <n v="2133416"/>
    <n v="15"/>
    <n v="65865164"/>
    <n v="5"/>
    <n v="16"/>
    <n v="75558614"/>
    <n v="36774858"/>
    <n v="28"/>
    <n v="88170077"/>
    <n v="6"/>
    <x v="269"/>
    <n v="9"/>
    <n v="39890"/>
    <n v="29077"/>
    <n v="26378.2095219"/>
    <n v="0.5"/>
    <n v="18"/>
    <n v="38"/>
    <s v="Natural Gas"/>
    <n v="7826"/>
    <n v="7099.6274622000001"/>
    <n v="0.1"/>
    <n v="32"/>
    <n v="43"/>
    <n v="141423778"/>
    <n v="6"/>
  </r>
  <r>
    <n v="270"/>
    <x v="15"/>
    <x v="17"/>
    <x v="17"/>
    <n v="14.83"/>
    <n v="9"/>
    <n v="10857"/>
    <n v="26"/>
    <n v="30267"/>
    <n v="5"/>
    <n v="27936"/>
    <n v="464"/>
    <n v="29"/>
    <n v="45"/>
    <n v="1881954"/>
    <n v="18"/>
    <n v="76637894"/>
    <n v="4"/>
    <n v="17"/>
    <n v="73291957"/>
    <n v="35659945"/>
    <n v="28"/>
    <n v="96860556"/>
    <n v="6"/>
    <x v="270"/>
    <n v="8"/>
    <n v="41124"/>
    <n v="31898"/>
    <n v="28937.377560599998"/>
    <n v="0.5"/>
    <n v="20"/>
    <n v="41"/>
    <s v="Natural Gas"/>
    <n v="11853"/>
    <n v="10752.8602491"/>
    <n v="0.2"/>
    <n v="32"/>
    <n v="42"/>
    <n v="149929851"/>
    <n v="5"/>
  </r>
  <r>
    <n v="271"/>
    <x v="3"/>
    <x v="17"/>
    <x v="17"/>
    <n v="18.28"/>
    <n v="9"/>
    <n v="10923"/>
    <n v="26"/>
    <n v="29307"/>
    <n v="5"/>
    <n v="29418"/>
    <n v="522"/>
    <n v="19"/>
    <n v="42"/>
    <n v="2521420"/>
    <n v="10"/>
    <n v="62141244"/>
    <n v="5"/>
    <n v="15"/>
    <n v="77280692"/>
    <n v="35156690"/>
    <n v="27"/>
    <n v="88883298"/>
    <n v="6"/>
    <x v="271"/>
    <n v="10"/>
    <n v="40230"/>
    <n v="27345"/>
    <n v="24806.9656215"/>
    <n v="0.4"/>
    <n v="16"/>
    <n v="36"/>
    <s v="Natural Gas"/>
    <n v="6850"/>
    <n v="6214.2151949999998"/>
    <n v="0.1"/>
    <n v="32"/>
    <n v="40"/>
    <n v="139421936"/>
    <n v="6"/>
  </r>
  <r>
    <n v="272"/>
    <x v="4"/>
    <x v="17"/>
    <x v="17"/>
    <n v="15.89"/>
    <n v="4"/>
    <n v="11022"/>
    <n v="26"/>
    <n v="28607"/>
    <n v="5"/>
    <n v="37256"/>
    <n v="596"/>
    <n v="24"/>
    <n v="42"/>
    <n v="1652121"/>
    <n v="20"/>
    <n v="68259408"/>
    <n v="3"/>
    <n v="17"/>
    <n v="75787201"/>
    <n v="35935731"/>
    <n v="30"/>
    <n v="101544616"/>
    <n v="4"/>
    <x v="272"/>
    <n v="7"/>
    <n v="39629"/>
    <n v="46995"/>
    <n v="42633.1449765"/>
    <n v="0.7"/>
    <n v="26"/>
    <n v="42"/>
    <s v="Natural Gas"/>
    <n v="57212"/>
    <n v="51901.851056399995"/>
    <n v="0.8"/>
    <n v="26"/>
    <n v="41"/>
    <n v="144046609"/>
    <n v="6"/>
  </r>
  <r>
    <n v="273"/>
    <x v="5"/>
    <x v="17"/>
    <x v="17"/>
    <n v="18.329999999999998"/>
    <n v="8"/>
    <n v="10810"/>
    <n v="26"/>
    <n v="28879"/>
    <n v="5"/>
    <n v="30788"/>
    <n v="541"/>
    <n v="20"/>
    <n v="42"/>
    <n v="2464796"/>
    <n v="12"/>
    <n v="64566390"/>
    <n v="5"/>
    <n v="16"/>
    <n v="78644127"/>
    <n v="34872095"/>
    <n v="27"/>
    <n v="90313269"/>
    <n v="6"/>
    <x v="273"/>
    <n v="10"/>
    <n v="39689"/>
    <n v="29532"/>
    <n v="26790.978560399999"/>
    <n v="0.5"/>
    <n v="18"/>
    <n v="38"/>
    <s v="Natural Gas"/>
    <n v="8958"/>
    <n v="8126.5605425999993"/>
    <n v="0.1"/>
    <n v="30"/>
    <n v="39"/>
    <n v="143210517"/>
    <n v="7"/>
  </r>
  <r>
    <n v="274"/>
    <x v="6"/>
    <x v="17"/>
    <x v="17"/>
    <n v="15.15"/>
    <n v="4"/>
    <n v="10739"/>
    <n v="26"/>
    <n v="28781"/>
    <n v="5"/>
    <n v="35669"/>
    <n v="578"/>
    <n v="24"/>
    <n v="43"/>
    <n v="1697019"/>
    <n v="20"/>
    <n v="71154545"/>
    <n v="4"/>
    <n v="18"/>
    <n v="72008123"/>
    <n v="34141686"/>
    <n v="30"/>
    <n v="101626557"/>
    <n v="5"/>
    <x v="274"/>
    <n v="7"/>
    <n v="39520"/>
    <n v="44395"/>
    <n v="40274.464756499998"/>
    <n v="0.7"/>
    <n v="24"/>
    <n v="43"/>
    <s v="Natural Gas"/>
    <n v="33966"/>
    <n v="30813.435520199997"/>
    <n v="0.5"/>
    <n v="29"/>
    <n v="40"/>
    <n v="143162668"/>
    <n v="7"/>
  </r>
  <r>
    <n v="275"/>
    <x v="10"/>
    <x v="17"/>
    <x v="17"/>
    <n v="16.41"/>
    <n v="3"/>
    <n v="11032"/>
    <n v="25"/>
    <n v="28325"/>
    <n v="5"/>
    <n v="41584"/>
    <n v="668"/>
    <n v="22"/>
    <n v="42"/>
    <n v="1654901"/>
    <n v="20"/>
    <n v="65503804"/>
    <n v="2"/>
    <n v="18"/>
    <n v="79119769"/>
    <n v="34633335"/>
    <n v="31"/>
    <n v="102328319"/>
    <n v="5"/>
    <x v="275"/>
    <n v="9"/>
    <n v="39357"/>
    <n v="48559"/>
    <n v="44051.981847299998"/>
    <n v="0.7"/>
    <n v="28"/>
    <n v="44"/>
    <s v="Natural Gas"/>
    <n v="68040"/>
    <n v="61724.846987999998"/>
    <n v="1"/>
    <n v="25"/>
    <n v="40"/>
    <n v="144623573"/>
    <n v="7"/>
  </r>
  <r>
    <n v="276"/>
    <x v="11"/>
    <x v="17"/>
    <x v="17"/>
    <n v="14.34"/>
    <n v="9"/>
    <n v="10851"/>
    <n v="25"/>
    <n v="30228"/>
    <n v="5"/>
    <n v="24807"/>
    <n v="415"/>
    <n v="30"/>
    <n v="45"/>
    <n v="1719945"/>
    <n v="20"/>
    <n v="72500434"/>
    <n v="4"/>
    <n v="17"/>
    <n v="73099911"/>
    <n v="34925775"/>
    <n v="27"/>
    <n v="96677514"/>
    <n v="6"/>
    <x v="276"/>
    <n v="7"/>
    <n v="41079"/>
    <n v="28869"/>
    <n v="26189.515104299997"/>
    <n v="0.4"/>
    <n v="19"/>
    <n v="40"/>
    <s v="Natural Gas"/>
    <n v="8804"/>
    <n v="7986.8540987999995"/>
    <n v="0.1"/>
    <n v="34"/>
    <n v="43"/>
    <n v="145600345"/>
    <n v="5"/>
  </r>
  <r>
    <n v="277"/>
    <x v="8"/>
    <x v="17"/>
    <x v="17"/>
    <n v="15.44"/>
    <n v="4"/>
    <n v="10736"/>
    <n v="26"/>
    <n v="29182"/>
    <n v="5"/>
    <n v="33456"/>
    <n v="541"/>
    <n v="26"/>
    <n v="44"/>
    <n v="2106068"/>
    <n v="18"/>
    <n v="77091758"/>
    <n v="4"/>
    <n v="17"/>
    <n v="70803369"/>
    <n v="33860490"/>
    <n v="31"/>
    <n v="102256340"/>
    <n v="5"/>
    <x v="277"/>
    <n v="8"/>
    <n v="39918"/>
    <n v="44580"/>
    <n v="40442.293925999998"/>
    <n v="0.7"/>
    <n v="25"/>
    <n v="41"/>
    <s v="Natural Gas"/>
    <n v="30946"/>
    <n v="28073.737726199997"/>
    <n v="0.5"/>
    <n v="29"/>
    <n v="41"/>
    <n v="147895127"/>
    <n v="5"/>
  </r>
  <r>
    <n v="278"/>
    <x v="9"/>
    <x v="17"/>
    <x v="17"/>
    <n v="15.44"/>
    <n v="4"/>
    <n v="11871"/>
    <n v="20"/>
    <n v="27800"/>
    <n v="5"/>
    <n v="38130"/>
    <n v="630"/>
    <n v="23"/>
    <n v="44"/>
    <n v="1567327"/>
    <n v="20"/>
    <n v="62432480"/>
    <n v="2"/>
    <n v="17"/>
    <n v="77601917"/>
    <n v="35771414"/>
    <n v="29"/>
    <n v="97379136"/>
    <n v="5"/>
    <x v="278"/>
    <n v="8"/>
    <n v="39671"/>
    <n v="48605"/>
    <n v="44093.712343499996"/>
    <n v="0.7"/>
    <n v="27"/>
    <n v="43"/>
    <s v="Nuclear"/>
    <n v="64904"/>
    <n v="58879.915768799998"/>
    <n v="1"/>
    <n v="27"/>
    <n v="40"/>
    <n v="140034397"/>
    <n v="6"/>
  </r>
  <r>
    <n v="279"/>
    <x v="0"/>
    <x v="17"/>
    <x v="17"/>
    <n v="16.25"/>
    <n v="4"/>
    <n v="10989"/>
    <n v="27"/>
    <n v="29416"/>
    <n v="5"/>
    <n v="34072"/>
    <n v="547"/>
    <n v="25"/>
    <n v="46"/>
    <n v="2100982"/>
    <n v="17"/>
    <n v="77495913"/>
    <n v="4"/>
    <n v="17"/>
    <n v="69876000"/>
    <n v="34082856"/>
    <n v="31"/>
    <n v="102994457"/>
    <n v="5"/>
    <x v="279"/>
    <n v="7"/>
    <n v="40404"/>
    <n v="44185"/>
    <n v="40083.955969499999"/>
    <n v="0.6"/>
    <n v="24"/>
    <n v="41"/>
    <s v="Natural Gas"/>
    <n v="31872"/>
    <n v="28913.790758399999"/>
    <n v="0.5"/>
    <n v="28"/>
    <n v="39"/>
    <n v="147371913"/>
    <n v="5"/>
  </r>
  <r>
    <n v="280"/>
    <x v="7"/>
    <x v="17"/>
    <x v="17"/>
    <n v="14.87"/>
    <n v="9"/>
    <n v="10792"/>
    <n v="26"/>
    <n v="29451"/>
    <n v="5"/>
    <n v="26771"/>
    <n v="455"/>
    <n v="22"/>
    <n v="44"/>
    <n v="1992706"/>
    <n v="16"/>
    <n v="66321551"/>
    <n v="5"/>
    <n v="16"/>
    <n v="74085081"/>
    <n v="37232480"/>
    <n v="26"/>
    <n v="92197791"/>
    <n v="6"/>
    <x v="280"/>
    <n v="7"/>
    <n v="40243"/>
    <n v="28459"/>
    <n v="25817.569377299998"/>
    <n v="0.4"/>
    <n v="17"/>
    <n v="39"/>
    <s v="Natural Gas"/>
    <n v="7590"/>
    <n v="6885.5318729999999"/>
    <n v="0.1"/>
    <n v="32"/>
    <n v="41"/>
    <n v="140406632"/>
    <n v="5"/>
  </r>
  <r>
    <n v="281"/>
    <x v="12"/>
    <x v="17"/>
    <x v="17"/>
    <n v="15.28"/>
    <n v="8"/>
    <n v="10990"/>
    <n v="25"/>
    <n v="29259"/>
    <n v="5"/>
    <n v="32731"/>
    <n v="520"/>
    <n v="25"/>
    <n v="45"/>
    <n v="1666049"/>
    <n v="19"/>
    <n v="78512623"/>
    <n v="4"/>
    <n v="17"/>
    <n v="70401032"/>
    <n v="34681959"/>
    <n v="30"/>
    <n v="103899727"/>
    <n v="5"/>
    <x v="281"/>
    <n v="7"/>
    <n v="40249"/>
    <n v="38918"/>
    <n v="35305.814154599997"/>
    <n v="0.6"/>
    <n v="21"/>
    <n v="42"/>
    <s v="Natural Gas"/>
    <n v="23946"/>
    <n v="21723.444826200001"/>
    <n v="0.3"/>
    <n v="28"/>
    <n v="38"/>
    <n v="148913655"/>
    <n v="5"/>
  </r>
  <r>
    <n v="282"/>
    <x v="13"/>
    <x v="17"/>
    <x v="17"/>
    <n v="14.74"/>
    <n v="8"/>
    <n v="10857"/>
    <n v="26"/>
    <n v="29278"/>
    <n v="5"/>
    <n v="25584"/>
    <n v="440"/>
    <n v="28"/>
    <n v="45"/>
    <n v="1856584"/>
    <n v="17"/>
    <n v="75956559"/>
    <n v="4"/>
    <n v="18"/>
    <n v="69035874"/>
    <n v="34641717"/>
    <n v="27"/>
    <n v="93383669"/>
    <n v="6"/>
    <x v="282"/>
    <n v="8"/>
    <n v="40135"/>
    <n v="31408"/>
    <n v="28492.857057599998"/>
    <n v="0.5"/>
    <n v="22"/>
    <n v="41"/>
    <s v="Natural Gas"/>
    <n v="16701"/>
    <n v="15150.891674699998"/>
    <n v="0.3"/>
    <n v="28"/>
    <n v="36"/>
    <n v="144992433"/>
    <n v="5"/>
  </r>
  <r>
    <n v="283"/>
    <x v="14"/>
    <x v="17"/>
    <x v="17"/>
    <n v="14.47"/>
    <n v="8"/>
    <n v="10992"/>
    <n v="26"/>
    <n v="29132"/>
    <n v="5"/>
    <n v="31295"/>
    <n v="512"/>
    <n v="24"/>
    <n v="44"/>
    <n v="1934551"/>
    <n v="17"/>
    <n v="77372549"/>
    <n v="4"/>
    <n v="17"/>
    <n v="70430489"/>
    <n v="35094035"/>
    <n v="27"/>
    <n v="99282680"/>
    <n v="5"/>
    <x v="283"/>
    <n v="7"/>
    <n v="40124"/>
    <n v="35468"/>
    <n v="32176.026939599997"/>
    <n v="0.5"/>
    <n v="21"/>
    <n v="40"/>
    <s v="Natural Gas"/>
    <n v="20254"/>
    <n v="18374.118913800001"/>
    <n v="0.3"/>
    <n v="27"/>
    <n v="36"/>
    <n v="147803038"/>
    <n v="5"/>
  </r>
  <r>
    <n v="284"/>
    <x v="2"/>
    <x v="18"/>
    <x v="18"/>
    <n v="9.89"/>
    <n v="17"/>
    <n v="8741"/>
    <n v="28"/>
    <n v="2557"/>
    <n v="33"/>
    <n v="18144"/>
    <n v="1138"/>
    <n v="38"/>
    <n v="38"/>
    <n v="47320"/>
    <n v="45"/>
    <n v="1335965"/>
    <n v="17"/>
    <n v="33"/>
    <n v="33856531"/>
    <n v="22979409"/>
    <n v="34"/>
    <n v="12110565"/>
    <n v="28"/>
    <x v="284"/>
    <n v="37"/>
    <n v="11297"/>
    <n v="23821"/>
    <n v="21610.046738699999"/>
    <n v="1.4"/>
    <n v="37"/>
    <n v="35"/>
    <s v="Natural Gas"/>
    <n v="9372"/>
    <n v="8502.1350083999987"/>
    <n v="0.5"/>
    <n v="44"/>
    <n v="45"/>
    <n v="35192496"/>
    <n v="33"/>
  </r>
  <r>
    <n v="285"/>
    <x v="1"/>
    <x v="18"/>
    <x v="18"/>
    <n v="8.58"/>
    <n v="47"/>
    <n v="8336"/>
    <n v="29"/>
    <n v="4527"/>
    <n v="27"/>
    <n v="13899"/>
    <n v="732"/>
    <n v="35"/>
    <n v="33"/>
    <n v="109835"/>
    <n v="46"/>
    <n v="4753595"/>
    <n v="15"/>
    <n v="31"/>
    <n v="34278447"/>
    <n v="27233589"/>
    <n v="32"/>
    <n v="14520995"/>
    <n v="28"/>
    <x v="285"/>
    <n v="36"/>
    <n v="12863"/>
    <n v="11125"/>
    <n v="10092.429787499999"/>
    <n v="0.5"/>
    <n v="39"/>
    <n v="33"/>
    <s v="Natural Gas"/>
    <n v="2639"/>
    <n v="2394.0604232999999"/>
    <n v="0.1"/>
    <n v="41"/>
    <n v="42"/>
    <n v="39032042"/>
    <n v="33"/>
  </r>
  <r>
    <n v="286"/>
    <x v="15"/>
    <x v="18"/>
    <x v="18"/>
    <n v="8.67"/>
    <n v="42"/>
    <n v="8266"/>
    <n v="28"/>
    <n v="3228"/>
    <n v="31"/>
    <n v="14005"/>
    <n v="777"/>
    <n v="37"/>
    <n v="38"/>
    <n v="161998"/>
    <n v="44"/>
    <n v="4818105"/>
    <n v="14"/>
    <n v="32"/>
    <n v="32962158"/>
    <n v="27481530"/>
    <n v="32"/>
    <n v="12158711"/>
    <n v="31"/>
    <x v="286"/>
    <n v="35"/>
    <n v="11494"/>
    <n v="11241"/>
    <n v="10197.663212699999"/>
    <n v="0.6"/>
    <n v="40"/>
    <n v="33"/>
    <s v="Natural Gas"/>
    <n v="3352"/>
    <n v="3040.8831144000001"/>
    <n v="0.2"/>
    <n v="41"/>
    <n v="44"/>
    <n v="37780263"/>
    <n v="33"/>
  </r>
  <r>
    <n v="287"/>
    <x v="3"/>
    <x v="18"/>
    <x v="18"/>
    <n v="13.09"/>
    <n v="16"/>
    <n v="8814"/>
    <n v="28"/>
    <n v="5722"/>
    <n v="24"/>
    <n v="12540"/>
    <n v="654"/>
    <n v="37"/>
    <n v="34"/>
    <n v="122227"/>
    <n v="47"/>
    <n v="6397523"/>
    <n v="13"/>
    <n v="34"/>
    <n v="31851832"/>
    <n v="25302224"/>
    <n v="32"/>
    <n v="16862151"/>
    <n v="25"/>
    <x v="287"/>
    <n v="33"/>
    <n v="14536"/>
    <n v="10743"/>
    <n v="9745.8852320999995"/>
    <n v="0.5"/>
    <n v="38"/>
    <n v="31"/>
    <s v="Natural Gas"/>
    <n v="2872"/>
    <n v="2605.4344584"/>
    <n v="0.1"/>
    <n v="38"/>
    <n v="36"/>
    <n v="38249355"/>
    <n v="33"/>
  </r>
  <r>
    <n v="288"/>
    <x v="4"/>
    <x v="18"/>
    <x v="18"/>
    <n v="8.9700000000000006"/>
    <n v="27"/>
    <n v="8939"/>
    <n v="29"/>
    <n v="2708"/>
    <n v="33"/>
    <n v="14748"/>
    <n v="1016"/>
    <n v="38"/>
    <n v="36"/>
    <n v="74527"/>
    <n v="43"/>
    <n v="1466514"/>
    <n v="18"/>
    <n v="31"/>
    <n v="32449965"/>
    <n v="21672875"/>
    <n v="34"/>
    <n v="10263043"/>
    <n v="29"/>
    <x v="288"/>
    <n v="40"/>
    <n v="11646"/>
    <n v="13213"/>
    <n v="11986.6314411"/>
    <n v="0.8"/>
    <n v="41"/>
    <n v="37"/>
    <s v="Natural Gas"/>
    <n v="5277"/>
    <n v="4787.2136618999994"/>
    <n v="0.3"/>
    <n v="44"/>
    <n v="46"/>
    <n v="33916479"/>
    <n v="33"/>
  </r>
  <r>
    <n v="289"/>
    <x v="5"/>
    <x v="18"/>
    <x v="18"/>
    <n v="10.94"/>
    <n v="27"/>
    <n v="8594"/>
    <n v="28"/>
    <n v="4947"/>
    <n v="27"/>
    <n v="13509"/>
    <n v="698"/>
    <n v="36"/>
    <n v="33"/>
    <n v="111919"/>
    <n v="47"/>
    <n v="6316754"/>
    <n v="13"/>
    <n v="33"/>
    <n v="33003253"/>
    <n v="25717639"/>
    <n v="32"/>
    <n v="16874199"/>
    <n v="27"/>
    <x v="289"/>
    <n v="35"/>
    <n v="13541"/>
    <n v="10835"/>
    <n v="9829.3462244999992"/>
    <n v="0.5"/>
    <n v="39"/>
    <n v="35"/>
    <s v="Natural Gas"/>
    <n v="3686"/>
    <n v="3343.8828042"/>
    <n v="0.2"/>
    <n v="38"/>
    <n v="38"/>
    <n v="39320007"/>
    <n v="33"/>
  </r>
  <r>
    <n v="290"/>
    <x v="6"/>
    <x v="18"/>
    <x v="18"/>
    <n v="8.9499999999999993"/>
    <n v="29"/>
    <n v="7807"/>
    <n v="30"/>
    <n v="2669"/>
    <n v="34"/>
    <n v="14929"/>
    <n v="934"/>
    <n v="37"/>
    <n v="36"/>
    <n v="82568"/>
    <n v="44"/>
    <n v="1613116"/>
    <n v="18"/>
    <n v="31"/>
    <n v="33566802"/>
    <n v="24186037"/>
    <n v="34"/>
    <n v="10987226"/>
    <n v="30"/>
    <x v="290"/>
    <n v="39"/>
    <n v="10476"/>
    <n v="13229"/>
    <n v="12001.146396299999"/>
    <n v="0.8"/>
    <n v="40"/>
    <n v="37"/>
    <s v="Natural Gas"/>
    <n v="4698"/>
    <n v="4261.9537205999995"/>
    <n v="0.3"/>
    <n v="44"/>
    <n v="45"/>
    <n v="35179918"/>
    <n v="33"/>
  </r>
  <r>
    <n v="291"/>
    <x v="10"/>
    <x v="18"/>
    <x v="18"/>
    <n v="9.73"/>
    <n v="19"/>
    <n v="8713"/>
    <n v="29"/>
    <n v="2708"/>
    <n v="33"/>
    <n v="17020"/>
    <n v="1065"/>
    <n v="38"/>
    <n v="37"/>
    <n v="84101"/>
    <n v="42"/>
    <n v="1423716"/>
    <n v="19"/>
    <n v="32"/>
    <n v="32348879"/>
    <n v="23710917"/>
    <n v="34"/>
    <n v="11435331"/>
    <n v="29"/>
    <x v="291"/>
    <n v="38"/>
    <n v="11421"/>
    <n v="16830"/>
    <n v="15267.918501"/>
    <n v="1"/>
    <n v="40"/>
    <n v="37"/>
    <s v="Natural Gas"/>
    <n v="7894"/>
    <n v="7161.3160217999994"/>
    <n v="0.4"/>
    <n v="44"/>
    <n v="46"/>
    <n v="33772595"/>
    <n v="33"/>
  </r>
  <r>
    <n v="292"/>
    <x v="11"/>
    <x v="18"/>
    <x v="18"/>
    <n v="8.7799999999999994"/>
    <n v="41"/>
    <n v="8326"/>
    <n v="28"/>
    <n v="3612"/>
    <n v="29"/>
    <n v="13921"/>
    <n v="768"/>
    <n v="37"/>
    <n v="33"/>
    <n v="175107"/>
    <n v="44"/>
    <n v="4544790"/>
    <n v="14"/>
    <n v="32"/>
    <n v="32437596"/>
    <n v="27293001"/>
    <n v="32"/>
    <n v="12596659"/>
    <n v="31"/>
    <x v="292"/>
    <n v="35"/>
    <n v="11938"/>
    <n v="11831"/>
    <n v="10732.902185699999"/>
    <n v="0.6"/>
    <n v="39"/>
    <n v="31"/>
    <s v="Natural Gas"/>
    <n v="4790"/>
    <n v="4345.4147130000001"/>
    <n v="0.2"/>
    <n v="38"/>
    <n v="36"/>
    <n v="36982386"/>
    <n v="33"/>
  </r>
  <r>
    <n v="293"/>
    <x v="8"/>
    <x v="18"/>
    <x v="18"/>
    <n v="9.0299999999999994"/>
    <n v="31"/>
    <n v="7915"/>
    <n v="29"/>
    <n v="2737"/>
    <n v="34"/>
    <n v="15690"/>
    <n v="947"/>
    <n v="37"/>
    <n v="38"/>
    <n v="231329"/>
    <n v="40"/>
    <n v="2018706"/>
    <n v="18"/>
    <n v="31"/>
    <n v="33192509"/>
    <n v="27888008"/>
    <n v="34"/>
    <n v="8555866"/>
    <n v="33"/>
    <x v="293"/>
    <n v="35"/>
    <n v="10652"/>
    <n v="14669"/>
    <n v="13307.4923643"/>
    <n v="0.8"/>
    <n v="41"/>
    <n v="37"/>
    <s v="Natural Gas"/>
    <n v="7434"/>
    <n v="6744.0110598000001"/>
    <n v="0.4"/>
    <n v="41"/>
    <n v="43"/>
    <n v="35211215"/>
    <n v="33"/>
  </r>
  <r>
    <n v="294"/>
    <x v="9"/>
    <x v="18"/>
    <x v="18"/>
    <n v="10.36"/>
    <n v="16"/>
    <n v="8741"/>
    <n v="28"/>
    <n v="2656"/>
    <n v="33"/>
    <n v="18295"/>
    <n v="1067"/>
    <n v="36"/>
    <n v="35"/>
    <n v="12870"/>
    <n v="47"/>
    <n v="1479099"/>
    <n v="19"/>
    <n v="32"/>
    <n v="32804555"/>
    <n v="26095005"/>
    <n v="34"/>
    <n v="11610128"/>
    <n v="29"/>
    <x v="294"/>
    <n v="37"/>
    <n v="11396"/>
    <n v="18369"/>
    <n v="16664.0757543"/>
    <n v="1"/>
    <n v="40"/>
    <n v="35"/>
    <s v="Natural Gas"/>
    <n v="7919"/>
    <n v="7183.9956392999993"/>
    <n v="0.4"/>
    <n v="44"/>
    <n v="46"/>
    <n v="34283654"/>
    <n v="33"/>
  </r>
  <r>
    <n v="295"/>
    <x v="0"/>
    <x v="18"/>
    <x v="18"/>
    <n v="9.73"/>
    <n v="24"/>
    <n v="8480"/>
    <n v="29"/>
    <n v="2006"/>
    <n v="35"/>
    <n v="16222"/>
    <n v="991"/>
    <n v="37"/>
    <n v="35"/>
    <n v="105014"/>
    <n v="44"/>
    <n v="2132911"/>
    <n v="17"/>
    <n v="31"/>
    <n v="32942695"/>
    <n v="27758728"/>
    <n v="33"/>
    <n v="8241809"/>
    <n v="33"/>
    <x v="295"/>
    <n v="37"/>
    <n v="10485"/>
    <n v="15985"/>
    <n v="14501.3474295"/>
    <n v="0.9"/>
    <n v="39"/>
    <n v="35"/>
    <s v="Natural Gas"/>
    <n v="10225"/>
    <n v="9275.9635574999993"/>
    <n v="0.6"/>
    <n v="40"/>
    <n v="38"/>
    <n v="35075606"/>
    <n v="33"/>
  </r>
  <r>
    <n v="296"/>
    <x v="7"/>
    <x v="18"/>
    <x v="18"/>
    <n v="8.33"/>
    <n v="44"/>
    <n v="8326"/>
    <n v="28"/>
    <n v="3777"/>
    <n v="28"/>
    <n v="13481"/>
    <n v="734"/>
    <n v="35"/>
    <n v="29"/>
    <n v="106792"/>
    <n v="46"/>
    <n v="5069698"/>
    <n v="13"/>
    <n v="31"/>
    <n v="33164201"/>
    <n v="27245815"/>
    <n v="32"/>
    <n v="13178930"/>
    <n v="30"/>
    <x v="296"/>
    <n v="35"/>
    <n v="12103"/>
    <n v="10661"/>
    <n v="9671.4960866999991"/>
    <n v="0.5"/>
    <n v="38"/>
    <n v="33"/>
    <s v="Natural Gas"/>
    <n v="2099"/>
    <n v="1904.1806852999998"/>
    <n v="0.1"/>
    <n v="42"/>
    <n v="43"/>
    <n v="38233899"/>
    <n v="33"/>
  </r>
  <r>
    <n v="297"/>
    <x v="12"/>
    <x v="18"/>
    <x v="18"/>
    <n v="9.48"/>
    <n v="28"/>
    <n v="8493"/>
    <n v="28"/>
    <n v="2385"/>
    <n v="34"/>
    <n v="14752"/>
    <n v="831"/>
    <n v="37"/>
    <n v="39"/>
    <n v="112143"/>
    <n v="44"/>
    <n v="2305307"/>
    <n v="17"/>
    <n v="31"/>
    <n v="33714383"/>
    <n v="30496653"/>
    <n v="32"/>
    <n v="8550131"/>
    <n v="33"/>
    <x v="297"/>
    <n v="35"/>
    <n v="10878"/>
    <n v="10895"/>
    <n v="9883.7773065000001"/>
    <n v="0.6"/>
    <n v="43"/>
    <n v="43"/>
    <s v="Natural Gas"/>
    <n v="5347"/>
    <n v="4850.7165908999996"/>
    <n v="0.3"/>
    <n v="39"/>
    <n v="42"/>
    <n v="36019690"/>
    <n v="33"/>
  </r>
  <r>
    <n v="298"/>
    <x v="13"/>
    <x v="18"/>
    <x v="18"/>
    <n v="8.76"/>
    <n v="41"/>
    <n v="8236"/>
    <n v="28"/>
    <n v="3135"/>
    <n v="31"/>
    <n v="13167"/>
    <n v="758"/>
    <n v="37"/>
    <n v="39"/>
    <n v="147949"/>
    <n v="44"/>
    <n v="3855117"/>
    <n v="15"/>
    <n v="31"/>
    <n v="32802669"/>
    <n v="26835633"/>
    <n v="32"/>
    <n v="11365661"/>
    <n v="31"/>
    <x v="298"/>
    <n v="34"/>
    <n v="11371"/>
    <n v="9634"/>
    <n v="8739.8173998000002"/>
    <n v="0.5"/>
    <n v="42"/>
    <n v="39"/>
    <s v="Natural Gas"/>
    <n v="1963"/>
    <n v="1780.8035660999999"/>
    <n v="0.1"/>
    <n v="43"/>
    <n v="44"/>
    <n v="36657786"/>
    <n v="33"/>
  </r>
  <r>
    <n v="299"/>
    <x v="14"/>
    <x v="18"/>
    <x v="18"/>
    <n v="8.39"/>
    <n v="45"/>
    <n v="8498"/>
    <n v="28"/>
    <n v="3307"/>
    <n v="31"/>
    <n v="14542"/>
    <n v="804"/>
    <n v="37"/>
    <n v="39"/>
    <n v="153535"/>
    <n v="43"/>
    <n v="2640441"/>
    <n v="17"/>
    <n v="31"/>
    <n v="33504189"/>
    <n v="29476381"/>
    <n v="32"/>
    <n v="10310624"/>
    <n v="33"/>
    <x v="299"/>
    <n v="33"/>
    <n v="11805"/>
    <n v="10982"/>
    <n v="9962.7023754000002"/>
    <n v="0.6"/>
    <n v="42"/>
    <n v="38"/>
    <s v="Natural Gas"/>
    <n v="2692"/>
    <n v="2442.1412123999999"/>
    <n v="0.1"/>
    <n v="44"/>
    <n v="43"/>
    <n v="36144630"/>
    <n v="33"/>
  </r>
  <r>
    <n v="300"/>
    <x v="2"/>
    <x v="19"/>
    <x v="19"/>
    <n v="8.35"/>
    <n v="29"/>
    <n v="6324"/>
    <n v="33"/>
    <n v="1626"/>
    <n v="38"/>
    <n v="30899"/>
    <n v="1837"/>
    <n v="30"/>
    <n v="12"/>
    <n v="272224"/>
    <n v="39"/>
    <n v="100"/>
    <n v="100"/>
    <n v="38"/>
    <n v="22038108"/>
    <n v="33844547"/>
    <n v="30"/>
    <n v="3165290"/>
    <n v="39"/>
    <x v="300"/>
    <n v="36"/>
    <n v="7950"/>
    <n v="70426"/>
    <n v="63889.389682199995"/>
    <n v="3.8"/>
    <n v="23"/>
    <n v="6"/>
    <s v="Coal"/>
    <n v="22244"/>
    <n v="20179.416466799998"/>
    <n v="1.2"/>
    <n v="40"/>
    <n v="40"/>
    <n v="22038108"/>
    <n v="39"/>
  </r>
  <r>
    <n v="301"/>
    <x v="1"/>
    <x v="19"/>
    <x v="19"/>
    <n v="9.7899999999999991"/>
    <n v="30"/>
    <n v="5902"/>
    <n v="33"/>
    <n v="4904"/>
    <n v="26"/>
    <n v="17204"/>
    <n v="1075"/>
    <n v="33"/>
    <n v="17"/>
    <n v="211769"/>
    <n v="41"/>
    <n v="100"/>
    <n v="100"/>
    <n v="36"/>
    <n v="25393743"/>
    <n v="21859465"/>
    <n v="33"/>
    <n v="13332900"/>
    <n v="31"/>
    <x v="301"/>
    <n v="39"/>
    <n v="10806"/>
    <n v="13057"/>
    <n v="11845.1106279"/>
    <n v="0.7"/>
    <n v="36"/>
    <n v="24"/>
    <s v="Coal"/>
    <n v="2929"/>
    <n v="2657.1439863000001"/>
    <n v="0.2"/>
    <n v="39"/>
    <n v="38"/>
    <n v="25393743"/>
    <n v="38"/>
  </r>
  <r>
    <n v="302"/>
    <x v="15"/>
    <x v="19"/>
    <x v="19"/>
    <n v="9.35"/>
    <n v="33"/>
    <n v="5346"/>
    <n v="33"/>
    <n v="3085"/>
    <n v="33"/>
    <n v="18442"/>
    <n v="1242"/>
    <n v="34"/>
    <n v="13"/>
    <n v="184972"/>
    <n v="42"/>
    <n v="100"/>
    <n v="100"/>
    <n v="36"/>
    <n v="24048611"/>
    <n v="21112259"/>
    <n v="33"/>
    <n v="11561422"/>
    <n v="32"/>
    <x v="302"/>
    <n v="39"/>
    <n v="8431"/>
    <n v="17822"/>
    <n v="16167.8457234"/>
    <n v="1.1000000000000001"/>
    <n v="32"/>
    <n v="15"/>
    <s v="Coal"/>
    <n v="3506"/>
    <n v="3180.5895581999998"/>
    <n v="0.2"/>
    <n v="39"/>
    <n v="36"/>
    <n v="24048611"/>
    <n v="38"/>
  </r>
  <r>
    <n v="303"/>
    <x v="4"/>
    <x v="19"/>
    <x v="19"/>
    <n v="8.74"/>
    <n v="32"/>
    <n v="6321"/>
    <n v="33"/>
    <n v="1933"/>
    <n v="35"/>
    <n v="31164"/>
    <n v="1796"/>
    <n v="30"/>
    <n v="10"/>
    <n v="156042"/>
    <n v="42"/>
    <n v="100"/>
    <n v="100"/>
    <n v="38"/>
    <n v="23041665"/>
    <n v="32291832"/>
    <n v="32"/>
    <n v="5889307"/>
    <n v="37"/>
    <x v="303"/>
    <n v="35"/>
    <n v="8254"/>
    <n v="63044"/>
    <n v="57192.552226799999"/>
    <n v="3.3"/>
    <n v="17"/>
    <n v="4"/>
    <s v="Coal"/>
    <n v="17823"/>
    <n v="16168.752908099999"/>
    <n v="0.9"/>
    <n v="38"/>
    <n v="39"/>
    <n v="23041665"/>
    <n v="39"/>
  </r>
  <r>
    <n v="304"/>
    <x v="6"/>
    <x v="19"/>
    <x v="19"/>
    <n v="8.83"/>
    <n v="31"/>
    <n v="6359"/>
    <n v="33"/>
    <n v="2015"/>
    <n v="36"/>
    <n v="29163"/>
    <n v="1751"/>
    <n v="30"/>
    <n v="9"/>
    <n v="129910"/>
    <n v="42"/>
    <n v="100"/>
    <n v="100"/>
    <n v="38"/>
    <n v="23178568"/>
    <n v="30704865"/>
    <n v="33"/>
    <n v="5931044"/>
    <n v="37"/>
    <x v="304"/>
    <n v="35"/>
    <n v="8373"/>
    <n v="61130"/>
    <n v="55456.200710999998"/>
    <n v="3.3"/>
    <n v="13"/>
    <n v="4"/>
    <s v="Coal"/>
    <n v="16560"/>
    <n v="15022.978631999998"/>
    <n v="0.9"/>
    <n v="34"/>
    <n v="36"/>
    <n v="23178568"/>
    <n v="39"/>
  </r>
  <r>
    <n v="305"/>
    <x v="10"/>
    <x v="19"/>
    <x v="19"/>
    <n v="8.4"/>
    <n v="33"/>
    <n v="6345"/>
    <n v="33"/>
    <n v="1785"/>
    <n v="36"/>
    <n v="29379"/>
    <n v="1783"/>
    <n v="31"/>
    <n v="11"/>
    <n v="108664"/>
    <n v="41"/>
    <n v="100"/>
    <n v="100"/>
    <n v="38"/>
    <n v="22428344"/>
    <n v="30848406"/>
    <n v="33"/>
    <n v="5403136"/>
    <n v="37"/>
    <x v="305"/>
    <n v="37"/>
    <n v="8130"/>
    <n v="61531"/>
    <n v="55819.981775699998"/>
    <n v="3.4"/>
    <n v="19"/>
    <n v="5"/>
    <s v="Coal"/>
    <n v="16570"/>
    <n v="15032.050479"/>
    <n v="0.9"/>
    <n v="38"/>
    <n v="42"/>
    <n v="22428344"/>
    <n v="39"/>
  </r>
  <r>
    <n v="306"/>
    <x v="11"/>
    <x v="19"/>
    <x v="19"/>
    <n v="8.99"/>
    <n v="38"/>
    <n v="5399"/>
    <n v="33"/>
    <n v="3371"/>
    <n v="30"/>
    <n v="20386"/>
    <n v="1275"/>
    <n v="33"/>
    <n v="13"/>
    <n v="152082"/>
    <n v="45"/>
    <n v="100"/>
    <n v="100"/>
    <n v="36"/>
    <n v="24880134"/>
    <n v="23574888"/>
    <n v="33"/>
    <n v="11599622"/>
    <n v="32"/>
    <x v="306"/>
    <n v="39"/>
    <n v="8770"/>
    <n v="16453"/>
    <n v="14925.9098691"/>
    <n v="0.9"/>
    <n v="36"/>
    <n v="17"/>
    <s v="Coal"/>
    <n v="4173"/>
    <n v="3785.6817530999997"/>
    <n v="0.2"/>
    <n v="39"/>
    <n v="37"/>
    <n v="24880134"/>
    <n v="38"/>
  </r>
  <r>
    <n v="307"/>
    <x v="8"/>
    <x v="19"/>
    <x v="19"/>
    <n v="9.25"/>
    <n v="24"/>
    <n v="5912"/>
    <n v="33"/>
    <n v="2026"/>
    <n v="36"/>
    <n v="28535"/>
    <n v="1750"/>
    <n v="31"/>
    <n v="8"/>
    <n v="146089"/>
    <n v="43"/>
    <n v="100"/>
    <n v="100"/>
    <n v="38"/>
    <n v="23065026"/>
    <n v="29833095"/>
    <n v="33"/>
    <n v="6037870"/>
    <n v="37"/>
    <x v="307"/>
    <n v="36"/>
    <n v="7938"/>
    <n v="58820"/>
    <n v="53360.604053999996"/>
    <n v="3.3"/>
    <n v="15"/>
    <n v="4"/>
    <s v="Coal"/>
    <n v="17734"/>
    <n v="16088.013469799998"/>
    <n v="1"/>
    <n v="34"/>
    <n v="36"/>
    <n v="23065026"/>
    <n v="39"/>
  </r>
  <r>
    <n v="308"/>
    <x v="9"/>
    <x v="19"/>
    <x v="19"/>
    <n v="8.09"/>
    <n v="33"/>
    <n v="6344"/>
    <n v="33"/>
    <n v="1649"/>
    <n v="37"/>
    <n v="33502"/>
    <n v="1858"/>
    <n v="29"/>
    <n v="10"/>
    <n v="123693"/>
    <n v="42"/>
    <n v="100"/>
    <n v="100"/>
    <n v="38"/>
    <n v="21647136"/>
    <n v="34245148"/>
    <n v="31"/>
    <n v="5429191"/>
    <n v="36"/>
    <x v="308"/>
    <n v="35"/>
    <n v="7993"/>
    <n v="67426"/>
    <n v="61167.835582199994"/>
    <n v="3.4"/>
    <n v="16"/>
    <n v="6"/>
    <s v="Coal"/>
    <n v="19298"/>
    <n v="17506.850340599998"/>
    <n v="1"/>
    <n v="38"/>
    <n v="41"/>
    <n v="21647136"/>
    <n v="39"/>
  </r>
  <r>
    <n v="309"/>
    <x v="0"/>
    <x v="19"/>
    <x v="19"/>
    <n v="9.65"/>
    <n v="26"/>
    <n v="6094"/>
    <n v="33"/>
    <n v="1978"/>
    <n v="37"/>
    <n v="24712"/>
    <n v="1683"/>
    <n v="32"/>
    <n v="8"/>
    <n v="187120"/>
    <n v="41"/>
    <n v="100"/>
    <n v="100"/>
    <n v="38"/>
    <n v="23115222"/>
    <n v="26422867"/>
    <n v="34"/>
    <n v="5883343"/>
    <n v="38"/>
    <x v="309"/>
    <n v="39"/>
    <n v="8072"/>
    <n v="45913"/>
    <n v="41651.571131099998"/>
    <n v="2.8"/>
    <n v="21"/>
    <n v="4"/>
    <s v="Coal"/>
    <n v="12063"/>
    <n v="10943.369036099999"/>
    <n v="0.7"/>
    <n v="37"/>
    <n v="37"/>
    <n v="23115222"/>
    <n v="39"/>
  </r>
  <r>
    <n v="310"/>
    <x v="7"/>
    <x v="19"/>
    <x v="19"/>
    <n v="9.33"/>
    <n v="33"/>
    <n v="5654"/>
    <n v="33"/>
    <n v="3444"/>
    <n v="30"/>
    <n v="18656"/>
    <n v="1204"/>
    <n v="33"/>
    <n v="12"/>
    <n v="162685"/>
    <n v="44"/>
    <n v="100"/>
    <n v="100"/>
    <n v="36"/>
    <n v="24777155"/>
    <n v="21419307"/>
    <n v="33"/>
    <n v="12656277"/>
    <n v="31"/>
    <x v="310"/>
    <n v="39"/>
    <n v="9098"/>
    <n v="13807"/>
    <n v="12525.4991529"/>
    <n v="0.8"/>
    <n v="35"/>
    <n v="19"/>
    <s v="Coal"/>
    <n v="3140"/>
    <n v="2848.5599579999998"/>
    <n v="0.2"/>
    <n v="39"/>
    <n v="38"/>
    <n v="24777155"/>
    <n v="38"/>
  </r>
  <r>
    <n v="311"/>
    <x v="12"/>
    <x v="19"/>
    <x v="19"/>
    <n v="9.6199999999999992"/>
    <n v="24"/>
    <n v="6193"/>
    <n v="33"/>
    <n v="2211"/>
    <n v="35"/>
    <n v="24850"/>
    <n v="1672"/>
    <n v="33"/>
    <n v="8"/>
    <n v="178662"/>
    <n v="42"/>
    <n v="100"/>
    <n v="100"/>
    <n v="37"/>
    <n v="23093553"/>
    <n v="25950771"/>
    <n v="33"/>
    <n v="6750627"/>
    <n v="37"/>
    <x v="311"/>
    <n v="39"/>
    <n v="8404"/>
    <n v="46757"/>
    <n v="42417.235017899999"/>
    <n v="2.9"/>
    <n v="18"/>
    <n v="4"/>
    <s v="Coal"/>
    <n v="11626"/>
    <n v="10546.9293222"/>
    <n v="0.7"/>
    <n v="37"/>
    <n v="34"/>
    <n v="23093553"/>
    <n v="38"/>
  </r>
  <r>
    <n v="312"/>
    <x v="13"/>
    <x v="19"/>
    <x v="19"/>
    <n v="9.59"/>
    <n v="30"/>
    <n v="5346"/>
    <n v="34"/>
    <n v="2999"/>
    <n v="33"/>
    <n v="23000"/>
    <n v="1506"/>
    <n v="31"/>
    <n v="9"/>
    <n v="171574"/>
    <n v="43"/>
    <n v="100"/>
    <n v="100"/>
    <n v="37"/>
    <n v="23009584"/>
    <n v="24595385"/>
    <n v="34"/>
    <n v="9002028"/>
    <n v="33"/>
    <x v="312"/>
    <n v="39"/>
    <n v="8345"/>
    <n v="38294"/>
    <n v="34739.730901800001"/>
    <n v="2.2999999999999998"/>
    <n v="17"/>
    <n v="4"/>
    <s v="Coal"/>
    <n v="9041"/>
    <n v="8201.8568727000002"/>
    <n v="0.5"/>
    <n v="35"/>
    <n v="30"/>
    <n v="23009584"/>
    <n v="39"/>
  </r>
  <r>
    <n v="313"/>
    <x v="14"/>
    <x v="19"/>
    <x v="19"/>
    <n v="9.1199999999999992"/>
    <n v="33"/>
    <n v="6188"/>
    <n v="34"/>
    <n v="2317"/>
    <n v="35"/>
    <n v="23193"/>
    <n v="1550"/>
    <n v="32"/>
    <n v="9"/>
    <n v="178609"/>
    <n v="42"/>
    <n v="100"/>
    <n v="100"/>
    <n v="37"/>
    <n v="23039547"/>
    <n v="25014486"/>
    <n v="34"/>
    <n v="7897559"/>
    <n v="36"/>
    <x v="313"/>
    <n v="39"/>
    <n v="8505"/>
    <n v="39131"/>
    <n v="35499.0444957"/>
    <n v="2.4"/>
    <n v="18"/>
    <n v="4"/>
    <s v="Coal"/>
    <n v="8260"/>
    <n v="7493.3456219999998"/>
    <n v="0.5"/>
    <n v="36"/>
    <n v="34"/>
    <n v="23039547"/>
    <n v="39"/>
  </r>
  <r>
    <n v="314"/>
    <x v="2"/>
    <x v="20"/>
    <x v="20"/>
    <n v="14.43"/>
    <n v="8"/>
    <n v="477"/>
    <n v="43"/>
    <n v="18031"/>
    <n v="6"/>
    <n v="20097"/>
    <n v="694"/>
    <n v="37"/>
    <n v="43"/>
    <n v="1312019"/>
    <n v="22"/>
    <n v="16949938"/>
    <n v="6"/>
    <n v="23"/>
    <n v="63569605"/>
    <n v="-206308"/>
    <n v="50"/>
    <n v="63881097"/>
    <n v="6"/>
    <x v="314"/>
    <n v="23"/>
    <n v="18508"/>
    <n v="22271"/>
    <n v="20203.910453699998"/>
    <n v="0.7"/>
    <n v="38"/>
    <n v="45"/>
    <s v="Nuclear"/>
    <n v="38569"/>
    <n v="34989.206694299995"/>
    <n v="1.2"/>
    <n v="33"/>
    <n v="39"/>
    <n v="80519543"/>
    <n v="19"/>
  </r>
  <r>
    <n v="315"/>
    <x v="1"/>
    <x v="20"/>
    <x v="20"/>
    <n v="14.01"/>
    <n v="10"/>
    <n v="216"/>
    <n v="44"/>
    <n v="17255"/>
    <n v="7"/>
    <n v="14786"/>
    <n v="530"/>
    <n v="34"/>
    <n v="42"/>
    <n v="1063586"/>
    <n v="24"/>
    <n v="30632783"/>
    <n v="7"/>
    <n v="29"/>
    <n v="42437683"/>
    <n v="212175"/>
    <n v="44"/>
    <n v="61221617"/>
    <n v="7"/>
    <x v="315"/>
    <n v="26"/>
    <n v="17471"/>
    <n v="9389"/>
    <n v="8517.5571483000003"/>
    <n v="0.3"/>
    <n v="40"/>
    <n v="47"/>
    <s v="Natural Gas"/>
    <n v="1518"/>
    <n v="1377.1063746"/>
    <n v="0"/>
    <n v="44"/>
    <n v="46"/>
    <n v="73070466"/>
    <n v="21"/>
  </r>
  <r>
    <n v="316"/>
    <x v="15"/>
    <x v="20"/>
    <x v="20"/>
    <n v="13.23"/>
    <n v="11"/>
    <n v="613"/>
    <n v="44"/>
    <n v="16790"/>
    <n v="7"/>
    <n v="18912"/>
    <n v="554"/>
    <n v="33"/>
    <n v="41"/>
    <n v="1503967"/>
    <n v="21"/>
    <n v="35597868"/>
    <n v="6"/>
    <n v="30"/>
    <n v="40418894"/>
    <n v="125350"/>
    <n v="46"/>
    <n v="74908250"/>
    <n v="7"/>
    <x v="316"/>
    <n v="22"/>
    <n v="17403"/>
    <n v="11107"/>
    <n v="10076.1004629"/>
    <n v="0.3"/>
    <n v="41"/>
    <n v="49"/>
    <s v="Natural Gas"/>
    <n v="3383"/>
    <n v="3069.0058400999997"/>
    <n v="0.1"/>
    <n v="40"/>
    <n v="46"/>
    <n v="76016762"/>
    <n v="21"/>
  </r>
  <r>
    <n v="317"/>
    <x v="4"/>
    <x v="20"/>
    <x v="20"/>
    <n v="14.3"/>
    <n v="6"/>
    <n v="473"/>
    <n v="43"/>
    <n v="17901"/>
    <n v="6"/>
    <n v="16917"/>
    <n v="575"/>
    <n v="36"/>
    <n v="43"/>
    <n v="1139952"/>
    <n v="23"/>
    <n v="34184326"/>
    <n v="5"/>
    <n v="29"/>
    <n v="42675436"/>
    <n v="-173470"/>
    <n v="51"/>
    <n v="64867566"/>
    <n v="6"/>
    <x v="317"/>
    <n v="23"/>
    <n v="18374"/>
    <n v="14477"/>
    <n v="13133.312901899999"/>
    <n v="0.4"/>
    <n v="40"/>
    <n v="46"/>
    <s v="Nuclear"/>
    <n v="5433"/>
    <n v="4928.7344751000001"/>
    <n v="0.2"/>
    <n v="43"/>
    <n v="47"/>
    <n v="76859762"/>
    <n v="20"/>
  </r>
  <r>
    <n v="318"/>
    <x v="3"/>
    <x v="20"/>
    <x v="20"/>
    <n v="15.27"/>
    <n v="12"/>
    <n v="206"/>
    <n v="44"/>
    <n v="16632"/>
    <n v="7"/>
    <n v="15112"/>
    <n v="518"/>
    <n v="33"/>
    <n v="43"/>
    <n v="1628531"/>
    <n v="19"/>
    <n v="26397750"/>
    <n v="8"/>
    <n v="29"/>
    <n v="44699189"/>
    <n v="281679"/>
    <n v="44"/>
    <n v="63947245"/>
    <n v="7"/>
    <x v="318"/>
    <n v="23"/>
    <n v="16838"/>
    <n v="8432"/>
    <n v="7649.3813903999999"/>
    <n v="0.3"/>
    <n v="40"/>
    <n v="48"/>
    <s v="Natural Gas"/>
    <n v="557"/>
    <n v="505.30187789999997"/>
    <n v="0"/>
    <n v="45"/>
    <n v="48"/>
    <n v="71096939"/>
    <n v="21"/>
  </r>
  <r>
    <n v="319"/>
    <x v="5"/>
    <x v="20"/>
    <x v="20"/>
    <n v="14.8"/>
    <n v="12"/>
    <n v="194"/>
    <n v="44"/>
    <n v="16519"/>
    <n v="7"/>
    <n v="15891"/>
    <n v="537"/>
    <n v="34"/>
    <n v="43"/>
    <n v="1518703"/>
    <n v="20"/>
    <n v="28813483"/>
    <n v="7"/>
    <n v="29"/>
    <n v="45629252"/>
    <n v="246416"/>
    <n v="44"/>
    <n v="64814220"/>
    <n v="7"/>
    <x v="319"/>
    <n v="25"/>
    <n v="16712"/>
    <n v="9219"/>
    <n v="8363.3357493000003"/>
    <n v="0.3"/>
    <n v="40"/>
    <n v="47"/>
    <s v="Natural Gas"/>
    <n v="1017"/>
    <n v="922.60683989999995"/>
    <n v="0"/>
    <n v="45"/>
    <n v="48"/>
    <n v="74442735"/>
    <n v="21"/>
  </r>
  <r>
    <n v="320"/>
    <x v="6"/>
    <x v="20"/>
    <x v="20"/>
    <n v="13.68"/>
    <n v="8"/>
    <n v="517"/>
    <n v="43"/>
    <n v="18407"/>
    <n v="6"/>
    <n v="16120"/>
    <n v="543"/>
    <n v="35"/>
    <n v="46"/>
    <n v="1182238"/>
    <n v="23"/>
    <n v="37356364"/>
    <n v="5"/>
    <n v="30"/>
    <n v="37696550"/>
    <n v="-88066"/>
    <n v="50"/>
    <n v="65351474"/>
    <n v="6"/>
    <x v="320"/>
    <n v="23"/>
    <n v="18924"/>
    <n v="14989"/>
    <n v="13597.7914683"/>
    <n v="0.5"/>
    <n v="39"/>
    <n v="47"/>
    <s v="Nuclear"/>
    <n v="4301"/>
    <n v="3901.8013946999999"/>
    <n v="0.1"/>
    <n v="45"/>
    <n v="47"/>
    <n v="75052914"/>
    <n v="21"/>
  </r>
  <r>
    <n v="321"/>
    <x v="10"/>
    <x v="20"/>
    <x v="20"/>
    <n v="14.68"/>
    <n v="6"/>
    <n v="460"/>
    <n v="43"/>
    <n v="17964"/>
    <n v="6"/>
    <n v="19160"/>
    <n v="642"/>
    <n v="37"/>
    <n v="43"/>
    <n v="963418"/>
    <n v="28"/>
    <n v="28697392"/>
    <n v="6"/>
    <n v="25"/>
    <n v="50482035"/>
    <n v="-186385"/>
    <n v="50"/>
    <n v="65868878"/>
    <n v="6"/>
    <x v="321"/>
    <n v="23"/>
    <n v="18424"/>
    <n v="16528"/>
    <n v="14993.9487216"/>
    <n v="0.5"/>
    <n v="41"/>
    <n v="48"/>
    <s v="Nuclear"/>
    <n v="15382"/>
    <n v="13954.315055399999"/>
    <n v="0.5"/>
    <n v="40"/>
    <n v="45"/>
    <n v="79179427"/>
    <n v="20"/>
  </r>
  <r>
    <n v="322"/>
    <x v="11"/>
    <x v="20"/>
    <x v="20"/>
    <n v="13.42"/>
    <n v="11"/>
    <n v="613"/>
    <n v="44"/>
    <n v="16654"/>
    <n v="7"/>
    <n v="18869"/>
    <n v="585"/>
    <n v="34"/>
    <n v="40"/>
    <n v="1743747"/>
    <n v="19"/>
    <n v="33473114"/>
    <n v="6"/>
    <n v="30"/>
    <n v="40443590"/>
    <n v="144701"/>
    <n v="45"/>
    <n v="70874073"/>
    <n v="7"/>
    <x v="322"/>
    <n v="22"/>
    <n v="17267"/>
    <n v="11235"/>
    <n v="10192.2201045"/>
    <n v="0.3"/>
    <n v="40"/>
    <n v="46"/>
    <s v="Natural Gas"/>
    <n v="2991"/>
    <n v="2713.3894376999997"/>
    <n v="0.1"/>
    <n v="42"/>
    <n v="45"/>
    <n v="73916704"/>
    <n v="21"/>
  </r>
  <r>
    <n v="323"/>
    <x v="8"/>
    <x v="20"/>
    <x v="20"/>
    <n v="13.7"/>
    <n v="10"/>
    <n v="544"/>
    <n v="43"/>
    <n v="18452"/>
    <n v="6"/>
    <n v="15789"/>
    <n v="536"/>
    <n v="36"/>
    <n v="46"/>
    <n v="1384856"/>
    <n v="21"/>
    <n v="38590917"/>
    <n v="5"/>
    <n v="30"/>
    <n v="36051482"/>
    <n v="-122674"/>
    <n v="50"/>
    <n v="64873616"/>
    <n v="6"/>
    <x v="323"/>
    <n v="24"/>
    <n v="18997"/>
    <n v="15022"/>
    <n v="13627.7285634"/>
    <n v="0.5"/>
    <n v="40"/>
    <n v="46"/>
    <s v="Nuclear"/>
    <n v="3196"/>
    <n v="2899.3623011999998"/>
    <n v="0.1"/>
    <n v="46"/>
    <n v="48"/>
    <n v="74642399"/>
    <n v="21"/>
  </r>
  <r>
    <n v="324"/>
    <x v="9"/>
    <x v="20"/>
    <x v="20"/>
    <n v="14.53"/>
    <n v="7"/>
    <n v="466"/>
    <n v="43"/>
    <n v="18033"/>
    <n v="6"/>
    <n v="16086"/>
    <n v="573"/>
    <n v="38"/>
    <n v="46"/>
    <n v="1265628"/>
    <n v="21"/>
    <n v="21436132"/>
    <n v="5"/>
    <n v="24"/>
    <n v="54343721"/>
    <n v="-186672"/>
    <n v="50"/>
    <n v="61997911"/>
    <n v="6"/>
    <x v="324"/>
    <n v="23"/>
    <n v="18499"/>
    <n v="15345"/>
    <n v="13920.7492215"/>
    <n v="0.5"/>
    <n v="41"/>
    <n v="46"/>
    <s v="Nuclear"/>
    <n v="13001"/>
    <n v="11794.308284699999"/>
    <n v="0.4"/>
    <n v="42"/>
    <n v="45"/>
    <n v="75779853"/>
    <n v="20"/>
  </r>
  <r>
    <n v="325"/>
    <x v="0"/>
    <x v="20"/>
    <x v="20"/>
    <n v="13.95"/>
    <n v="10"/>
    <n v="544"/>
    <n v="43"/>
    <n v="18854"/>
    <n v="7"/>
    <n v="18364"/>
    <n v="594"/>
    <n v="35"/>
    <n v="43"/>
    <n v="941245"/>
    <n v="28"/>
    <n v="37295053"/>
    <n v="5"/>
    <n v="30"/>
    <n v="36571025"/>
    <n v="-117003"/>
    <n v="50"/>
    <n v="68168089"/>
    <n v="7"/>
    <x v="325"/>
    <n v="23"/>
    <n v="19399"/>
    <n v="15354"/>
    <n v="13928.9138838"/>
    <n v="0.5"/>
    <n v="41"/>
    <n v="45"/>
    <s v="Nuclear"/>
    <n v="3367"/>
    <n v="3054.4908848999999"/>
    <n v="0.1"/>
    <n v="44"/>
    <n v="47"/>
    <n v="73866078"/>
    <n v="21"/>
  </r>
  <r>
    <n v="326"/>
    <x v="7"/>
    <x v="20"/>
    <x v="20"/>
    <n v="13.63"/>
    <n v="10"/>
    <n v="613"/>
    <n v="44"/>
    <n v="16811"/>
    <n v="7"/>
    <n v="14902"/>
    <n v="537"/>
    <n v="34"/>
    <n v="41"/>
    <n v="1421560"/>
    <n v="21"/>
    <n v="31400560"/>
    <n v="6"/>
    <n v="29"/>
    <n v="40597661"/>
    <n v="83719"/>
    <n v="47"/>
    <n v="61022739"/>
    <n v="7"/>
    <x v="326"/>
    <n v="25"/>
    <n v="17424"/>
    <n v="9509"/>
    <n v="8626.4193123000005"/>
    <n v="0.3"/>
    <n v="40"/>
    <n v="45"/>
    <s v="Natural Gas"/>
    <n v="2759"/>
    <n v="2502.9225873"/>
    <n v="0.1"/>
    <n v="40"/>
    <n v="45"/>
    <n v="71998221"/>
    <n v="20"/>
  </r>
  <r>
    <n v="327"/>
    <x v="12"/>
    <x v="20"/>
    <x v="20"/>
    <n v="13.74"/>
    <n v="10"/>
    <n v="627"/>
    <n v="43"/>
    <n v="18141"/>
    <n v="7"/>
    <n v="19427"/>
    <n v="573"/>
    <n v="34"/>
    <n v="42"/>
    <n v="1521535"/>
    <n v="20"/>
    <n v="35809014"/>
    <n v="5"/>
    <n v="30"/>
    <n v="39680609"/>
    <n v="-24188"/>
    <n v="50"/>
    <n v="74633048"/>
    <n v="7"/>
    <x v="327"/>
    <n v="22"/>
    <n v="18767"/>
    <n v="12965"/>
    <n v="11761.6496355"/>
    <n v="0.3"/>
    <n v="41"/>
    <n v="48"/>
    <s v="Natural Gas"/>
    <n v="3666"/>
    <n v="3325.7391101999997"/>
    <n v="0.1"/>
    <n v="44"/>
    <n v="46"/>
    <n v="75489623"/>
    <n v="21"/>
  </r>
  <r>
    <n v="328"/>
    <x v="13"/>
    <x v="20"/>
    <x v="20"/>
    <n v="13.32"/>
    <n v="10"/>
    <n v="613"/>
    <n v="43"/>
    <n v="17210"/>
    <n v="7"/>
    <n v="18136"/>
    <n v="527"/>
    <n v="34"/>
    <n v="41"/>
    <n v="1603153"/>
    <n v="20"/>
    <n v="35854940"/>
    <n v="6"/>
    <n v="30"/>
    <n v="37528000"/>
    <n v="129714"/>
    <n v="45"/>
    <n v="75514799"/>
    <n v="7"/>
    <x v="328"/>
    <n v="20"/>
    <n v="17823"/>
    <n v="10748"/>
    <n v="9750.4211555999991"/>
    <n v="0.3"/>
    <n v="40"/>
    <n v="48"/>
    <s v="Natural Gas"/>
    <n v="3148"/>
    <n v="2855.8174356"/>
    <n v="0.1"/>
    <n v="41"/>
    <n v="46"/>
    <n v="73382940"/>
    <n v="20"/>
  </r>
  <r>
    <n v="329"/>
    <x v="14"/>
    <x v="20"/>
    <x v="20"/>
    <n v="13.38"/>
    <n v="10"/>
    <n v="611"/>
    <n v="43"/>
    <n v="18297"/>
    <n v="7"/>
    <n v="21108"/>
    <n v="598"/>
    <n v="34"/>
    <n v="41"/>
    <n v="1523355"/>
    <n v="20"/>
    <n v="36148369"/>
    <n v="5"/>
    <n v="30"/>
    <n v="39211002"/>
    <n v="151056"/>
    <n v="44"/>
    <n v="77460347"/>
    <n v="7"/>
    <x v="329"/>
    <n v="22"/>
    <n v="18908"/>
    <n v="12887"/>
    <n v="11690.8892289"/>
    <n v="0.3"/>
    <n v="40"/>
    <n v="47"/>
    <s v="Natural Gas"/>
    <n v="3104"/>
    <n v="2815.9013087999997"/>
    <n v="0.1"/>
    <n v="42"/>
    <n v="47"/>
    <n v="75359371"/>
    <n v="20"/>
  </r>
  <r>
    <n v="330"/>
    <x v="2"/>
    <x v="21"/>
    <x v="21"/>
    <n v="14.63"/>
    <n v="7"/>
    <n v="1125"/>
    <n v="41"/>
    <n v="3049"/>
    <n v="30"/>
    <n v="6782"/>
    <n v="652"/>
    <n v="43"/>
    <n v="47"/>
    <n v="51157"/>
    <n v="44"/>
    <n v="871285"/>
    <n v="19"/>
    <n v="45"/>
    <n v="10106004"/>
    <n v="4348148"/>
    <n v="40"/>
    <n v="18528843"/>
    <n v="17"/>
    <x v="330"/>
    <n v="42"/>
    <n v="4174"/>
    <n v="6868"/>
    <n v="6230.5445196000001"/>
    <n v="0.6"/>
    <n v="47"/>
    <n v="46"/>
    <s v="Nuclear"/>
    <n v="37234"/>
    <n v="33778.115119800001"/>
    <n v="3.3"/>
    <n v="34"/>
    <n v="28"/>
    <n v="10977289"/>
    <n v="46"/>
  </r>
  <r>
    <n v="331"/>
    <x v="1"/>
    <x v="21"/>
    <x v="21"/>
    <n v="17.37"/>
    <n v="7"/>
    <n v="5"/>
    <n v="49"/>
    <n v="4458"/>
    <n v="28"/>
    <n v="2261"/>
    <n v="289"/>
    <n v="49"/>
    <n v="49"/>
    <n v="100647"/>
    <n v="47"/>
    <n v="5094365"/>
    <n v="13"/>
    <n v="48"/>
    <n v="5772903"/>
    <n v="11633"/>
    <n v="48"/>
    <n v="17181621"/>
    <n v="23"/>
    <x v="331"/>
    <n v="43"/>
    <n v="4463"/>
    <n v="1913"/>
    <n v="1735.4443311"/>
    <n v="0.2"/>
    <n v="47"/>
    <n v="50"/>
    <s v="Nuclear"/>
    <n v="488"/>
    <n v="442.70613359999999"/>
    <n v="0.1"/>
    <n v="48"/>
    <n v="45"/>
    <n v="10867268"/>
    <n v="46"/>
  </r>
  <r>
    <n v="332"/>
    <x v="15"/>
    <x v="21"/>
    <x v="21"/>
    <n v="17.010000000000002"/>
    <n v="6"/>
    <n v="1121"/>
    <n v="42"/>
    <n v="3348"/>
    <n v="29"/>
    <n v="2191"/>
    <n v="282"/>
    <n v="48"/>
    <n v="48"/>
    <n v="113833"/>
    <n v="45"/>
    <n v="5716926"/>
    <n v="13"/>
    <n v="49"/>
    <n v="5329358"/>
    <n v="1416634"/>
    <n v="42"/>
    <n v="15670522"/>
    <n v="24"/>
    <x v="332"/>
    <n v="43"/>
    <n v="4469"/>
    <n v="2758"/>
    <n v="2502.0154026"/>
    <n v="0.3"/>
    <n v="46"/>
    <n v="48"/>
    <s v="Nuclear"/>
    <n v="1484"/>
    <n v="1346.2620947999999"/>
    <n v="0.2"/>
    <n v="44"/>
    <n v="43"/>
    <n v="11046284"/>
    <n v="47"/>
  </r>
  <r>
    <n v="333"/>
    <x v="4"/>
    <x v="21"/>
    <x v="21"/>
    <n v="14.74"/>
    <n v="5"/>
    <n v="1134"/>
    <n v="41"/>
    <n v="3040"/>
    <n v="32"/>
    <n v="5127"/>
    <n v="562"/>
    <n v="43"/>
    <n v="44"/>
    <n v="46857"/>
    <n v="44"/>
    <n v="3506886"/>
    <n v="14"/>
    <n v="45"/>
    <n v="7361721"/>
    <n v="2994495"/>
    <n v="41"/>
    <n v="17071446"/>
    <n v="20"/>
    <x v="333"/>
    <n v="42"/>
    <n v="4174"/>
    <n v="5690"/>
    <n v="5161.8809430000001"/>
    <n v="0.6"/>
    <n v="46"/>
    <n v="45"/>
    <s v="Nuclear"/>
    <n v="24851"/>
    <n v="22544.446979699998"/>
    <n v="2.5"/>
    <n v="33"/>
    <n v="23"/>
    <n v="10868607"/>
    <n v="47"/>
  </r>
  <r>
    <n v="334"/>
    <x v="3"/>
    <x v="21"/>
    <x v="21"/>
    <n v="22.96"/>
    <n v="5"/>
    <n v="5"/>
    <n v="49"/>
    <n v="4462"/>
    <n v="29"/>
    <n v="2060"/>
    <n v="269"/>
    <n v="49"/>
    <n v="50"/>
    <n v="40336"/>
    <n v="49"/>
    <n v="5863451"/>
    <n v="14"/>
    <n v="49"/>
    <n v="4767862"/>
    <n v="16532"/>
    <n v="48"/>
    <n v="16808467"/>
    <n v="26"/>
    <x v="334"/>
    <n v="44"/>
    <n v="4467"/>
    <n v="1767"/>
    <n v="1602.9953648999999"/>
    <n v="0.2"/>
    <n v="48"/>
    <n v="51"/>
    <s v="Nuclear"/>
    <n v="421"/>
    <n v="381.92475869999998"/>
    <n v="0.1"/>
    <n v="47"/>
    <n v="45"/>
    <n v="10631313"/>
    <n v="46"/>
  </r>
  <r>
    <n v="335"/>
    <x v="5"/>
    <x v="21"/>
    <x v="21"/>
    <n v="21.07"/>
    <n v="5"/>
    <n v="5"/>
    <n v="49"/>
    <n v="4458"/>
    <n v="29"/>
    <n v="2543"/>
    <n v="298"/>
    <n v="48"/>
    <n v="48"/>
    <n v="95061"/>
    <n v="48"/>
    <n v="4964194"/>
    <n v="15"/>
    <n v="48"/>
    <n v="5853936"/>
    <n v="11140"/>
    <n v="48"/>
    <n v="18753253"/>
    <n v="21"/>
    <x v="335"/>
    <n v="42"/>
    <n v="4463"/>
    <n v="2041"/>
    <n v="1851.5639726999998"/>
    <n v="0.2"/>
    <n v="48"/>
    <n v="51"/>
    <s v="Nuclear"/>
    <n v="698"/>
    <n v="633.21492059999991"/>
    <n v="0.1"/>
    <n v="47"/>
    <n v="45"/>
    <n v="10818130"/>
    <n v="46"/>
  </r>
  <r>
    <n v="336"/>
    <x v="6"/>
    <x v="21"/>
    <x v="21"/>
    <n v="14.19"/>
    <n v="6"/>
    <n v="1121"/>
    <n v="41"/>
    <n v="3189"/>
    <n v="31"/>
    <n v="4295"/>
    <n v="492"/>
    <n v="45"/>
    <n v="47"/>
    <n v="95495"/>
    <n v="43"/>
    <n v="4089459"/>
    <n v="14"/>
    <n v="46"/>
    <n v="6780802"/>
    <n v="2016722"/>
    <n v="41"/>
    <n v="17205597"/>
    <n v="22"/>
    <x v="336"/>
    <n v="42"/>
    <n v="4310"/>
    <n v="4387"/>
    <n v="3979.8192789"/>
    <n v="0.5"/>
    <n v="47"/>
    <n v="48"/>
    <s v="Nuclear"/>
    <n v="2263"/>
    <n v="2052.9589760999997"/>
    <n v="0.2"/>
    <n v="48"/>
    <n v="46"/>
    <n v="10870261"/>
    <n v="47"/>
  </r>
  <r>
    <n v="337"/>
    <x v="10"/>
    <x v="21"/>
    <x v="21"/>
    <n v="14.84"/>
    <n v="4"/>
    <n v="1132"/>
    <n v="41"/>
    <n v="3048"/>
    <n v="32"/>
    <n v="5551"/>
    <n v="550"/>
    <n v="43"/>
    <n v="47"/>
    <n v="66936"/>
    <n v="44"/>
    <n v="3177136"/>
    <n v="14"/>
    <n v="45"/>
    <n v="7712938"/>
    <n v="3979333"/>
    <n v="41"/>
    <n v="18216579"/>
    <n v="19"/>
    <x v="337"/>
    <n v="42"/>
    <n v="4180"/>
    <n v="6906"/>
    <n v="6265.0175381999998"/>
    <n v="0.6"/>
    <n v="46"/>
    <n v="46"/>
    <s v="Nuclear"/>
    <n v="37267"/>
    <n v="33808.052214899995"/>
    <n v="3.4"/>
    <n v="32"/>
    <n v="17"/>
    <n v="10890074"/>
    <n v="47"/>
  </r>
  <r>
    <n v="338"/>
    <x v="11"/>
    <x v="21"/>
    <x v="21"/>
    <n v="17.149999999999999"/>
    <n v="6"/>
    <n v="1126"/>
    <n v="41"/>
    <n v="3371"/>
    <n v="31"/>
    <n v="1952"/>
    <n v="238"/>
    <n v="48"/>
    <n v="50"/>
    <n v="94461"/>
    <n v="48"/>
    <n v="5430489"/>
    <n v="12"/>
    <n v="49"/>
    <n v="5281168"/>
    <n v="934967"/>
    <n v="43"/>
    <n v="17091628"/>
    <n v="22"/>
    <x v="338"/>
    <n v="43"/>
    <n v="4497"/>
    <n v="2043"/>
    <n v="1853.3783420999998"/>
    <n v="0.2"/>
    <n v="46"/>
    <n v="50"/>
    <s v="Nuclear"/>
    <n v="648"/>
    <n v="587.85568560000002"/>
    <n v="0.1"/>
    <n v="46"/>
    <n v="46"/>
    <n v="10711657"/>
    <n v="47"/>
  </r>
  <r>
    <n v="339"/>
    <x v="8"/>
    <x v="21"/>
    <x v="21"/>
    <n v="14.3"/>
    <n v="8"/>
    <n v="1121"/>
    <n v="41"/>
    <n v="3292"/>
    <n v="30"/>
    <n v="3447"/>
    <n v="383"/>
    <n v="46"/>
    <n v="47"/>
    <n v="121277"/>
    <n v="44"/>
    <n v="5106382"/>
    <n v="13"/>
    <n v="47"/>
    <n v="5936894"/>
    <n v="2266903"/>
    <n v="41"/>
    <n v="17511617"/>
    <n v="20"/>
    <x v="339"/>
    <n v="42"/>
    <n v="4413"/>
    <n v="5057"/>
    <n v="4587.6330278999994"/>
    <n v="0.5"/>
    <n v="47"/>
    <n v="44"/>
    <s v="Nuclear"/>
    <n v="3733"/>
    <n v="3386.5204850999999"/>
    <n v="0.4"/>
    <n v="44"/>
    <n v="45"/>
    <n v="11043276"/>
    <n v="47"/>
  </r>
  <r>
    <n v="340"/>
    <x v="9"/>
    <x v="21"/>
    <x v="21"/>
    <n v="15.09"/>
    <n v="6"/>
    <n v="1118"/>
    <n v="41"/>
    <n v="3047"/>
    <n v="31"/>
    <n v="5507"/>
    <n v="601"/>
    <n v="43"/>
    <n v="45"/>
    <n v="82821"/>
    <n v="43"/>
    <n v="1880791"/>
    <n v="18"/>
    <n v="45"/>
    <n v="8817702"/>
    <n v="3788395"/>
    <n v="41"/>
    <n v="16375727"/>
    <n v="20"/>
    <x v="340"/>
    <n v="42"/>
    <n v="4165"/>
    <n v="6051"/>
    <n v="5489.3746197"/>
    <n v="0.6"/>
    <n v="47"/>
    <n v="44"/>
    <s v="Nuclear"/>
    <n v="33841"/>
    <n v="30700.037432699999"/>
    <n v="3.4"/>
    <n v="34"/>
    <n v="22"/>
    <n v="10698493"/>
    <n v="47"/>
  </r>
  <r>
    <n v="341"/>
    <x v="0"/>
    <x v="21"/>
    <x v="21"/>
    <n v="15.22"/>
    <n v="7"/>
    <n v="1121"/>
    <n v="41"/>
    <n v="3297"/>
    <n v="28"/>
    <n v="3458"/>
    <n v="389"/>
    <n v="45"/>
    <n v="47"/>
    <n v="117752"/>
    <n v="43"/>
    <n v="5008905"/>
    <n v="13"/>
    <n v="47"/>
    <n v="5935176"/>
    <n v="2085585"/>
    <n v="41"/>
    <n v="17452810"/>
    <n v="18"/>
    <x v="341"/>
    <n v="42"/>
    <n v="4418"/>
    <n v="3886"/>
    <n v="3525.3197441999996"/>
    <n v="0.4"/>
    <n v="47"/>
    <n v="48"/>
    <s v="Nuclear"/>
    <n v="3107"/>
    <n v="2818.6228628999997"/>
    <n v="0.3"/>
    <n v="45"/>
    <n v="43"/>
    <n v="10944081"/>
    <n v="47"/>
  </r>
  <r>
    <n v="342"/>
    <x v="7"/>
    <x v="21"/>
    <x v="21"/>
    <n v="16.63"/>
    <n v="7"/>
    <n v="1126"/>
    <n v="41"/>
    <n v="3351"/>
    <n v="31"/>
    <n v="1728"/>
    <n v="232"/>
    <n v="49"/>
    <n v="49"/>
    <n v="91163"/>
    <n v="47"/>
    <n v="5128554"/>
    <n v="12"/>
    <n v="48"/>
    <n v="5564975"/>
    <n v="499085"/>
    <n v="43"/>
    <n v="15851493"/>
    <n v="25"/>
    <x v="342"/>
    <n v="43"/>
    <n v="4478"/>
    <n v="1555"/>
    <n v="1410.6722084999999"/>
    <n v="0.2"/>
    <n v="47"/>
    <n v="50"/>
    <s v="Nuclear"/>
    <n v="338"/>
    <n v="306.62842860000001"/>
    <n v="0"/>
    <n v="47"/>
    <n v="46"/>
    <n v="10693529"/>
    <n v="46"/>
  </r>
  <r>
    <n v="343"/>
    <x v="12"/>
    <x v="21"/>
    <x v="21"/>
    <n v="16.02"/>
    <n v="6"/>
    <n v="1121"/>
    <n v="41"/>
    <n v="3316"/>
    <n v="29"/>
    <n v="3653"/>
    <n v="402"/>
    <n v="45"/>
    <n v="47"/>
    <n v="121466"/>
    <n v="43"/>
    <n v="5048346"/>
    <n v="13"/>
    <n v="47"/>
    <n v="5950803"/>
    <n v="1694535"/>
    <n v="41"/>
    <n v="18321358"/>
    <n v="19"/>
    <x v="343"/>
    <n v="42"/>
    <n v="4438"/>
    <n v="3180"/>
    <n v="2884.847346"/>
    <n v="0.3"/>
    <n v="47"/>
    <n v="49"/>
    <s v="Nuclear"/>
    <n v="2270"/>
    <n v="2059.3092689999999"/>
    <n v="0.2"/>
    <n v="45"/>
    <n v="44"/>
    <n v="10999149"/>
    <n v="47"/>
  </r>
  <r>
    <n v="344"/>
    <x v="13"/>
    <x v="21"/>
    <x v="21"/>
    <n v="16.170000000000002"/>
    <n v="6"/>
    <n v="1121"/>
    <n v="41"/>
    <n v="3320"/>
    <n v="29"/>
    <n v="1976"/>
    <n v="249"/>
    <n v="48"/>
    <n v="48"/>
    <n v="105111"/>
    <n v="45"/>
    <n v="5676229"/>
    <n v="12"/>
    <n v="49"/>
    <n v="5111032"/>
    <n v="974874"/>
    <n v="41"/>
    <n v="16471967"/>
    <n v="21"/>
    <x v="344"/>
    <n v="42"/>
    <n v="4441"/>
    <n v="2174"/>
    <n v="1972.2195377999999"/>
    <n v="0.2"/>
    <n v="46"/>
    <n v="50"/>
    <s v="Nuclear"/>
    <n v="857"/>
    <n v="777.45728789999998"/>
    <n v="0.1"/>
    <n v="45"/>
    <n v="45"/>
    <n v="10787261"/>
    <n v="47"/>
  </r>
  <r>
    <n v="345"/>
    <x v="14"/>
    <x v="21"/>
    <x v="21"/>
    <n v="15.66"/>
    <n v="6"/>
    <n v="1121"/>
    <n v="41"/>
    <n v="3325"/>
    <n v="29"/>
    <n v="2526"/>
    <n v="288"/>
    <n v="48"/>
    <n v="48"/>
    <n v="110141"/>
    <n v="44"/>
    <n v="5525410"/>
    <n v="13"/>
    <n v="49"/>
    <n v="5379546"/>
    <n v="1061931"/>
    <n v="41"/>
    <n v="18220562"/>
    <n v="17"/>
    <x v="345"/>
    <n v="42"/>
    <n v="4446"/>
    <n v="2408"/>
    <n v="2184.5007575999998"/>
    <n v="0.2"/>
    <n v="46"/>
    <n v="50"/>
    <s v="Nuclear"/>
    <n v="974"/>
    <n v="883.59789779999994"/>
    <n v="0.1"/>
    <n v="45"/>
    <n v="46"/>
    <n v="10904956"/>
    <n v="47"/>
  </r>
  <r>
    <n v="346"/>
    <x v="2"/>
    <x v="22"/>
    <x v="22"/>
    <n v="6.58"/>
    <n v="45"/>
    <n v="7011"/>
    <n v="30"/>
    <n v="12"/>
    <n v="51"/>
    <n v="22460"/>
    <n v="1526"/>
    <n v="34"/>
    <n v="18"/>
    <n v="17848"/>
    <n v="46"/>
    <n v="100"/>
    <n v="100"/>
    <n v="35"/>
    <n v="28821021"/>
    <n v="32355676"/>
    <n v="32"/>
    <n v="17846"/>
    <n v="51"/>
    <x v="346"/>
    <n v="39"/>
    <n v="7024"/>
    <n v="45362"/>
    <n v="41151.712361400001"/>
    <n v="2.8"/>
    <n v="33"/>
    <n v="14"/>
    <s v="Coal"/>
    <n v="76625"/>
    <n v="69513.027637499996"/>
    <n v="4.7"/>
    <n v="28"/>
    <n v="17"/>
    <n v="28821021"/>
    <n v="36"/>
  </r>
  <r>
    <n v="347"/>
    <x v="1"/>
    <x v="22"/>
    <x v="22"/>
    <n v="8.84"/>
    <n v="43"/>
    <n v="7291"/>
    <n v="31"/>
    <n v="2965"/>
    <n v="33"/>
    <n v="21255"/>
    <n v="1233"/>
    <n v="32"/>
    <n v="11"/>
    <n v="441484"/>
    <n v="34"/>
    <n v="100"/>
    <n v="100"/>
    <n v="34"/>
    <n v="32341170"/>
    <n v="28007956"/>
    <n v="31"/>
    <n v="9902942"/>
    <n v="34"/>
    <x v="347"/>
    <n v="38"/>
    <n v="10256"/>
    <n v="20654"/>
    <n v="18736.9927938"/>
    <n v="1.1000000000000001"/>
    <n v="27"/>
    <n v="11"/>
    <s v="Coal"/>
    <n v="42064"/>
    <n v="38159.817220799996"/>
    <n v="2.2000000000000002"/>
    <n v="11"/>
    <n v="3"/>
    <n v="32341170"/>
    <n v="36"/>
  </r>
  <r>
    <n v="348"/>
    <x v="15"/>
    <x v="22"/>
    <x v="22"/>
    <n v="9.02"/>
    <n v="36"/>
    <n v="7291"/>
    <n v="31"/>
    <n v="1693"/>
    <n v="41"/>
    <n v="25525"/>
    <n v="1519"/>
    <n v="31"/>
    <n v="9"/>
    <n v="492206"/>
    <n v="34"/>
    <n v="100"/>
    <n v="100"/>
    <n v="34"/>
    <n v="30939492"/>
    <n v="31166766"/>
    <n v="31"/>
    <n v="5799450"/>
    <n v="40"/>
    <x v="348"/>
    <n v="38"/>
    <n v="8984"/>
    <n v="24227"/>
    <n v="21978.363726899999"/>
    <n v="1.3"/>
    <n v="27"/>
    <n v="9"/>
    <s v="Coal"/>
    <n v="59967"/>
    <n v="54401.1449049"/>
    <n v="3.2"/>
    <n v="9"/>
    <n v="2"/>
    <n v="30939492"/>
    <n v="36"/>
  </r>
  <r>
    <n v="349"/>
    <x v="4"/>
    <x v="22"/>
    <x v="22"/>
    <n v="7.88"/>
    <n v="41"/>
    <n v="7834"/>
    <n v="30"/>
    <n v="340"/>
    <n v="50"/>
    <n v="27251"/>
    <n v="1661"/>
    <n v="32"/>
    <n v="15"/>
    <n v="373667"/>
    <n v="38"/>
    <n v="100"/>
    <n v="100"/>
    <n v="35"/>
    <n v="29676084"/>
    <n v="34977559"/>
    <n v="31"/>
    <n v="1117492"/>
    <n v="48"/>
    <x v="349"/>
    <n v="37"/>
    <n v="8174"/>
    <n v="45573"/>
    <n v="41343.128333100001"/>
    <n v="2.5"/>
    <n v="28"/>
    <n v="8"/>
    <s v="Coal"/>
    <n v="74973"/>
    <n v="68014.3585131"/>
    <n v="4.2"/>
    <n v="24"/>
    <n v="10"/>
    <n v="29676084"/>
    <n v="36"/>
  </r>
  <r>
    <n v="350"/>
    <x v="3"/>
    <x v="22"/>
    <x v="22"/>
    <n v="9.14"/>
    <n v="46"/>
    <n v="7203"/>
    <n v="31"/>
    <n v="3578"/>
    <n v="32"/>
    <n v="19770"/>
    <n v="1103"/>
    <n v="32"/>
    <n v="12"/>
    <n v="419370"/>
    <n v="33"/>
    <n v="100"/>
    <n v="100"/>
    <n v="31"/>
    <n v="33571199"/>
    <n v="27291910"/>
    <n v="31"/>
    <n v="12154045"/>
    <n v="34"/>
    <x v="350"/>
    <n v="36"/>
    <n v="10781"/>
    <n v="20389"/>
    <n v="18496.588848299998"/>
    <n v="1"/>
    <n v="25"/>
    <n v="11"/>
    <s v="Coal"/>
    <n v="42140"/>
    <n v="38228.763257999999"/>
    <n v="2.1"/>
    <n v="5"/>
    <n v="3"/>
    <n v="33571199"/>
    <n v="34"/>
  </r>
  <r>
    <n v="351"/>
    <x v="5"/>
    <x v="22"/>
    <x v="22"/>
    <n v="8.83"/>
    <n v="47"/>
    <n v="7222"/>
    <n v="31"/>
    <n v="3578"/>
    <n v="32"/>
    <n v="22174"/>
    <n v="1199"/>
    <n v="32"/>
    <n v="9"/>
    <n v="447030"/>
    <n v="33"/>
    <n v="100"/>
    <n v="100"/>
    <n v="31"/>
    <n v="33844105"/>
    <n v="27761910"/>
    <n v="31"/>
    <n v="12930808"/>
    <n v="33"/>
    <x v="351"/>
    <n v="37"/>
    <n v="10800"/>
    <n v="21975"/>
    <n v="19935.383782499997"/>
    <n v="1.1000000000000001"/>
    <n v="25"/>
    <n v="11"/>
    <s v="Coal"/>
    <n v="44988"/>
    <n v="40812.425283600001"/>
    <n v="2.2000000000000002"/>
    <n v="9"/>
    <n v="3"/>
    <n v="33844105"/>
    <n v="34"/>
  </r>
  <r>
    <n v="352"/>
    <x v="6"/>
    <x v="22"/>
    <x v="22"/>
    <n v="8.3699999999999992"/>
    <n v="37"/>
    <n v="7810"/>
    <n v="29"/>
    <n v="463"/>
    <n v="49"/>
    <n v="26467"/>
    <n v="1702"/>
    <n v="32"/>
    <n v="10"/>
    <n v="441919"/>
    <n v="35"/>
    <n v="100"/>
    <n v="100"/>
    <n v="32"/>
    <n v="30827939"/>
    <n v="32782885"/>
    <n v="31"/>
    <n v="1434407"/>
    <n v="48"/>
    <x v="352"/>
    <n v="40"/>
    <n v="8273"/>
    <n v="31696"/>
    <n v="28754.126251199999"/>
    <n v="1.9"/>
    <n v="30"/>
    <n v="11"/>
    <s v="Coal"/>
    <n v="63695"/>
    <n v="57783.129466499995"/>
    <n v="3.7"/>
    <n v="22"/>
    <n v="7"/>
    <n v="30827939"/>
    <n v="34"/>
  </r>
  <r>
    <n v="353"/>
    <x v="10"/>
    <x v="22"/>
    <x v="22"/>
    <n v="7.52"/>
    <n v="43"/>
    <n v="7647"/>
    <n v="30"/>
    <n v="210"/>
    <n v="50"/>
    <n v="24461"/>
    <n v="1469"/>
    <n v="34"/>
    <n v="19"/>
    <n v="227081"/>
    <n v="39"/>
    <n v="100"/>
    <n v="100"/>
    <n v="35"/>
    <n v="29849460"/>
    <n v="36242921"/>
    <n v="30"/>
    <n v="387085"/>
    <n v="50"/>
    <x v="353"/>
    <n v="36"/>
    <n v="7857"/>
    <n v="44127"/>
    <n v="40031.339256899999"/>
    <n v="2.4"/>
    <n v="30"/>
    <n v="9"/>
    <s v="Coal"/>
    <n v="71512"/>
    <n v="64874.592266399995"/>
    <n v="3.9"/>
    <n v="24"/>
    <n v="12"/>
    <n v="29849460"/>
    <n v="36"/>
  </r>
  <r>
    <n v="354"/>
    <x v="11"/>
    <x v="22"/>
    <x v="22"/>
    <n v="9.08"/>
    <n v="35"/>
    <n v="7288"/>
    <n v="31"/>
    <n v="2178"/>
    <n v="37"/>
    <n v="23660"/>
    <n v="1396"/>
    <n v="31"/>
    <n v="9"/>
    <n v="458187"/>
    <n v="35"/>
    <n v="100"/>
    <n v="100"/>
    <n v="34"/>
    <n v="30383190"/>
    <n v="30018492"/>
    <n v="31"/>
    <n v="7279123"/>
    <n v="35"/>
    <x v="354"/>
    <n v="38"/>
    <n v="9466"/>
    <n v="21916"/>
    <n v="19881.8598852"/>
    <n v="1.2"/>
    <n v="27"/>
    <n v="12"/>
    <s v="Coal"/>
    <n v="46051"/>
    <n v="41776.762619699999"/>
    <n v="2.5"/>
    <n v="11"/>
    <n v="2"/>
    <n v="30383190"/>
    <n v="36"/>
  </r>
  <r>
    <n v="355"/>
    <x v="9"/>
    <x v="22"/>
    <x v="22"/>
    <n v="7.21"/>
    <n v="42"/>
    <n v="7675"/>
    <n v="30"/>
    <n v="93"/>
    <n v="51"/>
    <n v="23899"/>
    <n v="1546"/>
    <n v="33"/>
    <n v="18"/>
    <n v="61168"/>
    <n v="44"/>
    <n v="100"/>
    <n v="100"/>
    <n v="35"/>
    <n v="28452194"/>
    <n v="33776062"/>
    <n v="32"/>
    <n v="225830"/>
    <n v="50"/>
    <x v="355"/>
    <n v="39"/>
    <n v="7768"/>
    <n v="48613"/>
    <n v="44100.9698211"/>
    <n v="2.9"/>
    <n v="26"/>
    <n v="9"/>
    <s v="Coal"/>
    <n v="77142"/>
    <n v="69982.042127399996"/>
    <n v="4.5"/>
    <n v="25"/>
    <n v="14"/>
    <n v="28452194"/>
    <n v="36"/>
  </r>
  <r>
    <n v="356"/>
    <x v="0"/>
    <x v="22"/>
    <x v="22"/>
    <n v="8.84"/>
    <n v="38"/>
    <n v="7913"/>
    <n v="30"/>
    <n v="819"/>
    <n v="46"/>
    <n v="26348"/>
    <n v="1470"/>
    <n v="31"/>
    <n v="15"/>
    <n v="445478"/>
    <n v="36"/>
    <n v="100"/>
    <n v="100"/>
    <n v="33"/>
    <n v="30222168"/>
    <n v="36560960"/>
    <n v="30"/>
    <n v="2870331"/>
    <n v="45"/>
    <x v="356"/>
    <n v="34"/>
    <n v="8732"/>
    <n v="27045"/>
    <n v="24534.8102115"/>
    <n v="1.4"/>
    <n v="30"/>
    <n v="20"/>
    <s v="Coal"/>
    <n v="63994"/>
    <n v="58054.3776918"/>
    <n v="3.2"/>
    <n v="22"/>
    <n v="8"/>
    <n v="30222168"/>
    <n v="35"/>
  </r>
  <r>
    <n v="357"/>
    <x v="7"/>
    <x v="22"/>
    <x v="22"/>
    <n v="8.9700000000000006"/>
    <n v="38"/>
    <n v="7269"/>
    <n v="31"/>
    <n v="2578"/>
    <n v="36"/>
    <n v="20950"/>
    <n v="1251"/>
    <n v="31"/>
    <n v="9"/>
    <n v="333713"/>
    <n v="36"/>
    <n v="100"/>
    <n v="100"/>
    <n v="34"/>
    <n v="31171536"/>
    <n v="27756592"/>
    <n v="31"/>
    <n v="9092089"/>
    <n v="34"/>
    <x v="357"/>
    <n v="37"/>
    <n v="9846"/>
    <n v="19988"/>
    <n v="18132.807783599997"/>
    <n v="1.1000000000000001"/>
    <n v="25"/>
    <n v="13"/>
    <s v="Coal"/>
    <n v="40513"/>
    <n v="36752.773751100001"/>
    <n v="2.2000000000000002"/>
    <n v="8"/>
    <n v="3"/>
    <n v="31171536"/>
    <n v="36"/>
  </r>
  <r>
    <n v="358"/>
    <x v="12"/>
    <x v="22"/>
    <x v="22"/>
    <n v="8.91"/>
    <n v="37"/>
    <n v="7766"/>
    <n v="30"/>
    <n v="892"/>
    <n v="46"/>
    <n v="25326"/>
    <n v="1397"/>
    <n v="31"/>
    <n v="14"/>
    <n v="481211"/>
    <n v="36"/>
    <n v="100"/>
    <n v="100"/>
    <n v="34"/>
    <n v="29495073"/>
    <n v="36522242"/>
    <n v="28"/>
    <n v="3361149"/>
    <n v="43"/>
    <x v="358"/>
    <n v="34"/>
    <n v="8658"/>
    <n v="25759"/>
    <n v="23368.1706873"/>
    <n v="1.3"/>
    <n v="29"/>
    <n v="17"/>
    <s v="Coal"/>
    <n v="64970"/>
    <n v="58939.789958999994"/>
    <n v="3.3"/>
    <n v="16"/>
    <n v="4"/>
    <n v="29495073"/>
    <n v="36"/>
  </r>
  <r>
    <n v="359"/>
    <x v="8"/>
    <x v="22"/>
    <x v="22"/>
    <n v="8.74"/>
    <n v="35"/>
    <n v="7911"/>
    <n v="30"/>
    <n v="538"/>
    <n v="49"/>
    <n v="28043"/>
    <n v="1663"/>
    <n v="32"/>
    <n v="9"/>
    <n v="431743"/>
    <n v="35"/>
    <n v="100"/>
    <n v="100"/>
    <n v="33"/>
    <n v="30700605"/>
    <n v="35170167"/>
    <n v="30"/>
    <n v="1934461"/>
    <n v="48"/>
    <x v="359"/>
    <n v="34"/>
    <n v="8449"/>
    <n v="31505"/>
    <n v="28580.853973499998"/>
    <n v="1.7"/>
    <n v="29"/>
    <n v="13"/>
    <s v="Coal"/>
    <n v="66884"/>
    <n v="60676.141474799995"/>
    <n v="3.6"/>
    <n v="22"/>
    <n v="7"/>
    <n v="30700605"/>
    <n v="35"/>
  </r>
  <r>
    <n v="360"/>
    <x v="13"/>
    <x v="22"/>
    <x v="22"/>
    <n v="9.08"/>
    <n v="35"/>
    <n v="7192"/>
    <n v="32"/>
    <n v="1451"/>
    <n v="42"/>
    <n v="22290"/>
    <n v="1385"/>
    <n v="32"/>
    <n v="13"/>
    <n v="448865"/>
    <n v="36"/>
    <n v="100"/>
    <n v="100"/>
    <n v="34"/>
    <n v="30359007"/>
    <n v="30094518"/>
    <n v="31"/>
    <n v="5312464"/>
    <n v="40"/>
    <x v="360"/>
    <n v="36"/>
    <n v="8643"/>
    <n v="22209"/>
    <n v="20147.6650023"/>
    <n v="1.3"/>
    <n v="30"/>
    <n v="11"/>
    <s v="Coal"/>
    <n v="51358"/>
    <n v="46591.191822599998"/>
    <n v="2.9"/>
    <n v="13"/>
    <n v="2"/>
    <n v="30359007"/>
    <n v="36"/>
  </r>
  <r>
    <n v="361"/>
    <x v="14"/>
    <x v="22"/>
    <x v="22"/>
    <n v="9.0500000000000007"/>
    <n v="35"/>
    <n v="7172"/>
    <n v="32"/>
    <n v="1343"/>
    <n v="43"/>
    <n v="23014"/>
    <n v="1386"/>
    <n v="33"/>
    <n v="12"/>
    <n v="450263"/>
    <n v="36"/>
    <n v="100"/>
    <n v="100"/>
    <n v="33"/>
    <n v="30199354"/>
    <n v="32547740"/>
    <n v="31"/>
    <n v="3977129"/>
    <n v="43"/>
    <x v="361"/>
    <n v="37"/>
    <n v="8515"/>
    <n v="22116"/>
    <n v="20063.296825199999"/>
    <n v="1.2"/>
    <n v="31"/>
    <n v="14"/>
    <s v="Coal"/>
    <n v="52073"/>
    <n v="47239.828883099995"/>
    <n v="2.9"/>
    <n v="17"/>
    <n v="2"/>
    <n v="30199354"/>
    <n v="35"/>
  </r>
  <r>
    <n v="362"/>
    <x v="2"/>
    <x v="23"/>
    <x v="23"/>
    <n v="6.69"/>
    <n v="44"/>
    <n v="4691"/>
    <n v="34"/>
    <n v="793"/>
    <n v="41"/>
    <n v="32887"/>
    <n v="2210"/>
    <n v="29"/>
    <n v="2"/>
    <n v="207865"/>
    <n v="41"/>
    <n v="100"/>
    <n v="100"/>
    <n v="42"/>
    <n v="12416074"/>
    <n v="30852784"/>
    <n v="33"/>
    <n v="1881795"/>
    <n v="45"/>
    <x v="362"/>
    <n v="38"/>
    <n v="5484"/>
    <n v="69972"/>
    <n v="63477.527828399994"/>
    <n v="4.3"/>
    <n v="24"/>
    <n v="3"/>
    <s v="Coal"/>
    <n v="136464"/>
    <n v="123798.05290079999"/>
    <n v="8.3000000000000007"/>
    <n v="20"/>
    <n v="6"/>
    <n v="12416074"/>
    <n v="42"/>
  </r>
  <r>
    <n v="363"/>
    <x v="1"/>
    <x v="23"/>
    <x v="23"/>
    <n v="8.65"/>
    <n v="46"/>
    <n v="6710"/>
    <n v="32"/>
    <n v="2792"/>
    <n v="34"/>
    <n v="27590"/>
    <n v="1411"/>
    <n v="25"/>
    <n v="8"/>
    <n v="177450"/>
    <n v="43"/>
    <n v="100"/>
    <n v="100"/>
    <n v="38"/>
    <n v="22863107"/>
    <n v="33386251"/>
    <n v="29"/>
    <n v="9646127"/>
    <n v="35"/>
    <x v="363"/>
    <n v="34"/>
    <n v="9503"/>
    <n v="30740"/>
    <n v="27886.857678"/>
    <n v="1.4"/>
    <n v="17"/>
    <n v="6"/>
    <s v="Coal"/>
    <n v="37380"/>
    <n v="33910.564085999998"/>
    <n v="1.7"/>
    <n v="14"/>
    <n v="4"/>
    <n v="22863107"/>
    <n v="40"/>
  </r>
  <r>
    <n v="364"/>
    <x v="15"/>
    <x v="23"/>
    <x v="23"/>
    <n v="8.91"/>
    <n v="38"/>
    <n v="6393"/>
    <n v="32"/>
    <n v="1987"/>
    <n v="35"/>
    <n v="31282"/>
    <n v="1615"/>
    <n v="24"/>
    <n v="7"/>
    <n v="182019"/>
    <n v="43"/>
    <n v="100"/>
    <n v="100"/>
    <n v="39"/>
    <n v="20669506"/>
    <n v="35946425"/>
    <n v="27"/>
    <n v="6668896"/>
    <n v="37"/>
    <x v="364"/>
    <n v="34"/>
    <n v="8381"/>
    <n v="35305"/>
    <n v="32028.155833499997"/>
    <n v="1.7"/>
    <n v="17"/>
    <n v="6"/>
    <s v="Coal"/>
    <n v="41151"/>
    <n v="37331.557589700002"/>
    <n v="1.9"/>
    <n v="16"/>
    <n v="4"/>
    <n v="20669506"/>
    <n v="40"/>
  </r>
  <r>
    <n v="365"/>
    <x v="3"/>
    <x v="23"/>
    <x v="23"/>
    <n v="8.0299999999999994"/>
    <n v="51"/>
    <n v="6673"/>
    <n v="32"/>
    <n v="2729"/>
    <n v="37"/>
    <n v="27040"/>
    <n v="1414"/>
    <n v="23"/>
    <n v="7"/>
    <n v="179455"/>
    <n v="44"/>
    <n v="100"/>
    <n v="100"/>
    <n v="37"/>
    <n v="28202179"/>
    <n v="32581700"/>
    <n v="29"/>
    <n v="9487107"/>
    <n v="36"/>
    <x v="365"/>
    <n v="34"/>
    <n v="9402"/>
    <n v="30251"/>
    <n v="27443.244359699998"/>
    <n v="1.4"/>
    <n v="14"/>
    <n v="5"/>
    <s v="Coal"/>
    <n v="35940"/>
    <n v="32604.218117999997"/>
    <n v="1.7"/>
    <n v="8"/>
    <n v="4"/>
    <n v="28202179"/>
    <n v="38"/>
  </r>
  <r>
    <n v="366"/>
    <x v="4"/>
    <x v="23"/>
    <x v="23"/>
    <n v="7.5"/>
    <n v="45"/>
    <n v="4908"/>
    <n v="35"/>
    <n v="1276"/>
    <n v="39"/>
    <n v="29855"/>
    <n v="1872"/>
    <n v="31"/>
    <n v="7"/>
    <n v="181394"/>
    <n v="41"/>
    <n v="100"/>
    <n v="100"/>
    <n v="40"/>
    <n v="13737016"/>
    <n v="30794746"/>
    <n v="33"/>
    <n v="4285154"/>
    <n v="40"/>
    <x v="366"/>
    <n v="38"/>
    <n v="6184"/>
    <n v="53125"/>
    <n v="48194.1871875"/>
    <n v="3"/>
    <n v="22"/>
    <n v="6"/>
    <s v="Coal"/>
    <n v="94527"/>
    <n v="85753.448136899999"/>
    <n v="5.4"/>
    <n v="21"/>
    <n v="4"/>
    <n v="13737016"/>
    <n v="42"/>
  </r>
  <r>
    <n v="367"/>
    <x v="5"/>
    <x v="23"/>
    <x v="23"/>
    <n v="8.42"/>
    <n v="50"/>
    <n v="6618"/>
    <n v="32"/>
    <n v="2792"/>
    <n v="36"/>
    <n v="28813"/>
    <n v="1428"/>
    <n v="22"/>
    <n v="8"/>
    <n v="200740"/>
    <n v="43"/>
    <n v="100"/>
    <n v="100"/>
    <n v="38"/>
    <n v="25392877"/>
    <n v="33585079"/>
    <n v="29"/>
    <n v="10815877"/>
    <n v="35"/>
    <x v="367"/>
    <n v="33"/>
    <n v="9409"/>
    <n v="30494"/>
    <n v="27663.690241799999"/>
    <n v="1.4"/>
    <n v="17"/>
    <n v="6"/>
    <s v="Coal"/>
    <n v="35321"/>
    <n v="32042.670788699998"/>
    <n v="1.6"/>
    <n v="14"/>
    <n v="5"/>
    <n v="25392877"/>
    <n v="40"/>
  </r>
  <r>
    <n v="368"/>
    <x v="6"/>
    <x v="23"/>
    <x v="23"/>
    <n v="7.83"/>
    <n v="43"/>
    <n v="5217"/>
    <n v="35"/>
    <n v="1274"/>
    <n v="41"/>
    <n v="30934"/>
    <n v="1884"/>
    <n v="28"/>
    <n v="6"/>
    <n v="166297"/>
    <n v="41"/>
    <n v="100"/>
    <n v="100"/>
    <n v="40"/>
    <n v="14716956"/>
    <n v="31983457"/>
    <n v="32"/>
    <n v="4141702"/>
    <n v="42"/>
    <x v="368"/>
    <n v="36"/>
    <n v="6490"/>
    <n v="50648"/>
    <n v="45947.0906856"/>
    <n v="2.8"/>
    <n v="20"/>
    <n v="5"/>
    <s v="Coal"/>
    <n v="87193"/>
    <n v="79100.155547100003"/>
    <n v="4.8"/>
    <n v="18"/>
    <n v="3"/>
    <n v="14716956"/>
    <n v="41"/>
  </r>
  <r>
    <n v="369"/>
    <x v="10"/>
    <x v="23"/>
    <x v="23"/>
    <n v="7.11"/>
    <n v="46"/>
    <n v="4912"/>
    <n v="34"/>
    <n v="1276"/>
    <n v="40"/>
    <n v="31064"/>
    <n v="1967"/>
    <n v="30"/>
    <n v="6"/>
    <n v="192272"/>
    <n v="40"/>
    <n v="100"/>
    <n v="100"/>
    <n v="41"/>
    <n v="12956263"/>
    <n v="31343796"/>
    <n v="32"/>
    <n v="3395746"/>
    <n v="41"/>
    <x v="369"/>
    <n v="39"/>
    <n v="6188"/>
    <n v="57329"/>
    <n v="52007.991666299997"/>
    <n v="3.3"/>
    <n v="21"/>
    <n v="6"/>
    <s v="Coal"/>
    <n v="127472"/>
    <n v="115640.6480784"/>
    <n v="7.3"/>
    <n v="17"/>
    <n v="3"/>
    <n v="12956263"/>
    <n v="42"/>
  </r>
  <r>
    <n v="370"/>
    <x v="11"/>
    <x v="23"/>
    <x v="23"/>
    <n v="8.85"/>
    <n v="39"/>
    <n v="6361"/>
    <n v="32"/>
    <n v="2294"/>
    <n v="35"/>
    <n v="28668"/>
    <n v="1533"/>
    <n v="24"/>
    <n v="8"/>
    <n v="202827"/>
    <n v="42"/>
    <n v="100"/>
    <n v="100"/>
    <n v="38"/>
    <n v="21559255"/>
    <n v="34191419"/>
    <n v="29"/>
    <n v="6955905"/>
    <n v="37"/>
    <x v="370"/>
    <n v="33"/>
    <n v="8655"/>
    <n v="31792"/>
    <n v="28841.215982399997"/>
    <n v="1.5"/>
    <n v="18"/>
    <n v="6"/>
    <s v="Coal"/>
    <n v="34407"/>
    <n v="31213.503972899998"/>
    <n v="1.7"/>
    <n v="17"/>
    <n v="4"/>
    <n v="21559255"/>
    <n v="40"/>
  </r>
  <r>
    <n v="371"/>
    <x v="9"/>
    <x v="23"/>
    <x v="23"/>
    <n v="6.63"/>
    <n v="47"/>
    <n v="4852"/>
    <n v="34"/>
    <n v="1111"/>
    <n v="40"/>
    <n v="32608"/>
    <n v="2098"/>
    <n v="30"/>
    <n v="3"/>
    <n v="208738"/>
    <n v="40"/>
    <n v="100"/>
    <n v="100"/>
    <n v="41"/>
    <n v="12648580"/>
    <n v="31375152"/>
    <n v="33"/>
    <n v="2821315"/>
    <n v="41"/>
    <x v="371"/>
    <n v="38"/>
    <n v="5963"/>
    <n v="65027"/>
    <n v="58991.4994869"/>
    <n v="3.8"/>
    <n v="17"/>
    <n v="4"/>
    <s v="Coal"/>
    <n v="132928"/>
    <n v="120590.2478016"/>
    <n v="7.8"/>
    <n v="17"/>
    <n v="4"/>
    <n v="12648580"/>
    <n v="42"/>
  </r>
  <r>
    <n v="372"/>
    <x v="0"/>
    <x v="23"/>
    <x v="23"/>
    <n v="8.41"/>
    <n v="41"/>
    <n v="5516"/>
    <n v="34"/>
    <n v="1274"/>
    <n v="41"/>
    <n v="30420"/>
    <n v="1835"/>
    <n v="30"/>
    <n v="6"/>
    <n v="170528"/>
    <n v="42"/>
    <n v="100"/>
    <n v="100"/>
    <n v="39"/>
    <n v="18239732"/>
    <n v="32088446"/>
    <n v="32"/>
    <n v="4374062"/>
    <n v="42"/>
    <x v="372"/>
    <n v="36"/>
    <n v="6790"/>
    <n v="48711"/>
    <n v="44189.873921699997"/>
    <n v="2.7"/>
    <n v="19"/>
    <n v="5"/>
    <s v="Coal"/>
    <n v="52716"/>
    <n v="47823.148645199995"/>
    <n v="2.9"/>
    <n v="23"/>
    <n v="10"/>
    <n v="18239732"/>
    <n v="40"/>
  </r>
  <r>
    <n v="373"/>
    <x v="7"/>
    <x v="23"/>
    <x v="23"/>
    <n v="8.5299999999999994"/>
    <n v="42"/>
    <n v="6694"/>
    <n v="32"/>
    <n v="2494"/>
    <n v="37"/>
    <n v="27415"/>
    <n v="1430"/>
    <n v="21"/>
    <n v="8"/>
    <n v="165889"/>
    <n v="43"/>
    <n v="100"/>
    <n v="100"/>
    <n v="38"/>
    <n v="21819452"/>
    <n v="33528976"/>
    <n v="28"/>
    <n v="8647448"/>
    <n v="36"/>
    <x v="373"/>
    <n v="32"/>
    <n v="9187"/>
    <n v="31359"/>
    <n v="28448.4050073"/>
    <n v="1.5"/>
    <n v="13"/>
    <n v="6"/>
    <s v="Coal"/>
    <n v="34986"/>
    <n v="31738.763914199997"/>
    <n v="1.7"/>
    <n v="12"/>
    <n v="4"/>
    <n v="21819452"/>
    <n v="40"/>
  </r>
  <r>
    <n v="374"/>
    <x v="12"/>
    <x v="23"/>
    <x v="23"/>
    <n v="8.75"/>
    <n v="39"/>
    <n v="6089"/>
    <n v="34"/>
    <n v="1274"/>
    <n v="40"/>
    <n v="31246"/>
    <n v="1850"/>
    <n v="26"/>
    <n v="5"/>
    <n v="183842"/>
    <n v="41"/>
    <n v="100"/>
    <n v="100"/>
    <n v="39"/>
    <n v="18128948"/>
    <n v="33105902"/>
    <n v="31"/>
    <n v="4050710"/>
    <n v="42"/>
    <x v="374"/>
    <n v="37"/>
    <n v="7362"/>
    <n v="46092"/>
    <n v="41813.957192399997"/>
    <n v="2.5"/>
    <n v="20"/>
    <n v="6"/>
    <s v="Coal"/>
    <n v="47272"/>
    <n v="42884.435138399997"/>
    <n v="2.5"/>
    <n v="21"/>
    <n v="8"/>
    <n v="18128948"/>
    <n v="40"/>
  </r>
  <r>
    <n v="375"/>
    <x v="8"/>
    <x v="23"/>
    <x v="23"/>
    <n v="8.1999999999999993"/>
    <n v="41"/>
    <n v="5292"/>
    <n v="34"/>
    <n v="1274"/>
    <n v="41"/>
    <n v="30274"/>
    <n v="1902"/>
    <n v="28"/>
    <n v="5"/>
    <n v="181386"/>
    <n v="42"/>
    <n v="100"/>
    <n v="100"/>
    <n v="40"/>
    <n v="16032967"/>
    <n v="31044374"/>
    <n v="32"/>
    <n v="3977299"/>
    <n v="42"/>
    <x v="375"/>
    <n v="39"/>
    <n v="6566"/>
    <n v="48454"/>
    <n v="43956.727453799998"/>
    <n v="2.8"/>
    <n v="22"/>
    <n v="6"/>
    <s v="Coal"/>
    <n v="56854"/>
    <n v="51577.078933799996"/>
    <n v="3.2"/>
    <n v="23"/>
    <n v="11"/>
    <n v="16032967"/>
    <n v="41"/>
  </r>
  <r>
    <n v="376"/>
    <x v="13"/>
    <x v="23"/>
    <x v="23"/>
    <n v="8.7799999999999994"/>
    <n v="40"/>
    <n v="6347"/>
    <n v="33"/>
    <n v="1887"/>
    <n v="37"/>
    <n v="30043"/>
    <n v="1592"/>
    <n v="25"/>
    <n v="8"/>
    <n v="174685"/>
    <n v="42"/>
    <n v="100"/>
    <n v="100"/>
    <n v="39"/>
    <n v="20140426"/>
    <n v="34636836"/>
    <n v="28"/>
    <n v="6868238"/>
    <n v="37"/>
    <x v="376"/>
    <n v="33"/>
    <n v="8234"/>
    <n v="34754"/>
    <n v="31528.297063799997"/>
    <n v="1.7"/>
    <n v="19"/>
    <n v="7"/>
    <s v="Coal"/>
    <n v="41320"/>
    <n v="37484.871803999995"/>
    <n v="2"/>
    <n v="17"/>
    <n v="5"/>
    <n v="20140426"/>
    <n v="40"/>
  </r>
  <r>
    <n v="377"/>
    <x v="14"/>
    <x v="23"/>
    <x v="23"/>
    <n v="8.94"/>
    <n v="37"/>
    <n v="6333"/>
    <n v="33"/>
    <n v="1637"/>
    <n v="41"/>
    <n v="29908"/>
    <n v="1738"/>
    <n v="26"/>
    <n v="6"/>
    <n v="191784"/>
    <n v="41"/>
    <n v="100"/>
    <n v="100"/>
    <n v="39"/>
    <n v="18520188"/>
    <n v="33415076"/>
    <n v="30"/>
    <n v="4441376"/>
    <n v="42"/>
    <x v="377"/>
    <n v="35"/>
    <n v="7970"/>
    <n v="39237"/>
    <n v="35595.206073900001"/>
    <n v="2.1"/>
    <n v="17"/>
    <n v="5"/>
    <s v="Coal"/>
    <n v="47559"/>
    <n v="43144.7971473"/>
    <n v="2.5"/>
    <n v="18"/>
    <n v="4"/>
    <n v="18520188"/>
    <n v="40"/>
  </r>
  <r>
    <n v="378"/>
    <x v="2"/>
    <x v="24"/>
    <x v="24"/>
    <n v="7.96"/>
    <n v="32"/>
    <n v="25405"/>
    <n v="5"/>
    <n v="2289"/>
    <n v="35"/>
    <n v="75344"/>
    <n v="1324"/>
    <n v="13"/>
    <n v="27"/>
    <n v="2879503"/>
    <n v="11"/>
    <n v="100"/>
    <n v="100"/>
    <n v="7"/>
    <n v="130069257"/>
    <n v="118778090"/>
    <n v="4"/>
    <n v="6460973"/>
    <n v="36"/>
    <x v="378"/>
    <n v="11"/>
    <n v="27694"/>
    <n v="65683"/>
    <n v="59586.612650099996"/>
    <n v="1"/>
    <n v="26"/>
    <n v="39"/>
    <s v="Coal"/>
    <n v="259892"/>
    <n v="235770.04605239999"/>
    <n v="4.2"/>
    <n v="13"/>
    <n v="19"/>
    <n v="130069257"/>
    <n v="9"/>
  </r>
  <r>
    <n v="379"/>
    <x v="1"/>
    <x v="24"/>
    <x v="24"/>
    <n v="9.2899999999999991"/>
    <n v="35"/>
    <n v="26409"/>
    <n v="6"/>
    <n v="8611"/>
    <n v="13"/>
    <n v="41244"/>
    <n v="698"/>
    <n v="15"/>
    <n v="35"/>
    <n v="1994345"/>
    <n v="16"/>
    <n v="100"/>
    <n v="100"/>
    <n v="5"/>
    <n v="135693077"/>
    <n v="108153193"/>
    <n v="2"/>
    <n v="21770171"/>
    <n v="17"/>
    <x v="379"/>
    <n v="7"/>
    <n v="35020"/>
    <n v="43064"/>
    <n v="39067.001920800001"/>
    <n v="0.7"/>
    <n v="10"/>
    <n v="28"/>
    <s v="Natural Gas"/>
    <n v="28501"/>
    <n v="25855.671134699998"/>
    <n v="0.4"/>
    <n v="18"/>
    <n v="27"/>
    <n v="135693077"/>
    <n v="8"/>
  </r>
  <r>
    <n v="380"/>
    <x v="15"/>
    <x v="24"/>
    <x v="24"/>
    <n v="9.25"/>
    <n v="34"/>
    <n v="27063"/>
    <n v="5"/>
    <n v="7115"/>
    <n v="15"/>
    <n v="49642"/>
    <n v="814"/>
    <n v="14"/>
    <n v="34"/>
    <n v="2112054"/>
    <n v="15"/>
    <n v="100"/>
    <n v="100"/>
    <n v="5"/>
    <n v="138287404"/>
    <n v="117492427"/>
    <n v="2"/>
    <n v="16757070"/>
    <n v="22"/>
    <x v="380"/>
    <n v="7"/>
    <n v="34178"/>
    <n v="54288"/>
    <n v="49249.242993599997"/>
    <n v="0.8"/>
    <n v="8"/>
    <n v="22"/>
    <s v="Natural Gas"/>
    <n v="40739"/>
    <n v="36957.7974933"/>
    <n v="0.6"/>
    <n v="17"/>
    <n v="26"/>
    <n v="138287404"/>
    <n v="9"/>
  </r>
  <r>
    <n v="381"/>
    <x v="3"/>
    <x v="24"/>
    <x v="24"/>
    <n v="10.61"/>
    <n v="34"/>
    <n v="26631"/>
    <n v="5"/>
    <n v="9233"/>
    <n v="13"/>
    <n v="36765"/>
    <n v="639"/>
    <n v="15"/>
    <n v="36"/>
    <n v="1688675"/>
    <n v="17"/>
    <n v="100"/>
    <n v="100"/>
    <n v="5"/>
    <n v="133091108"/>
    <n v="104306097"/>
    <n v="3"/>
    <n v="22247297"/>
    <n v="18"/>
    <x v="381"/>
    <n v="9"/>
    <n v="35864"/>
    <n v="39890"/>
    <n v="36187.597683"/>
    <n v="0.6"/>
    <n v="7"/>
    <n v="22"/>
    <s v="Natural Gas"/>
    <n v="20220"/>
    <n v="18343.274633999998"/>
    <n v="0.3"/>
    <n v="19"/>
    <n v="27"/>
    <n v="133091108"/>
    <n v="8"/>
  </r>
  <r>
    <n v="382"/>
    <x v="4"/>
    <x v="24"/>
    <x v="24"/>
    <n v="8.65"/>
    <n v="33"/>
    <n v="26158"/>
    <n v="6"/>
    <n v="2300"/>
    <n v="34"/>
    <n v="62797"/>
    <n v="1167"/>
    <n v="13"/>
    <n v="29"/>
    <n v="2253177"/>
    <n v="14"/>
    <n v="100"/>
    <n v="100"/>
    <n v="5"/>
    <n v="131084933"/>
    <n v="110370151"/>
    <n v="3"/>
    <n v="8019704"/>
    <n v="33"/>
    <x v="382"/>
    <n v="11"/>
    <n v="28459"/>
    <n v="55135"/>
    <n v="50017.628434499995"/>
    <n v="0.9"/>
    <n v="21"/>
    <n v="34"/>
    <s v="Coal"/>
    <n v="100643"/>
    <n v="91301.789762100001"/>
    <n v="1.7"/>
    <n v="17"/>
    <n v="33"/>
    <n v="131084933"/>
    <n v="9"/>
  </r>
  <r>
    <n v="383"/>
    <x v="5"/>
    <x v="24"/>
    <x v="24"/>
    <n v="9.6"/>
    <n v="43"/>
    <n v="26473"/>
    <n v="5"/>
    <n v="8918"/>
    <n v="13"/>
    <n v="41255"/>
    <n v="676"/>
    <n v="15"/>
    <n v="36"/>
    <n v="1858651"/>
    <n v="16"/>
    <n v="100"/>
    <n v="100"/>
    <n v="5"/>
    <n v="139206761"/>
    <n v="111135359"/>
    <n v="2"/>
    <n v="23121729"/>
    <n v="17"/>
    <x v="383"/>
    <n v="8"/>
    <n v="35391"/>
    <n v="44291"/>
    <n v="40180.1175477"/>
    <n v="0.7"/>
    <n v="9"/>
    <n v="25"/>
    <s v="Natural Gas"/>
    <n v="25706"/>
    <n v="23320.0898982"/>
    <n v="0.4"/>
    <n v="18"/>
    <n v="27"/>
    <n v="139206761"/>
    <n v="8"/>
  </r>
  <r>
    <n v="384"/>
    <x v="6"/>
    <x v="24"/>
    <x v="24"/>
    <n v="9.15"/>
    <n v="25"/>
    <n v="27265"/>
    <n v="5"/>
    <n v="3125"/>
    <n v="32"/>
    <n v="57924"/>
    <n v="1092"/>
    <n v="15"/>
    <n v="29"/>
    <n v="2162396"/>
    <n v="16"/>
    <n v="100"/>
    <n v="100"/>
    <n v="5"/>
    <n v="128084893"/>
    <n v="107715547"/>
    <n v="3"/>
    <n v="8966216"/>
    <n v="33"/>
    <x v="384"/>
    <n v="11"/>
    <n v="30391"/>
    <n v="58633"/>
    <n v="53190.9605151"/>
    <n v="1"/>
    <n v="14"/>
    <n v="28"/>
    <s v="Coal"/>
    <n v="81095"/>
    <n v="73568.143246499996"/>
    <n v="1.4"/>
    <n v="20"/>
    <n v="29"/>
    <n v="128084893"/>
    <n v="9"/>
  </r>
  <r>
    <n v="385"/>
    <x v="10"/>
    <x v="24"/>
    <x v="24"/>
    <n v="8.67"/>
    <n v="28"/>
    <n v="25398"/>
    <n v="6"/>
    <n v="2276"/>
    <n v="34"/>
    <n v="73241"/>
    <n v="1252"/>
    <n v="13"/>
    <n v="28"/>
    <n v="2368925"/>
    <n v="12"/>
    <n v="100"/>
    <n v="100"/>
    <n v="5"/>
    <n v="136414947"/>
    <n v="121251138"/>
    <n v="3"/>
    <n v="7427345"/>
    <n v="34"/>
    <x v="385"/>
    <n v="10"/>
    <n v="27674"/>
    <n v="63278"/>
    <n v="57404.833446599994"/>
    <n v="1"/>
    <n v="16"/>
    <n v="34"/>
    <s v="Coal"/>
    <n v="144051"/>
    <n v="130680.8632197"/>
    <n v="2.2000000000000002"/>
    <n v="14"/>
    <n v="31"/>
    <n v="136414947"/>
    <n v="9"/>
  </r>
  <r>
    <n v="386"/>
    <x v="11"/>
    <x v="24"/>
    <x v="24"/>
    <n v="9.4499999999999993"/>
    <n v="33"/>
    <n v="27445"/>
    <n v="4"/>
    <n v="7415"/>
    <n v="15"/>
    <n v="47372"/>
    <n v="795"/>
    <n v="14"/>
    <n v="31"/>
    <n v="2007331"/>
    <n v="16"/>
    <n v="100"/>
    <n v="100"/>
    <n v="5"/>
    <n v="136435531"/>
    <n v="111312377"/>
    <n v="2"/>
    <n v="19861484"/>
    <n v="18"/>
    <x v="386"/>
    <n v="8"/>
    <n v="34860"/>
    <n v="50775"/>
    <n v="46062.303142500001"/>
    <n v="0.8"/>
    <n v="8"/>
    <n v="22"/>
    <s v="Nuclear"/>
    <n v="40384"/>
    <n v="36635.746924799998"/>
    <n v="0.6"/>
    <n v="14"/>
    <n v="21"/>
    <n v="136435531"/>
    <n v="9"/>
  </r>
  <r>
    <n v="387"/>
    <x v="8"/>
    <x v="24"/>
    <x v="24"/>
    <n v="9.24"/>
    <n v="26"/>
    <n v="26706"/>
    <n v="6"/>
    <n v="3342"/>
    <n v="29"/>
    <n v="56940"/>
    <n v="995"/>
    <n v="14"/>
    <n v="34"/>
    <n v="2307431"/>
    <n v="15"/>
    <n v="100"/>
    <n v="100"/>
    <n v="5"/>
    <n v="129779905"/>
    <n v="116317050"/>
    <n v="2"/>
    <n v="9619243"/>
    <n v="31"/>
    <x v="387"/>
    <n v="9"/>
    <n v="30048"/>
    <n v="62397"/>
    <n v="56605.6037259"/>
    <n v="1"/>
    <n v="12"/>
    <n v="31"/>
    <s v="Coal"/>
    <n v="71293"/>
    <n v="64675.918817099999"/>
    <n v="1.1000000000000001"/>
    <n v="20"/>
    <n v="32"/>
    <n v="129779905"/>
    <n v="9"/>
  </r>
  <r>
    <n v="388"/>
    <x v="9"/>
    <x v="24"/>
    <x v="24"/>
    <n v="8.48"/>
    <n v="29"/>
    <n v="25376"/>
    <n v="5"/>
    <n v="2242"/>
    <n v="34"/>
    <n v="64845"/>
    <n v="1205"/>
    <n v="13"/>
    <n v="27"/>
    <n v="2213347"/>
    <n v="13"/>
    <n v="100"/>
    <n v="100"/>
    <n v="7"/>
    <n v="127657979"/>
    <n v="112961309"/>
    <n v="4"/>
    <n v="5446094"/>
    <n v="35"/>
    <x v="388"/>
    <n v="10"/>
    <n v="27618"/>
    <n v="48773"/>
    <n v="44246.119373099995"/>
    <n v="0.8"/>
    <n v="25"/>
    <n v="40"/>
    <s v="Coal"/>
    <n v="139080"/>
    <n v="126171.24807599999"/>
    <n v="2.2999999999999998"/>
    <n v="15"/>
    <n v="29"/>
    <n v="127657979"/>
    <n v="9"/>
  </r>
  <r>
    <n v="389"/>
    <x v="0"/>
    <x v="24"/>
    <x v="24"/>
    <n v="9.33"/>
    <n v="31"/>
    <n v="26941"/>
    <n v="6"/>
    <n v="3557"/>
    <n v="27"/>
    <n v="58578"/>
    <n v="1006"/>
    <n v="13"/>
    <n v="33"/>
    <n v="2303797"/>
    <n v="15"/>
    <n v="100"/>
    <n v="100"/>
    <n v="5"/>
    <n v="133132776"/>
    <n v="119432144"/>
    <n v="2"/>
    <n v="8711444"/>
    <n v="32"/>
    <x v="389"/>
    <n v="9"/>
    <n v="30498"/>
    <n v="60688"/>
    <n v="55055.225073599999"/>
    <n v="0.9"/>
    <n v="13"/>
    <n v="31"/>
    <s v="Coal"/>
    <n v="64147"/>
    <n v="58193.176950900001"/>
    <n v="1"/>
    <n v="21"/>
    <n v="33"/>
    <n v="133132776"/>
    <n v="9"/>
  </r>
  <r>
    <n v="390"/>
    <x v="7"/>
    <x v="24"/>
    <x v="24"/>
    <n v="9.43"/>
    <n v="32"/>
    <n v="27200"/>
    <n v="5"/>
    <n v="7942"/>
    <n v="15"/>
    <n v="38461"/>
    <n v="680"/>
    <n v="15"/>
    <n v="35"/>
    <n v="2038637"/>
    <n v="15"/>
    <n v="100"/>
    <n v="100"/>
    <n v="5"/>
    <n v="130390980"/>
    <n v="104613247"/>
    <n v="2"/>
    <n v="19750196"/>
    <n v="18"/>
    <x v="390"/>
    <n v="8"/>
    <n v="35141"/>
    <n v="41914"/>
    <n v="38023.7395158"/>
    <n v="0.7"/>
    <n v="10"/>
    <n v="25"/>
    <s v="Nuclear"/>
    <n v="33254"/>
    <n v="30167.5200138"/>
    <n v="0.5"/>
    <n v="14"/>
    <n v="20"/>
    <n v="130390980"/>
    <n v="9"/>
  </r>
  <r>
    <n v="391"/>
    <x v="12"/>
    <x v="24"/>
    <x v="24"/>
    <n v="9.3699999999999992"/>
    <n v="32"/>
    <n v="27032"/>
    <n v="5"/>
    <n v="4279"/>
    <n v="21"/>
    <n v="53824"/>
    <n v="922"/>
    <n v="15"/>
    <n v="34"/>
    <n v="2296824"/>
    <n v="15"/>
    <n v="100"/>
    <n v="100"/>
    <n v="5"/>
    <n v="133847523"/>
    <n v="119073672"/>
    <n v="2"/>
    <n v="9314773"/>
    <n v="32"/>
    <x v="391"/>
    <n v="9"/>
    <n v="31310"/>
    <n v="56493"/>
    <n v="51249.5852571"/>
    <n v="0.9"/>
    <n v="12"/>
    <n v="28"/>
    <s v="Nuclear"/>
    <n v="57514"/>
    <n v="52175.820835799997"/>
    <n v="0.9"/>
    <n v="19"/>
    <n v="30"/>
    <n v="133847523"/>
    <n v="9"/>
  </r>
  <r>
    <n v="392"/>
    <x v="13"/>
    <x v="24"/>
    <x v="24"/>
    <n v="9.0399999999999991"/>
    <n v="36"/>
    <n v="27025"/>
    <n v="5"/>
    <n v="6011"/>
    <n v="18"/>
    <n v="48705"/>
    <n v="834"/>
    <n v="14"/>
    <n v="36"/>
    <n v="2197692"/>
    <n v="15"/>
    <n v="100"/>
    <n v="100"/>
    <n v="5"/>
    <n v="131421319"/>
    <n v="114362106"/>
    <n v="2"/>
    <n v="14106011"/>
    <n v="26"/>
    <x v="392"/>
    <n v="7"/>
    <n v="33036"/>
    <n v="54236"/>
    <n v="49202.069389199998"/>
    <n v="0.8"/>
    <n v="9"/>
    <n v="23"/>
    <s v="Nuclear"/>
    <n v="43365"/>
    <n v="39340.064515499995"/>
    <n v="0.7"/>
    <n v="16"/>
    <n v="26"/>
    <n v="131421319"/>
    <n v="9"/>
  </r>
  <r>
    <n v="393"/>
    <x v="14"/>
    <x v="24"/>
    <x v="24"/>
    <n v="9.1999999999999993"/>
    <n v="32"/>
    <n v="26938"/>
    <n v="5"/>
    <n v="5352"/>
    <n v="19"/>
    <n v="52492"/>
    <n v="883"/>
    <n v="14"/>
    <n v="34"/>
    <n v="2163845"/>
    <n v="15"/>
    <n v="100"/>
    <n v="100"/>
    <n v="5"/>
    <n v="134404319"/>
    <n v="118656679"/>
    <n v="2"/>
    <n v="12122478"/>
    <n v="30"/>
    <x v="393"/>
    <n v="9"/>
    <n v="32290"/>
    <n v="52715"/>
    <n v="47822.241460499994"/>
    <n v="0.8"/>
    <n v="11"/>
    <n v="24"/>
    <s v="Nuclear"/>
    <n v="52101"/>
    <n v="47265.230054699998"/>
    <n v="0.8"/>
    <n v="16"/>
    <n v="26"/>
    <n v="134404319"/>
    <n v="9"/>
  </r>
  <r>
    <n v="394"/>
    <x v="2"/>
    <x v="25"/>
    <x v="25"/>
    <n v="7.72"/>
    <n v="36"/>
    <n v="2190"/>
    <n v="38"/>
    <n v="3424"/>
    <n v="26"/>
    <n v="20355"/>
    <n v="1511"/>
    <n v="36"/>
    <n v="19"/>
    <n v="237895"/>
    <n v="40"/>
    <n v="2834421"/>
    <n v="14"/>
    <n v="41"/>
    <n v="12491979"/>
    <n v="6902037"/>
    <n v="37"/>
    <n v="22735100"/>
    <n v="15"/>
    <x v="394"/>
    <n v="41"/>
    <n v="5614"/>
    <n v="30555"/>
    <n v="27719.0285085"/>
    <n v="2.1"/>
    <n v="35"/>
    <n v="22"/>
    <s v="Coal"/>
    <n v="24465"/>
    <n v="22194.2736855"/>
    <n v="1.7"/>
    <n v="38"/>
    <n v="37"/>
    <n v="15326400"/>
    <n v="41"/>
  </r>
  <r>
    <n v="395"/>
    <x v="1"/>
    <x v="25"/>
    <x v="25"/>
    <n v="9.5"/>
    <n v="33"/>
    <n v="3441"/>
    <n v="37"/>
    <n v="2625"/>
    <n v="36"/>
    <n v="12777"/>
    <n v="1127"/>
    <n v="36"/>
    <n v="16"/>
    <n v="28838"/>
    <n v="50"/>
    <n v="2845869"/>
    <n v="19"/>
    <n v="43"/>
    <n v="12115692"/>
    <n v="10545266"/>
    <n v="35"/>
    <n v="14402657"/>
    <n v="29"/>
    <x v="395"/>
    <n v="40"/>
    <n v="6067"/>
    <n v="12596"/>
    <n v="11426.8984812"/>
    <n v="1"/>
    <n v="37"/>
    <n v="13"/>
    <s v="Coal"/>
    <n v="8430"/>
    <n v="7647.5670209999998"/>
    <n v="0.7"/>
    <n v="31"/>
    <n v="19"/>
    <n v="14961561"/>
    <n v="42"/>
  </r>
  <r>
    <n v="396"/>
    <x v="15"/>
    <x v="25"/>
    <x v="25"/>
    <n v="8.84"/>
    <n v="40"/>
    <n v="3206"/>
    <n v="38"/>
    <n v="3150"/>
    <n v="32"/>
    <n v="15614"/>
    <n v="1218"/>
    <n v="36"/>
    <n v="15"/>
    <n v="98302"/>
    <n v="48"/>
    <n v="3036182"/>
    <n v="17"/>
    <n v="43"/>
    <n v="11802663"/>
    <n v="12087481"/>
    <n v="35"/>
    <n v="16125350"/>
    <n v="23"/>
    <x v="396"/>
    <n v="40"/>
    <n v="6356"/>
    <n v="18152"/>
    <n v="16467.216674399999"/>
    <n v="1.3"/>
    <n v="31"/>
    <n v="10"/>
    <s v="Coal"/>
    <n v="11914"/>
    <n v="10808.198515799999"/>
    <n v="0.8"/>
    <n v="31"/>
    <n v="20"/>
    <n v="14838845"/>
    <n v="42"/>
  </r>
  <r>
    <n v="397"/>
    <x v="3"/>
    <x v="25"/>
    <x v="25"/>
    <n v="10.97"/>
    <n v="28"/>
    <n v="3448"/>
    <n v="38"/>
    <n v="3250"/>
    <n v="33"/>
    <n v="13774"/>
    <n v="1127"/>
    <n v="34"/>
    <n v="11"/>
    <n v="19794"/>
    <n v="50"/>
    <n v="3060987"/>
    <n v="18"/>
    <n v="43"/>
    <n v="12443712"/>
    <n v="10516405"/>
    <n v="36"/>
    <n v="16379353"/>
    <n v="27"/>
    <x v="397"/>
    <n v="40"/>
    <n v="6698"/>
    <n v="13036"/>
    <n v="11826.0597492"/>
    <n v="1"/>
    <n v="36"/>
    <n v="13"/>
    <s v="Coal"/>
    <n v="9308"/>
    <n v="8444.0751875999995"/>
    <n v="0.7"/>
    <n v="29"/>
    <n v="12"/>
    <n v="15504699"/>
    <n v="42"/>
  </r>
  <r>
    <n v="398"/>
    <x v="4"/>
    <x v="25"/>
    <x v="25"/>
    <n v="8.23"/>
    <n v="36"/>
    <n v="2483"/>
    <n v="38"/>
    <n v="3537"/>
    <n v="28"/>
    <n v="17029"/>
    <n v="1243"/>
    <n v="35"/>
    <n v="26"/>
    <n v="9516"/>
    <n v="47"/>
    <n v="2656946"/>
    <n v="15"/>
    <n v="43"/>
    <n v="11131135"/>
    <n v="9547800"/>
    <n v="38"/>
    <n v="20580743"/>
    <n v="16"/>
    <x v="398"/>
    <n v="41"/>
    <n v="6020"/>
    <n v="19144"/>
    <n v="17367.1438968"/>
    <n v="1.3"/>
    <n v="36"/>
    <n v="29"/>
    <s v="Coal"/>
    <n v="19821"/>
    <n v="17981.3079387"/>
    <n v="1.3"/>
    <n v="35"/>
    <n v="35"/>
    <n v="13788081"/>
    <n v="41"/>
  </r>
  <r>
    <n v="399"/>
    <x v="5"/>
    <x v="25"/>
    <x v="25"/>
    <n v="9.9700000000000006"/>
    <n v="40"/>
    <n v="3447"/>
    <n v="38"/>
    <n v="2992"/>
    <n v="34"/>
    <n v="13656"/>
    <n v="1109"/>
    <n v="35"/>
    <n v="15"/>
    <n v="26647"/>
    <n v="50"/>
    <n v="2993921"/>
    <n v="19"/>
    <n v="43"/>
    <n v="12589862"/>
    <n v="11422655"/>
    <n v="35"/>
    <n v="15666085"/>
    <n v="29"/>
    <x v="399"/>
    <n v="40"/>
    <n v="6439"/>
    <n v="12989"/>
    <n v="11783.4220683"/>
    <n v="1"/>
    <n v="36"/>
    <n v="14"/>
    <s v="Coal"/>
    <n v="8665"/>
    <n v="7860.7554254999995"/>
    <n v="0.6"/>
    <n v="31"/>
    <n v="17"/>
    <n v="15583783"/>
    <n v="42"/>
  </r>
  <r>
    <n v="400"/>
    <x v="6"/>
    <x v="25"/>
    <x v="25"/>
    <n v="8.25"/>
    <n v="39"/>
    <n v="2570"/>
    <n v="38"/>
    <n v="3747"/>
    <n v="28"/>
    <n v="16024"/>
    <n v="1268"/>
    <n v="36"/>
    <n v="23"/>
    <n v="9553"/>
    <n v="48"/>
    <n v="2695432"/>
    <n v="15"/>
    <n v="42"/>
    <n v="11167951"/>
    <n v="8486141"/>
    <n v="38"/>
    <n v="19318641"/>
    <n v="20"/>
    <x v="400"/>
    <n v="41"/>
    <n v="6317"/>
    <n v="17669"/>
    <n v="16029.0464643"/>
    <n v="1.3"/>
    <n v="37"/>
    <n v="25"/>
    <s v="Coal"/>
    <n v="16510"/>
    <n v="14977.619396999999"/>
    <n v="1.2"/>
    <n v="35"/>
    <n v="32"/>
    <n v="13863383"/>
    <n v="42"/>
  </r>
  <r>
    <n v="401"/>
    <x v="10"/>
    <x v="25"/>
    <x v="25"/>
    <n v="7.84"/>
    <n v="35"/>
    <n v="2340"/>
    <n v="38"/>
    <n v="3526"/>
    <n v="27"/>
    <n v="20370"/>
    <n v="1504"/>
    <n v="35"/>
    <n v="18"/>
    <n v="70512"/>
    <n v="43"/>
    <n v="2619716"/>
    <n v="15"/>
    <n v="43"/>
    <n v="11151737"/>
    <n v="6271180"/>
    <n v="39"/>
    <n v="23520001"/>
    <n v="14"/>
    <x v="401"/>
    <n v="41"/>
    <n v="5866"/>
    <n v="23367"/>
    <n v="21198.184884899998"/>
    <n v="1.6"/>
    <n v="35"/>
    <n v="22"/>
    <s v="Coal"/>
    <n v="24285"/>
    <n v="22030.980439499999"/>
    <n v="1.6"/>
    <n v="35"/>
    <n v="35"/>
    <n v="13771453"/>
    <n v="41"/>
  </r>
  <r>
    <n v="402"/>
    <x v="11"/>
    <x v="25"/>
    <x v="25"/>
    <n v="9.02"/>
    <n v="37"/>
    <n v="3215"/>
    <n v="38"/>
    <n v="3158"/>
    <n v="33"/>
    <n v="16348"/>
    <n v="1294"/>
    <n v="35"/>
    <n v="12"/>
    <n v="101248"/>
    <n v="47"/>
    <n v="3391265"/>
    <n v="16"/>
    <n v="43"/>
    <n v="11930006"/>
    <n v="10707880"/>
    <n v="37"/>
    <n v="17089199"/>
    <n v="23"/>
    <x v="402"/>
    <n v="40"/>
    <n v="6373"/>
    <n v="18851"/>
    <n v="17101.3387797"/>
    <n v="1.4"/>
    <n v="30"/>
    <n v="7"/>
    <s v="Coal"/>
    <n v="12738"/>
    <n v="11555.718708599999"/>
    <n v="0.9"/>
    <n v="28"/>
    <n v="16"/>
    <n v="15321271"/>
    <n v="42"/>
  </r>
  <r>
    <n v="403"/>
    <x v="8"/>
    <x v="25"/>
    <x v="25"/>
    <n v="8.58"/>
    <n v="38"/>
    <n v="2568"/>
    <n v="38"/>
    <n v="3761"/>
    <n v="27"/>
    <n v="16951"/>
    <n v="1347"/>
    <n v="35"/>
    <n v="20"/>
    <n v="15777"/>
    <n v="48"/>
    <n v="2697085"/>
    <n v="15"/>
    <n v="42"/>
    <n v="11348089"/>
    <n v="7361898"/>
    <n v="38"/>
    <n v="20325428"/>
    <n v="16"/>
    <x v="403"/>
    <n v="41"/>
    <n v="6329"/>
    <n v="21789"/>
    <n v="19766.647428299999"/>
    <n v="1.6"/>
    <n v="35"/>
    <n v="18"/>
    <s v="Coal"/>
    <n v="16865"/>
    <n v="15299.669965499999"/>
    <n v="1.2"/>
    <n v="36"/>
    <n v="31"/>
    <n v="14045174"/>
    <n v="42"/>
  </r>
  <r>
    <n v="404"/>
    <x v="9"/>
    <x v="25"/>
    <x v="25"/>
    <n v="7.58"/>
    <n v="36"/>
    <n v="2232"/>
    <n v="38"/>
    <n v="3546"/>
    <n v="27"/>
    <n v="17548"/>
    <n v="1445"/>
    <n v="37"/>
    <n v="20"/>
    <n v="192482"/>
    <n v="41"/>
    <n v="3049501"/>
    <n v="15"/>
    <n v="42"/>
    <n v="11304274"/>
    <n v="6275963"/>
    <n v="39"/>
    <n v="20436772"/>
    <n v="15"/>
    <x v="404"/>
    <n v="41"/>
    <n v="5779"/>
    <n v="22637"/>
    <n v="20535.940053899998"/>
    <n v="1.7"/>
    <n v="36"/>
    <n v="21"/>
    <s v="Coal"/>
    <n v="25125"/>
    <n v="22793.015587499998"/>
    <n v="1.9"/>
    <n v="36"/>
    <n v="37"/>
    <n v="14353775"/>
    <n v="41"/>
  </r>
  <r>
    <n v="405"/>
    <x v="0"/>
    <x v="25"/>
    <x v="25"/>
    <n v="8.59"/>
    <n v="40"/>
    <n v="3209"/>
    <n v="38"/>
    <n v="3121"/>
    <n v="30"/>
    <n v="17678"/>
    <n v="1285"/>
    <n v="36"/>
    <n v="21"/>
    <n v="94123"/>
    <n v="45"/>
    <n v="2610335"/>
    <n v="15"/>
    <n v="43"/>
    <n v="11492057"/>
    <n v="12329411"/>
    <n v="35"/>
    <n v="17928205"/>
    <n v="16"/>
    <x v="405"/>
    <n v="41"/>
    <n v="6330"/>
    <n v="20538"/>
    <n v="18631.7593686"/>
    <n v="1.4"/>
    <n v="35"/>
    <n v="21"/>
    <s v="Coal"/>
    <n v="14426"/>
    <n v="13087.046482199999"/>
    <n v="1"/>
    <n v="34"/>
    <n v="34"/>
    <n v="14102392"/>
    <n v="42"/>
  </r>
  <r>
    <n v="406"/>
    <x v="7"/>
    <x v="25"/>
    <x v="25"/>
    <n v="9.1300000000000008"/>
    <n v="35"/>
    <n v="3241"/>
    <n v="38"/>
    <n v="2625"/>
    <n v="35"/>
    <n v="10415"/>
    <n v="981"/>
    <n v="37"/>
    <n v="18"/>
    <n v="28108"/>
    <n v="50"/>
    <n v="2919615"/>
    <n v="18"/>
    <n v="43"/>
    <n v="11664564"/>
    <n v="11347263"/>
    <n v="35"/>
    <n v="12006027"/>
    <n v="32"/>
    <x v="406"/>
    <n v="40"/>
    <n v="5866"/>
    <n v="10361"/>
    <n v="9399.3406766999997"/>
    <n v="0.9"/>
    <n v="39"/>
    <n v="18"/>
    <s v="Hydroelectric"/>
    <n v="7457"/>
    <n v="6764.8763079"/>
    <n v="0.6"/>
    <n v="33"/>
    <n v="17"/>
    <n v="14584179"/>
    <n v="42"/>
  </r>
  <r>
    <n v="407"/>
    <x v="12"/>
    <x v="25"/>
    <x v="25"/>
    <n v="8.9"/>
    <n v="38"/>
    <n v="3168"/>
    <n v="38"/>
    <n v="3012"/>
    <n v="32"/>
    <n v="18136"/>
    <n v="1362"/>
    <n v="36"/>
    <n v="15"/>
    <n v="101634"/>
    <n v="45"/>
    <n v="2721896"/>
    <n v="16"/>
    <n v="43"/>
    <n v="11485015"/>
    <n v="10717102"/>
    <n v="35"/>
    <n v="18585299"/>
    <n v="18"/>
    <x v="407"/>
    <n v="41"/>
    <n v="6180"/>
    <n v="20726"/>
    <n v="18802.310092199998"/>
    <n v="1.4"/>
    <n v="32"/>
    <n v="15"/>
    <s v="Coal"/>
    <n v="14599"/>
    <n v="13243.9894353"/>
    <n v="1"/>
    <n v="33"/>
    <n v="28"/>
    <n v="14206911"/>
    <n v="42"/>
  </r>
  <r>
    <n v="408"/>
    <x v="13"/>
    <x v="25"/>
    <x v="25"/>
    <n v="8.92"/>
    <n v="38"/>
    <n v="3177"/>
    <n v="38"/>
    <n v="3054"/>
    <n v="32"/>
    <n v="15911"/>
    <n v="1240"/>
    <n v="35"/>
    <n v="14"/>
    <n v="101243"/>
    <n v="46"/>
    <n v="2780450"/>
    <n v="17"/>
    <n v="43"/>
    <n v="11929206"/>
    <n v="11544986"/>
    <n v="35"/>
    <n v="16675960"/>
    <n v="20"/>
    <x v="408"/>
    <n v="41"/>
    <n v="6231"/>
    <n v="16705"/>
    <n v="15154.520413499999"/>
    <n v="1.2"/>
    <n v="34"/>
    <n v="16"/>
    <s v="Coal"/>
    <n v="12893"/>
    <n v="11696.332337099999"/>
    <n v="0.9"/>
    <n v="31"/>
    <n v="20"/>
    <n v="14709656"/>
    <n v="42"/>
  </r>
  <r>
    <n v="409"/>
    <x v="14"/>
    <x v="25"/>
    <x v="25"/>
    <n v="8.84"/>
    <n v="38"/>
    <n v="3177"/>
    <n v="38"/>
    <n v="3037"/>
    <n v="33"/>
    <n v="16470"/>
    <n v="1304"/>
    <n v="36"/>
    <n v="15"/>
    <n v="97427"/>
    <n v="46"/>
    <n v="2734893"/>
    <n v="16"/>
    <n v="43"/>
    <n v="11365708"/>
    <n v="10810501"/>
    <n v="35"/>
    <n v="16973028"/>
    <n v="20"/>
    <x v="409"/>
    <n v="41"/>
    <n v="6214"/>
    <n v="17754"/>
    <n v="16106.157163799999"/>
    <n v="1.3"/>
    <n v="34"/>
    <n v="13"/>
    <s v="Coal"/>
    <n v="12460"/>
    <n v="11303.521361999999"/>
    <n v="0.9"/>
    <n v="32"/>
    <n v="24"/>
    <n v="14100601"/>
    <n v="42"/>
  </r>
  <r>
    <n v="410"/>
    <x v="2"/>
    <x v="26"/>
    <x v="26"/>
    <n v="8.99"/>
    <n v="23"/>
    <n v="10093"/>
    <n v="27"/>
    <n v="5853"/>
    <n v="17"/>
    <n v="25920"/>
    <n v="1183"/>
    <n v="33"/>
    <n v="35"/>
    <n v="1876320"/>
    <n v="18"/>
    <n v="100"/>
    <n v="100"/>
    <n v="26"/>
    <n v="47721235"/>
    <n v="33796221"/>
    <n v="31"/>
    <n v="14409490"/>
    <n v="23"/>
    <x v="410"/>
    <n v="30"/>
    <n v="15946"/>
    <n v="46392"/>
    <n v="42086.112602399997"/>
    <n v="1.9"/>
    <n v="31"/>
    <n v="25"/>
    <s v="Natural Gas"/>
    <n v="76298"/>
    <n v="69216.378240599995"/>
    <n v="3.2"/>
    <n v="29"/>
    <n v="29"/>
    <n v="47721235"/>
    <n v="29"/>
  </r>
  <r>
    <n v="411"/>
    <x v="1"/>
    <x v="26"/>
    <x v="26"/>
    <n v="9.5"/>
    <n v="34"/>
    <n v="13607"/>
    <n v="20"/>
    <n v="998"/>
    <n v="46"/>
    <n v="25628"/>
    <n v="833"/>
    <n v="28"/>
    <n v="28"/>
    <n v="1812368"/>
    <n v="17"/>
    <n v="100"/>
    <n v="100"/>
    <n v="27"/>
    <n v="48015364"/>
    <n v="62629589"/>
    <n v="15"/>
    <n v="5093908"/>
    <n v="44"/>
    <x v="411"/>
    <n v="22"/>
    <n v="14605"/>
    <n v="16328"/>
    <n v="14812.511781599998"/>
    <n v="0.5"/>
    <n v="34"/>
    <n v="36"/>
    <s v="Natural Gas"/>
    <n v="13067"/>
    <n v="11854.182474899999"/>
    <n v="0.4"/>
    <n v="28"/>
    <n v="30"/>
    <n v="48015364"/>
    <n v="31"/>
  </r>
  <r>
    <n v="412"/>
    <x v="15"/>
    <x v="26"/>
    <x v="26"/>
    <n v="9.24"/>
    <n v="35"/>
    <n v="13013"/>
    <n v="20"/>
    <n v="1720"/>
    <n v="40"/>
    <n v="26157"/>
    <n v="907"/>
    <n v="30"/>
    <n v="28"/>
    <n v="1842491"/>
    <n v="19"/>
    <n v="100"/>
    <n v="100"/>
    <n v="24"/>
    <n v="50390068"/>
    <n v="53310877"/>
    <n v="18"/>
    <n v="10162894"/>
    <n v="34"/>
    <x v="412"/>
    <n v="27"/>
    <n v="14733"/>
    <n v="16828"/>
    <n v="15266.104131599999"/>
    <n v="0.5"/>
    <n v="34"/>
    <n v="35"/>
    <s v="Natural Gas"/>
    <n v="13138"/>
    <n v="11918.592588599999"/>
    <n v="0.4"/>
    <n v="29"/>
    <n v="32"/>
    <n v="50390068"/>
    <n v="29"/>
  </r>
  <r>
    <n v="413"/>
    <x v="3"/>
    <x v="26"/>
    <x v="26"/>
    <n v="10.95"/>
    <n v="29"/>
    <n v="13730"/>
    <n v="20"/>
    <n v="1103"/>
    <n v="47"/>
    <n v="27096"/>
    <n v="817"/>
    <n v="22"/>
    <n v="23"/>
    <n v="1807889"/>
    <n v="16"/>
    <n v="100"/>
    <n v="100"/>
    <n v="28"/>
    <n v="48421762"/>
    <n v="68027427"/>
    <n v="13"/>
    <n v="4906013"/>
    <n v="44"/>
    <x v="413"/>
    <n v="20"/>
    <n v="14833"/>
    <n v="15717"/>
    <n v="14258.221929899999"/>
    <n v="0.4"/>
    <n v="34"/>
    <n v="37"/>
    <s v="Natural Gas"/>
    <n v="12119"/>
    <n v="10994.1713793"/>
    <n v="0.3"/>
    <n v="24"/>
    <n v="26"/>
    <n v="48421762"/>
    <n v="31"/>
  </r>
  <r>
    <n v="414"/>
    <x v="4"/>
    <x v="26"/>
    <x v="26"/>
    <n v="8.7799999999999994"/>
    <n v="31"/>
    <n v="11442"/>
    <n v="25"/>
    <n v="4101"/>
    <n v="25"/>
    <n v="23326"/>
    <n v="995"/>
    <n v="34"/>
    <n v="37"/>
    <n v="1755077"/>
    <n v="19"/>
    <n v="100"/>
    <n v="100"/>
    <n v="25"/>
    <n v="49337557"/>
    <n v="41831306"/>
    <n v="28"/>
    <n v="9739637"/>
    <n v="30"/>
    <x v="414"/>
    <n v="29"/>
    <n v="15543"/>
    <n v="28984"/>
    <n v="26293.841344799999"/>
    <n v="1.1000000000000001"/>
    <n v="33"/>
    <n v="30"/>
    <s v="Natural Gas"/>
    <n v="53294"/>
    <n v="48347.5014018"/>
    <n v="2.1"/>
    <n v="28"/>
    <n v="27"/>
    <n v="49337557"/>
    <n v="28"/>
  </r>
  <r>
    <n v="415"/>
    <x v="5"/>
    <x v="26"/>
    <x v="26"/>
    <n v="10.36"/>
    <n v="35"/>
    <n v="13726"/>
    <n v="20"/>
    <n v="998"/>
    <n v="47"/>
    <n v="27308"/>
    <n v="886"/>
    <n v="23"/>
    <n v="22"/>
    <n v="1575629"/>
    <n v="19"/>
    <n v="100"/>
    <n v="100"/>
    <n v="28"/>
    <n v="48979533"/>
    <n v="62601372"/>
    <n v="16"/>
    <n v="5179868"/>
    <n v="45"/>
    <x v="415"/>
    <n v="23"/>
    <n v="14724"/>
    <n v="17555"/>
    <n v="15925.627408499999"/>
    <n v="0.5"/>
    <n v="32"/>
    <n v="34"/>
    <s v="Natural Gas"/>
    <n v="12600"/>
    <n v="11430.52722"/>
    <n v="0.4"/>
    <n v="28"/>
    <n v="28"/>
    <n v="48979533"/>
    <n v="31"/>
  </r>
  <r>
    <n v="416"/>
    <x v="6"/>
    <x v="26"/>
    <x v="26"/>
    <n v="8.6"/>
    <n v="32"/>
    <n v="12691"/>
    <n v="21"/>
    <n v="2713"/>
    <n v="33"/>
    <n v="24285"/>
    <n v="979"/>
    <n v="33"/>
    <n v="35"/>
    <n v="1880883"/>
    <n v="19"/>
    <n v="100"/>
    <n v="100"/>
    <n v="25"/>
    <n v="48387675"/>
    <n v="41844010"/>
    <n v="25"/>
    <n v="12740285"/>
    <n v="28"/>
    <x v="416"/>
    <n v="28"/>
    <n v="15404"/>
    <n v="25853"/>
    <n v="23453.446049099999"/>
    <n v="0.9"/>
    <n v="32"/>
    <n v="31"/>
    <s v="Natural Gas"/>
    <n v="47337"/>
    <n v="42943.402143899999"/>
    <n v="1.7"/>
    <n v="25"/>
    <n v="25"/>
    <n v="48387675"/>
    <n v="28"/>
  </r>
  <r>
    <n v="417"/>
    <x v="0"/>
    <x v="26"/>
    <x v="26"/>
    <n v="9.6"/>
    <n v="27"/>
    <n v="13494"/>
    <n v="19"/>
    <n v="2597"/>
    <n v="34"/>
    <n v="24037"/>
    <n v="959"/>
    <n v="33"/>
    <n v="37"/>
    <n v="1763652"/>
    <n v="19"/>
    <n v="100"/>
    <n v="100"/>
    <n v="23"/>
    <n v="49408631"/>
    <n v="47084382"/>
    <n v="21"/>
    <n v="8042710"/>
    <n v="34"/>
    <x v="417"/>
    <n v="29"/>
    <n v="16090"/>
    <n v="23995"/>
    <n v="21767.896876499999"/>
    <n v="0.9"/>
    <n v="31"/>
    <n v="36"/>
    <s v="Natural Gas"/>
    <n v="101095"/>
    <n v="91711.837246499999"/>
    <n v="3.7"/>
    <n v="13"/>
    <n v="4"/>
    <n v="49408631"/>
    <n v="28"/>
  </r>
  <r>
    <n v="418"/>
    <x v="10"/>
    <x v="26"/>
    <x v="26"/>
    <n v="8.59"/>
    <n v="30"/>
    <n v="10858"/>
    <n v="26"/>
    <n v="4833"/>
    <n v="18"/>
    <n v="26845"/>
    <n v="1084"/>
    <n v="32"/>
    <n v="36"/>
    <n v="1797858"/>
    <n v="19"/>
    <n v="100"/>
    <n v="100"/>
    <n v="26"/>
    <n v="49687166"/>
    <n v="40841436"/>
    <n v="27"/>
    <n v="13645824"/>
    <n v="28"/>
    <x v="418"/>
    <n v="28"/>
    <n v="15691"/>
    <n v="33736"/>
    <n v="30604.7830392"/>
    <n v="1.2"/>
    <n v="32"/>
    <n v="30"/>
    <s v="Natural Gas"/>
    <n v="65086"/>
    <n v="59045.023384199994"/>
    <n v="2.4"/>
    <n v="26"/>
    <n v="26"/>
    <n v="49687166"/>
    <n v="28"/>
  </r>
  <r>
    <n v="419"/>
    <x v="11"/>
    <x v="26"/>
    <x v="26"/>
    <n v="9.2799999999999994"/>
    <n v="34"/>
    <n v="13544"/>
    <n v="19"/>
    <n v="997"/>
    <n v="46"/>
    <n v="25018"/>
    <n v="834"/>
    <n v="29"/>
    <n v="30"/>
    <n v="1802863"/>
    <n v="18"/>
    <n v="100"/>
    <n v="100"/>
    <n v="25"/>
    <n v="48951026"/>
    <n v="61365560"/>
    <n v="16"/>
    <n v="4593200"/>
    <n v="41"/>
    <x v="419"/>
    <n v="23"/>
    <n v="14541"/>
    <n v="17370"/>
    <n v="15757.798239"/>
    <n v="0.5"/>
    <n v="33"/>
    <n v="34"/>
    <s v="Natural Gas"/>
    <n v="13027"/>
    <n v="11817.8950869"/>
    <n v="0.4"/>
    <n v="27"/>
    <n v="31"/>
    <n v="48951026"/>
    <n v="30"/>
  </r>
  <r>
    <n v="420"/>
    <x v="8"/>
    <x v="26"/>
    <x v="26"/>
    <n v="9.11"/>
    <n v="29"/>
    <n v="12842"/>
    <n v="20"/>
    <n v="2719"/>
    <n v="35"/>
    <n v="22633"/>
    <n v="943"/>
    <n v="33"/>
    <n v="39"/>
    <n v="1769782"/>
    <n v="20"/>
    <n v="100"/>
    <n v="100"/>
    <n v="23"/>
    <n v="48781990"/>
    <n v="45413403"/>
    <n v="23"/>
    <n v="7396861"/>
    <n v="35"/>
    <x v="420"/>
    <n v="29"/>
    <n v="15561"/>
    <n v="24489"/>
    <n v="22216.046118300001"/>
    <n v="0.9"/>
    <n v="31"/>
    <n v="33"/>
    <s v="Natural Gas"/>
    <n v="87718"/>
    <n v="79576.4275146"/>
    <n v="3.3"/>
    <n v="17"/>
    <n v="9"/>
    <n v="48781990"/>
    <n v="28"/>
  </r>
  <r>
    <n v="421"/>
    <x v="9"/>
    <x v="26"/>
    <x v="26"/>
    <n v="8.85"/>
    <n v="25"/>
    <n v="10081"/>
    <n v="27"/>
    <n v="5738"/>
    <n v="17"/>
    <n v="23481"/>
    <n v="1061"/>
    <n v="34"/>
    <n v="37"/>
    <n v="1881334"/>
    <n v="18"/>
    <n v="100"/>
    <n v="100"/>
    <n v="26"/>
    <n v="46049154"/>
    <n v="34759024"/>
    <n v="30"/>
    <n v="13942460"/>
    <n v="23"/>
    <x v="421"/>
    <n v="30"/>
    <n v="15820"/>
    <n v="30270"/>
    <n v="27460.480868999999"/>
    <n v="1.2"/>
    <n v="32"/>
    <n v="27"/>
    <s v="Natural Gas"/>
    <n v="50051"/>
    <n v="45405.501419699998"/>
    <n v="2.1"/>
    <n v="29"/>
    <n v="34"/>
    <n v="46049154"/>
    <n v="29"/>
  </r>
  <r>
    <n v="422"/>
    <x v="7"/>
    <x v="26"/>
    <x v="26"/>
    <n v="9.1300000000000008"/>
    <n v="36"/>
    <n v="13607"/>
    <n v="20"/>
    <n v="997"/>
    <n v="46"/>
    <n v="26743"/>
    <n v="884"/>
    <n v="23"/>
    <n v="23"/>
    <n v="1890489"/>
    <n v="18"/>
    <n v="100"/>
    <n v="100"/>
    <n v="26"/>
    <n v="46482040"/>
    <n v="61840507"/>
    <n v="16"/>
    <n v="4741259"/>
    <n v="44"/>
    <x v="422"/>
    <n v="21"/>
    <n v="14603"/>
    <n v="17422"/>
    <n v="15804.971843399999"/>
    <n v="0.5"/>
    <n v="30"/>
    <n v="34"/>
    <s v="Natural Gas"/>
    <n v="12437"/>
    <n v="11282.656113899999"/>
    <n v="0.4"/>
    <n v="26"/>
    <n v="28"/>
    <n v="46482040"/>
    <n v="30"/>
  </r>
  <r>
    <n v="423"/>
    <x v="12"/>
    <x v="26"/>
    <x v="26"/>
    <n v="9.5299999999999994"/>
    <n v="27"/>
    <n v="14198"/>
    <n v="18"/>
    <n v="1887"/>
    <n v="37"/>
    <n v="25171"/>
    <n v="855"/>
    <n v="32"/>
    <n v="38"/>
    <n v="1847958"/>
    <n v="18"/>
    <n v="100"/>
    <n v="100"/>
    <n v="23"/>
    <n v="48691529"/>
    <n v="56272953"/>
    <n v="18"/>
    <n v="8484911"/>
    <n v="34"/>
    <x v="423"/>
    <n v="25"/>
    <n v="16085"/>
    <n v="16116"/>
    <n v="14620.188625199999"/>
    <n v="0.5"/>
    <n v="37"/>
    <n v="44"/>
    <s v="Natural Gas"/>
    <n v="36499"/>
    <n v="33111.334365299997"/>
    <n v="1.1000000000000001"/>
    <n v="23"/>
    <n v="25"/>
    <n v="48691529"/>
    <n v="28"/>
  </r>
  <r>
    <n v="424"/>
    <x v="13"/>
    <x v="26"/>
    <x v="26"/>
    <n v="9.09"/>
    <n v="34"/>
    <n v="14142"/>
    <n v="18"/>
    <n v="1686"/>
    <n v="40"/>
    <n v="24151"/>
    <n v="890"/>
    <n v="30"/>
    <n v="30"/>
    <n v="1848406"/>
    <n v="18"/>
    <n v="100"/>
    <n v="100"/>
    <n v="24"/>
    <n v="47828787"/>
    <n v="51510004"/>
    <n v="19"/>
    <n v="8217633"/>
    <n v="34"/>
    <x v="424"/>
    <n v="27"/>
    <n v="15828"/>
    <n v="15835"/>
    <n v="14365.2697245"/>
    <n v="0.5"/>
    <n v="36"/>
    <n v="35"/>
    <s v="Natural Gas"/>
    <n v="12326"/>
    <n v="11181.9586122"/>
    <n v="0.4"/>
    <n v="32"/>
    <n v="34"/>
    <n v="47828787"/>
    <n v="30"/>
  </r>
  <r>
    <n v="425"/>
    <x v="14"/>
    <x v="26"/>
    <x v="26"/>
    <n v="8.67"/>
    <n v="41"/>
    <n v="14068"/>
    <n v="19"/>
    <n v="1890"/>
    <n v="38"/>
    <n v="26272"/>
    <n v="919"/>
    <n v="30"/>
    <n v="30"/>
    <n v="1858114"/>
    <n v="18"/>
    <n v="100"/>
    <n v="100"/>
    <n v="24"/>
    <n v="49050164"/>
    <n v="54759578"/>
    <n v="18"/>
    <n v="8121717"/>
    <n v="35"/>
    <x v="425"/>
    <n v="25"/>
    <n v="15958"/>
    <n v="16412"/>
    <n v="14888.7152964"/>
    <n v="0.5"/>
    <n v="36"/>
    <n v="41"/>
    <s v="Natural Gas"/>
    <n v="13403"/>
    <n v="12158.996534099999"/>
    <n v="0.4"/>
    <n v="30"/>
    <n v="35"/>
    <n v="49050164"/>
    <n v="28"/>
  </r>
  <r>
    <n v="426"/>
    <x v="2"/>
    <x v="27"/>
    <x v="27"/>
    <n v="6.84"/>
    <n v="43"/>
    <n v="19621"/>
    <n v="14"/>
    <n v="1085"/>
    <n v="39"/>
    <n v="77650"/>
    <n v="1877"/>
    <n v="11"/>
    <n v="9"/>
    <n v="310758"/>
    <n v="38"/>
    <n v="100"/>
    <n v="100"/>
    <n v="15"/>
    <n v="84381676"/>
    <n v="89178555"/>
    <n v="12"/>
    <n v="1850241"/>
    <n v="46"/>
    <x v="426"/>
    <n v="19"/>
    <n v="20706"/>
    <n v="91361"/>
    <n v="82881.301376699994"/>
    <n v="2"/>
    <n v="12"/>
    <n v="23"/>
    <s v="Coal"/>
    <n v="279122"/>
    <n v="253215.2078334"/>
    <n v="6.1"/>
    <n v="12"/>
    <n v="13"/>
    <n v="84381676"/>
    <n v="17"/>
  </r>
  <r>
    <n v="427"/>
    <x v="15"/>
    <x v="27"/>
    <x v="27"/>
    <n v="9.93"/>
    <n v="25"/>
    <n v="19287"/>
    <n v="14"/>
    <n v="1792"/>
    <n v="38"/>
    <n v="65623"/>
    <n v="1697"/>
    <n v="8"/>
    <n v="5"/>
    <n v="276831"/>
    <n v="38"/>
    <n v="100"/>
    <n v="100"/>
    <n v="13"/>
    <n v="82055835"/>
    <n v="79780367"/>
    <n v="11"/>
    <n v="5315017"/>
    <n v="41"/>
    <x v="427"/>
    <n v="19"/>
    <n v="21078"/>
    <n v="52841"/>
    <n v="47936.546732700001"/>
    <n v="1.2"/>
    <n v="9"/>
    <n v="12"/>
    <s v="Coal"/>
    <n v="103337"/>
    <n v="93745.745343899995"/>
    <n v="2.4"/>
    <n v="3"/>
    <n v="3"/>
    <n v="82055835"/>
    <n v="17"/>
  </r>
  <r>
    <n v="428"/>
    <x v="3"/>
    <x v="27"/>
    <x v="27"/>
    <n v="10.87"/>
    <n v="30"/>
    <n v="18822"/>
    <n v="13"/>
    <n v="2350"/>
    <n v="38"/>
    <n v="45916"/>
    <n v="1514"/>
    <n v="9"/>
    <n v="4"/>
    <n v="304533"/>
    <n v="36"/>
    <n v="100"/>
    <n v="100"/>
    <n v="16"/>
    <n v="76975799"/>
    <n v="59452884"/>
    <n v="16"/>
    <n v="7250401"/>
    <n v="38"/>
    <x v="428"/>
    <n v="22"/>
    <n v="21172"/>
    <n v="37065"/>
    <n v="33624.8009055"/>
    <n v="1.1000000000000001"/>
    <n v="9"/>
    <n v="8"/>
    <s v="Coal"/>
    <n v="72798"/>
    <n v="66041.231790599995"/>
    <n v="2.2000000000000002"/>
    <n v="2"/>
    <n v="2"/>
    <n v="76975799"/>
    <n v="19"/>
  </r>
  <r>
    <n v="429"/>
    <x v="4"/>
    <x v="27"/>
    <x v="27"/>
    <n v="8.32"/>
    <n v="35"/>
    <n v="20831"/>
    <n v="11"/>
    <n v="1231"/>
    <n v="40"/>
    <n v="81428"/>
    <n v="1888"/>
    <n v="8"/>
    <n v="6"/>
    <n v="232858"/>
    <n v="40"/>
    <n v="100"/>
    <n v="100"/>
    <n v="15"/>
    <n v="84254841"/>
    <n v="92620740"/>
    <n v="12"/>
    <n v="2255656"/>
    <n v="46"/>
    <x v="429"/>
    <n v="18"/>
    <n v="22061"/>
    <n v="66962"/>
    <n v="60746.901881399994"/>
    <n v="1.4"/>
    <n v="15"/>
    <n v="25"/>
    <s v="Coal"/>
    <n v="208903"/>
    <n v="189513.6053841"/>
    <n v="4.4000000000000004"/>
    <n v="10"/>
    <n v="8"/>
    <n v="84254841"/>
    <n v="18"/>
  </r>
  <r>
    <n v="430"/>
    <x v="5"/>
    <x v="27"/>
    <x v="27"/>
    <n v="10.26"/>
    <n v="36"/>
    <n v="18803"/>
    <n v="13"/>
    <n v="2325"/>
    <n v="39"/>
    <n v="57147"/>
    <n v="1584"/>
    <n v="7"/>
    <n v="4"/>
    <n v="297422"/>
    <n v="36"/>
    <n v="100"/>
    <n v="100"/>
    <n v="15"/>
    <n v="80306260"/>
    <n v="72498149"/>
    <n v="11"/>
    <n v="6862882"/>
    <n v="39"/>
    <x v="430"/>
    <n v="19"/>
    <n v="21128"/>
    <n v="49615"/>
    <n v="45009.9688905"/>
    <n v="1.3"/>
    <n v="7"/>
    <n v="7"/>
    <s v="Coal"/>
    <n v="95807"/>
    <n v="86914.64455289999"/>
    <n v="2.4"/>
    <n v="2"/>
    <n v="2"/>
    <n v="80306260"/>
    <n v="19"/>
  </r>
  <r>
    <n v="431"/>
    <x v="6"/>
    <x v="27"/>
    <x v="27"/>
    <n v="8.5299999999999994"/>
    <n v="34"/>
    <n v="20767"/>
    <n v="12"/>
    <n v="1237"/>
    <n v="42"/>
    <n v="75545"/>
    <n v="1810"/>
    <n v="8"/>
    <n v="8"/>
    <n v="229605"/>
    <n v="40"/>
    <n v="100"/>
    <n v="100"/>
    <n v="14"/>
    <n v="82435359"/>
    <n v="88747138"/>
    <n v="11"/>
    <n v="3057183"/>
    <n v="44"/>
    <x v="431"/>
    <n v="17"/>
    <n v="22004"/>
    <n v="73227"/>
    <n v="66430.414026899991"/>
    <n v="1.6"/>
    <n v="10"/>
    <n v="18"/>
    <s v="Coal"/>
    <n v="149797"/>
    <n v="135893.54650589998"/>
    <n v="3.3"/>
    <n v="10"/>
    <n v="9"/>
    <n v="82435359"/>
    <n v="18"/>
  </r>
  <r>
    <n v="432"/>
    <x v="0"/>
    <x v="27"/>
    <x v="27"/>
    <n v="9.11"/>
    <n v="34"/>
    <n v="20538"/>
    <n v="13"/>
    <n v="1252"/>
    <n v="42"/>
    <n v="75735"/>
    <n v="1897"/>
    <n v="8"/>
    <n v="5"/>
    <n v="276799"/>
    <n v="38"/>
    <n v="100"/>
    <n v="100"/>
    <n v="13"/>
    <n v="83878397"/>
    <n v="85271253"/>
    <n v="11"/>
    <n v="2563215"/>
    <n v="46"/>
    <x v="432"/>
    <n v="18"/>
    <n v="21790"/>
    <n v="77721"/>
    <n v="70507.302068699995"/>
    <n v="1.8"/>
    <n v="8"/>
    <n v="13"/>
    <s v="Coal"/>
    <n v="149843"/>
    <n v="135935.27700209999"/>
    <n v="3.4"/>
    <n v="9"/>
    <n v="6"/>
    <n v="83878397"/>
    <n v="17"/>
  </r>
  <r>
    <n v="433"/>
    <x v="1"/>
    <x v="27"/>
    <x v="27"/>
    <n v="9.85"/>
    <n v="29"/>
    <n v="19518"/>
    <n v="13"/>
    <n v="2317"/>
    <n v="39"/>
    <n v="59653"/>
    <n v="1706"/>
    <n v="6"/>
    <n v="4"/>
    <n v="289639"/>
    <n v="37"/>
    <n v="100"/>
    <n v="100"/>
    <n v="15"/>
    <n v="77763041"/>
    <n v="70529142"/>
    <n v="12"/>
    <n v="6412268"/>
    <n v="39"/>
    <x v="433"/>
    <n v="20"/>
    <n v="21835"/>
    <n v="53627"/>
    <n v="48649.593906899994"/>
    <n v="1.4"/>
    <n v="6"/>
    <n v="7"/>
    <s v="Coal"/>
    <n v="101711"/>
    <n v="92270.663021699991"/>
    <n v="2.6"/>
    <n v="2"/>
    <n v="2"/>
    <n v="77763041"/>
    <n v="19"/>
  </r>
  <r>
    <n v="434"/>
    <x v="10"/>
    <x v="27"/>
    <x v="27"/>
    <n v="7.78"/>
    <n v="38"/>
    <n v="20360"/>
    <n v="12"/>
    <n v="1378"/>
    <n v="39"/>
    <n v="78815"/>
    <n v="1878"/>
    <n v="10"/>
    <n v="7"/>
    <n v="256411"/>
    <n v="38"/>
    <n v="100"/>
    <n v="100"/>
    <n v="15"/>
    <n v="86085117"/>
    <n v="90176805"/>
    <n v="12"/>
    <n v="2136184"/>
    <n v="46"/>
    <x v="434"/>
    <n v="18"/>
    <n v="21739"/>
    <n v="61858"/>
    <n v="56116.631172599999"/>
    <n v="1.3"/>
    <n v="18"/>
    <n v="26"/>
    <s v="Coal"/>
    <n v="256617"/>
    <n v="232799.0161599"/>
    <n v="5.6"/>
    <n v="8"/>
    <n v="6"/>
    <n v="86085117"/>
    <n v="17"/>
  </r>
  <r>
    <n v="435"/>
    <x v="11"/>
    <x v="27"/>
    <x v="27"/>
    <n v="9.68"/>
    <n v="29"/>
    <n v="19266"/>
    <n v="14"/>
    <n v="1787"/>
    <n v="39"/>
    <n v="57516"/>
    <n v="1616"/>
    <n v="8"/>
    <n v="6"/>
    <n v="278013"/>
    <n v="38"/>
    <n v="100"/>
    <n v="100"/>
    <n v="14"/>
    <n v="78857775"/>
    <n v="72581295"/>
    <n v="13"/>
    <n v="5697456"/>
    <n v="39"/>
    <x v="435"/>
    <n v="20"/>
    <n v="21053"/>
    <n v="46550"/>
    <n v="42229.447784999997"/>
    <n v="1.2"/>
    <n v="10"/>
    <n v="11"/>
    <s v="Coal"/>
    <n v="89451"/>
    <n v="81148.578599699991"/>
    <n v="2.2999999999999998"/>
    <n v="4"/>
    <n v="3"/>
    <n v="78857775"/>
    <n v="18"/>
  </r>
  <r>
    <n v="436"/>
    <x v="8"/>
    <x v="27"/>
    <x v="27"/>
    <n v="9.0399999999999991"/>
    <n v="30"/>
    <n v="20562"/>
    <n v="15"/>
    <n v="1239"/>
    <n v="42"/>
    <n v="78344"/>
    <n v="1881"/>
    <n v="8"/>
    <n v="6"/>
    <n v="282997"/>
    <n v="37"/>
    <n v="100"/>
    <n v="100"/>
    <n v="14"/>
    <n v="83406957"/>
    <n v="89217205"/>
    <n v="10"/>
    <n v="2409387"/>
    <n v="46"/>
    <x v="436"/>
    <n v="17"/>
    <n v="21801"/>
    <n v="77995"/>
    <n v="70755.870676499995"/>
    <n v="1.7"/>
    <n v="10"/>
    <n v="12"/>
    <s v="Coal"/>
    <n v="157488"/>
    <n v="142870.70403359999"/>
    <n v="3.4"/>
    <n v="8"/>
    <n v="8"/>
    <n v="83406957"/>
    <n v="18"/>
  </r>
  <r>
    <n v="437"/>
    <x v="9"/>
    <x v="27"/>
    <x v="27"/>
    <n v="7.35"/>
    <n v="41"/>
    <n v="19600"/>
    <n v="14"/>
    <n v="1228"/>
    <n v="39"/>
    <n v="74716"/>
    <n v="1860"/>
    <n v="9"/>
    <n v="8"/>
    <n v="245721"/>
    <n v="39"/>
    <n v="100"/>
    <n v="100"/>
    <n v="15"/>
    <n v="79897300"/>
    <n v="86704766"/>
    <n v="12"/>
    <n v="1649506"/>
    <n v="46"/>
    <x v="437"/>
    <n v="18"/>
    <n v="20829"/>
    <n v="56837"/>
    <n v="51561.656793899994"/>
    <n v="1.3"/>
    <n v="20"/>
    <n v="25"/>
    <s v="Coal"/>
    <n v="259678"/>
    <n v="235575.90852659999"/>
    <n v="5.9"/>
    <n v="9"/>
    <n v="8"/>
    <n v="79897300"/>
    <n v="17"/>
  </r>
  <r>
    <n v="438"/>
    <x v="7"/>
    <x v="27"/>
    <x v="27"/>
    <n v="9.64"/>
    <n v="29"/>
    <n v="19728"/>
    <n v="14"/>
    <n v="2266"/>
    <n v="38"/>
    <n v="54133"/>
    <n v="1641"/>
    <n v="6"/>
    <n v="4"/>
    <n v="267786"/>
    <n v="38"/>
    <n v="100"/>
    <n v="100"/>
    <n v="15"/>
    <n v="75725712"/>
    <n v="66734468"/>
    <n v="13"/>
    <n v="5833411"/>
    <n v="39"/>
    <x v="438"/>
    <n v="20"/>
    <n v="21994"/>
    <n v="53141"/>
    <n v="48208.7021427"/>
    <n v="1.5"/>
    <n v="8"/>
    <n v="7"/>
    <s v="Coal"/>
    <n v="92293"/>
    <n v="83726.7975171"/>
    <n v="2.5"/>
    <n v="3"/>
    <n v="2"/>
    <n v="75725712"/>
    <n v="19"/>
  </r>
  <r>
    <n v="439"/>
    <x v="12"/>
    <x v="27"/>
    <x v="27"/>
    <n v="9.44"/>
    <n v="30"/>
    <n v="20508"/>
    <n v="13"/>
    <n v="1256"/>
    <n v="41"/>
    <n v="67995"/>
    <n v="1788"/>
    <n v="8"/>
    <n v="6"/>
    <n v="268017"/>
    <n v="38"/>
    <n v="100"/>
    <n v="100"/>
    <n v="13"/>
    <n v="81504081"/>
    <n v="80878917"/>
    <n v="12"/>
    <n v="2761150"/>
    <n v="44"/>
    <x v="439"/>
    <n v="18"/>
    <n v="21764"/>
    <n v="48660"/>
    <n v="44143.607501999999"/>
    <n v="1.2"/>
    <n v="16"/>
    <n v="20"/>
    <s v="Coal"/>
    <n v="126127"/>
    <n v="114420.48465689999"/>
    <n v="3"/>
    <n v="9"/>
    <n v="6"/>
    <n v="81504081"/>
    <n v="17"/>
  </r>
  <r>
    <n v="440"/>
    <x v="13"/>
    <x v="27"/>
    <x v="27"/>
    <n v="10.029999999999999"/>
    <n v="23"/>
    <n v="20029"/>
    <n v="13"/>
    <n v="1779"/>
    <n v="38"/>
    <n v="68645"/>
    <n v="1785"/>
    <n v="7"/>
    <n v="5"/>
    <n v="287574"/>
    <n v="38"/>
    <n v="100"/>
    <n v="100"/>
    <n v="15"/>
    <n v="76461419"/>
    <n v="81060603"/>
    <n v="10"/>
    <n v="3546127"/>
    <n v="45"/>
    <x v="440"/>
    <n v="18"/>
    <n v="21809"/>
    <n v="52184"/>
    <n v="47340.526384799996"/>
    <n v="1.2"/>
    <n v="10"/>
    <n v="12"/>
    <s v="Coal"/>
    <n v="107624"/>
    <n v="97634.84615279999"/>
    <n v="2.5"/>
    <n v="3"/>
    <n v="3"/>
    <n v="76461419"/>
    <n v="19"/>
  </r>
  <r>
    <n v="441"/>
    <x v="14"/>
    <x v="27"/>
    <x v="27"/>
    <n v="9.74"/>
    <n v="26"/>
    <n v="20206"/>
    <n v="13"/>
    <n v="1463"/>
    <n v="42"/>
    <n v="62731"/>
    <n v="1756"/>
    <n v="9"/>
    <n v="5"/>
    <n v="313675"/>
    <n v="38"/>
    <n v="100"/>
    <n v="100"/>
    <n v="14"/>
    <n v="78618056"/>
    <n v="75449280"/>
    <n v="15"/>
    <n v="3162233"/>
    <n v="45"/>
    <x v="441"/>
    <n v="21"/>
    <n v="21669"/>
    <n v="59153"/>
    <n v="53662.696559099997"/>
    <n v="1.5"/>
    <n v="9"/>
    <n v="9"/>
    <s v="Coal"/>
    <n v="102679"/>
    <n v="93148.817811299989"/>
    <n v="2.6"/>
    <n v="5"/>
    <n v="3"/>
    <n v="78618056"/>
    <n v="18"/>
  </r>
  <r>
    <n v="442"/>
    <x v="14"/>
    <x v="28"/>
    <x v="28"/>
    <n v="9.99"/>
    <n v="20"/>
    <n v="11617"/>
    <n v="21"/>
    <n v="4395"/>
    <n v="23"/>
    <n v="29644"/>
    <n v="1096"/>
    <n v="27"/>
    <n v="25"/>
    <n v="1240242"/>
    <n v="25"/>
    <n v="100"/>
    <n v="100"/>
    <n v="19"/>
    <n v="66546492"/>
    <n v="47984837"/>
    <n v="20"/>
    <n v="11493915"/>
    <n v="32"/>
    <x v="442"/>
    <n v="28"/>
    <n v="16012"/>
    <n v="27953"/>
    <n v="25358.533919099998"/>
    <n v="0.9"/>
    <n v="28"/>
    <n v="22"/>
    <s v="Coal"/>
    <n v="26693"/>
    <n v="24215.481197099998"/>
    <n v="0.9"/>
    <n v="25"/>
    <n v="23"/>
    <n v="66546492"/>
    <n v="23"/>
  </r>
  <r>
    <n v="443"/>
    <x v="15"/>
    <x v="28"/>
    <x v="28"/>
    <n v="10.37"/>
    <n v="19"/>
    <n v="11728"/>
    <n v="22"/>
    <n v="5226"/>
    <n v="22"/>
    <n v="29805"/>
    <n v="1066"/>
    <n v="25"/>
    <n v="22"/>
    <n v="1485718"/>
    <n v="22"/>
    <n v="100"/>
    <n v="100"/>
    <n v="19"/>
    <n v="68708382"/>
    <n v="48577299"/>
    <n v="22"/>
    <n v="12940143"/>
    <n v="30"/>
    <x v="443"/>
    <n v="29"/>
    <n v="16954"/>
    <n v="29498"/>
    <n v="26760.134280599999"/>
    <n v="1"/>
    <n v="23"/>
    <n v="19"/>
    <s v="Coal"/>
    <n v="26453"/>
    <n v="23997.756869099998"/>
    <n v="0.9"/>
    <n v="22"/>
    <n v="19"/>
    <n v="68708382"/>
    <n v="23"/>
  </r>
  <r>
    <n v="444"/>
    <x v="4"/>
    <x v="28"/>
    <x v="28"/>
    <n v="8.65"/>
    <n v="34"/>
    <n v="11650"/>
    <n v="23"/>
    <n v="3512"/>
    <n v="29"/>
    <n v="32618"/>
    <n v="1351"/>
    <n v="29"/>
    <n v="21"/>
    <n v="1111847"/>
    <n v="24"/>
    <n v="100"/>
    <n v="100"/>
    <n v="21"/>
    <n v="68532708"/>
    <n v="44310941"/>
    <n v="23"/>
    <n v="8809120"/>
    <n v="31"/>
    <x v="444"/>
    <n v="28"/>
    <n v="15162"/>
    <n v="45645"/>
    <n v="41408.445631499999"/>
    <n v="1.7"/>
    <n v="27"/>
    <n v="17"/>
    <s v="Coal"/>
    <n v="57829"/>
    <n v="52461.584016299996"/>
    <n v="2.2000000000000002"/>
    <n v="25"/>
    <n v="26"/>
    <n v="68532708"/>
    <n v="23"/>
  </r>
  <r>
    <n v="445"/>
    <x v="5"/>
    <x v="28"/>
    <x v="28"/>
    <n v="12.04"/>
    <n v="16"/>
    <n v="12091"/>
    <n v="22"/>
    <n v="6369"/>
    <n v="22"/>
    <n v="22327"/>
    <n v="833"/>
    <n v="31"/>
    <n v="25"/>
    <n v="1638331"/>
    <n v="18"/>
    <n v="100"/>
    <n v="100"/>
    <n v="20"/>
    <n v="66635430"/>
    <n v="42147963"/>
    <n v="22"/>
    <n v="16818928"/>
    <n v="28"/>
    <x v="445"/>
    <n v="29"/>
    <n v="18460"/>
    <n v="22628"/>
    <n v="20527.7753916"/>
    <n v="0.8"/>
    <n v="23"/>
    <n v="19"/>
    <s v="Coal"/>
    <n v="15007"/>
    <n v="13614.120792899999"/>
    <n v="0.5"/>
    <n v="24"/>
    <n v="20"/>
    <n v="66635430"/>
    <n v="24"/>
  </r>
  <r>
    <n v="446"/>
    <x v="0"/>
    <x v="28"/>
    <x v="28"/>
    <n v="9.52"/>
    <n v="28"/>
    <n v="11557"/>
    <n v="22"/>
    <n v="4064"/>
    <n v="24"/>
    <n v="32677"/>
    <n v="1261"/>
    <n v="28"/>
    <n v="23"/>
    <n v="1123692"/>
    <n v="25"/>
    <n v="100"/>
    <n v="100"/>
    <n v="19"/>
    <n v="68719367"/>
    <n v="45963271"/>
    <n v="22"/>
    <n v="11035059"/>
    <n v="29"/>
    <x v="446"/>
    <n v="27"/>
    <n v="15621"/>
    <n v="38185"/>
    <n v="34640.847769499997"/>
    <n v="1.3"/>
    <n v="28"/>
    <n v="22"/>
    <s v="Coal"/>
    <n v="39271"/>
    <n v="35626.050353699997"/>
    <n v="1.4"/>
    <n v="27"/>
    <n v="27"/>
    <n v="68719367"/>
    <n v="23"/>
  </r>
  <r>
    <n v="447"/>
    <x v="1"/>
    <x v="28"/>
    <x v="28"/>
    <n v="11.08"/>
    <n v="15"/>
    <n v="12101"/>
    <n v="22"/>
    <n v="6185"/>
    <n v="22"/>
    <n v="23176"/>
    <n v="861"/>
    <n v="30"/>
    <n v="25"/>
    <n v="1399578"/>
    <n v="21"/>
    <n v="100"/>
    <n v="100"/>
    <n v="19"/>
    <n v="66589168"/>
    <n v="42497093"/>
    <n v="22"/>
    <n v="16698676"/>
    <n v="25"/>
    <x v="447"/>
    <n v="29"/>
    <n v="18286"/>
    <n v="23621"/>
    <n v="21428.609798699999"/>
    <n v="0.8"/>
    <n v="24"/>
    <n v="19"/>
    <s v="Coal"/>
    <n v="15583"/>
    <n v="14136.6591801"/>
    <n v="0.5"/>
    <n v="25"/>
    <n v="21"/>
    <n v="66589168"/>
    <n v="23"/>
  </r>
  <r>
    <n v="448"/>
    <x v="10"/>
    <x v="28"/>
    <x v="28"/>
    <n v="8.41"/>
    <n v="32"/>
    <n v="11547"/>
    <n v="22"/>
    <n v="3168"/>
    <n v="31"/>
    <n v="32946"/>
    <n v="1350"/>
    <n v="29"/>
    <n v="21"/>
    <n v="1071880"/>
    <n v="24"/>
    <n v="100"/>
    <n v="100"/>
    <n v="22"/>
    <n v="67799706"/>
    <n v="45428599"/>
    <n v="23"/>
    <n v="8241628"/>
    <n v="32"/>
    <x v="448"/>
    <n v="29"/>
    <n v="14715"/>
    <n v="48792"/>
    <n v="44263.355882399999"/>
    <n v="1.8"/>
    <n v="27"/>
    <n v="18"/>
    <s v="Coal"/>
    <n v="62382"/>
    <n v="56591.995955399994"/>
    <n v="2.2999999999999998"/>
    <n v="27"/>
    <n v="27"/>
    <n v="67799706"/>
    <n v="23"/>
  </r>
  <r>
    <n v="449"/>
    <x v="11"/>
    <x v="28"/>
    <x v="28"/>
    <n v="10.33"/>
    <n v="19"/>
    <n v="11685"/>
    <n v="22"/>
    <n v="5688"/>
    <n v="20"/>
    <n v="25101"/>
    <n v="930"/>
    <n v="28"/>
    <n v="23"/>
    <n v="1414542"/>
    <n v="21"/>
    <n v="100"/>
    <n v="100"/>
    <n v="19"/>
    <n v="66965594"/>
    <n v="44812410"/>
    <n v="22"/>
    <n v="14566980"/>
    <n v="28"/>
    <x v="449"/>
    <n v="29"/>
    <n v="17373"/>
    <n v="23503"/>
    <n v="21321.5620041"/>
    <n v="0.8"/>
    <n v="25"/>
    <n v="20"/>
    <s v="Coal"/>
    <n v="17849"/>
    <n v="16192.339710299999"/>
    <n v="0.6"/>
    <n v="25"/>
    <n v="22"/>
    <n v="66965594"/>
    <n v="23"/>
  </r>
  <r>
    <n v="450"/>
    <x v="8"/>
    <x v="28"/>
    <x v="28"/>
    <n v="9.41"/>
    <n v="23"/>
    <n v="11901"/>
    <n v="22"/>
    <n v="3858"/>
    <n v="25"/>
    <n v="29255"/>
    <n v="1255"/>
    <n v="29"/>
    <n v="25"/>
    <n v="1120909"/>
    <n v="28"/>
    <n v="100"/>
    <n v="100"/>
    <n v="19"/>
    <n v="68644103"/>
    <n v="41155904"/>
    <n v="27"/>
    <n v="10141084"/>
    <n v="30"/>
    <x v="450"/>
    <n v="31"/>
    <n v="15758"/>
    <n v="36780"/>
    <n v="33366.253266"/>
    <n v="1.4"/>
    <n v="28"/>
    <n v="22"/>
    <s v="Coal"/>
    <n v="35624"/>
    <n v="32317.547752799997"/>
    <n v="1.4"/>
    <n v="28"/>
    <n v="28"/>
    <n v="68644103"/>
    <n v="23"/>
  </r>
  <r>
    <n v="451"/>
    <x v="9"/>
    <x v="28"/>
    <x v="28"/>
    <n v="8.14"/>
    <n v="32"/>
    <n v="11639"/>
    <n v="23"/>
    <n v="2987"/>
    <n v="32"/>
    <n v="33689"/>
    <n v="1412"/>
    <n v="28"/>
    <n v="21"/>
    <n v="1085600"/>
    <n v="23"/>
    <n v="100"/>
    <n v="100"/>
    <n v="22"/>
    <n v="64004463"/>
    <n v="44442211"/>
    <n v="21"/>
    <n v="8049638"/>
    <n v="32"/>
    <x v="451"/>
    <n v="27"/>
    <n v="14626"/>
    <n v="54249"/>
    <n v="49213.862790299994"/>
    <n v="2.1"/>
    <n v="21"/>
    <n v="15"/>
    <s v="Coal"/>
    <n v="71399"/>
    <n v="64772.0803953"/>
    <n v="2.7"/>
    <n v="26"/>
    <n v="25"/>
    <n v="64004463"/>
    <n v="23"/>
  </r>
  <r>
    <n v="452"/>
    <x v="6"/>
    <x v="28"/>
    <x v="28"/>
    <n v="8.86"/>
    <n v="30"/>
    <n v="11685"/>
    <n v="23"/>
    <n v="3912"/>
    <n v="24"/>
    <n v="28494"/>
    <n v="1188"/>
    <n v="31"/>
    <n v="26"/>
    <n v="1024472"/>
    <n v="26"/>
    <n v="100"/>
    <n v="100"/>
    <n v="20"/>
    <n v="67988535"/>
    <n v="42338049"/>
    <n v="24"/>
    <n v="10416385"/>
    <n v="31"/>
    <x v="452"/>
    <n v="29"/>
    <n v="15597"/>
    <n v="39509"/>
    <n v="35841.960312299998"/>
    <n v="1.5"/>
    <n v="27"/>
    <n v="20"/>
    <s v="Coal"/>
    <n v="36629"/>
    <n v="33229.268376299995"/>
    <n v="1.4"/>
    <n v="28"/>
    <n v="30"/>
    <n v="67988535"/>
    <n v="23"/>
  </r>
  <r>
    <n v="453"/>
    <x v="7"/>
    <x v="28"/>
    <x v="28"/>
    <n v="10.57"/>
    <n v="16"/>
    <n v="11749"/>
    <n v="22"/>
    <n v="6195"/>
    <n v="21"/>
    <n v="20956"/>
    <n v="816"/>
    <n v="30"/>
    <n v="27"/>
    <n v="1337630"/>
    <n v="22"/>
    <n v="100"/>
    <n v="100"/>
    <n v="19"/>
    <n v="64054606"/>
    <n v="40271149"/>
    <n v="23"/>
    <n v="16238994"/>
    <n v="23"/>
    <x v="453"/>
    <n v="28"/>
    <n v="17944"/>
    <n v="19905"/>
    <n v="18057.511453499999"/>
    <n v="0.7"/>
    <n v="26"/>
    <n v="23"/>
    <s v="Nuclear"/>
    <n v="14089"/>
    <n v="12781.3252383"/>
    <n v="0.5"/>
    <n v="24"/>
    <n v="23"/>
    <n v="64054606"/>
    <n v="23"/>
  </r>
  <r>
    <n v="454"/>
    <x v="12"/>
    <x v="28"/>
    <x v="28"/>
    <n v="9.5299999999999994"/>
    <n v="26"/>
    <n v="11665"/>
    <n v="21"/>
    <n v="4078"/>
    <n v="25"/>
    <n v="30307"/>
    <n v="1170"/>
    <n v="27"/>
    <n v="22"/>
    <n v="1147220"/>
    <n v="26"/>
    <n v="100"/>
    <n v="100"/>
    <n v="19"/>
    <n v="66579234"/>
    <n v="45816979"/>
    <n v="21"/>
    <n v="11162789"/>
    <n v="29"/>
    <x v="454"/>
    <n v="27"/>
    <n v="15743"/>
    <n v="30601"/>
    <n v="27760.759004699998"/>
    <n v="1.1000000000000001"/>
    <n v="28"/>
    <n v="23"/>
    <s v="Coal"/>
    <n v="30033"/>
    <n v="27245.478095099999"/>
    <n v="1.1000000000000001"/>
    <n v="26"/>
    <n v="26"/>
    <n v="66579234"/>
    <n v="23"/>
  </r>
  <r>
    <n v="455"/>
    <x v="13"/>
    <x v="28"/>
    <x v="28"/>
    <n v="10.27"/>
    <n v="20"/>
    <n v="11569"/>
    <n v="22"/>
    <n v="5010"/>
    <n v="22"/>
    <n v="28344"/>
    <n v="1061"/>
    <n v="26"/>
    <n v="23"/>
    <n v="1433344"/>
    <n v="22"/>
    <n v="100"/>
    <n v="100"/>
    <n v="19"/>
    <n v="67152580"/>
    <n v="45689793"/>
    <n v="22"/>
    <n v="13059039"/>
    <n v="29"/>
    <x v="455"/>
    <n v="28"/>
    <n v="16579"/>
    <n v="27852"/>
    <n v="25266.908264399997"/>
    <n v="0.9"/>
    <n v="26"/>
    <n v="22"/>
    <s v="Coal"/>
    <n v="23754"/>
    <n v="21549.265363799997"/>
    <n v="0.8"/>
    <n v="23"/>
    <n v="24"/>
    <n v="67152580"/>
    <n v="23"/>
  </r>
  <r>
    <n v="456"/>
    <x v="2"/>
    <x v="28"/>
    <x v="28"/>
    <n v="7.79"/>
    <n v="35"/>
    <n v="11432"/>
    <n v="23"/>
    <n v="2802"/>
    <n v="32"/>
    <n v="36821"/>
    <n v="1479"/>
    <n v="28"/>
    <n v="21"/>
    <n v="1024850"/>
    <n v="26"/>
    <n v="100"/>
    <n v="100"/>
    <n v="22"/>
    <n v="68794138"/>
    <n v="46758314"/>
    <n v="19"/>
    <n v="8005046"/>
    <n v="33"/>
    <x v="456"/>
    <n v="27"/>
    <n v="14234"/>
    <n v="76532"/>
    <n v="69428.659460399998"/>
    <n v="2.8"/>
    <n v="20"/>
    <n v="15"/>
    <s v="Coal"/>
    <n v="94755"/>
    <n v="85960.286248499993"/>
    <n v="3.5"/>
    <n v="24"/>
    <n v="25"/>
    <n v="68794138"/>
    <n v="23"/>
  </r>
  <r>
    <n v="457"/>
    <x v="14"/>
    <x v="29"/>
    <x v="29"/>
    <n v="11.05"/>
    <n v="15"/>
    <n v="22361"/>
    <n v="7"/>
    <n v="6722"/>
    <n v="17"/>
    <n v="58644"/>
    <n v="1151"/>
    <n v="11"/>
    <n v="20"/>
    <n v="2412215"/>
    <n v="13"/>
    <n v="9116127"/>
    <n v="10"/>
    <n v="9"/>
    <n v="95351686"/>
    <n v="78006408"/>
    <n v="12"/>
    <n v="34115382"/>
    <n v="12"/>
    <x v="457"/>
    <n v="12"/>
    <n v="29083"/>
    <n v="57819"/>
    <n v="52452.512169299996"/>
    <n v="1"/>
    <n v="10"/>
    <n v="20"/>
    <s v="Coal"/>
    <n v="101950"/>
    <n v="92487.480165000001"/>
    <n v="1.8"/>
    <n v="6"/>
    <n v="8"/>
    <n v="104467813"/>
    <n v="11"/>
  </r>
  <r>
    <n v="458"/>
    <x v="15"/>
    <x v="29"/>
    <x v="29"/>
    <n v="11.4"/>
    <n v="14"/>
    <n v="22685"/>
    <n v="8"/>
    <n v="7035"/>
    <n v="16"/>
    <n v="61435"/>
    <n v="1167"/>
    <n v="9"/>
    <n v="19"/>
    <n v="2528022"/>
    <n v="11"/>
    <n v="8870771"/>
    <n v="10"/>
    <n v="9"/>
    <n v="95998725"/>
    <n v="81450131"/>
    <n v="10"/>
    <n v="34386963"/>
    <n v="13"/>
    <x v="458"/>
    <n v="12"/>
    <n v="29720"/>
    <n v="57402"/>
    <n v="52074.216149399996"/>
    <n v="1"/>
    <n v="7"/>
    <n v="18"/>
    <s v="Coal"/>
    <n v="81921"/>
    <n v="74317.477808700001"/>
    <n v="1.4"/>
    <n v="5"/>
    <n v="9"/>
    <n v="104869496"/>
    <n v="11"/>
  </r>
  <r>
    <n v="459"/>
    <x v="3"/>
    <x v="29"/>
    <x v="29"/>
    <n v="13.68"/>
    <n v="14"/>
    <n v="23788"/>
    <n v="7"/>
    <n v="7332"/>
    <n v="20"/>
    <n v="50018"/>
    <n v="912"/>
    <n v="7"/>
    <n v="20"/>
    <n v="2273308"/>
    <n v="12"/>
    <n v="8556785"/>
    <n v="10"/>
    <n v="10"/>
    <n v="89031905"/>
    <n v="88208829"/>
    <n v="6"/>
    <n v="32447796"/>
    <n v="13"/>
    <x v="459"/>
    <n v="11"/>
    <n v="31120"/>
    <n v="47191"/>
    <n v="42810.953177700001"/>
    <n v="0.8"/>
    <n v="6"/>
    <n v="16"/>
    <s v="Natural Gas"/>
    <n v="34498"/>
    <n v="31296.0577806"/>
    <n v="0.6"/>
    <n v="10"/>
    <n v="14"/>
    <n v="97588690"/>
    <n v="12"/>
  </r>
  <r>
    <n v="460"/>
    <x v="4"/>
    <x v="29"/>
    <x v="29"/>
    <n v="10.4"/>
    <n v="17"/>
    <n v="22401"/>
    <n v="9"/>
    <n v="7501"/>
    <n v="15"/>
    <n v="69301"/>
    <n v="1397"/>
    <n v="12"/>
    <n v="18"/>
    <n v="1927006"/>
    <n v="17"/>
    <n v="9361428"/>
    <n v="11"/>
    <n v="9"/>
    <n v="95692130"/>
    <n v="87609471"/>
    <n v="13"/>
    <n v="21560036"/>
    <n v="15"/>
    <x v="460"/>
    <n v="13"/>
    <n v="29902"/>
    <n v="90365"/>
    <n v="81977.745415500001"/>
    <n v="1.7"/>
    <n v="7"/>
    <n v="18"/>
    <s v="Coal"/>
    <n v="259415"/>
    <n v="235337.31895049999"/>
    <n v="4.8"/>
    <n v="6"/>
    <n v="6"/>
    <n v="105053558"/>
    <n v="12"/>
  </r>
  <r>
    <n v="461"/>
    <x v="5"/>
    <x v="29"/>
    <x v="29"/>
    <n v="13.2"/>
    <n v="14"/>
    <n v="22471"/>
    <n v="8"/>
    <n v="8067"/>
    <n v="15"/>
    <n v="58510"/>
    <n v="1096"/>
    <n v="6"/>
    <n v="16"/>
    <n v="2536443"/>
    <n v="11"/>
    <n v="8873152"/>
    <n v="10"/>
    <n v="10"/>
    <n v="91766110"/>
    <n v="81577914"/>
    <n v="9"/>
    <n v="35919138"/>
    <n v="13"/>
    <x v="461"/>
    <n v="11"/>
    <n v="30538"/>
    <n v="53786"/>
    <n v="48793.836274199995"/>
    <n v="0.9"/>
    <n v="6"/>
    <n v="15"/>
    <s v="Natural Gas"/>
    <n v="53778"/>
    <n v="48786.578796599999"/>
    <n v="0.9"/>
    <n v="5"/>
    <n v="10"/>
    <n v="100639262"/>
    <n v="12"/>
  </r>
  <r>
    <n v="462"/>
    <x v="0"/>
    <x v="29"/>
    <x v="29"/>
    <n v="11.03"/>
    <n v="15"/>
    <n v="22260"/>
    <n v="9"/>
    <n v="8175"/>
    <n v="14"/>
    <n v="64264"/>
    <n v="1324"/>
    <n v="11"/>
    <n v="19"/>
    <n v="2333108"/>
    <n v="14"/>
    <n v="11451880"/>
    <n v="11"/>
    <n v="9"/>
    <n v="91862218"/>
    <n v="84075322"/>
    <n v="12"/>
    <n v="22741669"/>
    <n v="13"/>
    <x v="462"/>
    <n v="14"/>
    <n v="30435"/>
    <n v="77156"/>
    <n v="69994.742713200001"/>
    <n v="1.4"/>
    <n v="9"/>
    <n v="19"/>
    <s v="Coal"/>
    <n v="173519"/>
    <n v="157413.78195929999"/>
    <n v="3.2"/>
    <n v="7"/>
    <n v="7"/>
    <n v="103314098"/>
    <n v="12"/>
  </r>
  <r>
    <n v="463"/>
    <x v="1"/>
    <x v="29"/>
    <x v="29"/>
    <n v="12.93"/>
    <n v="12"/>
    <n v="22741"/>
    <n v="7"/>
    <n v="7400"/>
    <n v="18"/>
    <n v="55045"/>
    <n v="1048"/>
    <n v="10"/>
    <n v="19"/>
    <n v="2380982"/>
    <n v="13"/>
    <n v="8639559"/>
    <n v="10"/>
    <n v="9"/>
    <n v="91173722"/>
    <n v="81451708"/>
    <n v="8"/>
    <n v="34061422"/>
    <n v="13"/>
    <x v="463"/>
    <n v="11"/>
    <n v="30141"/>
    <n v="58284"/>
    <n v="52874.353054799998"/>
    <n v="1"/>
    <n v="3"/>
    <n v="14"/>
    <s v="Coal"/>
    <n v="64301"/>
    <n v="58332.883394699995"/>
    <n v="1.1000000000000001"/>
    <n v="4"/>
    <n v="10"/>
    <n v="99813281"/>
    <n v="11"/>
  </r>
  <r>
    <n v="464"/>
    <x v="10"/>
    <x v="29"/>
    <x v="29"/>
    <n v="9.8800000000000008"/>
    <n v="17"/>
    <n v="21639"/>
    <n v="10"/>
    <n v="8186"/>
    <n v="14"/>
    <n v="74480"/>
    <n v="1469"/>
    <n v="11"/>
    <n v="20"/>
    <n v="1899233"/>
    <n v="18"/>
    <n v="9083972"/>
    <n v="11"/>
    <n v="11"/>
    <n v="94565247"/>
    <n v="89666874"/>
    <n v="13"/>
    <n v="21884497"/>
    <n v="16"/>
    <x v="464"/>
    <n v="13"/>
    <n v="29825"/>
    <n v="97958"/>
    <n v="88865.998842599991"/>
    <n v="1.8"/>
    <n v="6"/>
    <n v="19"/>
    <s v="Coal"/>
    <n v="279790"/>
    <n v="253821.20721299999"/>
    <n v="5"/>
    <n v="6"/>
    <n v="8"/>
    <n v="103649219"/>
    <n v="12"/>
  </r>
  <r>
    <n v="465"/>
    <x v="11"/>
    <x v="29"/>
    <x v="29"/>
    <n v="11.56"/>
    <n v="13"/>
    <n v="22441"/>
    <n v="8"/>
    <n v="7016"/>
    <n v="16"/>
    <n v="57232"/>
    <n v="1079"/>
    <n v="9"/>
    <n v="19"/>
    <n v="2340308"/>
    <n v="13"/>
    <n v="8911569"/>
    <n v="10"/>
    <n v="10"/>
    <n v="92337724"/>
    <n v="78881960"/>
    <n v="11"/>
    <n v="37819529"/>
    <n v="12"/>
    <x v="465"/>
    <n v="11"/>
    <n v="29457"/>
    <n v="56527"/>
    <n v="51280.429536899996"/>
    <n v="1"/>
    <n v="6"/>
    <n v="16"/>
    <s v="Coal"/>
    <n v="81910"/>
    <n v="74307.498777000001"/>
    <n v="1.4"/>
    <n v="5"/>
    <n v="9"/>
    <n v="101249293"/>
    <n v="12"/>
  </r>
  <r>
    <n v="466"/>
    <x v="8"/>
    <x v="29"/>
    <x v="29"/>
    <n v="11.21"/>
    <n v="14"/>
    <n v="22148"/>
    <n v="9"/>
    <n v="7981"/>
    <n v="14"/>
    <n v="67193"/>
    <n v="1402"/>
    <n v="10"/>
    <n v="17"/>
    <n v="2359430"/>
    <n v="14"/>
    <n v="9992639"/>
    <n v="11"/>
    <n v="9"/>
    <n v="93045666"/>
    <n v="83171310"/>
    <n v="13"/>
    <n v="22246490"/>
    <n v="14"/>
    <x v="466"/>
    <n v="14"/>
    <n v="30128"/>
    <n v="85255"/>
    <n v="77342.031598499991"/>
    <n v="1.6"/>
    <n v="8"/>
    <n v="14"/>
    <s v="Coal"/>
    <n v="237088"/>
    <n v="215082.60615359998"/>
    <n v="4.5"/>
    <n v="5"/>
    <n v="3"/>
    <n v="103038305"/>
    <n v="12"/>
  </r>
  <r>
    <n v="467"/>
    <x v="9"/>
    <x v="29"/>
    <x v="29"/>
    <n v="9.4"/>
    <n v="20"/>
    <n v="21759"/>
    <n v="10"/>
    <n v="8543"/>
    <n v="12"/>
    <n v="73589"/>
    <n v="1600"/>
    <n v="10"/>
    <n v="17"/>
    <n v="1792173"/>
    <n v="19"/>
    <n v="4046710"/>
    <n v="13"/>
    <n v="11"/>
    <n v="94074304"/>
    <n v="82787341"/>
    <n v="14"/>
    <n v="18415264"/>
    <n v="18"/>
    <x v="467"/>
    <n v="14"/>
    <n v="30302"/>
    <n v="100608"/>
    <n v="91270.038297599996"/>
    <n v="2"/>
    <n v="6"/>
    <n v="16"/>
    <s v="Coal"/>
    <n v="317928"/>
    <n v="288419.41730159998"/>
    <n v="6.3"/>
    <n v="6"/>
    <n v="7"/>
    <n v="98121014"/>
    <n v="12"/>
  </r>
  <r>
    <n v="468"/>
    <x v="6"/>
    <x v="29"/>
    <x v="29"/>
    <n v="10.98"/>
    <n v="15"/>
    <n v="22516"/>
    <n v="9"/>
    <n v="7815"/>
    <n v="14"/>
    <n v="67877"/>
    <n v="1381"/>
    <n v="10"/>
    <n v="18"/>
    <n v="2368855"/>
    <n v="13"/>
    <n v="9198981"/>
    <n v="11"/>
    <n v="9"/>
    <n v="95619210"/>
    <n v="80474999"/>
    <n v="13"/>
    <n v="27683051"/>
    <n v="13"/>
    <x v="468"/>
    <n v="14"/>
    <n v="30331"/>
    <n v="89094"/>
    <n v="80824.713661799993"/>
    <n v="1.6"/>
    <n v="7"/>
    <n v="14"/>
    <s v="Coal"/>
    <n v="236974"/>
    <n v="214979.18709779999"/>
    <n v="4.4000000000000004"/>
    <n v="5"/>
    <n v="4"/>
    <n v="104818191"/>
    <n v="12"/>
  </r>
  <r>
    <n v="469"/>
    <x v="7"/>
    <x v="29"/>
    <x v="29"/>
    <n v="12.21"/>
    <n v="12"/>
    <n v="22355"/>
    <n v="7"/>
    <n v="7247"/>
    <n v="17"/>
    <n v="53183"/>
    <n v="1097"/>
    <n v="7"/>
    <n v="17"/>
    <n v="2142041"/>
    <n v="14"/>
    <n v="7945332"/>
    <n v="10"/>
    <n v="10"/>
    <n v="89066574"/>
    <n v="69820694"/>
    <n v="11"/>
    <n v="36804027"/>
    <n v="10"/>
    <x v="469"/>
    <n v="13"/>
    <n v="29603"/>
    <n v="64440"/>
    <n v="58458.982067999998"/>
    <n v="1.2"/>
    <n v="3"/>
    <n v="9"/>
    <s v="Natural Gas"/>
    <n v="44831"/>
    <n v="40669.997285699996"/>
    <n v="0.8"/>
    <n v="6"/>
    <n v="12"/>
    <n v="97011906"/>
    <n v="12"/>
  </r>
  <r>
    <n v="470"/>
    <x v="12"/>
    <x v="29"/>
    <x v="29"/>
    <n v="10.76"/>
    <n v="15"/>
    <n v="23387"/>
    <n v="7"/>
    <n v="6676"/>
    <n v="17"/>
    <n v="67119"/>
    <n v="1307"/>
    <n v="9"/>
    <n v="18"/>
    <n v="2090106"/>
    <n v="16"/>
    <n v="9305012"/>
    <n v="10"/>
    <n v="9"/>
    <n v="93174909"/>
    <n v="85370227"/>
    <n v="10"/>
    <n v="27637823"/>
    <n v="13"/>
    <x v="470"/>
    <n v="12"/>
    <n v="30063"/>
    <n v="67695"/>
    <n v="61411.868266499994"/>
    <n v="1.2"/>
    <n v="9"/>
    <n v="18"/>
    <s v="Coal"/>
    <n v="150606"/>
    <n v="136627.45892819998"/>
    <n v="2.7"/>
    <n v="6"/>
    <n v="7"/>
    <n v="102479921"/>
    <n v="12"/>
  </r>
  <r>
    <n v="471"/>
    <x v="13"/>
    <x v="29"/>
    <x v="29"/>
    <n v="11.28"/>
    <n v="14"/>
    <n v="22625"/>
    <n v="7"/>
    <n v="7009"/>
    <n v="15"/>
    <n v="58414"/>
    <n v="1144"/>
    <n v="10"/>
    <n v="20"/>
    <n v="2399105"/>
    <n v="12"/>
    <n v="8906962"/>
    <n v="10"/>
    <n v="9"/>
    <n v="92992131"/>
    <n v="79938707"/>
    <n v="11"/>
    <n v="32374793"/>
    <n v="13"/>
    <x v="471"/>
    <n v="12"/>
    <n v="29635"/>
    <n v="55504"/>
    <n v="50352.379588799995"/>
    <n v="1"/>
    <n v="7"/>
    <n v="20"/>
    <s v="Coal"/>
    <n v="83666"/>
    <n v="75900.515110199995"/>
    <n v="1.5"/>
    <n v="5"/>
    <n v="9"/>
    <n v="101899093"/>
    <n v="11"/>
  </r>
  <r>
    <n v="472"/>
    <x v="2"/>
    <x v="29"/>
    <x v="29"/>
    <n v="8.93"/>
    <n v="24"/>
    <n v="21885"/>
    <n v="10"/>
    <n v="8528"/>
    <n v="12"/>
    <n v="77468"/>
    <n v="1482"/>
    <n v="12"/>
    <n v="20"/>
    <n v="2144060"/>
    <n v="15"/>
    <n v="2999260"/>
    <n v="13"/>
    <n v="11"/>
    <n v="102782011"/>
    <n v="94503953"/>
    <n v="9"/>
    <n v="20485853"/>
    <n v="16"/>
    <x v="472"/>
    <n v="13"/>
    <n v="30413"/>
    <n v="126909"/>
    <n v="115129.9030923"/>
    <n v="2.2000000000000002"/>
    <n v="9"/>
    <n v="21"/>
    <s v="Coal"/>
    <n v="383064"/>
    <n v="347509.79992079997"/>
    <n v="6.7"/>
    <n v="7"/>
    <n v="11"/>
    <n v="105781271"/>
    <n v="12"/>
  </r>
  <r>
    <n v="473"/>
    <x v="14"/>
    <x v="30"/>
    <x v="30"/>
    <n v="12.8"/>
    <n v="11"/>
    <n v="2"/>
    <n v="50"/>
    <n v="4914"/>
    <n v="20"/>
    <n v="2557"/>
    <n v="489"/>
    <n v="47"/>
    <n v="46"/>
    <n v="2150888"/>
    <n v="16"/>
    <n v="5642061"/>
    <n v="12"/>
    <n v="47"/>
    <n v="5806890"/>
    <n v="32"/>
    <n v="50"/>
    <n v="11514395"/>
    <n v="31"/>
    <x v="473"/>
    <n v="45"/>
    <n v="4916"/>
    <n v="6696"/>
    <n v="6074.5087512"/>
    <n v="1.2"/>
    <n v="43"/>
    <n v="17"/>
    <s v="Natural Gas"/>
    <n v="7716"/>
    <n v="6999.8371451999992"/>
    <n v="1.3"/>
    <n v="37"/>
    <n v="14"/>
    <n v="11448951"/>
    <n v="44"/>
  </r>
  <r>
    <n v="474"/>
    <x v="15"/>
    <x v="30"/>
    <x v="30"/>
    <n v="13.44"/>
    <n v="10"/>
    <n v="2"/>
    <n v="50"/>
    <n v="4862"/>
    <n v="25"/>
    <n v="2202"/>
    <n v="429"/>
    <n v="47"/>
    <n v="46"/>
    <n v="2032518"/>
    <n v="16"/>
    <n v="5791947"/>
    <n v="12"/>
    <n v="46"/>
    <n v="6562872"/>
    <n v="19"/>
    <n v="50"/>
    <n v="11280681"/>
    <n v="33"/>
    <x v="474"/>
    <n v="45"/>
    <n v="4864"/>
    <n v="6573"/>
    <n v="5962.9250330999994"/>
    <n v="1.2"/>
    <n v="44"/>
    <n v="14"/>
    <s v="Hydroelectric"/>
    <n v="8053"/>
    <n v="7305.5583890999997"/>
    <n v="1.4"/>
    <n v="35"/>
    <n v="8"/>
    <n v="12354819"/>
    <n v="44"/>
  </r>
  <r>
    <n v="475"/>
    <x v="3"/>
    <x v="30"/>
    <x v="30"/>
    <n v="20.84"/>
    <n v="8"/>
    <n v="1"/>
    <n v="51"/>
    <n v="5250"/>
    <n v="27"/>
    <n v="2434"/>
    <n v="428"/>
    <n v="47"/>
    <n v="45"/>
    <n v="1455744"/>
    <n v="22"/>
    <n v="4792598"/>
    <n v="15"/>
    <n v="46"/>
    <n v="6543432"/>
    <n v="4865"/>
    <n v="49"/>
    <n v="12507316"/>
    <n v="32"/>
    <x v="475"/>
    <n v="45"/>
    <n v="5252"/>
    <n v="4394"/>
    <n v="3986.1695717999996"/>
    <n v="0.7"/>
    <n v="44"/>
    <n v="19"/>
    <s v="Natural Gas"/>
    <n v="4351"/>
    <n v="3947.1606296999998"/>
    <n v="0.7"/>
    <n v="34"/>
    <n v="11"/>
    <n v="11336030"/>
    <n v="44"/>
  </r>
  <r>
    <n v="476"/>
    <x v="4"/>
    <x v="30"/>
    <x v="30"/>
    <n v="12.58"/>
    <n v="12"/>
    <n v="19"/>
    <n v="49"/>
    <n v="4359"/>
    <n v="23"/>
    <n v="4351"/>
    <n v="599"/>
    <n v="44"/>
    <n v="41"/>
    <n v="3523261"/>
    <n v="9"/>
    <n v="11259971"/>
    <n v="10"/>
    <n v="51"/>
    <n v="155374"/>
    <n v="754"/>
    <n v="50"/>
    <n v="15972934"/>
    <n v="23"/>
    <x v="476"/>
    <n v="44"/>
    <n v="4378"/>
    <n v="8781"/>
    <n v="7965.9888506999996"/>
    <n v="1.1000000000000001"/>
    <n v="44"/>
    <n v="31"/>
    <s v="Natural Gas"/>
    <n v="13537"/>
    <n v="12280.5592839"/>
    <n v="1.7"/>
    <n v="40"/>
    <n v="34"/>
    <n v="11415345"/>
    <n v="46"/>
  </r>
  <r>
    <n v="477"/>
    <x v="5"/>
    <x v="30"/>
    <x v="30"/>
    <n v="17.440000000000001"/>
    <n v="9"/>
    <n v="1"/>
    <n v="51"/>
    <n v="5125"/>
    <n v="26"/>
    <n v="2792"/>
    <n v="481"/>
    <n v="46"/>
    <n v="44"/>
    <n v="1676999"/>
    <n v="17"/>
    <n v="5065381"/>
    <n v="14"/>
    <n v="46"/>
    <n v="6810327"/>
    <n v="910"/>
    <n v="49"/>
    <n v="12763010"/>
    <n v="34"/>
    <x v="477"/>
    <n v="45"/>
    <n v="5126"/>
    <n v="5023"/>
    <n v="4556.7887480999998"/>
    <n v="0.8"/>
    <n v="44"/>
    <n v="16"/>
    <s v="Natural Gas"/>
    <n v="5549"/>
    <n v="5033.9679003000001"/>
    <n v="0.9"/>
    <n v="34"/>
    <n v="11"/>
    <n v="11875708"/>
    <n v="44"/>
  </r>
  <r>
    <n v="478"/>
    <x v="0"/>
    <x v="30"/>
    <x v="30"/>
    <n v="12.65"/>
    <n v="11"/>
    <n v="10"/>
    <n v="49"/>
    <n v="4460"/>
    <n v="20"/>
    <n v="3403"/>
    <n v="565"/>
    <n v="46"/>
    <n v="44"/>
    <n v="3151592"/>
    <n v="10"/>
    <n v="11838518"/>
    <n v="10"/>
    <n v="51"/>
    <n v="164143"/>
    <n v="523"/>
    <n v="49"/>
    <n v="13248187"/>
    <n v="27"/>
    <x v="478"/>
    <n v="44"/>
    <n v="4470"/>
    <n v="8679"/>
    <n v="7873.4560112999998"/>
    <n v="1.3"/>
    <n v="45"/>
    <n v="23"/>
    <s v="Natural Gas"/>
    <n v="11070"/>
    <n v="10042.534629"/>
    <n v="1.7"/>
    <n v="38"/>
    <n v="25"/>
    <n v="12002661"/>
    <n v="44"/>
  </r>
  <r>
    <n v="479"/>
    <x v="1"/>
    <x v="30"/>
    <x v="30"/>
    <n v="13.96"/>
    <n v="11"/>
    <n v="1"/>
    <n v="50"/>
    <n v="5024"/>
    <n v="25"/>
    <n v="2285"/>
    <n v="461"/>
    <n v="48"/>
    <n v="45"/>
    <n v="1790229"/>
    <n v="18"/>
    <n v="5067200"/>
    <n v="14"/>
    <n v="46"/>
    <n v="6517474"/>
    <n v="1503"/>
    <n v="49"/>
    <n v="10906641"/>
    <n v="33"/>
    <x v="479"/>
    <n v="45"/>
    <n v="5026"/>
    <n v="5182"/>
    <n v="4701.0311154000001"/>
    <n v="1"/>
    <n v="44"/>
    <n v="16"/>
    <s v="Natural Gas"/>
    <n v="5687"/>
    <n v="5159.1593888999996"/>
    <n v="1"/>
    <n v="34"/>
    <n v="11"/>
    <n v="11584674"/>
    <n v="44"/>
  </r>
  <r>
    <n v="480"/>
    <x v="10"/>
    <x v="30"/>
    <x v="30"/>
    <n v="12.84"/>
    <n v="12"/>
    <n v="19"/>
    <n v="49"/>
    <n v="4295"/>
    <n v="25"/>
    <n v="4948"/>
    <n v="640"/>
    <n v="44"/>
    <n v="44"/>
    <n v="3428666"/>
    <n v="9"/>
    <n v="11379980"/>
    <n v="10"/>
    <n v="51"/>
    <n v="151588"/>
    <n v="1759"/>
    <n v="49"/>
    <n v="17016901"/>
    <n v="22"/>
    <x v="480"/>
    <n v="43"/>
    <n v="4315"/>
    <n v="9269"/>
    <n v="8408.6949843000002"/>
    <n v="1.1000000000000001"/>
    <n v="44"/>
    <n v="33"/>
    <s v="Natural Gas"/>
    <n v="13694"/>
    <n v="12422.987281799999"/>
    <n v="1.6"/>
    <n v="42"/>
    <n v="36"/>
    <n v="11531568"/>
    <n v="45"/>
  </r>
  <r>
    <n v="481"/>
    <x v="11"/>
    <x v="30"/>
    <x v="30"/>
    <n v="14.04"/>
    <n v="10"/>
    <n v="1"/>
    <n v="50"/>
    <n v="4754"/>
    <n v="25"/>
    <n v="1823"/>
    <n v="382"/>
    <n v="49"/>
    <n v="47"/>
    <n v="2172889"/>
    <n v="14"/>
    <n v="5215556"/>
    <n v="13"/>
    <n v="46"/>
    <n v="6516484"/>
    <n v="3791"/>
    <n v="49"/>
    <n v="10486771"/>
    <n v="33"/>
    <x v="481"/>
    <n v="45"/>
    <n v="4756"/>
    <n v="6036"/>
    <n v="5475.7668491999993"/>
    <n v="1.2"/>
    <n v="43"/>
    <n v="14"/>
    <s v="Hydroelectric"/>
    <n v="8104"/>
    <n v="7351.8248088"/>
    <n v="1.5"/>
    <n v="35"/>
    <n v="7"/>
    <n v="11732040"/>
    <n v="44"/>
  </r>
  <r>
    <n v="482"/>
    <x v="8"/>
    <x v="30"/>
    <x v="30"/>
    <n v="11.86"/>
    <n v="11"/>
    <n v="14"/>
    <n v="49"/>
    <n v="4485"/>
    <n v="21"/>
    <n v="3675"/>
    <n v="576"/>
    <n v="45"/>
    <n v="43"/>
    <n v="3441547"/>
    <n v="10"/>
    <n v="11695257"/>
    <n v="10"/>
    <n v="51"/>
    <n v="159790"/>
    <n v="597"/>
    <n v="49"/>
    <n v="14029441"/>
    <n v="25"/>
    <x v="482"/>
    <n v="44"/>
    <n v="4499"/>
    <n v="9607"/>
    <n v="8715.3234128999993"/>
    <n v="1.4"/>
    <n v="44"/>
    <n v="23"/>
    <s v="Natural Gas"/>
    <n v="13365"/>
    <n v="12124.523515499999"/>
    <n v="1.9"/>
    <n v="38"/>
    <n v="23"/>
    <n v="11855047"/>
    <n v="44"/>
  </r>
  <r>
    <n v="483"/>
    <x v="9"/>
    <x v="30"/>
    <x v="30"/>
    <n v="13.12"/>
    <n v="11"/>
    <n v="19"/>
    <n v="49"/>
    <n v="4209"/>
    <n v="24"/>
    <n v="4714"/>
    <n v="634"/>
    <n v="44"/>
    <n v="43"/>
    <n v="3085306"/>
    <n v="9"/>
    <n v="11132596"/>
    <n v="9"/>
    <n v="51"/>
    <n v="150371"/>
    <n v="867"/>
    <n v="49"/>
    <n v="16348982"/>
    <n v="21"/>
    <x v="483"/>
    <n v="43"/>
    <n v="4229"/>
    <n v="13661"/>
    <n v="12393.0501867"/>
    <n v="1.7"/>
    <n v="43"/>
    <n v="23"/>
    <s v="Natural Gas"/>
    <n v="36293"/>
    <n v="32924.454317099997"/>
    <n v="4.4000000000000004"/>
    <n v="32"/>
    <n v="16"/>
    <n v="11282967"/>
    <n v="44"/>
  </r>
  <r>
    <n v="484"/>
    <x v="6"/>
    <x v="30"/>
    <x v="30"/>
    <n v="11.81"/>
    <n v="12"/>
    <n v="19"/>
    <n v="49"/>
    <n v="4587"/>
    <n v="20"/>
    <n v="3722"/>
    <n v="544"/>
    <n v="46"/>
    <n v="45"/>
    <n v="3479054"/>
    <n v="10"/>
    <n v="11405116"/>
    <n v="10"/>
    <n v="51"/>
    <n v="155943"/>
    <n v="168"/>
    <n v="49"/>
    <n v="15048128"/>
    <n v="23"/>
    <x v="484"/>
    <n v="44"/>
    <n v="4606"/>
    <n v="7296"/>
    <n v="6618.8195711999997"/>
    <n v="1"/>
    <n v="45"/>
    <n v="30"/>
    <s v="Natural Gas"/>
    <n v="9071"/>
    <n v="8229.0724136999997"/>
    <n v="1.2"/>
    <n v="40"/>
    <n v="31"/>
    <n v="11561059"/>
    <n v="44"/>
  </r>
  <r>
    <n v="485"/>
    <x v="7"/>
    <x v="30"/>
    <x v="30"/>
    <n v="13.54"/>
    <n v="11"/>
    <n v="1"/>
    <n v="50"/>
    <n v="4874"/>
    <n v="25"/>
    <n v="1824"/>
    <n v="401"/>
    <n v="48"/>
    <n v="45"/>
    <n v="1935115"/>
    <n v="17"/>
    <n v="4993448"/>
    <n v="14"/>
    <n v="46"/>
    <n v="6353292"/>
    <n v="2914"/>
    <n v="49"/>
    <n v="9998956"/>
    <n v="33"/>
    <x v="485"/>
    <n v="45"/>
    <n v="4875"/>
    <n v="5639"/>
    <n v="5115.6145232999997"/>
    <n v="1.1000000000000001"/>
    <n v="44"/>
    <n v="11"/>
    <s v="Hydroelectric"/>
    <n v="6598"/>
    <n v="5985.6046505999993"/>
    <n v="1.3"/>
    <n v="35"/>
    <n v="6"/>
    <n v="11346740"/>
    <n v="44"/>
  </r>
  <r>
    <n v="486"/>
    <x v="12"/>
    <x v="30"/>
    <x v="30"/>
    <n v="12.78"/>
    <n v="11"/>
    <n v="2"/>
    <n v="50"/>
    <n v="4613"/>
    <n v="20"/>
    <n v="2956"/>
    <n v="554"/>
    <n v="46"/>
    <n v="43"/>
    <n v="2417219"/>
    <n v="13"/>
    <n v="6161801"/>
    <n v="12"/>
    <n v="48"/>
    <n v="5726367"/>
    <n v="84"/>
    <n v="49"/>
    <n v="11741181"/>
    <n v="28"/>
    <x v="486"/>
    <n v="44"/>
    <n v="4615"/>
    <n v="8963"/>
    <n v="8131.0964660999998"/>
    <n v="1.5"/>
    <n v="44"/>
    <n v="12"/>
    <s v="Hydroelectric"/>
    <n v="11815"/>
    <n v="10718.387230499999"/>
    <n v="2"/>
    <n v="36"/>
    <n v="12"/>
    <n v="11888168"/>
    <n v="44"/>
  </r>
  <r>
    <n v="487"/>
    <x v="13"/>
    <x v="30"/>
    <x v="30"/>
    <n v="13.02"/>
    <n v="11"/>
    <n v="2"/>
    <n v="50"/>
    <n v="4918"/>
    <n v="24"/>
    <n v="2098"/>
    <n v="410"/>
    <n v="47"/>
    <n v="46"/>
    <n v="2110846"/>
    <n v="16"/>
    <n v="5186183"/>
    <n v="13"/>
    <n v="47"/>
    <n v="6027491"/>
    <n v="86"/>
    <n v="50"/>
    <n v="11264194"/>
    <n v="32"/>
    <x v="487"/>
    <n v="44"/>
    <n v="4920"/>
    <n v="6686"/>
    <n v="6065.4369041999998"/>
    <n v="1.2"/>
    <n v="43"/>
    <n v="15"/>
    <s v="Hydroelectric"/>
    <n v="6601"/>
    <n v="5988.3262046999998"/>
    <n v="1.2"/>
    <n v="37"/>
    <n v="15"/>
    <n v="11213674"/>
    <n v="44"/>
  </r>
  <r>
    <n v="488"/>
    <x v="2"/>
    <x v="30"/>
    <x v="30"/>
    <n v="13.8"/>
    <n v="9"/>
    <n v="19"/>
    <n v="49"/>
    <n v="4104"/>
    <n v="23"/>
    <n v="5314"/>
    <n v="684"/>
    <n v="45"/>
    <n v="44"/>
    <n v="3635765"/>
    <n v="9"/>
    <n v="11519627"/>
    <n v="9"/>
    <n v="51"/>
    <n v="154046"/>
    <n v="1080"/>
    <n v="49"/>
    <n v="17093839"/>
    <n v="21"/>
    <x v="488"/>
    <n v="43"/>
    <n v="4124"/>
    <n v="11833"/>
    <n v="10734.7165551"/>
    <n v="1.4"/>
    <n v="45"/>
    <n v="34"/>
    <s v="Natural Gas"/>
    <n v="28916"/>
    <n v="26232.1527852"/>
    <n v="3.4"/>
    <n v="36"/>
    <n v="27"/>
    <n v="11673673"/>
    <n v="44"/>
  </r>
  <r>
    <n v="489"/>
    <x v="14"/>
    <x v="31"/>
    <x v="31"/>
    <n v="12.21"/>
    <n v="12"/>
    <n v="83"/>
    <n v="47"/>
    <n v="12255"/>
    <n v="9"/>
    <n v="18578"/>
    <n v="1100"/>
    <n v="35"/>
    <n v="23"/>
    <n v="778876"/>
    <n v="31"/>
    <n v="32022104"/>
    <n v="6"/>
    <n v="35"/>
    <n v="29331807"/>
    <n v="7296"/>
    <n v="49"/>
    <n v="37159391"/>
    <n v="10"/>
    <x v="489"/>
    <n v="36"/>
    <n v="12338"/>
    <n v="14453"/>
    <n v="13111.540469099999"/>
    <n v="0.8"/>
    <n v="38"/>
    <n v="27"/>
    <s v="Nuclear"/>
    <n v="27208"/>
    <n v="24682.6813176"/>
    <n v="1.5"/>
    <n v="24"/>
    <n v="11"/>
    <n v="61353911"/>
    <n v="25"/>
  </r>
  <r>
    <n v="490"/>
    <x v="15"/>
    <x v="31"/>
    <x v="31"/>
    <n v="11.57"/>
    <n v="13"/>
    <n v="1199"/>
    <n v="41"/>
    <n v="13579"/>
    <n v="8"/>
    <n v="17839"/>
    <n v="896"/>
    <n v="35"/>
    <n v="29"/>
    <n v="1054698"/>
    <n v="26"/>
    <n v="31779510"/>
    <n v="8"/>
    <n v="35"/>
    <n v="30306945"/>
    <n v="3796556"/>
    <n v="41"/>
    <n v="40013092"/>
    <n v="10"/>
    <x v="490"/>
    <n v="33"/>
    <n v="14777"/>
    <n v="13006"/>
    <n v="11798.8442082"/>
    <n v="0.6"/>
    <n v="39"/>
    <n v="32"/>
    <s v="Nuclear"/>
    <n v="20347"/>
    <n v="18458.487090899998"/>
    <n v="0.9"/>
    <n v="24"/>
    <n v="17"/>
    <n v="62086455"/>
    <n v="25"/>
  </r>
  <r>
    <n v="491"/>
    <x v="3"/>
    <x v="31"/>
    <x v="31"/>
    <n v="14.34"/>
    <n v="13"/>
    <n v="1073"/>
    <n v="41"/>
    <n v="10851"/>
    <n v="11"/>
    <n v="9138"/>
    <n v="558"/>
    <n v="40"/>
    <n v="39"/>
    <n v="291383"/>
    <n v="37"/>
    <n v="26554963"/>
    <n v="7"/>
    <n v="35"/>
    <n v="30478122"/>
    <n v="4430716"/>
    <n v="40"/>
    <n v="31569934"/>
    <n v="14"/>
    <x v="491"/>
    <n v="38"/>
    <n v="11924"/>
    <n v="5020"/>
    <n v="4554.0671940000002"/>
    <n v="0.3"/>
    <n v="43"/>
    <n v="47"/>
    <s v="Natural Gas"/>
    <n v="1814"/>
    <n v="1645.6330458"/>
    <n v="0.1"/>
    <n v="42"/>
    <n v="41"/>
    <n v="57033085"/>
    <n v="26"/>
  </r>
  <r>
    <n v="492"/>
    <x v="4"/>
    <x v="31"/>
    <x v="31"/>
    <n v="11.93"/>
    <n v="13"/>
    <n v="81"/>
    <n v="47"/>
    <n v="12502"/>
    <n v="9"/>
    <n v="23625"/>
    <n v="1243"/>
    <n v="33"/>
    <n v="27"/>
    <n v="895573"/>
    <n v="26"/>
    <n v="31962314"/>
    <n v="6"/>
    <n v="32"/>
    <n v="31637397"/>
    <n v="7872"/>
    <n v="49"/>
    <n v="41810196"/>
    <n v="9"/>
    <x v="492"/>
    <n v="33"/>
    <n v="12583"/>
    <n v="27904"/>
    <n v="25314.0818688"/>
    <n v="1.3"/>
    <n v="34"/>
    <n v="27"/>
    <s v="Coal"/>
    <n v="53747"/>
    <n v="48758.4560709"/>
    <n v="2.6"/>
    <n v="27"/>
    <n v="22"/>
    <n v="63599711"/>
    <n v="24"/>
  </r>
  <r>
    <n v="493"/>
    <x v="5"/>
    <x v="31"/>
    <x v="31"/>
    <n v="13.32"/>
    <n v="13"/>
    <n v="1073"/>
    <n v="41"/>
    <n v="10835"/>
    <n v="10"/>
    <n v="11240"/>
    <n v="666"/>
    <n v="37"/>
    <n v="37"/>
    <n v="254158"/>
    <n v="38"/>
    <n v="27581128"/>
    <n v="8"/>
    <n v="35"/>
    <n v="32101591"/>
    <n v="3940554"/>
    <n v="41"/>
    <n v="33198811"/>
    <n v="14"/>
    <x v="493"/>
    <n v="39"/>
    <n v="11908"/>
    <n v="5578"/>
    <n v="5060.2762566000001"/>
    <n v="0.3"/>
    <n v="42"/>
    <n v="46"/>
    <s v="Nuclear"/>
    <n v="3790"/>
    <n v="3438.2300129999999"/>
    <n v="0.2"/>
    <n v="37"/>
    <n v="36"/>
    <n v="59682719"/>
    <n v="25"/>
  </r>
  <r>
    <n v="494"/>
    <x v="0"/>
    <x v="31"/>
    <x v="31"/>
    <n v="12.1"/>
    <n v="13"/>
    <n v="85"/>
    <n v="47"/>
    <n v="12179"/>
    <n v="8"/>
    <n v="20701"/>
    <n v="1204"/>
    <n v="34"/>
    <n v="26"/>
    <n v="844760"/>
    <n v="29"/>
    <n v="32280252"/>
    <n v="6"/>
    <n v="36"/>
    <n v="29403617"/>
    <n v="20260"/>
    <n v="47"/>
    <n v="37813392"/>
    <n v="9"/>
    <x v="494"/>
    <n v="35"/>
    <n v="12264"/>
    <n v="20626"/>
    <n v="18711.591622199998"/>
    <n v="1.1000000000000001"/>
    <n v="34"/>
    <n v="28"/>
    <s v="Coal"/>
    <n v="41369"/>
    <n v="37529.323854299997"/>
    <n v="2.2000000000000002"/>
    <n v="26"/>
    <n v="18"/>
    <n v="61683869"/>
    <n v="24"/>
  </r>
  <r>
    <n v="495"/>
    <x v="1"/>
    <x v="31"/>
    <x v="31"/>
    <n v="11.48"/>
    <n v="14"/>
    <n v="1058"/>
    <n v="41"/>
    <n v="11947"/>
    <n v="9"/>
    <n v="12040"/>
    <n v="693"/>
    <n v="37"/>
    <n v="38"/>
    <n v="154960"/>
    <n v="44"/>
    <n v="28418856"/>
    <n v="8"/>
    <n v="35"/>
    <n v="30885118"/>
    <n v="3470291"/>
    <n v="41"/>
    <n v="34765422"/>
    <n v="12"/>
    <x v="495"/>
    <n v="37"/>
    <n v="13006"/>
    <n v="6484"/>
    <n v="5882.1855947999993"/>
    <n v="0.3"/>
    <n v="42"/>
    <n v="44"/>
    <s v="Nuclear"/>
    <n v="5047"/>
    <n v="4578.5611809000002"/>
    <n v="0.3"/>
    <n v="35"/>
    <n v="36"/>
    <n v="59303974"/>
    <n v="25"/>
  </r>
  <r>
    <n v="496"/>
    <x v="10"/>
    <x v="31"/>
    <x v="31"/>
    <n v="12.71"/>
    <n v="13"/>
    <n v="80"/>
    <n v="47"/>
    <n v="12436"/>
    <n v="9"/>
    <n v="26369"/>
    <n v="1330"/>
    <n v="33"/>
    <n v="24"/>
    <n v="997202"/>
    <n v="27"/>
    <n v="29253025"/>
    <n v="5"/>
    <n v="31"/>
    <n v="36082473"/>
    <n v="2996"/>
    <n v="48"/>
    <n v="43604268"/>
    <n v="9"/>
    <x v="496"/>
    <n v="33"/>
    <n v="12516"/>
    <n v="27441"/>
    <n v="24894.055352699997"/>
    <n v="1.3"/>
    <n v="34"/>
    <n v="29"/>
    <s v="Coal"/>
    <n v="49703"/>
    <n v="45089.801144099998"/>
    <n v="2.2999999999999998"/>
    <n v="28"/>
    <n v="29"/>
    <n v="65335498"/>
    <n v="24"/>
  </r>
  <r>
    <n v="497"/>
    <x v="11"/>
    <x v="31"/>
    <x v="31"/>
    <n v="11.24"/>
    <n v="14"/>
    <n v="1058"/>
    <n v="43"/>
    <n v="13551"/>
    <n v="8"/>
    <n v="13109"/>
    <n v="733"/>
    <n v="38"/>
    <n v="37"/>
    <n v="1157180"/>
    <n v="24"/>
    <n v="30597930"/>
    <n v="7"/>
    <n v="35"/>
    <n v="30122728"/>
    <n v="3358939"/>
    <n v="41"/>
    <n v="35966656"/>
    <n v="13"/>
    <x v="497"/>
    <n v="36"/>
    <n v="14609"/>
    <n v="7980"/>
    <n v="7239.3339059999998"/>
    <n v="0.4"/>
    <n v="42"/>
    <n v="42"/>
    <s v="Nuclear"/>
    <n v="9662"/>
    <n v="8765.2185713999988"/>
    <n v="0.5"/>
    <n v="31"/>
    <n v="25"/>
    <n v="60720658"/>
    <n v="25"/>
  </r>
  <r>
    <n v="498"/>
    <x v="8"/>
    <x v="31"/>
    <x v="31"/>
    <n v="11.66"/>
    <n v="13"/>
    <n v="85"/>
    <n v="48"/>
    <n v="12254"/>
    <n v="8"/>
    <n v="18950"/>
    <n v="1163"/>
    <n v="34"/>
    <n v="26"/>
    <n v="872571"/>
    <n v="30"/>
    <n v="33076087"/>
    <n v="6"/>
    <n v="36"/>
    <n v="28823391"/>
    <n v="30205"/>
    <n v="46"/>
    <n v="35820607"/>
    <n v="9"/>
    <x v="498"/>
    <n v="37"/>
    <n v="12339"/>
    <n v="21995"/>
    <n v="19953.527476499999"/>
    <n v="1.2"/>
    <n v="34"/>
    <n v="27"/>
    <s v="Coal"/>
    <n v="41539"/>
    <n v="37683.545253299999"/>
    <n v="2.2999999999999998"/>
    <n v="26"/>
    <n v="17"/>
    <n v="61899478"/>
    <n v="24"/>
  </r>
  <r>
    <n v="499"/>
    <x v="9"/>
    <x v="31"/>
    <x v="31"/>
    <n v="13.09"/>
    <n v="12"/>
    <n v="80"/>
    <n v="47"/>
    <n v="12403"/>
    <n v="9"/>
    <n v="25659"/>
    <n v="1290"/>
    <n v="32"/>
    <n v="25"/>
    <n v="1084931"/>
    <n v="24"/>
    <n v="26626682"/>
    <n v="3"/>
    <n v="31"/>
    <n v="35962461"/>
    <n v="2294"/>
    <n v="48"/>
    <n v="43772538"/>
    <n v="8"/>
    <x v="499"/>
    <n v="33"/>
    <n v="12482"/>
    <n v="25792"/>
    <n v="23398.107782399999"/>
    <n v="1.2"/>
    <n v="34"/>
    <n v="31"/>
    <s v="Coal"/>
    <n v="217295"/>
    <n v="197126.6993865"/>
    <n v="9.9"/>
    <n v="12"/>
    <n v="3"/>
    <n v="62589143"/>
    <n v="24"/>
  </r>
  <r>
    <n v="500"/>
    <x v="6"/>
    <x v="31"/>
    <x v="31"/>
    <n v="11.28"/>
    <n v="13"/>
    <n v="85"/>
    <n v="48"/>
    <n v="12130"/>
    <n v="8"/>
    <n v="20697"/>
    <n v="1204"/>
    <n v="34"/>
    <n v="25"/>
    <n v="708468"/>
    <n v="31"/>
    <n v="32485461"/>
    <n v="6"/>
    <n v="36"/>
    <n v="29328091"/>
    <n v="8955"/>
    <n v="48"/>
    <n v="37800788"/>
    <n v="10"/>
    <x v="500"/>
    <n v="34"/>
    <n v="12215"/>
    <n v="23976"/>
    <n v="21750.660367199998"/>
    <n v="1.3"/>
    <n v="34"/>
    <n v="26"/>
    <s v="Coal"/>
    <n v="44601"/>
    <n v="40461.344804699998"/>
    <n v="2.4"/>
    <n v="26"/>
    <n v="16"/>
    <n v="61813552"/>
    <n v="24"/>
  </r>
  <r>
    <n v="501"/>
    <x v="7"/>
    <x v="31"/>
    <x v="31"/>
    <n v="11.15"/>
    <n v="14"/>
    <n v="1059"/>
    <n v="43"/>
    <n v="12750"/>
    <n v="8"/>
    <n v="10219"/>
    <n v="624"/>
    <n v="38"/>
    <n v="37"/>
    <n v="885261"/>
    <n v="25"/>
    <n v="28186040"/>
    <n v="8"/>
    <n v="35"/>
    <n v="29443000"/>
    <n v="3030281"/>
    <n v="41"/>
    <n v="32998865"/>
    <n v="13"/>
    <x v="501"/>
    <n v="38"/>
    <n v="13809"/>
    <n v="5995"/>
    <n v="5438.5722765"/>
    <n v="0.3"/>
    <n v="43"/>
    <n v="42"/>
    <s v="Nuclear"/>
    <n v="3507"/>
    <n v="3181.4967428999998"/>
    <n v="0.2"/>
    <n v="38"/>
    <n v="36"/>
    <n v="57629040"/>
    <n v="25"/>
  </r>
  <r>
    <n v="502"/>
    <x v="12"/>
    <x v="31"/>
    <x v="31"/>
    <n v="12.07"/>
    <n v="13"/>
    <n v="85"/>
    <n v="47"/>
    <n v="12323"/>
    <n v="8"/>
    <n v="18314"/>
    <n v="1108"/>
    <n v="35"/>
    <n v="27"/>
    <n v="787357"/>
    <n v="30"/>
    <n v="32657267"/>
    <n v="6"/>
    <n v="35"/>
    <n v="29124452"/>
    <n v="19408"/>
    <n v="47"/>
    <n v="36346136"/>
    <n v="11"/>
    <x v="502"/>
    <n v="38"/>
    <n v="12408"/>
    <n v="16016"/>
    <n v="14529.470155199999"/>
    <n v="0.9"/>
    <n v="38"/>
    <n v="27"/>
    <s v="Nuclear"/>
    <n v="34366"/>
    <n v="31176.3094002"/>
    <n v="1.9"/>
    <n v="24"/>
    <n v="13"/>
    <n v="61781719"/>
    <n v="24"/>
  </r>
  <r>
    <n v="503"/>
    <x v="13"/>
    <x v="31"/>
    <x v="31"/>
    <n v="11.98"/>
    <n v="12"/>
    <n v="85"/>
    <n v="47"/>
    <n v="13005"/>
    <n v="8"/>
    <n v="13379"/>
    <n v="863"/>
    <n v="36"/>
    <n v="31"/>
    <n v="588866"/>
    <n v="34"/>
    <n v="31121482"/>
    <n v="7"/>
    <n v="35"/>
    <n v="28182403"/>
    <n v="256006"/>
    <n v="44"/>
    <n v="33848074"/>
    <n v="12"/>
    <x v="503"/>
    <n v="38"/>
    <n v="13090"/>
    <n v="11766"/>
    <n v="10673.9351802"/>
    <n v="0.7"/>
    <n v="39"/>
    <n v="29"/>
    <s v="Nuclear"/>
    <n v="17128"/>
    <n v="15538.259541599999"/>
    <n v="1"/>
    <n v="27"/>
    <n v="18"/>
    <n v="59303885"/>
    <n v="25"/>
  </r>
  <r>
    <n v="504"/>
    <x v="2"/>
    <x v="31"/>
    <x v="31"/>
    <n v="13.01"/>
    <n v="11"/>
    <n v="80"/>
    <n v="47"/>
    <n v="12505"/>
    <n v="9"/>
    <n v="29155"/>
    <n v="1354"/>
    <n v="32"/>
    <n v="26"/>
    <n v="1204206"/>
    <n v="24"/>
    <n v="26559916"/>
    <n v="3"/>
    <n v="31"/>
    <n v="36765861"/>
    <n v="5856"/>
    <n v="48"/>
    <n v="47355097"/>
    <n v="9"/>
    <x v="504"/>
    <n v="31"/>
    <n v="12585"/>
    <n v="45545"/>
    <n v="41317.727161499999"/>
    <n v="1.9"/>
    <n v="32"/>
    <n v="27"/>
    <s v="Coal"/>
    <n v="248602"/>
    <n v="225527.93078939998"/>
    <n v="10.5"/>
    <n v="14"/>
    <n v="1"/>
    <n v="63325777"/>
    <n v="24"/>
  </r>
  <r>
    <n v="505"/>
    <x v="13"/>
    <x v="32"/>
    <x v="32"/>
    <n v="17.12"/>
    <n v="4"/>
    <n v="979"/>
    <n v="42"/>
    <n v="11141"/>
    <n v="9"/>
    <n v="12384"/>
    <n v="846"/>
    <n v="38"/>
    <n v="34"/>
    <n v="1049368"/>
    <n v="26"/>
    <n v="30615789"/>
    <n v="8"/>
    <n v="38"/>
    <n v="21897532"/>
    <n v="545548"/>
    <n v="43"/>
    <n v="31658567"/>
    <n v="14"/>
    <x v="505"/>
    <n v="40"/>
    <n v="12120"/>
    <n v="9875"/>
    <n v="8958.4489125"/>
    <n v="0.6"/>
    <n v="41"/>
    <n v="33"/>
    <s v="Natural Gas"/>
    <n v="3151"/>
    <n v="2858.5389897"/>
    <n v="0.2"/>
    <n v="40"/>
    <n v="41"/>
    <n v="52513321"/>
    <n v="27"/>
  </r>
  <r>
    <n v="506"/>
    <x v="15"/>
    <x v="32"/>
    <x v="32"/>
    <n v="18.5"/>
    <n v="3"/>
    <n v="1011"/>
    <n v="43"/>
    <n v="11864"/>
    <n v="9"/>
    <n v="9976"/>
    <n v="808"/>
    <n v="39"/>
    <n v="35"/>
    <n v="804930"/>
    <n v="29"/>
    <n v="31815610"/>
    <n v="7"/>
    <n v="38"/>
    <n v="21469419"/>
    <n v="586513"/>
    <n v="44"/>
    <n v="26586370"/>
    <n v="15"/>
    <x v="506"/>
    <n v="41"/>
    <n v="12875"/>
    <n v="9317"/>
    <n v="8452.2398498999992"/>
    <n v="0.7"/>
    <n v="42"/>
    <n v="29"/>
    <s v="Natural Gas"/>
    <n v="2770"/>
    <n v="2512.9016189999998"/>
    <n v="0.2"/>
    <n v="43"/>
    <n v="41"/>
    <n v="53285029"/>
    <n v="27"/>
  </r>
  <r>
    <n v="507"/>
    <x v="3"/>
    <x v="32"/>
    <x v="32"/>
    <n v="23.21"/>
    <n v="4"/>
    <n v="1045"/>
    <n v="42"/>
    <n v="11805"/>
    <n v="9"/>
    <n v="8263"/>
    <n v="923"/>
    <n v="41"/>
    <n v="19"/>
    <n v="793542"/>
    <n v="27"/>
    <n v="33456110"/>
    <n v="6"/>
    <n v="40"/>
    <n v="16555854"/>
    <n v="528607"/>
    <n v="43"/>
    <n v="19167277"/>
    <n v="21"/>
    <x v="507"/>
    <n v="41"/>
    <n v="12850"/>
    <n v="8608"/>
    <n v="7809.0458976"/>
    <n v="0.9"/>
    <n v="39"/>
    <n v="14"/>
    <s v="Natural Gas"/>
    <n v="1898"/>
    <n v="1721.8365606"/>
    <n v="0.2"/>
    <n v="41"/>
    <n v="34"/>
    <n v="50011964"/>
    <n v="29"/>
  </r>
  <r>
    <n v="508"/>
    <x v="4"/>
    <x v="32"/>
    <x v="32"/>
    <n v="14.11"/>
    <n v="7"/>
    <n v="956"/>
    <n v="42"/>
    <n v="12760"/>
    <n v="8"/>
    <n v="16404"/>
    <n v="948"/>
    <n v="37"/>
    <n v="38"/>
    <n v="587603"/>
    <n v="30"/>
    <n v="24981272"/>
    <n v="7"/>
    <n v="34"/>
    <n v="30588640"/>
    <n v="609632"/>
    <n v="44"/>
    <n v="37445189"/>
    <n v="11"/>
    <x v="508"/>
    <n v="36"/>
    <n v="13716"/>
    <n v="15498"/>
    <n v="14059.548480599999"/>
    <n v="0.8"/>
    <n v="39"/>
    <n v="39"/>
    <s v="Natural Gas"/>
    <n v="24165"/>
    <n v="21922.118275499997"/>
    <n v="1.3"/>
    <n v="34"/>
    <n v="36"/>
    <n v="55569912"/>
    <n v="26"/>
  </r>
  <r>
    <n v="509"/>
    <x v="5"/>
    <x v="32"/>
    <x v="32"/>
    <n v="21.27"/>
    <n v="3"/>
    <n v="1045"/>
    <n v="42"/>
    <n v="11722"/>
    <n v="9"/>
    <n v="9098"/>
    <n v="952"/>
    <n v="40"/>
    <n v="20"/>
    <n v="838517"/>
    <n v="27"/>
    <n v="32964888"/>
    <n v="6"/>
    <n v="39"/>
    <n v="18018552"/>
    <n v="529283"/>
    <n v="43"/>
    <n v="20496878"/>
    <n v="19"/>
    <x v="509"/>
    <n v="41"/>
    <n v="12767"/>
    <n v="8129"/>
    <n v="7374.5044263"/>
    <n v="0.8"/>
    <n v="41"/>
    <n v="17"/>
    <s v="Natural Gas"/>
    <n v="2449"/>
    <n v="2221.6953303"/>
    <n v="0.2"/>
    <n v="41"/>
    <n v="35"/>
    <n v="50983440"/>
    <n v="29"/>
  </r>
  <r>
    <n v="510"/>
    <x v="0"/>
    <x v="32"/>
    <x v="32"/>
    <n v="15.35"/>
    <n v="6"/>
    <n v="971"/>
    <n v="42"/>
    <n v="12157"/>
    <n v="9"/>
    <n v="12917"/>
    <n v="913"/>
    <n v="38"/>
    <n v="38"/>
    <n v="1103383"/>
    <n v="26"/>
    <n v="24783264"/>
    <n v="8"/>
    <n v="35"/>
    <n v="29686028"/>
    <n v="679986"/>
    <n v="43"/>
    <n v="30438606"/>
    <n v="12"/>
    <x v="510"/>
    <n v="40"/>
    <n v="13128"/>
    <n v="13829"/>
    <n v="12545.457216299999"/>
    <n v="0.9"/>
    <n v="42"/>
    <n v="34"/>
    <s v="Natural Gas"/>
    <n v="6701"/>
    <n v="6079.0446746999996"/>
    <n v="0.4"/>
    <n v="41"/>
    <n v="40"/>
    <n v="54469292"/>
    <n v="26"/>
  </r>
  <r>
    <n v="511"/>
    <x v="1"/>
    <x v="32"/>
    <x v="32"/>
    <n v="19.059999999999999"/>
    <n v="4"/>
    <n v="1046"/>
    <n v="42"/>
    <n v="11701"/>
    <n v="10"/>
    <n v="8388"/>
    <n v="947"/>
    <n v="41"/>
    <n v="21"/>
    <n v="724915"/>
    <n v="30"/>
    <n v="32623011"/>
    <n v="6"/>
    <n v="39"/>
    <n v="18175377"/>
    <n v="509606"/>
    <n v="43"/>
    <n v="18967741"/>
    <n v="21"/>
    <x v="511"/>
    <n v="41"/>
    <n v="12747"/>
    <n v="7635"/>
    <n v="6926.3551844999993"/>
    <n v="0.8"/>
    <n v="41"/>
    <n v="21"/>
    <s v="Natural Gas"/>
    <n v="2058"/>
    <n v="1866.9861125999998"/>
    <n v="0.2"/>
    <n v="42"/>
    <n v="37"/>
    <n v="50798388"/>
    <n v="29"/>
  </r>
  <r>
    <n v="512"/>
    <x v="10"/>
    <x v="32"/>
    <x v="32"/>
    <n v="14.26"/>
    <n v="7"/>
    <n v="936"/>
    <n v="42"/>
    <n v="12876"/>
    <n v="8"/>
    <n v="20291"/>
    <n v="1043"/>
    <n v="36"/>
    <n v="38"/>
    <n v="602178"/>
    <n v="30"/>
    <n v="25300480"/>
    <n v="7"/>
    <n v="34"/>
    <n v="31822942"/>
    <n v="802906"/>
    <n v="43"/>
    <n v="42001918"/>
    <n v="10"/>
    <x v="512"/>
    <n v="34"/>
    <n v="13812"/>
    <n v="19079"/>
    <n v="17308.176891299998"/>
    <n v="0.9"/>
    <n v="38"/>
    <n v="39"/>
    <s v="Natural Gas"/>
    <n v="38512"/>
    <n v="34937.497166399997"/>
    <n v="1.8"/>
    <n v="31"/>
    <n v="34"/>
    <n v="57123422"/>
    <n v="26"/>
  </r>
  <r>
    <n v="513"/>
    <x v="11"/>
    <x v="32"/>
    <x v="32"/>
    <n v="18.399999999999999"/>
    <n v="5"/>
    <n v="1064"/>
    <n v="42"/>
    <n v="11848"/>
    <n v="9"/>
    <n v="8519"/>
    <n v="871"/>
    <n v="41"/>
    <n v="27"/>
    <n v="751598"/>
    <n v="30"/>
    <n v="30410651"/>
    <n v="8"/>
    <n v="39"/>
    <n v="20925947"/>
    <n v="407062"/>
    <n v="44"/>
    <n v="21108574"/>
    <n v="17"/>
    <x v="513"/>
    <n v="41"/>
    <n v="12912"/>
    <n v="8488"/>
    <n v="7700.1837335999999"/>
    <n v="0.8"/>
    <n v="41"/>
    <n v="21"/>
    <s v="Natural Gas"/>
    <n v="2114"/>
    <n v="1917.7884557999998"/>
    <n v="0.2"/>
    <n v="43"/>
    <n v="40"/>
    <n v="51336598"/>
    <n v="27"/>
  </r>
  <r>
    <n v="514"/>
    <x v="8"/>
    <x v="32"/>
    <x v="32"/>
    <n v="14.51"/>
    <n v="6"/>
    <n v="969"/>
    <n v="42"/>
    <n v="12709"/>
    <n v="7"/>
    <n v="14735"/>
    <n v="986"/>
    <n v="38"/>
    <n v="36"/>
    <n v="1123088"/>
    <n v="27"/>
    <n v="25486873"/>
    <n v="8"/>
    <n v="35"/>
    <n v="29778201"/>
    <n v="611320"/>
    <n v="44"/>
    <n v="32273700"/>
    <n v="12"/>
    <x v="514"/>
    <n v="40"/>
    <n v="13678"/>
    <n v="15150"/>
    <n v="13743.848204999998"/>
    <n v="0.9"/>
    <n v="39"/>
    <n v="34"/>
    <s v="Natural Gas"/>
    <n v="12279"/>
    <n v="11139.320931299999"/>
    <n v="0.7"/>
    <n v="40"/>
    <n v="38"/>
    <n v="55265074"/>
    <n v="26"/>
  </r>
  <r>
    <n v="515"/>
    <x v="9"/>
    <x v="32"/>
    <x v="32"/>
    <n v="15.45"/>
    <n v="3"/>
    <n v="930"/>
    <n v="42"/>
    <n v="12884"/>
    <n v="8"/>
    <n v="19683"/>
    <n v="1111"/>
    <n v="35"/>
    <n v="34"/>
    <n v="658587"/>
    <n v="30"/>
    <n v="24625087"/>
    <n v="4"/>
    <n v="34"/>
    <n v="29734111"/>
    <n v="447912"/>
    <n v="44"/>
    <n v="38518739"/>
    <n v="10"/>
    <x v="515"/>
    <n v="36"/>
    <n v="13814"/>
    <n v="18372"/>
    <n v="16666.7973084"/>
    <n v="0.9"/>
    <n v="39"/>
    <n v="36"/>
    <s v="Natural Gas"/>
    <n v="36857"/>
    <n v="33436.106487899997"/>
    <n v="1.9"/>
    <n v="31"/>
    <n v="35"/>
    <n v="54359198"/>
    <n v="26"/>
  </r>
  <r>
    <n v="516"/>
    <x v="6"/>
    <x v="32"/>
    <x v="32"/>
    <n v="13.79"/>
    <n v="7"/>
    <n v="991"/>
    <n v="42"/>
    <n v="13215"/>
    <n v="7"/>
    <n v="14346"/>
    <n v="887"/>
    <n v="38"/>
    <n v="39"/>
    <n v="1117746"/>
    <n v="25"/>
    <n v="25468551"/>
    <n v="7"/>
    <n v="34"/>
    <n v="29844773"/>
    <n v="591343"/>
    <n v="44"/>
    <n v="34987078"/>
    <n v="12"/>
    <x v="516"/>
    <n v="38"/>
    <n v="14206"/>
    <n v="15294"/>
    <n v="13874.482801799999"/>
    <n v="0.9"/>
    <n v="38"/>
    <n v="35"/>
    <s v="Natural Gas"/>
    <n v="16417"/>
    <n v="14893.251219899999"/>
    <n v="0.9"/>
    <n v="36"/>
    <n v="35"/>
    <n v="55313324"/>
    <n v="26"/>
  </r>
  <r>
    <n v="517"/>
    <x v="7"/>
    <x v="32"/>
    <x v="32"/>
    <n v="18.190000000000001"/>
    <n v="5"/>
    <n v="1068"/>
    <n v="42"/>
    <n v="11934"/>
    <n v="10"/>
    <n v="7957"/>
    <n v="961"/>
    <n v="41"/>
    <n v="20"/>
    <n v="662356"/>
    <n v="31"/>
    <n v="30622682"/>
    <n v="7"/>
    <n v="39"/>
    <n v="19386659"/>
    <n v="487991"/>
    <n v="44"/>
    <n v="17726184"/>
    <n v="20"/>
    <x v="517"/>
    <n v="41"/>
    <n v="13002"/>
    <n v="8196"/>
    <n v="7435.2858011999997"/>
    <n v="0.9"/>
    <n v="41"/>
    <n v="16"/>
    <s v="Natural Gas"/>
    <n v="1950"/>
    <n v="1769.0101649999999"/>
    <n v="0.2"/>
    <n v="43"/>
    <n v="34"/>
    <n v="50009341"/>
    <n v="29"/>
  </r>
  <r>
    <n v="518"/>
    <x v="12"/>
    <x v="32"/>
    <x v="32"/>
    <n v="16.899999999999999"/>
    <n v="5"/>
    <n v="974"/>
    <n v="42"/>
    <n v="12263"/>
    <n v="9"/>
    <n v="13422"/>
    <n v="920"/>
    <n v="38"/>
    <n v="35"/>
    <n v="1186376"/>
    <n v="25"/>
    <n v="28219733"/>
    <n v="8"/>
    <n v="36"/>
    <n v="26401355"/>
    <n v="715117"/>
    <n v="43"/>
    <n v="31370852"/>
    <n v="12"/>
    <x v="518"/>
    <n v="40"/>
    <n v="13236"/>
    <n v="12581"/>
    <n v="11413.290710699999"/>
    <n v="0.8"/>
    <n v="42"/>
    <n v="34"/>
    <s v="Natural Gas"/>
    <n v="5185"/>
    <n v="4703.7526694999997"/>
    <n v="0.3"/>
    <n v="40"/>
    <n v="40"/>
    <n v="54621088"/>
    <n v="26"/>
  </r>
  <r>
    <n v="519"/>
    <x v="2"/>
    <x v="32"/>
    <x v="32"/>
    <n v="16.23"/>
    <n v="4"/>
    <n v="829"/>
    <n v="42"/>
    <n v="12792"/>
    <n v="8"/>
    <n v="22263"/>
    <n v="1152"/>
    <n v="35"/>
    <n v="37"/>
    <n v="953240"/>
    <n v="28"/>
    <n v="23890979"/>
    <n v="4"/>
    <n v="34"/>
    <n v="31993126"/>
    <n v="507254"/>
    <n v="44"/>
    <n v="41998224"/>
    <n v="10"/>
    <x v="519"/>
    <n v="35"/>
    <n v="13620"/>
    <n v="20868"/>
    <n v="18931.130319600001"/>
    <n v="1"/>
    <n v="39"/>
    <n v="40"/>
    <s v="Natural Gas"/>
    <n v="48532"/>
    <n v="44027.487860399997"/>
    <n v="2.2999999999999998"/>
    <n v="31"/>
    <n v="34"/>
    <n v="55884105"/>
    <n v="26"/>
  </r>
  <r>
    <n v="520"/>
    <x v="14"/>
    <x v="32"/>
    <x v="32"/>
    <n v="16.48"/>
    <n v="4"/>
    <n v="978"/>
    <n v="42"/>
    <n v="12354"/>
    <n v="8"/>
    <n v="12722"/>
    <n v="876"/>
    <n v="38"/>
    <n v="35"/>
    <n v="1160982"/>
    <n v="26"/>
    <n v="30676456"/>
    <n v="7"/>
    <n v="38"/>
    <n v="22799432"/>
    <n v="468228"/>
    <n v="43"/>
    <n v="31486794"/>
    <n v="14"/>
    <x v="520"/>
    <n v="40"/>
    <n v="13332"/>
    <n v="11366"/>
    <n v="10311.061300199999"/>
    <n v="0.7"/>
    <n v="41"/>
    <n v="32"/>
    <s v="Natural Gas"/>
    <n v="3704"/>
    <n v="3360.2121287999998"/>
    <n v="0.2"/>
    <n v="40"/>
    <n v="40"/>
    <n v="53475888"/>
    <n v="27"/>
  </r>
  <r>
    <n v="521"/>
    <x v="13"/>
    <x v="33"/>
    <x v="33"/>
    <n v="7.79"/>
    <n v="51"/>
    <n v="15321"/>
    <n v="17"/>
    <n v="8385"/>
    <n v="14"/>
    <n v="49961"/>
    <n v="1125"/>
    <n v="13"/>
    <n v="21"/>
    <n v="21974896"/>
    <n v="2"/>
    <n v="100"/>
    <n v="100"/>
    <n v="10"/>
    <n v="91205935"/>
    <n v="56686344"/>
    <n v="16"/>
    <n v="41032869"/>
    <n v="8"/>
    <x v="521"/>
    <n v="15"/>
    <n v="23706"/>
    <n v="64651"/>
    <n v="58650.398039699998"/>
    <n v="1.3"/>
    <n v="6"/>
    <n v="10"/>
    <s v="Natural Gas"/>
    <n v="59480"/>
    <n v="53959.345955999997"/>
    <n v="1.2"/>
    <n v="11"/>
    <n v="12"/>
    <n v="91205935"/>
    <n v="15"/>
  </r>
  <r>
    <n v="522"/>
    <x v="15"/>
    <x v="33"/>
    <x v="33"/>
    <n v="7.71"/>
    <n v="51"/>
    <n v="14781"/>
    <n v="17"/>
    <n v="8381"/>
    <n v="14"/>
    <n v="50770"/>
    <n v="1094"/>
    <n v="13"/>
    <n v="21"/>
    <n v="19913457"/>
    <n v="2"/>
    <n v="100"/>
    <n v="100"/>
    <n v="10"/>
    <n v="94186072"/>
    <n v="62152041"/>
    <n v="16"/>
    <n v="39976443"/>
    <n v="11"/>
    <x v="522"/>
    <n v="15"/>
    <n v="23162"/>
    <n v="70602"/>
    <n v="64049.054189399998"/>
    <n v="1.4"/>
    <n v="4"/>
    <n v="8"/>
    <s v="Natural Gas"/>
    <n v="57165"/>
    <n v="51859.213375499996"/>
    <n v="1.1000000000000001"/>
    <n v="12"/>
    <n v="14"/>
    <n v="94186072"/>
    <n v="14"/>
  </r>
  <r>
    <n v="523"/>
    <x v="3"/>
    <x v="33"/>
    <x v="33"/>
    <n v="8.91"/>
    <n v="49"/>
    <n v="16732"/>
    <n v="18"/>
    <n v="8231"/>
    <n v="18"/>
    <n v="42944"/>
    <n v="966"/>
    <n v="13"/>
    <n v="17"/>
    <n v="17064723"/>
    <n v="2"/>
    <n v="100"/>
    <n v="100"/>
    <n v="9"/>
    <n v="95374457"/>
    <n v="60863429"/>
    <n v="15"/>
    <n v="36921136"/>
    <n v="11"/>
    <x v="523"/>
    <n v="15"/>
    <n v="24963"/>
    <n v="58305"/>
    <n v="52893.403933499998"/>
    <n v="1.2"/>
    <n v="3"/>
    <n v="7"/>
    <s v="Natural Gas"/>
    <n v="25941"/>
    <n v="23533.2783027"/>
    <n v="0.5"/>
    <n v="14"/>
    <n v="17"/>
    <n v="95374457"/>
    <n v="14"/>
  </r>
  <r>
    <n v="524"/>
    <x v="4"/>
    <x v="33"/>
    <x v="33"/>
    <n v="7.68"/>
    <n v="43"/>
    <n v="15991"/>
    <n v="18"/>
    <n v="10208"/>
    <n v="10"/>
    <n v="62680"/>
    <n v="1307"/>
    <n v="14"/>
    <n v="23"/>
    <n v="20289364"/>
    <n v="2"/>
    <n v="100"/>
    <n v="100"/>
    <n v="14"/>
    <n v="86369081"/>
    <n v="54924000"/>
    <n v="18"/>
    <n v="50566737"/>
    <n v="8"/>
    <x v="524"/>
    <n v="15"/>
    <n v="26198"/>
    <n v="85629"/>
    <n v="77681.318676299998"/>
    <n v="1.6"/>
    <n v="9"/>
    <n v="19"/>
    <s v="Natural Gas"/>
    <n v="129967"/>
    <n v="117904.0739049"/>
    <n v="2.5"/>
    <n v="13"/>
    <n v="24"/>
    <n v="86369081"/>
    <n v="17"/>
  </r>
  <r>
    <n v="525"/>
    <x v="5"/>
    <x v="33"/>
    <x v="33"/>
    <n v="10.41"/>
    <n v="34"/>
    <n v="16736"/>
    <n v="17"/>
    <n v="7984"/>
    <n v="16"/>
    <n v="48266"/>
    <n v="1006"/>
    <n v="12"/>
    <n v="18"/>
    <n v="19472417"/>
    <n v="2"/>
    <n v="100"/>
    <n v="100"/>
    <n v="9"/>
    <n v="95138998"/>
    <n v="67520179"/>
    <n v="14"/>
    <n v="37984670"/>
    <n v="11"/>
    <x v="525"/>
    <n v="13"/>
    <n v="24720"/>
    <n v="57461"/>
    <n v="52127.740046699997"/>
    <n v="1.1000000000000001"/>
    <n v="3"/>
    <n v="9"/>
    <s v="Natural Gas"/>
    <n v="36409"/>
    <n v="33029.687742299997"/>
    <n v="0.7"/>
    <n v="13"/>
    <n v="15"/>
    <n v="95138998"/>
    <n v="14"/>
  </r>
  <r>
    <n v="526"/>
    <x v="0"/>
    <x v="33"/>
    <x v="33"/>
    <n v="8.09"/>
    <n v="46"/>
    <n v="18120"/>
    <n v="16"/>
    <n v="8537"/>
    <n v="13"/>
    <n v="57137"/>
    <n v="1206"/>
    <n v="15"/>
    <n v="25"/>
    <n v="20316681"/>
    <n v="2"/>
    <n v="100"/>
    <n v="100"/>
    <n v="10"/>
    <n v="90628316"/>
    <n v="58518271"/>
    <n v="17"/>
    <n v="45711131"/>
    <n v="8"/>
    <x v="526"/>
    <n v="15"/>
    <n v="26657"/>
    <n v="76797"/>
    <n v="69669.0634059"/>
    <n v="1.5"/>
    <n v="10"/>
    <n v="18"/>
    <s v="Natural Gas"/>
    <n v="96227"/>
    <n v="87295.662126900002"/>
    <n v="1.8"/>
    <n v="14"/>
    <n v="21"/>
    <n v="90628316"/>
    <n v="15"/>
  </r>
  <r>
    <n v="527"/>
    <x v="1"/>
    <x v="33"/>
    <x v="33"/>
    <n v="8.82"/>
    <n v="44"/>
    <n v="16815"/>
    <n v="17"/>
    <n v="8052"/>
    <n v="16"/>
    <n v="45917"/>
    <n v="1023"/>
    <n v="12"/>
    <n v="20"/>
    <n v="19636978"/>
    <n v="2"/>
    <n v="100"/>
    <n v="100"/>
    <n v="10"/>
    <n v="90819346"/>
    <n v="63844970"/>
    <n v="14"/>
    <n v="34870343"/>
    <n v="11"/>
    <x v="527"/>
    <n v="14"/>
    <n v="24866"/>
    <n v="58172"/>
    <n v="52772.748368399996"/>
    <n v="1.2"/>
    <n v="4"/>
    <n v="9"/>
    <s v="Natural Gas"/>
    <n v="39497"/>
    <n v="35831.074095899996"/>
    <n v="0.8"/>
    <n v="13"/>
    <n v="14"/>
    <n v="90819346"/>
    <n v="14"/>
  </r>
  <r>
    <n v="528"/>
    <x v="10"/>
    <x v="33"/>
    <x v="33"/>
    <n v="7.8"/>
    <n v="37"/>
    <n v="16471"/>
    <n v="17"/>
    <n v="10272"/>
    <n v="10"/>
    <n v="58706"/>
    <n v="1255"/>
    <n v="14"/>
    <n v="27"/>
    <n v="20489652"/>
    <n v="2"/>
    <n v="100"/>
    <n v="100"/>
    <n v="16"/>
    <n v="85079692"/>
    <n v="51680682"/>
    <n v="19"/>
    <n v="51204258"/>
    <n v="8"/>
    <x v="528"/>
    <n v="16"/>
    <n v="26744"/>
    <n v="83110"/>
    <n v="75396.120416999998"/>
    <n v="1.6"/>
    <n v="11"/>
    <n v="21"/>
    <s v="Natural Gas"/>
    <n v="138677"/>
    <n v="125805.6526419"/>
    <n v="2.7"/>
    <n v="15"/>
    <n v="21"/>
    <n v="85079692"/>
    <n v="18"/>
  </r>
  <r>
    <n v="529"/>
    <x v="11"/>
    <x v="33"/>
    <x v="33"/>
    <n v="7.71"/>
    <n v="51"/>
    <n v="16013"/>
    <n v="18"/>
    <n v="8327"/>
    <n v="14"/>
    <n v="48116"/>
    <n v="1057"/>
    <n v="13"/>
    <n v="20"/>
    <n v="21703921"/>
    <n v="2"/>
    <n v="100"/>
    <n v="100"/>
    <n v="9"/>
    <n v="93128525"/>
    <n v="59912296"/>
    <n v="17"/>
    <n v="40262466"/>
    <n v="10"/>
    <x v="529"/>
    <n v="15"/>
    <n v="24340"/>
    <n v="64715"/>
    <n v="58708.457860499999"/>
    <n v="1.3"/>
    <n v="4"/>
    <n v="9"/>
    <s v="Natural Gas"/>
    <n v="41268"/>
    <n v="37437.698199599996"/>
    <n v="0.8"/>
    <n v="13"/>
    <n v="17"/>
    <n v="93128525"/>
    <n v="14"/>
  </r>
  <r>
    <n v="530"/>
    <x v="8"/>
    <x v="33"/>
    <x v="33"/>
    <n v="8.0399999999999991"/>
    <n v="44"/>
    <n v="17297"/>
    <n v="17"/>
    <n v="8931"/>
    <n v="12"/>
    <n v="58274"/>
    <n v="1257"/>
    <n v="12"/>
    <n v="24"/>
    <n v="19578774"/>
    <n v="2"/>
    <n v="100"/>
    <n v="100"/>
    <n v="12"/>
    <n v="85807932"/>
    <n v="56226016"/>
    <n v="17"/>
    <n v="45784161"/>
    <n v="8"/>
    <x v="530"/>
    <n v="15"/>
    <n v="26228"/>
    <n v="82286"/>
    <n v="74648.600224199996"/>
    <n v="1.6"/>
    <n v="9"/>
    <n v="15"/>
    <s v="Natural Gas"/>
    <n v="122578"/>
    <n v="111200.8861566"/>
    <n v="2.4"/>
    <n v="11"/>
    <n v="16"/>
    <n v="85807932"/>
    <n v="16"/>
  </r>
  <r>
    <n v="531"/>
    <x v="9"/>
    <x v="33"/>
    <x v="33"/>
    <n v="7.06"/>
    <n v="43"/>
    <n v="15615"/>
    <n v="18"/>
    <n v="10373"/>
    <n v="10"/>
    <n v="53226"/>
    <n v="1287"/>
    <n v="16"/>
    <n v="26"/>
    <n v="18914254"/>
    <n v="2"/>
    <n v="100"/>
    <n v="100"/>
    <n v="16"/>
    <n v="78669582"/>
    <n v="43591889"/>
    <n v="22"/>
    <n v="47401787"/>
    <n v="7"/>
    <x v="531"/>
    <n v="16"/>
    <n v="25987"/>
    <n v="76245"/>
    <n v="69168.297451499995"/>
    <n v="1.7"/>
    <n v="12"/>
    <n v="22"/>
    <s v="Natural Gas"/>
    <n v="107715"/>
    <n v="97717.399960499999"/>
    <n v="2.4"/>
    <n v="20"/>
    <n v="28"/>
    <n v="78669582"/>
    <n v="18"/>
  </r>
  <r>
    <n v="532"/>
    <x v="6"/>
    <x v="33"/>
    <x v="33"/>
    <n v="6.9"/>
    <n v="51"/>
    <n v="16661"/>
    <n v="18"/>
    <n v="8887"/>
    <n v="13"/>
    <n v="60182"/>
    <n v="1280"/>
    <n v="12"/>
    <n v="21"/>
    <n v="20674036"/>
    <n v="2"/>
    <n v="100"/>
    <n v="100"/>
    <n v="13"/>
    <n v="84730743"/>
    <n v="52048167"/>
    <n v="18"/>
    <n v="51359539"/>
    <n v="8"/>
    <x v="532"/>
    <n v="15"/>
    <n v="25548"/>
    <n v="82627"/>
    <n v="74957.950206900001"/>
    <n v="1.6"/>
    <n v="8"/>
    <n v="17"/>
    <s v="Natural Gas"/>
    <n v="118909"/>
    <n v="107872.4254923"/>
    <n v="2.2999999999999998"/>
    <n v="11"/>
    <n v="17"/>
    <n v="84730743"/>
    <n v="17"/>
  </r>
  <r>
    <n v="533"/>
    <x v="7"/>
    <x v="33"/>
    <x v="33"/>
    <n v="7.51"/>
    <n v="51"/>
    <n v="17072"/>
    <n v="16"/>
    <n v="8507"/>
    <n v="13"/>
    <n v="44417"/>
    <n v="970"/>
    <n v="12"/>
    <n v="19"/>
    <n v="20737854"/>
    <n v="2"/>
    <n v="100"/>
    <n v="100"/>
    <n v="9"/>
    <n v="89126685"/>
    <n v="65841200"/>
    <n v="14"/>
    <n v="34932572"/>
    <n v="12"/>
    <x v="533"/>
    <n v="15"/>
    <n v="25579"/>
    <n v="59819"/>
    <n v="54266.8815693"/>
    <n v="1.2"/>
    <n v="5"/>
    <n v="10"/>
    <s v="Natural Gas"/>
    <n v="27489"/>
    <n v="24937.600218299998"/>
    <n v="0.5"/>
    <n v="17"/>
    <n v="19"/>
    <n v="89126685"/>
    <n v="14"/>
  </r>
  <r>
    <n v="534"/>
    <x v="12"/>
    <x v="33"/>
    <x v="33"/>
    <n v="7.65"/>
    <n v="50"/>
    <n v="17748"/>
    <n v="16"/>
    <n v="8488"/>
    <n v="12"/>
    <n v="56299"/>
    <n v="1149"/>
    <n v="13"/>
    <n v="24"/>
    <n v="20810055"/>
    <n v="2"/>
    <n v="100"/>
    <n v="100"/>
    <n v="10"/>
    <n v="91676489"/>
    <n v="65729889"/>
    <n v="16"/>
    <n v="42082465"/>
    <n v="9"/>
    <x v="534"/>
    <n v="14"/>
    <n v="26235"/>
    <n v="77745"/>
    <n v="70529.074501499999"/>
    <n v="1.4"/>
    <n v="7"/>
    <n v="14"/>
    <s v="Natural Gas"/>
    <n v="76462"/>
    <n v="69365.156531400004"/>
    <n v="1.4"/>
    <n v="12"/>
    <n v="21"/>
    <n v="91676489"/>
    <n v="14"/>
  </r>
  <r>
    <n v="535"/>
    <x v="2"/>
    <x v="33"/>
    <x v="33"/>
    <n v="9.44"/>
    <n v="18"/>
    <n v="15755"/>
    <n v="18"/>
    <n v="10428"/>
    <n v="10"/>
    <n v="54736"/>
    <n v="1302"/>
    <n v="17"/>
    <n v="28"/>
    <n v="19663178"/>
    <n v="2"/>
    <n v="100"/>
    <n v="100"/>
    <n v="19"/>
    <n v="78725774"/>
    <n v="43164448"/>
    <n v="27"/>
    <n v="49288693"/>
    <n v="8"/>
    <x v="535"/>
    <n v="17"/>
    <n v="26183"/>
    <n v="81610"/>
    <n v="74035.343366999994"/>
    <n v="1.8"/>
    <n v="16"/>
    <n v="29"/>
    <s v="Natural Gas"/>
    <n v="102119"/>
    <n v="92640.794379300001"/>
    <n v="2.2000000000000002"/>
    <n v="22"/>
    <n v="36"/>
    <n v="78725774"/>
    <n v="20"/>
  </r>
  <r>
    <n v="536"/>
    <x v="14"/>
    <x v="33"/>
    <x v="33"/>
    <n v="7.46"/>
    <n v="51"/>
    <n v="15784"/>
    <n v="17"/>
    <n v="8419"/>
    <n v="14"/>
    <n v="53162"/>
    <n v="1090"/>
    <n v="13"/>
    <n v="26"/>
    <n v="21387685"/>
    <n v="2"/>
    <n v="100"/>
    <n v="100"/>
    <n v="10"/>
    <n v="91452659"/>
    <n v="64485745"/>
    <n v="16"/>
    <n v="42783058"/>
    <n v="9"/>
    <x v="536"/>
    <n v="14"/>
    <n v="24203"/>
    <n v="73198"/>
    <n v="66404.105670599994"/>
    <n v="1.4"/>
    <n v="6"/>
    <n v="12"/>
    <s v="Natural Gas"/>
    <n v="63572"/>
    <n v="57671.5457484"/>
    <n v="1.2"/>
    <n v="10"/>
    <n v="17"/>
    <n v="91452659"/>
    <n v="14"/>
  </r>
  <r>
    <n v="537"/>
    <x v="13"/>
    <x v="34"/>
    <x v="34"/>
    <n v="8.57"/>
    <n v="44"/>
    <n v="19214"/>
    <n v="15"/>
    <n v="906"/>
    <n v="46"/>
    <n v="63252"/>
    <n v="1902"/>
    <n v="9"/>
    <n v="3"/>
    <n v="414612"/>
    <n v="37"/>
    <n v="100"/>
    <n v="100"/>
    <n v="16"/>
    <n v="72634387"/>
    <n v="72105628"/>
    <n v="14"/>
    <n v="1073568"/>
    <n v="49"/>
    <x v="537"/>
    <n v="23"/>
    <n v="20120"/>
    <n v="48625"/>
    <n v="44111.856037499994"/>
    <n v="1.3"/>
    <n v="11"/>
    <n v="9"/>
    <s v="Coal"/>
    <n v="60239"/>
    <n v="54647.899143299997"/>
    <n v="1.6"/>
    <n v="9"/>
    <n v="7"/>
    <n v="72634387"/>
    <n v="21"/>
  </r>
  <r>
    <n v="538"/>
    <x v="15"/>
    <x v="34"/>
    <x v="34"/>
    <n v="8.52"/>
    <n v="43"/>
    <n v="19214"/>
    <n v="15"/>
    <n v="906"/>
    <n v="46"/>
    <n v="66267"/>
    <n v="1850"/>
    <n v="7"/>
    <n v="3"/>
    <n v="368558"/>
    <n v="37"/>
    <n v="100"/>
    <n v="100"/>
    <n v="16"/>
    <n v="76610636"/>
    <n v="77557021"/>
    <n v="13"/>
    <n v="1247476"/>
    <n v="49"/>
    <x v="538"/>
    <n v="21"/>
    <n v="20120"/>
    <n v="49908"/>
    <n v="45275.774007599997"/>
    <n v="1.3"/>
    <n v="11"/>
    <n v="11"/>
    <s v="Coal"/>
    <n v="58260"/>
    <n v="52852.580621999994"/>
    <n v="1.5"/>
    <n v="11"/>
    <n v="7"/>
    <n v="76610636"/>
    <n v="20"/>
  </r>
  <r>
    <n v="539"/>
    <x v="3"/>
    <x v="34"/>
    <x v="34"/>
    <n v="9.9600000000000009"/>
    <n v="40"/>
    <n v="17373"/>
    <n v="17"/>
    <n v="963"/>
    <n v="48"/>
    <n v="50039"/>
    <n v="1741"/>
    <n v="6"/>
    <n v="3"/>
    <n v="347254"/>
    <n v="35"/>
    <n v="100"/>
    <n v="100"/>
    <n v="17"/>
    <n v="71223021"/>
    <n v="62093667"/>
    <n v="14"/>
    <n v="1123412"/>
    <n v="49"/>
    <x v="539"/>
    <n v="24"/>
    <n v="18336"/>
    <n v="32085"/>
    <n v="29107.021099499998"/>
    <n v="1"/>
    <n v="12"/>
    <n v="12"/>
    <s v="Coal"/>
    <n v="37690"/>
    <n v="34191.791342999997"/>
    <n v="1.2"/>
    <n v="7"/>
    <n v="6"/>
    <n v="71223021"/>
    <n v="20"/>
  </r>
  <r>
    <n v="540"/>
    <x v="4"/>
    <x v="34"/>
    <x v="34"/>
    <n v="7.17"/>
    <n v="47"/>
    <n v="19601"/>
    <n v="16"/>
    <n v="1513"/>
    <n v="38"/>
    <n v="92694"/>
    <n v="2073"/>
    <n v="7"/>
    <n v="2"/>
    <n v="369324"/>
    <n v="39"/>
    <n v="100"/>
    <n v="100"/>
    <n v="11"/>
    <n v="89538341"/>
    <n v="97617419"/>
    <n v="10"/>
    <n v="733563"/>
    <n v="49"/>
    <x v="540"/>
    <n v="17"/>
    <n v="21114"/>
    <n v="93814"/>
    <n v="85106.625445799989"/>
    <n v="1.9"/>
    <n v="5"/>
    <n v="14"/>
    <s v="Coal"/>
    <n v="249036"/>
    <n v="225921.6489492"/>
    <n v="5.0999999999999996"/>
    <n v="7"/>
    <n v="5"/>
    <n v="89538341"/>
    <n v="15"/>
  </r>
  <r>
    <n v="541"/>
    <x v="5"/>
    <x v="34"/>
    <x v="34"/>
    <n v="10.51"/>
    <n v="32"/>
    <n v="16673"/>
    <n v="18"/>
    <n v="961"/>
    <n v="48"/>
    <n v="55012"/>
    <n v="1750"/>
    <n v="8"/>
    <n v="3"/>
    <n v="363170"/>
    <n v="35"/>
    <n v="100"/>
    <n v="100"/>
    <n v="17"/>
    <n v="75338742"/>
    <n v="67900615"/>
    <n v="13"/>
    <n v="1246714"/>
    <n v="49"/>
    <x v="541"/>
    <n v="22"/>
    <n v="17633"/>
    <n v="34450"/>
    <n v="31252.512914999999"/>
    <n v="1"/>
    <n v="12"/>
    <n v="13"/>
    <s v="Coal"/>
    <n v="48585"/>
    <n v="44075.568649499997"/>
    <n v="1.4"/>
    <n v="6"/>
    <n v="6"/>
    <n v="75338742"/>
    <n v="20"/>
  </r>
  <r>
    <n v="542"/>
    <x v="0"/>
    <x v="34"/>
    <x v="34"/>
    <n v="8.15"/>
    <n v="45"/>
    <n v="19473"/>
    <n v="15"/>
    <n v="1405"/>
    <n v="40"/>
    <n v="85795"/>
    <n v="2077"/>
    <n v="7"/>
    <n v="2"/>
    <n v="391720"/>
    <n v="37"/>
    <n v="100"/>
    <n v="100"/>
    <n v="15"/>
    <n v="78838924"/>
    <n v="90133403"/>
    <n v="10"/>
    <n v="763032"/>
    <n v="49"/>
    <x v="542"/>
    <n v="17"/>
    <n v="20878"/>
    <n v="89253"/>
    <n v="80968.956029099994"/>
    <n v="2"/>
    <n v="6"/>
    <n v="10"/>
    <s v="Coal"/>
    <n v="204873"/>
    <n v="185857.65104309999"/>
    <n v="4.5"/>
    <n v="5"/>
    <n v="3"/>
    <n v="78838924"/>
    <n v="19"/>
  </r>
  <r>
    <n v="543"/>
    <x v="1"/>
    <x v="34"/>
    <x v="34"/>
    <n v="9.1199999999999992"/>
    <n v="39"/>
    <n v="16672"/>
    <n v="18"/>
    <n v="911"/>
    <n v="47"/>
    <n v="56157"/>
    <n v="1767"/>
    <n v="9"/>
    <n v="3"/>
    <n v="362544"/>
    <n v="35"/>
    <n v="100"/>
    <n v="100"/>
    <n v="17"/>
    <n v="74516986"/>
    <n v="68761562"/>
    <n v="13"/>
    <n v="1146850"/>
    <n v="49"/>
    <x v="543"/>
    <n v="21"/>
    <n v="17583"/>
    <n v="34618"/>
    <n v="31404.919944599998"/>
    <n v="1"/>
    <n v="13"/>
    <n v="15"/>
    <s v="Coal"/>
    <n v="51231"/>
    <n v="46475.979365699997"/>
    <n v="1.5"/>
    <n v="6"/>
    <n v="6"/>
    <n v="74516986"/>
    <n v="20"/>
  </r>
  <r>
    <n v="544"/>
    <x v="10"/>
    <x v="34"/>
    <x v="34"/>
    <n v="6.73"/>
    <n v="48"/>
    <n v="18945"/>
    <n v="16"/>
    <n v="1507"/>
    <n v="38"/>
    <n v="93160"/>
    <n v="2087"/>
    <n v="7"/>
    <n v="3"/>
    <n v="458870"/>
    <n v="34"/>
    <n v="100"/>
    <n v="100"/>
    <n v="12"/>
    <n v="93569426"/>
    <n v="97472144"/>
    <n v="7"/>
    <n v="745514"/>
    <n v="48"/>
    <x v="544"/>
    <n v="17"/>
    <n v="20453"/>
    <n v="93539"/>
    <n v="84857.149653300003"/>
    <n v="1.9"/>
    <n v="7"/>
    <n v="15"/>
    <s v="Coal"/>
    <n v="274218"/>
    <n v="248766.37406459998"/>
    <n v="5.6"/>
    <n v="7"/>
    <n v="5"/>
    <n v="93569426"/>
    <n v="14"/>
  </r>
  <r>
    <n v="545"/>
    <x v="11"/>
    <x v="34"/>
    <x v="34"/>
    <n v="8.61"/>
    <n v="42"/>
    <n v="18587"/>
    <n v="15"/>
    <n v="908"/>
    <n v="47"/>
    <n v="58805"/>
    <n v="1802"/>
    <n v="7"/>
    <n v="3"/>
    <n v="317510"/>
    <n v="37"/>
    <n v="100"/>
    <n v="100"/>
    <n v="16"/>
    <n v="75345382"/>
    <n v="70896610"/>
    <n v="14"/>
    <n v="907644"/>
    <n v="49"/>
    <x v="545"/>
    <n v="21"/>
    <n v="19496"/>
    <n v="43700"/>
    <n v="39643.971389999999"/>
    <n v="1.2"/>
    <n v="11"/>
    <n v="10"/>
    <s v="Coal"/>
    <n v="52990"/>
    <n v="48071.717252999995"/>
    <n v="1.5"/>
    <n v="7"/>
    <n v="8"/>
    <n v="75345382"/>
    <n v="20"/>
  </r>
  <r>
    <n v="546"/>
    <x v="8"/>
    <x v="34"/>
    <x v="34"/>
    <n v="7.69"/>
    <n v="48"/>
    <n v="19599"/>
    <n v="16"/>
    <n v="1405"/>
    <n v="40"/>
    <n v="85304"/>
    <n v="2091"/>
    <n v="7"/>
    <n v="2"/>
    <n v="255070"/>
    <n v="39"/>
    <n v="100"/>
    <n v="100"/>
    <n v="13"/>
    <n v="84763842"/>
    <n v="89098127"/>
    <n v="11"/>
    <n v="642894"/>
    <n v="50"/>
    <x v="546"/>
    <n v="18"/>
    <n v="21004"/>
    <n v="87201"/>
    <n v="79107.413024699999"/>
    <n v="1.9"/>
    <n v="6"/>
    <n v="10"/>
    <s v="Coal"/>
    <n v="190782"/>
    <n v="173074.5114354"/>
    <n v="4.3"/>
    <n v="7"/>
    <n v="4"/>
    <n v="84763842"/>
    <n v="17"/>
  </r>
  <r>
    <n v="547"/>
    <x v="9"/>
    <x v="34"/>
    <x v="34"/>
    <n v="6.52"/>
    <n v="49"/>
    <n v="18763"/>
    <n v="16"/>
    <n v="1397"/>
    <n v="38"/>
    <n v="86155"/>
    <n v="2091"/>
    <n v="7"/>
    <n v="5"/>
    <n v="381874"/>
    <n v="35"/>
    <n v="100"/>
    <n v="100"/>
    <n v="12"/>
    <n v="88896757"/>
    <n v="90029962"/>
    <n v="10"/>
    <n v="600465"/>
    <n v="47"/>
    <x v="547"/>
    <n v="17"/>
    <n v="20160"/>
    <n v="81458"/>
    <n v="73897.451292600002"/>
    <n v="1.8"/>
    <n v="9"/>
    <n v="18"/>
    <s v="Coal"/>
    <n v="256169"/>
    <n v="232392.59741429999"/>
    <n v="5.7"/>
    <n v="10"/>
    <n v="10"/>
    <n v="88896757"/>
    <n v="15"/>
  </r>
  <r>
    <n v="548"/>
    <x v="6"/>
    <x v="34"/>
    <x v="34"/>
    <n v="7.26"/>
    <n v="47"/>
    <n v="19681"/>
    <n v="16"/>
    <n v="1408"/>
    <n v="40"/>
    <n v="85683"/>
    <n v="2096"/>
    <n v="7"/>
    <n v="2"/>
    <n v="271434"/>
    <n v="39"/>
    <n v="100"/>
    <n v="100"/>
    <n v="11"/>
    <n v="89048490"/>
    <n v="89155630"/>
    <n v="10"/>
    <n v="794059"/>
    <n v="49"/>
    <x v="548"/>
    <n v="18"/>
    <n v="21089"/>
    <n v="82593"/>
    <n v="74927.105927099998"/>
    <n v="1.8"/>
    <n v="9"/>
    <n v="12"/>
    <s v="Coal"/>
    <n v="188502"/>
    <n v="171006.13031939999"/>
    <n v="4.2"/>
    <n v="7"/>
    <n v="5"/>
    <n v="89048490"/>
    <n v="15"/>
  </r>
  <r>
    <n v="549"/>
    <x v="7"/>
    <x v="34"/>
    <x v="34"/>
    <n v="8.58"/>
    <n v="41"/>
    <n v="16691"/>
    <n v="17"/>
    <n v="908"/>
    <n v="47"/>
    <n v="49750"/>
    <n v="1723"/>
    <n v="8"/>
    <n v="3"/>
    <n v="283494"/>
    <n v="37"/>
    <n v="100"/>
    <n v="100"/>
    <n v="17"/>
    <n v="71800399"/>
    <n v="62568739"/>
    <n v="15"/>
    <n v="971089"/>
    <n v="49"/>
    <x v="549"/>
    <n v="23"/>
    <n v="17599"/>
    <n v="31024"/>
    <n v="28144.498132799999"/>
    <n v="1"/>
    <n v="15"/>
    <n v="15"/>
    <s v="Coal"/>
    <n v="40591"/>
    <n v="36823.5341577"/>
    <n v="1.3"/>
    <n v="7"/>
    <n v="8"/>
    <n v="71800399"/>
    <n v="21"/>
  </r>
  <r>
    <n v="550"/>
    <x v="12"/>
    <x v="34"/>
    <x v="34"/>
    <n v="8.14"/>
    <n v="45"/>
    <n v="19157"/>
    <n v="15"/>
    <n v="904"/>
    <n v="45"/>
    <n v="76427"/>
    <n v="2013"/>
    <n v="7"/>
    <n v="3"/>
    <n v="388445"/>
    <n v="37"/>
    <n v="100"/>
    <n v="100"/>
    <n v="16"/>
    <n v="76038630"/>
    <n v="82364762"/>
    <n v="11"/>
    <n v="1178909"/>
    <n v="48"/>
    <x v="550"/>
    <n v="19"/>
    <n v="20061"/>
    <n v="67982"/>
    <n v="61672.230275399997"/>
    <n v="1.6"/>
    <n v="8"/>
    <n v="11"/>
    <s v="Coal"/>
    <n v="134798"/>
    <n v="122286.6831906"/>
    <n v="3.2"/>
    <n v="7"/>
    <n v="5"/>
    <n v="76038630"/>
    <n v="20"/>
  </r>
  <r>
    <n v="551"/>
    <x v="2"/>
    <x v="34"/>
    <x v="34"/>
    <n v="6.26"/>
    <n v="48"/>
    <n v="16759"/>
    <n v="16"/>
    <n v="3143"/>
    <n v="29"/>
    <n v="94028"/>
    <n v="2114"/>
    <n v="7"/>
    <n v="5"/>
    <n v="365975"/>
    <n v="36"/>
    <n v="100"/>
    <n v="100"/>
    <n v="12"/>
    <n v="93428414"/>
    <n v="86012151"/>
    <n v="14"/>
    <n v="11851189"/>
    <n v="29"/>
    <x v="551"/>
    <n v="16"/>
    <n v="19902"/>
    <n v="160732"/>
    <n v="145813.61120039999"/>
    <n v="3.3"/>
    <n v="6"/>
    <n v="9"/>
    <s v="Coal"/>
    <n v="349107"/>
    <n v="316704.52906289999"/>
    <n v="7.1"/>
    <n v="9"/>
    <n v="9"/>
    <n v="93428414"/>
    <n v="14"/>
  </r>
  <r>
    <n v="552"/>
    <x v="14"/>
    <x v="34"/>
    <x v="34"/>
    <n v="8.42"/>
    <n v="44"/>
    <n v="19250"/>
    <n v="15"/>
    <n v="905"/>
    <n v="46"/>
    <n v="72433"/>
    <n v="1985"/>
    <n v="6"/>
    <n v="2"/>
    <n v="406421"/>
    <n v="37"/>
    <n v="100"/>
    <n v="100"/>
    <n v="16"/>
    <n v="74553575"/>
    <n v="79113471"/>
    <n v="11"/>
    <n v="1160031"/>
    <n v="48"/>
    <x v="552"/>
    <n v="18"/>
    <n v="20155"/>
    <n v="60201"/>
    <n v="54613.426124699996"/>
    <n v="1.5"/>
    <n v="8"/>
    <n v="10"/>
    <s v="Coal"/>
    <n v="79687"/>
    <n v="72290.827188900003"/>
    <n v="2"/>
    <n v="8"/>
    <n v="6"/>
    <n v="74553575"/>
    <n v="21"/>
  </r>
  <r>
    <n v="553"/>
    <x v="13"/>
    <x v="35"/>
    <x v="35"/>
    <n v="10.6"/>
    <n v="18"/>
    <n v="11509"/>
    <n v="24"/>
    <n v="4629"/>
    <n v="25"/>
    <n v="22237"/>
    <n v="961"/>
    <n v="33"/>
    <n v="27"/>
    <n v="53990"/>
    <n v="49"/>
    <n v="100"/>
    <n v="100"/>
    <n v="29"/>
    <n v="40287787"/>
    <n v="33850129"/>
    <n v="29"/>
    <n v="17083168"/>
    <n v="19"/>
    <x v="553"/>
    <n v="31"/>
    <n v="16138"/>
    <n v="17197"/>
    <n v="15600.855285899999"/>
    <n v="0.7"/>
    <n v="33"/>
    <n v="30"/>
    <s v="Coal"/>
    <n v="5558"/>
    <n v="5042.1325625999998"/>
    <n v="0.2"/>
    <n v="38"/>
    <n v="39"/>
    <n v="40287787"/>
    <n v="32"/>
  </r>
  <r>
    <n v="554"/>
    <x v="15"/>
    <x v="35"/>
    <x v="35"/>
    <n v="10.72"/>
    <n v="16"/>
    <n v="10759"/>
    <n v="27"/>
    <n v="4872"/>
    <n v="24"/>
    <n v="23748"/>
    <n v="1010"/>
    <n v="32"/>
    <n v="24"/>
    <n v="105372"/>
    <n v="47"/>
    <n v="100"/>
    <n v="100"/>
    <n v="29"/>
    <n v="42036979"/>
    <n v="34517756"/>
    <n v="30"/>
    <n v="17192457"/>
    <n v="19"/>
    <x v="554"/>
    <n v="31"/>
    <n v="15631"/>
    <n v="19170"/>
    <n v="17390.730699"/>
    <n v="0.7"/>
    <n v="30"/>
    <n v="27"/>
    <s v="Coal"/>
    <n v="5451"/>
    <n v="4945.0637996999994"/>
    <n v="0.2"/>
    <n v="37"/>
    <n v="37"/>
    <n v="42036979"/>
    <n v="32"/>
  </r>
  <r>
    <n v="555"/>
    <x v="4"/>
    <x v="35"/>
    <x v="35"/>
    <n v="8.89"/>
    <n v="28"/>
    <n v="11746"/>
    <n v="21"/>
    <n v="1012"/>
    <n v="43"/>
    <n v="35119"/>
    <n v="1703"/>
    <n v="26"/>
    <n v="12"/>
    <n v="1408"/>
    <n v="49"/>
    <n v="100"/>
    <n v="100"/>
    <n v="30"/>
    <n v="40760399"/>
    <n v="42582626"/>
    <n v="27"/>
    <n v="2777214"/>
    <n v="43"/>
    <x v="555"/>
    <n v="32"/>
    <n v="12758"/>
    <n v="45185"/>
    <n v="40991.140669499997"/>
    <n v="2"/>
    <n v="30"/>
    <n v="12"/>
    <s v="Coal"/>
    <n v="39382"/>
    <n v="35726.747855399997"/>
    <n v="1.7"/>
    <n v="30"/>
    <n v="32"/>
    <n v="40760399"/>
    <n v="32"/>
  </r>
  <r>
    <n v="556"/>
    <x v="0"/>
    <x v="35"/>
    <x v="35"/>
    <n v="10.16"/>
    <n v="20"/>
    <n v="11468"/>
    <n v="24"/>
    <n v="2759"/>
    <n v="33"/>
    <n v="31794"/>
    <n v="1407"/>
    <n v="29"/>
    <n v="16"/>
    <n v="60865"/>
    <n v="47"/>
    <n v="100"/>
    <n v="100"/>
    <n v="29"/>
    <n v="40561606"/>
    <n v="39669629"/>
    <n v="29"/>
    <n v="10058734"/>
    <n v="31"/>
    <x v="556"/>
    <n v="31"/>
    <n v="14227"/>
    <n v="29014"/>
    <n v="26321.056885799997"/>
    <n v="1.2"/>
    <n v="29"/>
    <n v="27"/>
    <s v="Coal"/>
    <n v="31550"/>
    <n v="28621.677284999998"/>
    <n v="1.3"/>
    <n v="29"/>
    <n v="29"/>
    <n v="40561606"/>
    <n v="32"/>
  </r>
  <r>
    <n v="557"/>
    <x v="8"/>
    <x v="35"/>
    <x v="35"/>
    <n v="9.7200000000000006"/>
    <n v="21"/>
    <n v="11485"/>
    <n v="24"/>
    <n v="2759"/>
    <n v="33"/>
    <n v="33125"/>
    <n v="1503"/>
    <n v="27"/>
    <n v="16"/>
    <n v="77023"/>
    <n v="46"/>
    <n v="100"/>
    <n v="100"/>
    <n v="29"/>
    <n v="39847397"/>
    <n v="39808763"/>
    <n v="28"/>
    <n v="8663819"/>
    <n v="32"/>
    <x v="557"/>
    <n v="32"/>
    <n v="14244"/>
    <n v="30860"/>
    <n v="27995.719841999999"/>
    <n v="1.3"/>
    <n v="30"/>
    <n v="26"/>
    <s v="Coal"/>
    <n v="30027"/>
    <n v="27240.034986899998"/>
    <n v="1.2"/>
    <n v="30"/>
    <n v="30"/>
    <n v="39847397"/>
    <n v="32"/>
  </r>
  <r>
    <n v="558"/>
    <x v="10"/>
    <x v="35"/>
    <x v="35"/>
    <n v="8.35"/>
    <n v="34"/>
    <n v="11732"/>
    <n v="20"/>
    <n v="812"/>
    <n v="45"/>
    <n v="36321"/>
    <n v="1667"/>
    <n v="26"/>
    <n v="14"/>
    <n v="0"/>
    <n v="51"/>
    <n v="100"/>
    <n v="100"/>
    <n v="30"/>
    <n v="40420675"/>
    <n v="45270047"/>
    <n v="24"/>
    <n v="2653716"/>
    <n v="44"/>
    <x v="558"/>
    <n v="32"/>
    <n v="12543"/>
    <n v="50647"/>
    <n v="45946.183500899999"/>
    <n v="2.1"/>
    <n v="26"/>
    <n v="13"/>
    <s v="Coal"/>
    <n v="45250"/>
    <n v="41050.107674999999"/>
    <n v="1.9"/>
    <n v="30"/>
    <n v="33"/>
    <n v="40420675"/>
    <n v="32"/>
  </r>
  <r>
    <n v="559"/>
    <x v="9"/>
    <x v="35"/>
    <x v="35"/>
    <n v="7.98"/>
    <n v="34"/>
    <n v="11733"/>
    <n v="21"/>
    <n v="796"/>
    <n v="44"/>
    <n v="36207"/>
    <n v="1707"/>
    <n v="26"/>
    <n v="14"/>
    <n v="0"/>
    <n v="50"/>
    <n v="100"/>
    <n v="100"/>
    <n v="30"/>
    <n v="38243344"/>
    <n v="44443224"/>
    <n v="20"/>
    <n v="2234084"/>
    <n v="45"/>
    <x v="559"/>
    <n v="31"/>
    <n v="12529"/>
    <n v="50486"/>
    <n v="45800.126764199995"/>
    <n v="2.2000000000000002"/>
    <n v="23"/>
    <n v="12"/>
    <s v="Coal"/>
    <n v="51558"/>
    <n v="46772.628762599998"/>
    <n v="2.2000000000000002"/>
    <n v="28"/>
    <n v="33"/>
    <n v="38243344"/>
    <n v="32"/>
  </r>
  <r>
    <n v="560"/>
    <x v="6"/>
    <x v="35"/>
    <x v="35"/>
    <n v="9.33"/>
    <n v="22"/>
    <n v="11593"/>
    <n v="24"/>
    <n v="2501"/>
    <n v="35"/>
    <n v="31693"/>
    <n v="1569"/>
    <n v="27"/>
    <n v="15"/>
    <n v="67572"/>
    <n v="45"/>
    <n v="100"/>
    <n v="100"/>
    <n v="29"/>
    <n v="40293476"/>
    <n v="39949146"/>
    <n v="28"/>
    <n v="4475545"/>
    <n v="39"/>
    <x v="560"/>
    <n v="32"/>
    <n v="14093"/>
    <n v="35887"/>
    <n v="32556.137328899997"/>
    <n v="1.6"/>
    <n v="29"/>
    <n v="16"/>
    <s v="Coal"/>
    <n v="32947"/>
    <n v="29889.014310899998"/>
    <n v="1.5"/>
    <n v="30"/>
    <n v="27"/>
    <n v="40293476"/>
    <n v="32"/>
  </r>
  <r>
    <n v="561"/>
    <x v="12"/>
    <x v="35"/>
    <x v="35"/>
    <n v="10.14"/>
    <n v="20"/>
    <n v="10985"/>
    <n v="26"/>
    <n v="3365"/>
    <n v="28"/>
    <n v="27341"/>
    <n v="1321"/>
    <n v="30"/>
    <n v="17"/>
    <n v="45614"/>
    <n v="48"/>
    <n v="100"/>
    <n v="100"/>
    <n v="29"/>
    <n v="39849127"/>
    <n v="35293856"/>
    <n v="29"/>
    <n v="10233268"/>
    <n v="31"/>
    <x v="561"/>
    <n v="32"/>
    <n v="14350"/>
    <n v="20648"/>
    <n v="18731.549685599999"/>
    <n v="0.9"/>
    <n v="33"/>
    <n v="25"/>
    <s v="Coal"/>
    <n v="13941"/>
    <n v="12647.061902699999"/>
    <n v="0.6"/>
    <n v="34"/>
    <n v="35"/>
    <n v="39849127"/>
    <n v="32"/>
  </r>
  <r>
    <n v="562"/>
    <x v="2"/>
    <x v="35"/>
    <x v="35"/>
    <n v="7.45"/>
    <n v="38"/>
    <n v="11246"/>
    <n v="25"/>
    <n v="746"/>
    <n v="43"/>
    <n v="37315"/>
    <n v="1760"/>
    <n v="27"/>
    <n v="13"/>
    <n v="275"/>
    <n v="49"/>
    <n v="100"/>
    <n v="100"/>
    <n v="30"/>
    <n v="39965061"/>
    <n v="45275773"/>
    <n v="22"/>
    <n v="1354548"/>
    <n v="47"/>
    <x v="562"/>
    <n v="32"/>
    <n v="11992"/>
    <n v="54377"/>
    <n v="49329.982431899996"/>
    <n v="2.2999999999999998"/>
    <n v="29"/>
    <n v="17"/>
    <s v="Coal"/>
    <n v="95906"/>
    <n v="87004.455838199996"/>
    <n v="4.0999999999999996"/>
    <n v="23"/>
    <n v="21"/>
    <n v="39965061"/>
    <n v="32"/>
  </r>
  <r>
    <n v="563"/>
    <x v="14"/>
    <x v="35"/>
    <x v="35"/>
    <n v="10.49"/>
    <n v="17"/>
    <n v="11111"/>
    <n v="25"/>
    <n v="4246"/>
    <n v="25"/>
    <n v="25762"/>
    <n v="1191"/>
    <n v="31"/>
    <n v="18"/>
    <n v="52547"/>
    <n v="49"/>
    <n v="100"/>
    <n v="100"/>
    <n v="29"/>
    <n v="40810174"/>
    <n v="34176130"/>
    <n v="29"/>
    <n v="13423861"/>
    <n v="28"/>
    <x v="563"/>
    <n v="31"/>
    <n v="15357"/>
    <n v="19016"/>
    <n v="17251.024255199998"/>
    <n v="0.8"/>
    <n v="32"/>
    <n v="26"/>
    <s v="Coal"/>
    <n v="7139"/>
    <n v="6476.3915732999994"/>
    <n v="0.3"/>
    <n v="38"/>
    <n v="37"/>
    <n v="40810174"/>
    <n v="32"/>
  </r>
  <r>
    <n v="564"/>
    <x v="13"/>
    <x v="36"/>
    <x v="36"/>
    <n v="9.77"/>
    <n v="29"/>
    <n v="19909"/>
    <n v="14"/>
    <n v="5804"/>
    <n v="19"/>
    <n v="81929"/>
    <n v="1822"/>
    <n v="3"/>
    <n v="4"/>
    <n v="4958199"/>
    <n v="7"/>
    <n v="100"/>
    <n v="100"/>
    <n v="7"/>
    <n v="98965968"/>
    <n v="77340014"/>
    <n v="12"/>
    <n v="21589804"/>
    <n v="15"/>
    <x v="564"/>
    <n v="14"/>
    <n v="25713"/>
    <n v="77467"/>
    <n v="70276.877154899994"/>
    <n v="1.6"/>
    <n v="2"/>
    <n v="8"/>
    <s v="Coal"/>
    <n v="64764"/>
    <n v="58752.909910799994"/>
    <n v="1.3"/>
    <n v="7"/>
    <n v="10"/>
    <n v="98965968"/>
    <n v="12"/>
  </r>
  <r>
    <n v="565"/>
    <x v="15"/>
    <x v="36"/>
    <x v="36"/>
    <n v="9.75"/>
    <n v="26"/>
    <n v="19906"/>
    <n v="13"/>
    <n v="6790"/>
    <n v="17"/>
    <n v="91554"/>
    <n v="1775"/>
    <n v="3"/>
    <n v="4"/>
    <n v="6819691"/>
    <n v="4"/>
    <n v="100"/>
    <n v="100"/>
    <n v="7"/>
    <n v="104194376"/>
    <n v="84829877"/>
    <n v="9"/>
    <n v="28629834"/>
    <n v="14"/>
    <x v="565"/>
    <n v="13"/>
    <n v="26696"/>
    <n v="82569"/>
    <n v="74905.333494299994"/>
    <n v="1.5"/>
    <n v="2"/>
    <n v="7"/>
    <s v="Coal"/>
    <n v="69234"/>
    <n v="62808.025519799994"/>
    <n v="1.2"/>
    <n v="7"/>
    <n v="12"/>
    <n v="104194376"/>
    <n v="12"/>
  </r>
  <r>
    <n v="566"/>
    <x v="3"/>
    <x v="36"/>
    <x v="36"/>
    <n v="11.49"/>
    <n v="24"/>
    <n v="18205"/>
    <n v="15"/>
    <n v="8374"/>
    <n v="14"/>
    <n v="61252"/>
    <n v="1497"/>
    <n v="5"/>
    <n v="5"/>
    <n v="6993556"/>
    <n v="4"/>
    <n v="100"/>
    <n v="100"/>
    <n v="8"/>
    <n v="95995350"/>
    <n v="54096303"/>
    <n v="19"/>
    <n v="35950577"/>
    <n v="12"/>
    <x v="566"/>
    <n v="17"/>
    <n v="26578"/>
    <n v="47671"/>
    <n v="43246.401833699994"/>
    <n v="1.1000000000000001"/>
    <n v="5"/>
    <n v="10"/>
    <s v="Coal"/>
    <n v="25344"/>
    <n v="22991.689036799999"/>
    <n v="0.6"/>
    <n v="15"/>
    <n v="16"/>
    <n v="95995350"/>
    <n v="13"/>
  </r>
  <r>
    <n v="567"/>
    <x v="4"/>
    <x v="36"/>
    <x v="36"/>
    <n v="8.01"/>
    <n v="39"/>
    <n v="22763"/>
    <n v="8"/>
    <n v="4641"/>
    <n v="21"/>
    <n v="109608"/>
    <n v="1974"/>
    <n v="5"/>
    <n v="4"/>
    <n v="8110579"/>
    <n v="4"/>
    <n v="100"/>
    <n v="100"/>
    <n v="7"/>
    <n v="105818139"/>
    <n v="104840027"/>
    <n v="6"/>
    <n v="17291387"/>
    <n v="19"/>
    <x v="567"/>
    <n v="10"/>
    <n v="27404"/>
    <n v="132055"/>
    <n v="119798.2755585"/>
    <n v="2.2000000000000002"/>
    <n v="4"/>
    <n v="11"/>
    <s v="Coal"/>
    <n v="382275"/>
    <n v="346794.03119249997"/>
    <n v="6.3"/>
    <n v="3"/>
    <n v="3"/>
    <n v="105818139"/>
    <n v="11"/>
  </r>
  <r>
    <n v="568"/>
    <x v="5"/>
    <x v="36"/>
    <x v="36"/>
    <n v="11.66"/>
    <n v="23"/>
    <n v="18636"/>
    <n v="15"/>
    <n v="8267"/>
    <n v="14"/>
    <n v="70490"/>
    <n v="1582"/>
    <n v="5"/>
    <n v="5"/>
    <n v="7029656"/>
    <n v="4"/>
    <n v="100"/>
    <n v="100"/>
    <n v="8"/>
    <n v="100044365"/>
    <n v="61239551"/>
    <n v="17"/>
    <n v="36815354"/>
    <n v="12"/>
    <x v="568"/>
    <n v="16"/>
    <n v="26903"/>
    <n v="54958"/>
    <n v="49857.056742599998"/>
    <n v="1.1000000000000001"/>
    <n v="4"/>
    <n v="8"/>
    <s v="Coal"/>
    <n v="34050"/>
    <n v="30889.639035"/>
    <n v="0.7"/>
    <n v="15"/>
    <n v="14"/>
    <n v="100044365"/>
    <n v="13"/>
  </r>
  <r>
    <n v="569"/>
    <x v="1"/>
    <x v="36"/>
    <x v="36"/>
    <n v="10.36"/>
    <n v="24"/>
    <n v="18603"/>
    <n v="14"/>
    <n v="8239"/>
    <n v="15"/>
    <n v="70434"/>
    <n v="1646"/>
    <n v="4"/>
    <n v="5"/>
    <n v="7406286"/>
    <n v="4"/>
    <n v="100"/>
    <n v="100"/>
    <n v="7"/>
    <n v="99740046"/>
    <n v="60648331"/>
    <n v="17"/>
    <n v="33516465"/>
    <n v="14"/>
    <x v="569"/>
    <n v="16"/>
    <n v="26842"/>
    <n v="57866"/>
    <n v="52495.149850199996"/>
    <n v="1.2"/>
    <n v="5"/>
    <n v="8"/>
    <s v="Coal"/>
    <n v="36093"/>
    <n v="32743.017377099997"/>
    <n v="0.8"/>
    <n v="15"/>
    <n v="16"/>
    <n v="99740046"/>
    <n v="12"/>
  </r>
  <r>
    <n v="570"/>
    <x v="0"/>
    <x v="36"/>
    <x v="36"/>
    <n v="9.06"/>
    <n v="35"/>
    <n v="23319"/>
    <n v="7"/>
    <n v="4180"/>
    <n v="23"/>
    <n v="104636"/>
    <n v="1995"/>
    <n v="3"/>
    <n v="4"/>
    <n v="7958621"/>
    <n v="4"/>
    <n v="100"/>
    <n v="100"/>
    <n v="7"/>
    <n v="106942504"/>
    <n v="100983285"/>
    <n v="6"/>
    <n v="14412107"/>
    <n v="22"/>
    <x v="570"/>
    <n v="12"/>
    <n v="27499"/>
    <n v="127230"/>
    <n v="115421.10938099999"/>
    <n v="2.2000000000000002"/>
    <n v="3"/>
    <n v="8"/>
    <s v="Coal"/>
    <n v="297304"/>
    <n v="269709.64004879998"/>
    <n v="5.2"/>
    <n v="4"/>
    <n v="2"/>
    <n v="106942504"/>
    <n v="11"/>
  </r>
  <r>
    <n v="571"/>
    <x v="11"/>
    <x v="36"/>
    <x v="36"/>
    <n v="9.91"/>
    <n v="24"/>
    <n v="19855"/>
    <n v="13"/>
    <n v="6810"/>
    <n v="17"/>
    <n v="77844"/>
    <n v="1671"/>
    <n v="3"/>
    <n v="4"/>
    <n v="7416064"/>
    <n v="4"/>
    <n v="100"/>
    <n v="100"/>
    <n v="7"/>
    <n v="102104203"/>
    <n v="70436979"/>
    <n v="15"/>
    <n v="32068402"/>
    <n v="14"/>
    <x v="571"/>
    <n v="14"/>
    <n v="26665"/>
    <n v="68653"/>
    <n v="62280.9512091"/>
    <n v="1.3"/>
    <n v="3"/>
    <n v="8"/>
    <s v="Coal"/>
    <n v="48561"/>
    <n v="44053.796216700001"/>
    <n v="0.9"/>
    <n v="10"/>
    <n v="14"/>
    <n v="102104203"/>
    <n v="11"/>
  </r>
  <r>
    <n v="572"/>
    <x v="2"/>
    <x v="36"/>
    <x v="36"/>
    <n v="7.09"/>
    <n v="41"/>
    <n v="23598"/>
    <n v="7"/>
    <n v="3480"/>
    <n v="25"/>
    <n v="124660"/>
    <n v="2118"/>
    <n v="3"/>
    <n v="4"/>
    <n v="7896332"/>
    <n v="4"/>
    <n v="100"/>
    <n v="100"/>
    <n v="9"/>
    <n v="106980704"/>
    <n v="115887993"/>
    <n v="5"/>
    <n v="13622301"/>
    <n v="25"/>
    <x v="572"/>
    <n v="10"/>
    <n v="27079"/>
    <n v="210105"/>
    <n v="190604.0413935"/>
    <n v="3.2"/>
    <n v="3"/>
    <n v="10"/>
    <s v="Coal"/>
    <n v="611574"/>
    <n v="554810.57571779995"/>
    <n v="9.4"/>
    <n v="3"/>
    <n v="3"/>
    <n v="106980704"/>
    <n v="11"/>
  </r>
  <r>
    <n v="573"/>
    <x v="8"/>
    <x v="36"/>
    <x v="36"/>
    <n v="8.73"/>
    <n v="36"/>
    <n v="23309"/>
    <n v="8"/>
    <n v="3888"/>
    <n v="24"/>
    <n v="99951"/>
    <n v="1992"/>
    <n v="5"/>
    <n v="4"/>
    <n v="8577181"/>
    <n v="4"/>
    <n v="100"/>
    <n v="100"/>
    <n v="7"/>
    <n v="105487389"/>
    <n v="96047678"/>
    <n v="7"/>
    <n v="14355799"/>
    <n v="23"/>
    <x v="573"/>
    <n v="13"/>
    <n v="27196"/>
    <n v="121309"/>
    <n v="110049.66877229999"/>
    <n v="2.2000000000000002"/>
    <n v="3"/>
    <n v="8"/>
    <s v="Coal"/>
    <n v="273716"/>
    <n v="248310.96734519998"/>
    <n v="5"/>
    <n v="4"/>
    <n v="2"/>
    <n v="105487389"/>
    <n v="11"/>
  </r>
  <r>
    <n v="574"/>
    <x v="10"/>
    <x v="36"/>
    <x v="36"/>
    <n v="7.67"/>
    <n v="39"/>
    <n v="23008"/>
    <n v="8"/>
    <n v="4630"/>
    <n v="23"/>
    <n v="116283"/>
    <n v="2044"/>
    <n v="5"/>
    <n v="4"/>
    <n v="7997274"/>
    <n v="4"/>
    <n v="100"/>
    <n v="100"/>
    <n v="8"/>
    <n v="105994376"/>
    <n v="107852560"/>
    <n v="5"/>
    <n v="17328179"/>
    <n v="20"/>
    <x v="574"/>
    <n v="11"/>
    <n v="27638"/>
    <n v="132757"/>
    <n v="120435.11921789999"/>
    <n v="2.1"/>
    <n v="4"/>
    <n v="12"/>
    <s v="Coal"/>
    <n v="424340"/>
    <n v="384954.75559799996"/>
    <n v="6.8"/>
    <n v="4"/>
    <n v="4"/>
    <n v="105994376"/>
    <n v="11"/>
  </r>
  <r>
    <n v="575"/>
    <x v="9"/>
    <x v="36"/>
    <x v="36"/>
    <n v="7.62"/>
    <n v="35"/>
    <n v="23631"/>
    <n v="7"/>
    <n v="4318"/>
    <n v="23"/>
    <n v="111113"/>
    <n v="2095"/>
    <n v="5"/>
    <n v="4"/>
    <n v="7502074"/>
    <n v="4"/>
    <n v="100"/>
    <n v="100"/>
    <n v="9"/>
    <n v="99311813"/>
    <n v="103594020"/>
    <n v="5"/>
    <n v="13076260"/>
    <n v="27"/>
    <x v="575"/>
    <n v="11"/>
    <n v="27949"/>
    <n v="122261"/>
    <n v="110913.3086067"/>
    <n v="2.1"/>
    <n v="4"/>
    <n v="14"/>
    <s v="Coal"/>
    <n v="422824"/>
    <n v="383579.46359279996"/>
    <n v="7.2"/>
    <n v="4"/>
    <n v="5"/>
    <n v="99311813"/>
    <n v="11"/>
  </r>
  <r>
    <n v="576"/>
    <x v="6"/>
    <x v="36"/>
    <x v="36"/>
    <n v="8.2899999999999991"/>
    <n v="38"/>
    <n v="23031"/>
    <n v="8"/>
    <n v="3806"/>
    <n v="27"/>
    <n v="99773"/>
    <n v="1914"/>
    <n v="4"/>
    <n v="5"/>
    <n v="8344927"/>
    <n v="4"/>
    <n v="100"/>
    <n v="100"/>
    <n v="7"/>
    <n v="105173425"/>
    <n v="99680685"/>
    <n v="6"/>
    <n v="15015044"/>
    <n v="24"/>
    <x v="576"/>
    <n v="12"/>
    <n v="26837"/>
    <n v="118315"/>
    <n v="107333.55778049999"/>
    <n v="2.1"/>
    <n v="3"/>
    <n v="8"/>
    <s v="Coal"/>
    <n v="286156"/>
    <n v="259596.34501319999"/>
    <n v="5"/>
    <n v="3"/>
    <n v="2"/>
    <n v="105173425"/>
    <n v="11"/>
  </r>
  <r>
    <n v="577"/>
    <x v="7"/>
    <x v="36"/>
    <x v="36"/>
    <n v="9.92"/>
    <n v="24"/>
    <n v="19860"/>
    <n v="13"/>
    <n v="7455"/>
    <n v="16"/>
    <n v="64851"/>
    <n v="1584"/>
    <n v="5"/>
    <n v="5"/>
    <n v="7344405"/>
    <n v="4"/>
    <n v="100"/>
    <n v="100"/>
    <n v="7"/>
    <n v="97155744"/>
    <n v="57441464"/>
    <n v="17"/>
    <n v="32631515"/>
    <n v="14"/>
    <x v="577"/>
    <n v="17"/>
    <n v="27314"/>
    <n v="60861"/>
    <n v="55212.168026699997"/>
    <n v="1.4"/>
    <n v="4"/>
    <n v="8"/>
    <s v="Coal"/>
    <n v="38145"/>
    <n v="34604.560381499999"/>
    <n v="0.8"/>
    <n v="10"/>
    <n v="11"/>
    <n v="97155744"/>
    <n v="11"/>
  </r>
  <r>
    <n v="578"/>
    <x v="12"/>
    <x v="36"/>
    <x v="36"/>
    <n v="8.99"/>
    <n v="36"/>
    <n v="22135"/>
    <n v="8"/>
    <n v="4190"/>
    <n v="24"/>
    <n v="89045"/>
    <n v="1883"/>
    <n v="4"/>
    <n v="4"/>
    <n v="8352553"/>
    <n v="4"/>
    <n v="100"/>
    <n v="100"/>
    <n v="7"/>
    <n v="104514518"/>
    <n v="87771094"/>
    <n v="9"/>
    <n v="16248181"/>
    <n v="22"/>
    <x v="578"/>
    <n v="15"/>
    <n v="26324"/>
    <n v="107207"/>
    <n v="97256.550132899996"/>
    <n v="2.1"/>
    <n v="3"/>
    <n v="7"/>
    <s v="Coal"/>
    <n v="172754"/>
    <n v="156719.78566379999"/>
    <n v="3.3"/>
    <n v="4"/>
    <n v="3"/>
    <n v="104514518"/>
    <n v="11"/>
  </r>
  <r>
    <n v="579"/>
    <x v="14"/>
    <x v="36"/>
    <x v="36"/>
    <n v="9.2200000000000006"/>
    <n v="31"/>
    <n v="20893"/>
    <n v="10"/>
    <n v="4432"/>
    <n v="22"/>
    <n v="85393"/>
    <n v="1846"/>
    <n v="3"/>
    <n v="4"/>
    <n v="4928602"/>
    <n v="7"/>
    <n v="100"/>
    <n v="100"/>
    <n v="7"/>
    <n v="103704821"/>
    <n v="86422710"/>
    <n v="9"/>
    <n v="15336349"/>
    <n v="23"/>
    <x v="579"/>
    <n v="15"/>
    <n v="25325"/>
    <n v="98449"/>
    <n v="89311.426530299999"/>
    <n v="1.9"/>
    <n v="2"/>
    <n v="6"/>
    <s v="Coal"/>
    <n v="91624"/>
    <n v="83119.890952799993"/>
    <n v="1.8"/>
    <n v="7"/>
    <n v="9"/>
    <n v="103704821"/>
    <n v="12"/>
  </r>
  <r>
    <n v="580"/>
    <x v="13"/>
    <x v="37"/>
    <x v="37"/>
    <n v="9.49"/>
    <n v="31"/>
    <n v="4263"/>
    <n v="35"/>
    <n v="40884"/>
    <n v="4"/>
    <n v="70670"/>
    <n v="847"/>
    <n v="6"/>
    <n v="33"/>
    <n v="4132455"/>
    <n v="9"/>
    <n v="87812089"/>
    <n v="3"/>
    <n v="22"/>
    <n v="49384221"/>
    <n v="5066477"/>
    <n v="40"/>
    <n v="178525093"/>
    <n v="3"/>
    <x v="580"/>
    <n v="5"/>
    <n v="45147"/>
    <n v="39762"/>
    <n v="36071.478041399998"/>
    <n v="0.4"/>
    <n v="15"/>
    <n v="44"/>
    <s v="Nuclear"/>
    <n v="85753"/>
    <n v="77793.809579099994"/>
    <n v="0.9"/>
    <n v="4"/>
    <n v="19"/>
    <n v="137196310"/>
    <n v="7"/>
  </r>
  <r>
    <n v="581"/>
    <x v="15"/>
    <x v="37"/>
    <x v="37"/>
    <n v="9.6"/>
    <n v="30"/>
    <n v="4262"/>
    <n v="35"/>
    <n v="41369"/>
    <n v="4"/>
    <n v="72261"/>
    <n v="846"/>
    <n v="6"/>
    <n v="33"/>
    <n v="4109450"/>
    <n v="9"/>
    <n v="90375825"/>
    <n v="3"/>
    <n v="22"/>
    <n v="52278983"/>
    <n v="5449803"/>
    <n v="39"/>
    <n v="182553554"/>
    <n v="3"/>
    <x v="581"/>
    <n v="5"/>
    <n v="45631"/>
    <n v="40696"/>
    <n v="36918.788551199999"/>
    <n v="0.4"/>
    <n v="16"/>
    <n v="43"/>
    <s v="Nuclear"/>
    <n v="88237"/>
    <n v="80047.256373899989"/>
    <n v="0.9"/>
    <n v="4"/>
    <n v="16"/>
    <n v="142654808"/>
    <n v="7"/>
  </r>
  <r>
    <n v="582"/>
    <x v="3"/>
    <x v="37"/>
    <x v="37"/>
    <n v="11.75"/>
    <n v="23"/>
    <n v="3864"/>
    <n v="36"/>
    <n v="41555"/>
    <n v="4"/>
    <n v="42186"/>
    <n v="522"/>
    <n v="14"/>
    <n v="41"/>
    <n v="3017876"/>
    <n v="9"/>
    <n v="76639676"/>
    <n v="4"/>
    <n v="24"/>
    <n v="53938541"/>
    <n v="4104206"/>
    <n v="41"/>
    <n v="173633435"/>
    <n v="3"/>
    <x v="582"/>
    <n v="5"/>
    <n v="45419"/>
    <n v="19750"/>
    <n v="17916.897825"/>
    <n v="0.2"/>
    <n v="27"/>
    <n v="50"/>
    <s v="Nuclear"/>
    <n v="32285"/>
    <n v="29288.458039499998"/>
    <n v="0.4"/>
    <n v="11"/>
    <n v="24"/>
    <n v="130578217"/>
    <n v="10"/>
  </r>
  <r>
    <n v="583"/>
    <x v="4"/>
    <x v="37"/>
    <x v="37"/>
    <n v="8.9700000000000006"/>
    <n v="26"/>
    <n v="5280"/>
    <n v="34"/>
    <n v="38549"/>
    <n v="4"/>
    <n v="100731"/>
    <n v="1111"/>
    <n v="6"/>
    <n v="32"/>
    <n v="3813428"/>
    <n v="8"/>
    <n v="69967693"/>
    <n v="2"/>
    <n v="19"/>
    <n v="72917874"/>
    <n v="12242294"/>
    <n v="36"/>
    <n v="187257434"/>
    <n v="3"/>
    <x v="583"/>
    <n v="5"/>
    <n v="43830"/>
    <n v="80513"/>
    <n v="73040.161751099993"/>
    <n v="0.8"/>
    <n v="12"/>
    <n v="40"/>
    <s v="Nuclear"/>
    <n v="228401"/>
    <n v="207201.89266469999"/>
    <n v="2.2999999999999998"/>
    <n v="8"/>
    <n v="25"/>
    <n v="142885567"/>
    <n v="7"/>
  </r>
  <r>
    <n v="584"/>
    <x v="5"/>
    <x v="37"/>
    <x v="37"/>
    <n v="11.94"/>
    <n v="19"/>
    <n v="3863"/>
    <n v="36"/>
    <n v="40300"/>
    <n v="4"/>
    <n v="53796"/>
    <n v="639"/>
    <n v="9"/>
    <n v="39"/>
    <n v="3741095"/>
    <n v="9"/>
    <n v="79393917"/>
    <n v="4"/>
    <n v="24"/>
    <n v="56477663"/>
    <n v="4344652"/>
    <n v="40"/>
    <n v="180878670"/>
    <n v="3"/>
    <x v="584"/>
    <n v="5"/>
    <n v="44163"/>
    <n v="30668"/>
    <n v="27821.540379599999"/>
    <n v="0.3"/>
    <n v="15"/>
    <n v="44"/>
    <s v="Nuclear"/>
    <n v="57826"/>
    <n v="52458.862462199999"/>
    <n v="0.6"/>
    <n v="4"/>
    <n v="18"/>
    <n v="135871580"/>
    <n v="9"/>
  </r>
  <r>
    <n v="585"/>
    <x v="1"/>
    <x v="37"/>
    <x v="37"/>
    <n v="10.14"/>
    <n v="26"/>
    <n v="3886"/>
    <n v="36"/>
    <n v="41993"/>
    <n v="4"/>
    <n v="57167"/>
    <n v="693"/>
    <n v="8"/>
    <n v="37"/>
    <n v="3983043"/>
    <n v="9"/>
    <n v="83193557"/>
    <n v="3"/>
    <n v="24"/>
    <n v="52495276"/>
    <n v="4200356"/>
    <n v="40"/>
    <n v="177324103"/>
    <n v="3"/>
    <x v="585"/>
    <n v="5"/>
    <n v="45879"/>
    <n v="34439"/>
    <n v="31242.533883299999"/>
    <n v="0.4"/>
    <n v="14"/>
    <n v="42"/>
    <s v="Nuclear"/>
    <n v="60766"/>
    <n v="55125.985480199997"/>
    <n v="0.7"/>
    <n v="5"/>
    <n v="20"/>
    <n v="135688833"/>
    <n v="9"/>
  </r>
  <r>
    <n v="586"/>
    <x v="0"/>
    <x v="37"/>
    <x v="37"/>
    <n v="9.36"/>
    <n v="30"/>
    <n v="5263"/>
    <n v="35"/>
    <n v="39464"/>
    <n v="4"/>
    <n v="96624"/>
    <n v="1052"/>
    <n v="6"/>
    <n v="31"/>
    <n v="3439427"/>
    <n v="9"/>
    <n v="98281822"/>
    <n v="2"/>
    <n v="28"/>
    <n v="43258465"/>
    <n v="10457398"/>
    <n v="36"/>
    <n v="191686480"/>
    <n v="3"/>
    <x v="586"/>
    <n v="4"/>
    <n v="44727"/>
    <n v="57906"/>
    <n v="52531.4372382"/>
    <n v="0.6"/>
    <n v="16"/>
    <n v="43"/>
    <s v="Nuclear"/>
    <n v="187534"/>
    <n v="170127.97552979999"/>
    <n v="1.9"/>
    <n v="6"/>
    <n v="20"/>
    <n v="141540287"/>
    <n v="7"/>
  </r>
  <r>
    <n v="587"/>
    <x v="11"/>
    <x v="37"/>
    <x v="37"/>
    <n v="9.56"/>
    <n v="31"/>
    <n v="4242"/>
    <n v="35"/>
    <n v="40008"/>
    <n v="4"/>
    <n v="63036"/>
    <n v="752"/>
    <n v="6"/>
    <n v="34"/>
    <n v="3700099"/>
    <n v="9"/>
    <n v="87876980"/>
    <n v="3"/>
    <n v="24"/>
    <n v="50442501"/>
    <n v="5192373"/>
    <n v="40"/>
    <n v="179277679"/>
    <n v="3"/>
    <x v="587"/>
    <n v="5"/>
    <n v="44250"/>
    <n v="35864"/>
    <n v="32535.272080799998"/>
    <n v="0.4"/>
    <n v="15"/>
    <n v="44"/>
    <s v="Nuclear"/>
    <n v="95217"/>
    <n v="86379.405579899991"/>
    <n v="1"/>
    <n v="3"/>
    <n v="13"/>
    <n v="138319481"/>
    <n v="8"/>
  </r>
  <r>
    <n v="588"/>
    <x v="2"/>
    <x v="37"/>
    <x v="37"/>
    <n v="9.23"/>
    <n v="20"/>
    <n v="4680"/>
    <n v="35"/>
    <n v="38522"/>
    <n v="3"/>
    <n v="106430"/>
    <n v="1174"/>
    <n v="6"/>
    <n v="36"/>
    <n v="3349834"/>
    <n v="10"/>
    <n v="64479615"/>
    <n v="1"/>
    <n v="18"/>
    <n v="80140299"/>
    <n v="3811235"/>
    <n v="41"/>
    <n v="195663943"/>
    <n v="3"/>
    <x v="588"/>
    <n v="5"/>
    <n v="43201"/>
    <n v="133942"/>
    <n v="121510.1330874"/>
    <n v="1.3"/>
    <n v="7"/>
    <n v="37"/>
    <s v="Coal"/>
    <n v="379890"/>
    <n v="344630.39568299998"/>
    <n v="3.8"/>
    <n v="8"/>
    <n v="24"/>
    <n v="144619914"/>
    <n v="6"/>
  </r>
  <r>
    <n v="589"/>
    <x v="8"/>
    <x v="37"/>
    <x v="37"/>
    <n v="8.26"/>
    <n v="40"/>
    <n v="5269"/>
    <n v="35"/>
    <n v="39681"/>
    <n v="4"/>
    <n v="97812"/>
    <n v="1060"/>
    <n v="6"/>
    <n v="29"/>
    <n v="3762261"/>
    <n v="9"/>
    <n v="97874229"/>
    <n v="2"/>
    <n v="28"/>
    <n v="43930659"/>
    <n v="11571734"/>
    <n v="35"/>
    <n v="191433185"/>
    <n v="3"/>
    <x v="589"/>
    <n v="4"/>
    <n v="44950"/>
    <n v="63162"/>
    <n v="57299.600021399994"/>
    <n v="0.6"/>
    <n v="11"/>
    <n v="42"/>
    <s v="Nuclear"/>
    <n v="203951"/>
    <n v="185021.2267497"/>
    <n v="2"/>
    <n v="6"/>
    <n v="21"/>
    <n v="141804888"/>
    <n v="7"/>
  </r>
  <r>
    <n v="590"/>
    <x v="10"/>
    <x v="37"/>
    <x v="37"/>
    <n v="9.1300000000000008"/>
    <n v="24"/>
    <n v="4789"/>
    <n v="35"/>
    <n v="39338"/>
    <n v="3"/>
    <n v="103128"/>
    <n v="1127"/>
    <n v="6"/>
    <n v="34"/>
    <n v="3715097"/>
    <n v="8"/>
    <n v="66870142"/>
    <n v="1"/>
    <n v="19"/>
    <n v="77890532"/>
    <n v="12418332"/>
    <n v="35"/>
    <n v="188933540"/>
    <n v="3"/>
    <x v="590"/>
    <n v="5"/>
    <n v="44127"/>
    <n v="91011"/>
    <n v="82563.786731699991"/>
    <n v="0.9"/>
    <n v="8"/>
    <n v="38"/>
    <s v="Nuclear"/>
    <n v="255225"/>
    <n v="231536.2150575"/>
    <n v="2.5"/>
    <n v="9"/>
    <n v="25"/>
    <n v="144760674"/>
    <n v="6"/>
  </r>
  <r>
    <n v="591"/>
    <x v="9"/>
    <x v="37"/>
    <x v="37"/>
    <n v="9.15"/>
    <n v="22"/>
    <n v="4819"/>
    <n v="35"/>
    <n v="39215"/>
    <n v="3"/>
    <n v="98975"/>
    <n v="1123"/>
    <n v="6"/>
    <n v="33"/>
    <n v="3289437"/>
    <n v="8"/>
    <n v="62493959"/>
    <n v="1"/>
    <n v="19"/>
    <n v="74194507"/>
    <n v="10633876"/>
    <n v="35"/>
    <n v="183230482"/>
    <n v="3"/>
    <x v="591"/>
    <n v="5"/>
    <n v="44033"/>
    <n v="85857"/>
    <n v="77888.156787899992"/>
    <n v="0.9"/>
    <n v="8"/>
    <n v="38"/>
    <s v="Nuclear"/>
    <n v="261787"/>
    <n v="237489.16105889998"/>
    <n v="2.7"/>
    <n v="8"/>
    <n v="26"/>
    <n v="136688466"/>
    <n v="7"/>
  </r>
  <r>
    <n v="592"/>
    <x v="6"/>
    <x v="37"/>
    <x v="37"/>
    <n v="8.4"/>
    <n v="36"/>
    <n v="5274"/>
    <n v="34"/>
    <n v="39872"/>
    <n v="4"/>
    <n v="94411"/>
    <n v="1051"/>
    <n v="6"/>
    <n v="32"/>
    <n v="3642664"/>
    <n v="9"/>
    <n v="81652022"/>
    <n v="2"/>
    <n v="21"/>
    <n v="61887982"/>
    <n v="12424396"/>
    <n v="35"/>
    <n v="185140966"/>
    <n v="3"/>
    <x v="592"/>
    <n v="5"/>
    <n v="45146"/>
    <n v="67178"/>
    <n v="60942.853776599994"/>
    <n v="0.7"/>
    <n v="12"/>
    <n v="42"/>
    <s v="Nuclear"/>
    <n v="190121"/>
    <n v="172474.8623487"/>
    <n v="1.9"/>
    <n v="6"/>
    <n v="22"/>
    <n v="143540004"/>
    <n v="6"/>
  </r>
  <r>
    <n v="593"/>
    <x v="7"/>
    <x v="37"/>
    <x v="37"/>
    <n v="9.75"/>
    <n v="27"/>
    <n v="3898"/>
    <n v="35"/>
    <n v="40544"/>
    <n v="4"/>
    <n v="47512"/>
    <n v="603"/>
    <n v="10"/>
    <n v="39"/>
    <n v="4033358"/>
    <n v="9"/>
    <n v="81884089"/>
    <n v="3"/>
    <n v="24"/>
    <n v="50585188"/>
    <n v="4376836"/>
    <n v="40"/>
    <n v="169017690"/>
    <n v="3"/>
    <x v="593"/>
    <n v="5"/>
    <n v="44442"/>
    <n v="27738"/>
    <n v="25163.4892086"/>
    <n v="0.3"/>
    <n v="19"/>
    <n v="44"/>
    <s v="Nuclear"/>
    <n v="62029"/>
    <n v="56271.759756299994"/>
    <n v="0.7"/>
    <n v="4"/>
    <n v="15"/>
    <n v="132469277"/>
    <n v="8"/>
  </r>
  <r>
    <n v="594"/>
    <x v="12"/>
    <x v="37"/>
    <x v="37"/>
    <n v="9.4"/>
    <n v="31"/>
    <n v="4204"/>
    <n v="35"/>
    <n v="41329"/>
    <n v="4"/>
    <n v="84275"/>
    <n v="956"/>
    <n v="5"/>
    <n v="31"/>
    <n v="4046920"/>
    <n v="9"/>
    <n v="93072371"/>
    <n v="3"/>
    <n v="27"/>
    <n v="45547599"/>
    <n v="4428539"/>
    <n v="40"/>
    <n v="189523501"/>
    <n v="3"/>
    <x v="594"/>
    <n v="5"/>
    <n v="45532"/>
    <n v="46260"/>
    <n v="41966.364221999997"/>
    <n v="0.5"/>
    <n v="19"/>
    <n v="45"/>
    <s v="Nuclear"/>
    <n v="152825"/>
    <n v="138640.5017775"/>
    <n v="1.6"/>
    <n v="5"/>
    <n v="20"/>
    <n v="138619970"/>
    <n v="7"/>
  </r>
  <r>
    <n v="595"/>
    <x v="14"/>
    <x v="37"/>
    <x v="37"/>
    <n v="9.3800000000000008"/>
    <n v="29"/>
    <n v="4262"/>
    <n v="35"/>
    <n v="40581"/>
    <n v="4"/>
    <n v="72226"/>
    <n v="848"/>
    <n v="7"/>
    <n v="38"/>
    <n v="3502951"/>
    <n v="9"/>
    <n v="91815765"/>
    <n v="3"/>
    <n v="23"/>
    <n v="49234644"/>
    <n v="5190971"/>
    <n v="40"/>
    <n v="182098160"/>
    <n v="3"/>
    <x v="595"/>
    <n v="5"/>
    <n v="44843"/>
    <n v="39401"/>
    <n v="35743.984364700002"/>
    <n v="0.4"/>
    <n v="16"/>
    <n v="44"/>
    <s v="Nuclear"/>
    <n v="107569"/>
    <n v="97584.950994300001"/>
    <n v="1.1000000000000001"/>
    <n v="4"/>
    <n v="18"/>
    <n v="141050409"/>
    <n v="7"/>
  </r>
  <r>
    <n v="596"/>
    <x v="13"/>
    <x v="38"/>
    <x v="38"/>
    <n v="8.26"/>
    <n v="47"/>
    <n v="3400"/>
    <n v="37"/>
    <n v="1755"/>
    <n v="39"/>
    <n v="1771"/>
    <n v="224"/>
    <n v="49"/>
    <n v="49"/>
    <n v="618281"/>
    <n v="33"/>
    <n v="100"/>
    <n v="100"/>
    <n v="36"/>
    <n v="23793790"/>
    <n v="11447344"/>
    <n v="36"/>
    <n v="5948680"/>
    <n v="39"/>
    <x v="596"/>
    <n v="43"/>
    <n v="5154"/>
    <n v="5316"/>
    <n v="4822.5938651999995"/>
    <n v="0.6"/>
    <n v="45"/>
    <n v="34"/>
    <s v="Hydroelectric"/>
    <n v="4090"/>
    <n v="3710.3854229999997"/>
    <n v="0.5"/>
    <n v="39"/>
    <n v="32"/>
    <n v="23793790"/>
    <n v="38"/>
  </r>
  <r>
    <n v="597"/>
    <x v="3"/>
    <x v="38"/>
    <x v="38"/>
    <n v="9.08"/>
    <n v="47"/>
    <n v="3547"/>
    <n v="37"/>
    <n v="1806"/>
    <n v="43"/>
    <n v="3002"/>
    <n v="370"/>
    <n v="45"/>
    <n v="46"/>
    <n v="601729"/>
    <n v="31"/>
    <n v="100"/>
    <n v="100"/>
    <n v="38"/>
    <n v="25673977"/>
    <n v="11700827"/>
    <n v="35"/>
    <n v="6141619"/>
    <n v="40"/>
    <x v="597"/>
    <n v="42"/>
    <n v="5353"/>
    <n v="4164"/>
    <n v="3777.5170908"/>
    <n v="0.5"/>
    <n v="45"/>
    <n v="34"/>
    <s v="Hydroelectric"/>
    <n v="3470"/>
    <n v="3147.9309089999997"/>
    <n v="0.4"/>
    <n v="36"/>
    <n v="23"/>
    <n v="25673977"/>
    <n v="40"/>
  </r>
  <r>
    <n v="598"/>
    <x v="4"/>
    <x v="38"/>
    <x v="38"/>
    <n v="6.44"/>
    <n v="51"/>
    <n v="3035"/>
    <n v="37"/>
    <n v="1220"/>
    <n v="41"/>
    <n v="825"/>
    <n v="110"/>
    <n v="49"/>
    <n v="50"/>
    <n v="614189"/>
    <n v="29"/>
    <n v="100"/>
    <n v="100"/>
    <n v="37"/>
    <n v="23271724"/>
    <n v="12616029"/>
    <n v="35"/>
    <n v="3952757"/>
    <n v="41"/>
    <x v="598"/>
    <n v="43"/>
    <n v="4255"/>
    <n v="3195"/>
    <n v="2898.4551164999998"/>
    <n v="0.4"/>
    <n v="48"/>
    <n v="48"/>
    <s v="Hydroelectric"/>
    <n v="5207"/>
    <n v="4723.7107329"/>
    <n v="0.6"/>
    <n v="45"/>
    <n v="42"/>
    <n v="23271724"/>
    <n v="38"/>
  </r>
  <r>
    <n v="599"/>
    <x v="5"/>
    <x v="38"/>
    <x v="38"/>
    <n v="8.51"/>
    <n v="49"/>
    <n v="3591"/>
    <n v="37"/>
    <n v="1764"/>
    <n v="42"/>
    <n v="2287"/>
    <n v="309"/>
    <n v="49"/>
    <n v="47"/>
    <n v="590166"/>
    <n v="30"/>
    <n v="100"/>
    <n v="100"/>
    <n v="37"/>
    <n v="26201131"/>
    <n v="10388285"/>
    <n v="36"/>
    <n v="5890125"/>
    <n v="42"/>
    <x v="599"/>
    <n v="44"/>
    <n v="5355"/>
    <n v="4089"/>
    <n v="3709.4782382999997"/>
    <n v="0.5"/>
    <n v="45"/>
    <n v="36"/>
    <s v="Hydroelectric"/>
    <n v="3569"/>
    <n v="3237.7421942999999"/>
    <n v="0.4"/>
    <n v="39"/>
    <n v="23"/>
    <n v="26201131"/>
    <n v="39"/>
  </r>
  <r>
    <n v="600"/>
    <x v="1"/>
    <x v="38"/>
    <x v="38"/>
    <n v="8.17"/>
    <n v="51"/>
    <n v="3308"/>
    <n v="38"/>
    <n v="1768"/>
    <n v="42"/>
    <n v="2573"/>
    <n v="336"/>
    <n v="45"/>
    <n v="46"/>
    <n v="628093"/>
    <n v="31"/>
    <n v="100"/>
    <n v="100"/>
    <n v="37"/>
    <n v="25285616"/>
    <n v="10457407"/>
    <n v="36"/>
    <n v="6379065"/>
    <n v="40"/>
    <x v="600"/>
    <n v="44"/>
    <n v="5076"/>
    <n v="4349"/>
    <n v="3945.3462602999998"/>
    <n v="0.5"/>
    <n v="45"/>
    <n v="34"/>
    <s v="Hydroelectric"/>
    <n v="4006"/>
    <n v="3634.1819081999997"/>
    <n v="0.5"/>
    <n v="37"/>
    <n v="23"/>
    <n v="25285616"/>
    <n v="39"/>
  </r>
  <r>
    <n v="601"/>
    <x v="0"/>
    <x v="38"/>
    <x v="38"/>
    <n v="7.93"/>
    <n v="47"/>
    <n v="3413"/>
    <n v="37"/>
    <n v="1531"/>
    <n v="39"/>
    <n v="1492"/>
    <n v="216"/>
    <n v="49"/>
    <n v="50"/>
    <n v="583865"/>
    <n v="34"/>
    <n v="100"/>
    <n v="100"/>
    <n v="37"/>
    <n v="23233284"/>
    <n v="9628016"/>
    <n v="37"/>
    <n v="5556400"/>
    <n v="39"/>
    <x v="601"/>
    <n v="43"/>
    <n v="4944"/>
    <n v="20225"/>
    <n v="18347.810557500001"/>
    <n v="2.7"/>
    <n v="36"/>
    <n v="6"/>
    <s v="Hydroelectric"/>
    <n v="5782"/>
    <n v="5245.3419353999998"/>
    <n v="0.8"/>
    <n v="42"/>
    <n v="36"/>
    <n v="23233284"/>
    <n v="38"/>
  </r>
  <r>
    <n v="602"/>
    <x v="11"/>
    <x v="38"/>
    <x v="38"/>
    <n v="7.89"/>
    <n v="49"/>
    <n v="3464"/>
    <n v="37"/>
    <n v="1748"/>
    <n v="40"/>
    <n v="2293"/>
    <n v="274"/>
    <n v="47"/>
    <n v="49"/>
    <n v="653384"/>
    <n v="33"/>
    <n v="100"/>
    <n v="100"/>
    <n v="37"/>
    <n v="23985275"/>
    <n v="11985807"/>
    <n v="36"/>
    <n v="6422005"/>
    <n v="38"/>
    <x v="602"/>
    <n v="42"/>
    <n v="5212"/>
    <n v="4961"/>
    <n v="4500.5432966999997"/>
    <n v="0.5"/>
    <n v="45"/>
    <n v="32"/>
    <s v="Hydroelectric"/>
    <n v="3939"/>
    <n v="3573.4005333"/>
    <n v="0.4"/>
    <n v="40"/>
    <n v="29"/>
    <n v="23985275"/>
    <n v="39"/>
  </r>
  <r>
    <n v="603"/>
    <x v="2"/>
    <x v="38"/>
    <x v="38"/>
    <n v="5.69"/>
    <n v="49"/>
    <n v="2686"/>
    <n v="37"/>
    <n v="692"/>
    <n v="46"/>
    <n v="1017"/>
    <n v="187"/>
    <n v="49"/>
    <n v="50"/>
    <n v="612952"/>
    <n v="31"/>
    <n v="0"/>
    <n v="21"/>
    <n v="37"/>
    <n v="23901490"/>
    <n v="8893983"/>
    <n v="35"/>
    <n v="3076570"/>
    <n v="40"/>
    <x v="603"/>
    <n v="44"/>
    <n v="3378"/>
    <n v="3526"/>
    <n v="3198.7332521999997"/>
    <n v="0.6"/>
    <n v="49"/>
    <n v="47"/>
    <s v="Hydroelectric"/>
    <n v="6941"/>
    <n v="6296.7690026999999"/>
    <n v="1.2"/>
    <n v="45"/>
    <n v="41"/>
    <n v="23901490"/>
    <n v="38"/>
  </r>
  <r>
    <n v="604"/>
    <x v="8"/>
    <x v="38"/>
    <x v="38"/>
    <n v="7.57"/>
    <n v="49"/>
    <n v="3394"/>
    <n v="37"/>
    <n v="1530"/>
    <n v="39"/>
    <n v="1942"/>
    <n v="281"/>
    <n v="49"/>
    <n v="49"/>
    <n v="609028"/>
    <n v="32"/>
    <n v="100"/>
    <n v="100"/>
    <n v="37"/>
    <n v="24208056"/>
    <n v="9600216"/>
    <n v="36"/>
    <n v="5585912"/>
    <n v="39"/>
    <x v="604"/>
    <n v="43"/>
    <n v="4924"/>
    <n v="7498"/>
    <n v="6802.0708805999993"/>
    <n v="1"/>
    <n v="46"/>
    <n v="32"/>
    <s v="Hydroelectric"/>
    <n v="6564"/>
    <n v="5954.7603707999997"/>
    <n v="0.9"/>
    <n v="42"/>
    <n v="37"/>
    <n v="24208056"/>
    <n v="38"/>
  </r>
  <r>
    <n v="605"/>
    <x v="10"/>
    <x v="38"/>
    <x v="38"/>
    <n v="6.54"/>
    <n v="50"/>
    <n v="3035"/>
    <n v="36"/>
    <n v="955"/>
    <n v="42"/>
    <n v="1213"/>
    <n v="222"/>
    <n v="49"/>
    <n v="50"/>
    <n v="552273"/>
    <n v="31"/>
    <n v="0"/>
    <n v="20"/>
    <n v="37"/>
    <n v="22797668"/>
    <n v="8589208"/>
    <n v="37"/>
    <n v="3435356"/>
    <n v="40"/>
    <x v="605"/>
    <n v="44"/>
    <n v="3990"/>
    <n v="4556"/>
    <n v="4133.1334932"/>
    <n v="0.8"/>
    <n v="48"/>
    <n v="43"/>
    <s v="Hydroelectric"/>
    <n v="7322"/>
    <n v="6642.4063734000001"/>
    <n v="1.2"/>
    <n v="45"/>
    <n v="39"/>
    <n v="22797668"/>
    <n v="38"/>
  </r>
  <r>
    <n v="606"/>
    <x v="9"/>
    <x v="38"/>
    <x v="38"/>
    <n v="6.51"/>
    <n v="50"/>
    <n v="3029"/>
    <n v="37"/>
    <n v="729"/>
    <n v="46"/>
    <n v="1024"/>
    <n v="172"/>
    <n v="49"/>
    <n v="50"/>
    <n v="623181"/>
    <n v="31"/>
    <n v="0"/>
    <n v="21"/>
    <n v="37"/>
    <n v="22753779"/>
    <n v="9977502"/>
    <n v="36"/>
    <n v="3122650"/>
    <n v="39"/>
    <x v="606"/>
    <n v="44"/>
    <n v="3758"/>
    <n v="2218"/>
    <n v="2012.1356645999999"/>
    <n v="0.3"/>
    <n v="49"/>
    <n v="50"/>
    <s v="Hydroelectric"/>
    <n v="5098"/>
    <n v="4624.8276005999996"/>
    <n v="0.8"/>
    <n v="45"/>
    <n v="42"/>
    <n v="22753779"/>
    <n v="38"/>
  </r>
  <r>
    <n v="607"/>
    <x v="6"/>
    <x v="38"/>
    <x v="38"/>
    <n v="6.92"/>
    <n v="50"/>
    <n v="3394"/>
    <n v="37"/>
    <n v="1517"/>
    <n v="39"/>
    <n v="1172"/>
    <n v="166"/>
    <n v="49"/>
    <n v="49"/>
    <n v="591218"/>
    <n v="33"/>
    <n v="100"/>
    <n v="100"/>
    <n v="37"/>
    <n v="23711859"/>
    <n v="10633123"/>
    <n v="36"/>
    <n v="4865966"/>
    <n v="38"/>
    <x v="607"/>
    <n v="43"/>
    <n v="4911"/>
    <n v="4795"/>
    <n v="4349.9506364999997"/>
    <n v="0.6"/>
    <n v="46"/>
    <n v="44"/>
    <s v="Hydroelectric"/>
    <n v="5829"/>
    <n v="5287.9796163000001"/>
    <n v="0.8"/>
    <n v="43"/>
    <n v="38"/>
    <n v="23711859"/>
    <n v="38"/>
  </r>
  <r>
    <n v="608"/>
    <x v="7"/>
    <x v="38"/>
    <x v="38"/>
    <n v="7.99"/>
    <n v="49"/>
    <n v="3467"/>
    <n v="37"/>
    <n v="1746"/>
    <n v="42"/>
    <n v="2221"/>
    <n v="276"/>
    <n v="47"/>
    <n v="48"/>
    <n v="650778"/>
    <n v="32"/>
    <n v="100"/>
    <n v="100"/>
    <n v="37"/>
    <n v="24461352"/>
    <n v="11278159"/>
    <n v="36"/>
    <n v="6407976"/>
    <n v="37"/>
    <x v="608"/>
    <n v="42"/>
    <n v="5213"/>
    <n v="4766"/>
    <n v="4323.6422801999997"/>
    <n v="0.5"/>
    <n v="45"/>
    <n v="32"/>
    <s v="Hydroelectric"/>
    <n v="3931"/>
    <n v="3566.1430556999999"/>
    <n v="0.4"/>
    <n v="37"/>
    <n v="24"/>
    <n v="24461352"/>
    <n v="39"/>
  </r>
  <r>
    <n v="609"/>
    <x v="12"/>
    <x v="38"/>
    <x v="38"/>
    <n v="8.09"/>
    <n v="47"/>
    <n v="3355"/>
    <n v="37"/>
    <n v="1593"/>
    <n v="39"/>
    <n v="1866"/>
    <n v="262"/>
    <n v="49"/>
    <n v="49"/>
    <n v="633465"/>
    <n v="33"/>
    <n v="100"/>
    <n v="100"/>
    <n v="38"/>
    <n v="23058814"/>
    <n v="10165624"/>
    <n v="36"/>
    <n v="5501471"/>
    <n v="38"/>
    <x v="609"/>
    <n v="43"/>
    <n v="4948"/>
    <n v="13731"/>
    <n v="12456.553115699999"/>
    <n v="1.8"/>
    <n v="40"/>
    <n v="9"/>
    <s v="Hydroelectric"/>
    <n v="4652"/>
    <n v="4220.2232243999997"/>
    <n v="0.6"/>
    <n v="42"/>
    <n v="37"/>
    <n v="23058814"/>
    <n v="39"/>
  </r>
  <r>
    <n v="610"/>
    <x v="14"/>
    <x v="38"/>
    <x v="38"/>
    <n v="8.08"/>
    <n v="48"/>
    <n v="3355"/>
    <n v="37"/>
    <n v="1701"/>
    <n v="40"/>
    <n v="1829"/>
    <n v="257"/>
    <n v="49"/>
    <n v="49"/>
    <n v="635665"/>
    <n v="33"/>
    <n v="100"/>
    <n v="100"/>
    <n v="36"/>
    <n v="23062961"/>
    <n v="9995014"/>
    <n v="36"/>
    <n v="5665924"/>
    <n v="38"/>
    <x v="610"/>
    <n v="43"/>
    <n v="5056"/>
    <n v="5190"/>
    <n v="4708.2885930000002"/>
    <n v="0.7"/>
    <n v="45"/>
    <n v="35"/>
    <s v="Hydroelectric"/>
    <n v="4147"/>
    <n v="3762.0949508999997"/>
    <n v="0.5"/>
    <n v="39"/>
    <n v="32"/>
    <n v="23062961"/>
    <n v="38"/>
  </r>
  <r>
    <n v="611"/>
    <x v="15"/>
    <x v="38"/>
    <x v="38"/>
    <n v="8.17"/>
    <n v="46"/>
    <n v="3464"/>
    <n v="37"/>
    <n v="1747"/>
    <n v="39"/>
    <n v="1766"/>
    <n v="214"/>
    <n v="49"/>
    <n v="49"/>
    <n v="582881"/>
    <n v="32"/>
    <n v="100"/>
    <n v="100"/>
    <n v="37"/>
    <n v="23753508"/>
    <n v="11904458"/>
    <n v="36"/>
    <n v="6267662"/>
    <n v="38"/>
    <x v="611"/>
    <n v="42"/>
    <n v="5210"/>
    <n v="4673"/>
    <n v="4239.2741030999996"/>
    <n v="0.5"/>
    <n v="45"/>
    <n v="37"/>
    <s v="Hydroelectric"/>
    <n v="4266"/>
    <n v="3870.0499301999998"/>
    <n v="0.5"/>
    <n v="38"/>
    <n v="29"/>
    <n v="23753508"/>
    <n v="39"/>
  </r>
  <r>
    <n v="612"/>
    <x v="13"/>
    <x v="39"/>
    <x v="39"/>
    <n v="8.73"/>
    <n v="42"/>
    <n v="13815"/>
    <n v="20"/>
    <n v="3856"/>
    <n v="27"/>
    <n v="30661"/>
    <n v="1165"/>
    <n v="24"/>
    <n v="19"/>
    <n v="2292128"/>
    <n v="14"/>
    <n v="100"/>
    <n v="100"/>
    <n v="23"/>
    <n v="48921997"/>
    <n v="43189067"/>
    <n v="23"/>
    <n v="14720499"/>
    <n v="24"/>
    <x v="612"/>
    <n v="29"/>
    <n v="17671"/>
    <n v="29864"/>
    <n v="27092.163880799999"/>
    <n v="1"/>
    <n v="24"/>
    <n v="18"/>
    <s v="Coal"/>
    <n v="34022"/>
    <n v="30864.237863399998"/>
    <n v="1.2"/>
    <n v="21"/>
    <n v="14"/>
    <n v="48921997"/>
    <n v="29"/>
  </r>
  <r>
    <n v="613"/>
    <x v="4"/>
    <x v="39"/>
    <x v="39"/>
    <n v="7.56"/>
    <n v="44"/>
    <n v="11863"/>
    <n v="20"/>
    <n v="3425"/>
    <n v="30"/>
    <n v="43879"/>
    <n v="1712"/>
    <n v="21"/>
    <n v="11"/>
    <n v="2481073"/>
    <n v="11"/>
    <n v="100"/>
    <n v="100"/>
    <n v="28"/>
    <n v="45654877"/>
    <n v="43304734"/>
    <n v="25"/>
    <n v="13067178"/>
    <n v="26"/>
    <x v="613"/>
    <n v="27"/>
    <n v="15288"/>
    <n v="48719"/>
    <n v="44197.1313993"/>
    <n v="1.7"/>
    <n v="24"/>
    <n v="16"/>
    <s v="Coal"/>
    <n v="111595"/>
    <n v="101237.2765965"/>
    <n v="4"/>
    <n v="15"/>
    <n v="11"/>
    <n v="45654877"/>
    <n v="31"/>
  </r>
  <r>
    <n v="614"/>
    <x v="0"/>
    <x v="39"/>
    <x v="39"/>
    <n v="8.15"/>
    <n v="44"/>
    <n v="12655"/>
    <n v="20"/>
    <n v="3852"/>
    <n v="25"/>
    <n v="39312"/>
    <n v="1521"/>
    <n v="21"/>
    <n v="14"/>
    <n v="2364746"/>
    <n v="13"/>
    <n v="100"/>
    <n v="100"/>
    <n v="24"/>
    <n v="47201853"/>
    <n v="43021954"/>
    <n v="27"/>
    <n v="13831328"/>
    <n v="25"/>
    <x v="614"/>
    <n v="28"/>
    <n v="16507"/>
    <n v="41932"/>
    <n v="38040.068840399996"/>
    <n v="1.5"/>
    <n v="25"/>
    <n v="17"/>
    <s v="Coal"/>
    <n v="75570"/>
    <n v="68555.947778999995"/>
    <n v="2.7"/>
    <n v="19"/>
    <n v="13"/>
    <n v="47201853"/>
    <n v="30"/>
  </r>
  <r>
    <n v="615"/>
    <x v="8"/>
    <x v="39"/>
    <x v="39"/>
    <n v="8.07"/>
    <n v="43"/>
    <n v="12092"/>
    <n v="21"/>
    <n v="3837"/>
    <n v="26"/>
    <n v="39175"/>
    <n v="1521"/>
    <n v="21"/>
    <n v="15"/>
    <n v="2460132"/>
    <n v="12"/>
    <n v="100"/>
    <n v="100"/>
    <n v="25"/>
    <n v="46705216"/>
    <n v="41932708"/>
    <n v="26"/>
    <n v="14738048"/>
    <n v="22"/>
    <x v="615"/>
    <n v="27"/>
    <n v="15929"/>
    <n v="44605"/>
    <n v="40464.973543499997"/>
    <n v="1.6"/>
    <n v="24"/>
    <n v="17"/>
    <s v="Coal"/>
    <n v="106879"/>
    <n v="96958.993551299995"/>
    <n v="3.8"/>
    <n v="14"/>
    <n v="6"/>
    <n v="46705216"/>
    <n v="30"/>
  </r>
  <r>
    <n v="616"/>
    <x v="10"/>
    <x v="39"/>
    <x v="39"/>
    <n v="7.66"/>
    <n v="40"/>
    <n v="11282"/>
    <n v="24"/>
    <n v="3310"/>
    <n v="30"/>
    <n v="47211"/>
    <n v="1806"/>
    <n v="20"/>
    <n v="10"/>
    <n v="2283033"/>
    <n v="13"/>
    <n v="100"/>
    <n v="100"/>
    <n v="28"/>
    <n v="45445269"/>
    <n v="46188988"/>
    <n v="21"/>
    <n v="11319733"/>
    <n v="30"/>
    <x v="616"/>
    <n v="26"/>
    <n v="14592"/>
    <n v="55072"/>
    <n v="49960.475798399995"/>
    <n v="1.9"/>
    <n v="22"/>
    <n v="14"/>
    <s v="Coal"/>
    <n v="118977"/>
    <n v="107934.11405189999"/>
    <n v="4.0999999999999996"/>
    <n v="18"/>
    <n v="11"/>
    <n v="45445269"/>
    <n v="31"/>
  </r>
  <r>
    <n v="617"/>
    <x v="9"/>
    <x v="39"/>
    <x v="39"/>
    <n v="7.37"/>
    <n v="40"/>
    <n v="11479"/>
    <n v="24"/>
    <n v="3101"/>
    <n v="30"/>
    <n v="42978"/>
    <n v="1823"/>
    <n v="21"/>
    <n v="12"/>
    <n v="1931968"/>
    <n v="15"/>
    <n v="100"/>
    <n v="100"/>
    <n v="28"/>
    <n v="43641195"/>
    <n v="41723059"/>
    <n v="25"/>
    <n v="10137004"/>
    <n v="31"/>
    <x v="617"/>
    <n v="28"/>
    <n v="14579"/>
    <n v="49714"/>
    <n v="45099.780175799999"/>
    <n v="1.9"/>
    <n v="24"/>
    <n v="17"/>
    <s v="Coal"/>
    <n v="101611"/>
    <n v="92179.944551699999"/>
    <n v="3.9"/>
    <n v="21"/>
    <n v="18"/>
    <n v="43641195"/>
    <n v="30"/>
  </r>
  <r>
    <n v="618"/>
    <x v="6"/>
    <x v="39"/>
    <x v="39"/>
    <n v="7.71"/>
    <n v="44"/>
    <n v="12179"/>
    <n v="22"/>
    <n v="3840"/>
    <n v="26"/>
    <n v="41267"/>
    <n v="1602"/>
    <n v="20"/>
    <n v="14"/>
    <n v="2531538"/>
    <n v="11"/>
    <n v="100"/>
    <n v="100"/>
    <n v="27"/>
    <n v="45709100"/>
    <n v="43385935"/>
    <n v="23"/>
    <n v="13289470"/>
    <n v="27"/>
    <x v="618"/>
    <n v="27"/>
    <n v="16019"/>
    <n v="45892"/>
    <n v="41632.520252399998"/>
    <n v="1.6"/>
    <n v="23"/>
    <n v="15"/>
    <s v="Coal"/>
    <n v="105699"/>
    <n v="95888.515605299996"/>
    <n v="3.7"/>
    <n v="14"/>
    <n v="6"/>
    <n v="45709100"/>
    <n v="31"/>
  </r>
  <r>
    <n v="619"/>
    <x v="12"/>
    <x v="39"/>
    <x v="39"/>
    <n v="8.35"/>
    <n v="43"/>
    <n v="12990"/>
    <n v="20"/>
    <n v="3864"/>
    <n v="26"/>
    <n v="35043"/>
    <n v="1361"/>
    <n v="22"/>
    <n v="16"/>
    <n v="2432855"/>
    <n v="12"/>
    <n v="100"/>
    <n v="100"/>
    <n v="25"/>
    <n v="47147293"/>
    <n v="41812662"/>
    <n v="24"/>
    <n v="14846256"/>
    <n v="26"/>
    <x v="619"/>
    <n v="28"/>
    <n v="16854"/>
    <n v="33754"/>
    <n v="30621.112363799999"/>
    <n v="1.2"/>
    <n v="25"/>
    <n v="19"/>
    <s v="Coal"/>
    <n v="47955"/>
    <n v="43504.042288500001"/>
    <n v="1.7"/>
    <n v="20"/>
    <n v="18"/>
    <n v="47147293"/>
    <n v="30"/>
  </r>
  <r>
    <n v="620"/>
    <x v="2"/>
    <x v="39"/>
    <x v="39"/>
    <n v="6.89"/>
    <n v="42"/>
    <n v="11274"/>
    <n v="24"/>
    <n v="2440"/>
    <n v="34"/>
    <n v="46137"/>
    <n v="1912"/>
    <n v="22"/>
    <n v="8"/>
    <n v="1173955"/>
    <n v="25"/>
    <n v="100"/>
    <n v="100"/>
    <n v="29"/>
    <n v="45488070"/>
    <n v="44751377"/>
    <n v="23"/>
    <n v="8335409"/>
    <n v="32"/>
    <x v="620"/>
    <n v="29"/>
    <n v="13714"/>
    <n v="78792"/>
    <n v="71478.896882399989"/>
    <n v="3"/>
    <n v="19"/>
    <n v="13"/>
    <s v="Coal"/>
    <n v="169213"/>
    <n v="153507.44464109998"/>
    <n v="6.4"/>
    <n v="18"/>
    <n v="12"/>
    <n v="45488070"/>
    <n v="31"/>
  </r>
  <r>
    <n v="621"/>
    <x v="14"/>
    <x v="39"/>
    <x v="39"/>
    <n v="8.5500000000000007"/>
    <n v="42"/>
    <n v="13148"/>
    <n v="20"/>
    <n v="3897"/>
    <n v="27"/>
    <n v="30216"/>
    <n v="1222"/>
    <n v="25"/>
    <n v="16"/>
    <n v="2258629"/>
    <n v="14"/>
    <n v="100"/>
    <n v="100"/>
    <n v="25"/>
    <n v="48431193"/>
    <n v="40080421"/>
    <n v="26"/>
    <n v="14312086"/>
    <n v="27"/>
    <x v="621"/>
    <n v="30"/>
    <n v="17046"/>
    <n v="29083"/>
    <n v="26383.652630099998"/>
    <n v="1.1000000000000001"/>
    <n v="27"/>
    <n v="19"/>
    <s v="Coal"/>
    <n v="34601"/>
    <n v="31389.497804699997"/>
    <n v="1.3"/>
    <n v="21"/>
    <n v="15"/>
    <n v="48431193"/>
    <n v="29"/>
  </r>
  <r>
    <n v="622"/>
    <x v="15"/>
    <x v="39"/>
    <x v="39"/>
    <n v="8.92"/>
    <n v="37"/>
    <n v="14680"/>
    <n v="18"/>
    <n v="4163"/>
    <n v="27"/>
    <n v="34253"/>
    <n v="1189"/>
    <n v="22"/>
    <n v="17"/>
    <n v="2370432"/>
    <n v="13"/>
    <n v="100"/>
    <n v="100"/>
    <n v="23"/>
    <n v="51210655"/>
    <n v="49513099"/>
    <n v="21"/>
    <n v="13867470"/>
    <n v="27"/>
    <x v="622"/>
    <n v="28"/>
    <n v="18842"/>
    <n v="31738"/>
    <n v="28792.228008599999"/>
    <n v="1"/>
    <n v="21"/>
    <n v="17"/>
    <s v="Coal"/>
    <n v="37226"/>
    <n v="33770.857642199997"/>
    <n v="1.2"/>
    <n v="18"/>
    <n v="13"/>
    <n v="51210655"/>
    <n v="28"/>
  </r>
  <r>
    <n v="623"/>
    <x v="13"/>
    <x v="40"/>
    <x v="40"/>
    <n v="26.05"/>
    <n v="1"/>
    <n v="1751"/>
    <n v="40"/>
    <n v="967"/>
    <n v="45"/>
    <n v="7124"/>
    <n v="1597"/>
    <n v="42"/>
    <n v="7"/>
    <n v="668313"/>
    <n v="31"/>
    <n v="100"/>
    <n v="100"/>
    <n v="44"/>
    <n v="9324201"/>
    <n v="5222562"/>
    <n v="39"/>
    <n v="4590406"/>
    <n v="44"/>
    <x v="623"/>
    <n v="46"/>
    <n v="2718"/>
    <n v="17761"/>
    <n v="16112.507456699999"/>
    <n v="3.6"/>
    <n v="32"/>
    <n v="3"/>
    <s v="Petroleum"/>
    <n v="18755"/>
    <n v="17014.249048499998"/>
    <n v="3.8"/>
    <n v="26"/>
    <n v="1"/>
    <n v="9324201"/>
    <n v="48"/>
  </r>
  <r>
    <n v="624"/>
    <x v="3"/>
    <x v="40"/>
    <x v="40"/>
    <n v="38.6"/>
    <n v="1"/>
    <n v="1802"/>
    <n v="40"/>
    <n v="1420"/>
    <n v="45"/>
    <n v="6035"/>
    <n v="1444"/>
    <n v="42"/>
    <n v="6"/>
    <n v="196737"/>
    <n v="43"/>
    <n v="100"/>
    <n v="100"/>
    <n v="44"/>
    <n v="8927252"/>
    <n v="5605698"/>
    <n v="39"/>
    <n v="3588466"/>
    <n v="47"/>
    <x v="624"/>
    <n v="47"/>
    <n v="3222"/>
    <n v="17934"/>
    <n v="16269.4504098"/>
    <n v="3.9"/>
    <n v="29"/>
    <n v="3"/>
    <s v="Petroleum"/>
    <n v="18927"/>
    <n v="17170.284816899999"/>
    <n v="4.0999999999999996"/>
    <n v="21"/>
    <n v="1"/>
    <n v="8927252"/>
    <n v="48"/>
  </r>
  <r>
    <n v="625"/>
    <x v="4"/>
    <x v="40"/>
    <x v="40"/>
    <n v="31.59"/>
    <n v="1"/>
    <n v="1821"/>
    <n v="40"/>
    <n v="741"/>
    <n v="47"/>
    <n v="8100"/>
    <n v="1662"/>
    <n v="41"/>
    <n v="14"/>
    <n v="507899"/>
    <n v="33"/>
    <n v="100"/>
    <n v="100"/>
    <n v="44"/>
    <n v="9961653"/>
    <n v="6376331"/>
    <n v="39"/>
    <n v="4347002"/>
    <n v="39"/>
    <x v="625"/>
    <n v="46"/>
    <n v="2562"/>
    <n v="22087"/>
    <n v="20036.988468899999"/>
    <n v="4.0999999999999996"/>
    <n v="35"/>
    <n v="2"/>
    <s v="Petroleum"/>
    <n v="18597"/>
    <n v="16870.913865899998"/>
    <n v="3.5"/>
    <n v="37"/>
    <n v="14"/>
    <n v="9961653"/>
    <n v="48"/>
  </r>
  <r>
    <n v="626"/>
    <x v="5"/>
    <x v="40"/>
    <x v="40"/>
    <n v="39.72"/>
    <n v="1"/>
    <n v="1802"/>
    <n v="40"/>
    <n v="1104"/>
    <n v="45"/>
    <n v="6427"/>
    <n v="1514"/>
    <n v="42"/>
    <n v="6"/>
    <n v="290989"/>
    <n v="37"/>
    <n v="100"/>
    <n v="100"/>
    <n v="44"/>
    <n v="9039115"/>
    <n v="5249301"/>
    <n v="39"/>
    <n v="4088133"/>
    <n v="46"/>
    <x v="626"/>
    <n v="46"/>
    <n v="2906"/>
    <n v="17272"/>
    <n v="15668.894138399999"/>
    <n v="3.7"/>
    <n v="34"/>
    <n v="3"/>
    <s v="Petroleum"/>
    <n v="18633"/>
    <n v="16903.572515100001"/>
    <n v="4"/>
    <n v="22"/>
    <n v="1"/>
    <n v="9039115"/>
    <n v="48"/>
  </r>
  <r>
    <n v="627"/>
    <x v="1"/>
    <x v="40"/>
    <x v="40"/>
    <n v="30.31"/>
    <n v="1"/>
    <n v="1807"/>
    <n v="40"/>
    <n v="1206"/>
    <n v="45"/>
    <n v="6429"/>
    <n v="1540"/>
    <n v="42"/>
    <n v="6"/>
    <n v="355064"/>
    <n v="36"/>
    <n v="100"/>
    <n v="100"/>
    <n v="44"/>
    <n v="8936482"/>
    <n v="4725470"/>
    <n v="39"/>
    <n v="4456361"/>
    <n v="45"/>
    <x v="627"/>
    <n v="47"/>
    <n v="3013"/>
    <n v="16359"/>
    <n v="14840.634507299999"/>
    <n v="3.6"/>
    <n v="32"/>
    <n v="3"/>
    <s v="Petroleum"/>
    <n v="17721"/>
    <n v="16076.220068699999"/>
    <n v="3.9"/>
    <n v="22"/>
    <n v="1"/>
    <n v="8936482"/>
    <n v="48"/>
  </r>
  <r>
    <n v="628"/>
    <x v="0"/>
    <x v="40"/>
    <x v="40"/>
    <n v="33.43"/>
    <n v="1"/>
    <n v="1732"/>
    <n v="40"/>
    <n v="939"/>
    <n v="45"/>
    <n v="7448"/>
    <n v="1606"/>
    <n v="42"/>
    <n v="10"/>
    <n v="538800"/>
    <n v="35"/>
    <n v="100"/>
    <n v="100"/>
    <n v="44"/>
    <n v="9475452"/>
    <n v="5517389"/>
    <n v="39"/>
    <n v="4686769"/>
    <n v="40"/>
    <x v="628"/>
    <n v="46"/>
    <n v="2672"/>
    <n v="19960"/>
    <n v="18107.406611999999"/>
    <n v="3.9"/>
    <n v="37"/>
    <n v="3"/>
    <s v="Petroleum"/>
    <n v="18656"/>
    <n v="16924.4377632"/>
    <n v="3.7"/>
    <n v="33"/>
    <n v="5"/>
    <n v="9475452"/>
    <n v="48"/>
  </r>
  <r>
    <n v="629"/>
    <x v="11"/>
    <x v="40"/>
    <x v="40"/>
    <n v="28.72"/>
    <n v="1"/>
    <n v="1820"/>
    <n v="40"/>
    <n v="1142"/>
    <n v="45"/>
    <n v="7337"/>
    <n v="1656"/>
    <n v="42"/>
    <n v="5"/>
    <n v="411519"/>
    <n v="36"/>
    <n v="100"/>
    <n v="100"/>
    <n v="44"/>
    <n v="9452887"/>
    <n v="5251860"/>
    <n v="39"/>
    <n v="4498138"/>
    <n v="43"/>
    <x v="629"/>
    <n v="46"/>
    <n v="2962"/>
    <n v="18656"/>
    <n v="16924.4377632"/>
    <n v="3.8"/>
    <n v="31"/>
    <n v="3"/>
    <s v="Petroleum"/>
    <n v="19547"/>
    <n v="17732.7393309"/>
    <n v="4"/>
    <n v="23"/>
    <n v="1"/>
    <n v="9452887"/>
    <n v="48"/>
  </r>
  <r>
    <n v="630"/>
    <x v="10"/>
    <x v="40"/>
    <x v="40"/>
    <n v="25.12"/>
    <n v="1"/>
    <n v="1828"/>
    <n v="40"/>
    <n v="708"/>
    <n v="47"/>
    <n v="8287"/>
    <n v="1682"/>
    <n v="42"/>
    <n v="13"/>
    <n v="471529"/>
    <n v="33"/>
    <n v="100"/>
    <n v="100"/>
    <n v="44"/>
    <n v="10016509"/>
    <n v="6416068"/>
    <n v="38"/>
    <n v="4419968"/>
    <n v="38"/>
    <x v="630"/>
    <n v="45"/>
    <n v="2536"/>
    <n v="23030"/>
    <n v="20892.463640999998"/>
    <n v="4.3"/>
    <n v="36"/>
    <n v="2"/>
    <s v="Petroleum"/>
    <n v="18459"/>
    <n v="16745.722377300001"/>
    <n v="3.4"/>
    <n v="36"/>
    <n v="16"/>
    <n v="10016509"/>
    <n v="48"/>
  </r>
  <r>
    <n v="631"/>
    <x v="9"/>
    <x v="40"/>
    <x v="40"/>
    <n v="21.21"/>
    <n v="1"/>
    <n v="1859"/>
    <n v="40"/>
    <n v="706"/>
    <n v="47"/>
    <n v="8661"/>
    <n v="1731"/>
    <n v="41"/>
    <n v="13"/>
    <n v="524094"/>
    <n v="33"/>
    <n v="100"/>
    <n v="100"/>
    <n v="44"/>
    <n v="10126185"/>
    <n v="6509550"/>
    <n v="38"/>
    <n v="4500983"/>
    <n v="38"/>
    <x v="631"/>
    <n v="45"/>
    <n v="2565"/>
    <n v="24734"/>
    <n v="22438.306369800001"/>
    <n v="4.5"/>
    <n v="35"/>
    <n v="3"/>
    <s v="Petroleum"/>
    <n v="24558"/>
    <n v="22278.641862599998"/>
    <n v="4.5"/>
    <n v="37"/>
    <n v="15"/>
    <n v="10126185"/>
    <n v="48"/>
  </r>
  <r>
    <n v="632"/>
    <x v="6"/>
    <x v="40"/>
    <x v="40"/>
    <n v="34.04"/>
    <n v="1"/>
    <n v="1821"/>
    <n v="40"/>
    <n v="909"/>
    <n v="46"/>
    <n v="7625"/>
    <n v="1602"/>
    <n v="40"/>
    <n v="13"/>
    <n v="402384"/>
    <n v="36"/>
    <n v="100"/>
    <n v="100"/>
    <n v="44"/>
    <n v="9639157"/>
    <n v="6012748"/>
    <n v="40"/>
    <n v="4456521"/>
    <n v="40"/>
    <x v="632"/>
    <n v="46"/>
    <n v="2730"/>
    <n v="20861"/>
    <n v="18924.780026699998"/>
    <n v="4"/>
    <n v="35"/>
    <n v="3"/>
    <s v="Petroleum"/>
    <n v="16073"/>
    <n v="14581.179683099999"/>
    <n v="3.1"/>
    <n v="37"/>
    <n v="10"/>
    <n v="9639157"/>
    <n v="48"/>
  </r>
  <r>
    <n v="633"/>
    <x v="7"/>
    <x v="40"/>
    <x v="40"/>
    <n v="27.55"/>
    <n v="1"/>
    <n v="1808"/>
    <n v="40"/>
    <n v="1185"/>
    <n v="45"/>
    <n v="6418"/>
    <n v="1555"/>
    <n v="42"/>
    <n v="7"/>
    <n v="342102"/>
    <n v="35"/>
    <n v="100"/>
    <n v="100"/>
    <n v="44"/>
    <n v="8796761"/>
    <n v="4851252"/>
    <n v="39"/>
    <n v="4227767"/>
    <n v="46"/>
    <x v="633"/>
    <n v="46"/>
    <n v="2994"/>
    <n v="16437"/>
    <n v="14911.3949139"/>
    <n v="3.6"/>
    <n v="32"/>
    <n v="3"/>
    <s v="Petroleum"/>
    <n v="17215"/>
    <n v="15617.184610499999"/>
    <n v="3.8"/>
    <n v="22"/>
    <n v="1"/>
    <n v="8796761"/>
    <n v="48"/>
  </r>
  <r>
    <n v="634"/>
    <x v="12"/>
    <x v="40"/>
    <x v="40"/>
    <n v="26.17"/>
    <n v="1"/>
    <n v="1735"/>
    <n v="40"/>
    <n v="938"/>
    <n v="44"/>
    <n v="7356"/>
    <n v="1599"/>
    <n v="42"/>
    <n v="9"/>
    <n v="526917"/>
    <n v="35"/>
    <n v="100"/>
    <n v="100"/>
    <n v="44"/>
    <n v="9511352"/>
    <n v="5492172"/>
    <n v="39"/>
    <n v="4627328"/>
    <n v="39"/>
    <x v="634"/>
    <n v="45"/>
    <n v="2674"/>
    <n v="19178"/>
    <n v="17397.9881766"/>
    <n v="3.8"/>
    <n v="35"/>
    <n v="3"/>
    <s v="Petroleum"/>
    <n v="21637"/>
    <n v="19628.7553539"/>
    <n v="4.3"/>
    <n v="30"/>
    <n v="1"/>
    <n v="9511352"/>
    <n v="48"/>
  </r>
  <r>
    <n v="635"/>
    <x v="8"/>
    <x v="40"/>
    <x v="40"/>
    <n v="33.26"/>
    <n v="1"/>
    <n v="1821"/>
    <n v="40"/>
    <n v="937"/>
    <n v="45"/>
    <n v="7428"/>
    <n v="1592"/>
    <n v="42"/>
    <n v="13"/>
    <n v="426369"/>
    <n v="36"/>
    <n v="100"/>
    <n v="100"/>
    <n v="44"/>
    <n v="9503164"/>
    <n v="5748256"/>
    <n v="40"/>
    <n v="4518796"/>
    <n v="40"/>
    <x v="635"/>
    <n v="45"/>
    <n v="2757"/>
    <n v="23767"/>
    <n v="21561.058764899997"/>
    <n v="4.5999999999999996"/>
    <n v="32"/>
    <n v="2"/>
    <s v="Petroleum"/>
    <n v="20062"/>
    <n v="18199.939451399998"/>
    <n v="3.9"/>
    <n v="33"/>
    <n v="5"/>
    <n v="9503164"/>
    <n v="48"/>
  </r>
  <r>
    <n v="636"/>
    <x v="2"/>
    <x v="40"/>
    <x v="40"/>
    <n v="29.2"/>
    <n v="1"/>
    <n v="1730"/>
    <n v="40"/>
    <n v="707"/>
    <n v="44"/>
    <n v="9048"/>
    <n v="1750"/>
    <n v="42"/>
    <n v="14"/>
    <n v="395634"/>
    <n v="35"/>
    <n v="100"/>
    <n v="100"/>
    <n v="44"/>
    <n v="10390279"/>
    <n v="6700636"/>
    <n v="38"/>
    <n v="4675749"/>
    <n v="38"/>
    <x v="636"/>
    <n v="45"/>
    <n v="2437"/>
    <n v="23831"/>
    <n v="21619.118585699998"/>
    <n v="4.2"/>
    <n v="36"/>
    <n v="4"/>
    <s v="Petroleum"/>
    <n v="23462"/>
    <n v="21284.367431399998"/>
    <n v="4.0999999999999996"/>
    <n v="39"/>
    <n v="20"/>
    <n v="10390279"/>
    <n v="48"/>
  </r>
  <r>
    <n v="637"/>
    <x v="14"/>
    <x v="40"/>
    <x v="40"/>
    <n v="23.87"/>
    <n v="1"/>
    <n v="1737"/>
    <n v="40"/>
    <n v="908"/>
    <n v="45"/>
    <n v="7257"/>
    <n v="1605"/>
    <n v="42"/>
    <n v="8"/>
    <n v="733841"/>
    <n v="32"/>
    <n v="100"/>
    <n v="100"/>
    <n v="44"/>
    <n v="9445389"/>
    <n v="5218132"/>
    <n v="39"/>
    <n v="4730713"/>
    <n v="40"/>
    <x v="637"/>
    <n v="46"/>
    <n v="2645"/>
    <n v="17955"/>
    <n v="16288.5012885"/>
    <n v="3.6"/>
    <n v="33"/>
    <n v="3"/>
    <s v="Petroleum"/>
    <n v="19602"/>
    <n v="17782.634489399999"/>
    <n v="3.9"/>
    <n v="29"/>
    <n v="1"/>
    <n v="9445389"/>
    <n v="48"/>
  </r>
  <r>
    <n v="638"/>
    <x v="15"/>
    <x v="40"/>
    <x v="40"/>
    <n v="29.18"/>
    <n v="1"/>
    <n v="1800"/>
    <n v="40"/>
    <n v="1012"/>
    <n v="45"/>
    <n v="7197"/>
    <n v="1616"/>
    <n v="42"/>
    <n v="6"/>
    <n v="431799"/>
    <n v="36"/>
    <n v="100"/>
    <n v="100"/>
    <n v="44"/>
    <n v="9337161"/>
    <n v="5296030"/>
    <n v="40"/>
    <n v="4500743"/>
    <n v="43"/>
    <x v="638"/>
    <n v="46"/>
    <n v="2811"/>
    <n v="17569"/>
    <n v="15938.3279943"/>
    <n v="3.6"/>
    <n v="33"/>
    <n v="3"/>
    <s v="Petroleum"/>
    <n v="16544"/>
    <n v="15008.4636768"/>
    <n v="3.4"/>
    <n v="27"/>
    <n v="1"/>
    <n v="9337161"/>
    <n v="48"/>
  </r>
  <r>
    <n v="639"/>
    <x v="13"/>
    <x v="41"/>
    <x v="41"/>
    <n v="9.83"/>
    <n v="27"/>
    <n v="28115"/>
    <n v="4"/>
    <n v="8754"/>
    <n v="12"/>
    <n v="54811"/>
    <n v="946"/>
    <n v="11"/>
    <n v="28"/>
    <n v="5111630"/>
    <n v="6"/>
    <n v="100"/>
    <n v="100"/>
    <n v="4"/>
    <n v="133456620"/>
    <n v="107178796"/>
    <n v="3"/>
    <n v="20276518"/>
    <n v="16"/>
    <x v="639"/>
    <n v="9"/>
    <n v="36869"/>
    <n v="45753"/>
    <n v="41506.421579099995"/>
    <n v="0.7"/>
    <n v="12"/>
    <n v="27"/>
    <s v="Natural Gas"/>
    <n v="52471"/>
    <n v="47600.888393699999"/>
    <n v="0.8"/>
    <n v="12"/>
    <n v="23"/>
    <n v="133456620"/>
    <n v="8"/>
  </r>
  <r>
    <n v="640"/>
    <x v="3"/>
    <x v="41"/>
    <x v="41"/>
    <n v="11.06"/>
    <n v="26"/>
    <n v="26481"/>
    <n v="6"/>
    <n v="11305"/>
    <n v="10"/>
    <n v="43044"/>
    <n v="733"/>
    <n v="12"/>
    <n v="29"/>
    <n v="4764167"/>
    <n v="7"/>
    <n v="100"/>
    <n v="100"/>
    <n v="4"/>
    <n v="142028831"/>
    <n v="105782142"/>
    <n v="2"/>
    <n v="23439371"/>
    <n v="17"/>
    <x v="640"/>
    <n v="8"/>
    <n v="37786"/>
    <n v="38053"/>
    <n v="34521.099389099996"/>
    <n v="0.6"/>
    <n v="8"/>
    <n v="27"/>
    <s v="Natural Gas"/>
    <n v="46044"/>
    <n v="41770.412326799997"/>
    <n v="0.7"/>
    <n v="4"/>
    <n v="10"/>
    <n v="142028831"/>
    <n v="5"/>
  </r>
  <r>
    <n v="641"/>
    <x v="4"/>
    <x v="41"/>
    <x v="41"/>
    <n v="9.61"/>
    <n v="20"/>
    <n v="27146"/>
    <n v="4"/>
    <n v="9968"/>
    <n v="11"/>
    <n v="71368"/>
    <n v="1259"/>
    <n v="11"/>
    <n v="25"/>
    <n v="4456905"/>
    <n v="7"/>
    <n v="100"/>
    <n v="100"/>
    <n v="4"/>
    <n v="136371149"/>
    <n v="106661687"/>
    <n v="4"/>
    <n v="18087654"/>
    <n v="18"/>
    <x v="641"/>
    <n v="9"/>
    <n v="37114"/>
    <n v="82833"/>
    <n v="75144.830255099994"/>
    <n v="1.3"/>
    <n v="11"/>
    <n v="28"/>
    <s v="Coal"/>
    <n v="261128"/>
    <n v="236891.32634159998"/>
    <n v="4.2"/>
    <n v="5"/>
    <n v="9"/>
    <n v="136371149"/>
    <n v="8"/>
  </r>
  <r>
    <n v="642"/>
    <x v="5"/>
    <x v="41"/>
    <x v="41"/>
    <n v="12"/>
    <n v="17"/>
    <n v="25381"/>
    <n v="6"/>
    <n v="10817"/>
    <n v="11"/>
    <n v="43772"/>
    <n v="761"/>
    <n v="14"/>
    <n v="30"/>
    <n v="5090678"/>
    <n v="6"/>
    <n v="100"/>
    <n v="100"/>
    <n v="4"/>
    <n v="145035204"/>
    <n v="100541863"/>
    <n v="5"/>
    <n v="25942770"/>
    <n v="16"/>
    <x v="642"/>
    <n v="9"/>
    <n v="36198"/>
    <n v="40085"/>
    <n v="36364.4986995"/>
    <n v="0.6"/>
    <n v="11"/>
    <n v="28"/>
    <s v="Natural Gas"/>
    <n v="46673"/>
    <n v="42341.031503099999"/>
    <n v="0.7"/>
    <n v="8"/>
    <n v="12"/>
    <n v="145035204"/>
    <n v="6"/>
  </r>
  <r>
    <n v="643"/>
    <x v="1"/>
    <x v="41"/>
    <x v="41"/>
    <n v="10.43"/>
    <n v="22"/>
    <n v="28042"/>
    <n v="4"/>
    <n v="10208"/>
    <n v="11"/>
    <n v="43566"/>
    <n v="772"/>
    <n v="14"/>
    <n v="29"/>
    <n v="5099645"/>
    <n v="7"/>
    <n v="100"/>
    <n v="100"/>
    <n v="4"/>
    <n v="137363952"/>
    <n v="103521223"/>
    <n v="4"/>
    <n v="20679305"/>
    <n v="20"/>
    <x v="643"/>
    <n v="10"/>
    <n v="38250"/>
    <n v="37537"/>
    <n v="34052.992083899997"/>
    <n v="0.6"/>
    <n v="11"/>
    <n v="31"/>
    <s v="Natural Gas"/>
    <n v="48870"/>
    <n v="44334.116288999998"/>
    <n v="0.8"/>
    <n v="8"/>
    <n v="15"/>
    <n v="137363952"/>
    <n v="7"/>
  </r>
  <r>
    <n v="644"/>
    <x v="0"/>
    <x v="41"/>
    <x v="41"/>
    <n v="10.029999999999999"/>
    <n v="22"/>
    <n v="28873"/>
    <n v="3"/>
    <n v="9377"/>
    <n v="10"/>
    <n v="62516"/>
    <n v="1093"/>
    <n v="12"/>
    <n v="28"/>
    <n v="4565846"/>
    <n v="8"/>
    <n v="100"/>
    <n v="100"/>
    <n v="4"/>
    <n v="135789932"/>
    <n v="109523336"/>
    <n v="4"/>
    <n v="16313888"/>
    <n v="20"/>
    <x v="644"/>
    <n v="10"/>
    <n v="38250"/>
    <n v="58339"/>
    <n v="52924.248213299994"/>
    <n v="0.9"/>
    <n v="14"/>
    <n v="33"/>
    <s v="Coal"/>
    <n v="107367"/>
    <n v="97401.699684899999"/>
    <n v="1.7"/>
    <n v="11"/>
    <n v="24"/>
    <n v="135789932"/>
    <n v="8"/>
  </r>
  <r>
    <n v="645"/>
    <x v="11"/>
    <x v="41"/>
    <x v="41"/>
    <n v="9.86"/>
    <n v="25"/>
    <n v="27232"/>
    <n v="5"/>
    <n v="9397"/>
    <n v="12"/>
    <n v="51074"/>
    <n v="873"/>
    <n v="11"/>
    <n v="26"/>
    <n v="5162164"/>
    <n v="5"/>
    <n v="100"/>
    <n v="100"/>
    <n v="4"/>
    <n v="139300990"/>
    <n v="107079418"/>
    <n v="3"/>
    <n v="21612152"/>
    <n v="16"/>
    <x v="645"/>
    <n v="9"/>
    <n v="36629"/>
    <n v="43647"/>
    <n v="39595.890600899998"/>
    <n v="0.7"/>
    <n v="12"/>
    <n v="28"/>
    <s v="Natural Gas"/>
    <n v="52841"/>
    <n v="47936.546732700001"/>
    <n v="0.8"/>
    <n v="8"/>
    <n v="18"/>
    <n v="139300990"/>
    <n v="7"/>
  </r>
  <r>
    <n v="646"/>
    <x v="10"/>
    <x v="41"/>
    <x v="41"/>
    <n v="8.8699999999999992"/>
    <n v="26"/>
    <n v="26639"/>
    <n v="3"/>
    <n v="9998"/>
    <n v="11"/>
    <n v="82592"/>
    <n v="1321"/>
    <n v="8"/>
    <n v="25"/>
    <n v="4867547"/>
    <n v="7"/>
    <n v="100"/>
    <n v="100"/>
    <n v="4"/>
    <n v="140671580"/>
    <n v="120425913"/>
    <n v="4"/>
    <n v="17151028"/>
    <n v="21"/>
    <x v="646"/>
    <n v="8"/>
    <n v="36636"/>
    <n v="87387"/>
    <n v="79276.149378899994"/>
    <n v="1.3"/>
    <n v="10"/>
    <n v="28"/>
    <s v="Coal"/>
    <n v="291864"/>
    <n v="264774.55528079998"/>
    <n v="4.2"/>
    <n v="5"/>
    <n v="10"/>
    <n v="140671580"/>
    <n v="8"/>
  </r>
  <r>
    <n v="647"/>
    <x v="9"/>
    <x v="41"/>
    <x v="41"/>
    <n v="8.81"/>
    <n v="27"/>
    <n v="26558"/>
    <n v="3"/>
    <n v="9990"/>
    <n v="11"/>
    <n v="77022"/>
    <n v="1317"/>
    <n v="8"/>
    <n v="24"/>
    <n v="4546158"/>
    <n v="7"/>
    <n v="100"/>
    <n v="100"/>
    <n v="6"/>
    <n v="130765505"/>
    <n v="115074702"/>
    <n v="3"/>
    <n v="13623674"/>
    <n v="25"/>
    <x v="647"/>
    <n v="9"/>
    <n v="36549"/>
    <n v="81433"/>
    <n v="73874.771675099997"/>
    <n v="1.3"/>
    <n v="10"/>
    <n v="26"/>
    <s v="Coal"/>
    <n v="324733"/>
    <n v="294592.80918509996"/>
    <n v="5"/>
    <n v="5"/>
    <n v="13"/>
    <n v="130765505"/>
    <n v="8"/>
  </r>
  <r>
    <n v="648"/>
    <x v="6"/>
    <x v="41"/>
    <x v="41"/>
    <n v="9.3699999999999992"/>
    <n v="21"/>
    <n v="29293"/>
    <n v="3"/>
    <n v="9195"/>
    <n v="10"/>
    <n v="59035"/>
    <n v="1062"/>
    <n v="14"/>
    <n v="31"/>
    <n v="4956342"/>
    <n v="7"/>
    <n v="100"/>
    <n v="100"/>
    <n v="4"/>
    <n v="130978872"/>
    <n v="100995036"/>
    <n v="5"/>
    <n v="21311328"/>
    <n v="17"/>
    <x v="648"/>
    <n v="9"/>
    <n v="38488"/>
    <n v="55229"/>
    <n v="50102.903796300001"/>
    <n v="0.9"/>
    <n v="16"/>
    <n v="34"/>
    <s v="Natural Gas"/>
    <n v="164132"/>
    <n v="148898.0391804"/>
    <n v="2.7"/>
    <n v="8"/>
    <n v="12"/>
    <n v="130978872"/>
    <n v="8"/>
  </r>
  <r>
    <n v="649"/>
    <x v="7"/>
    <x v="41"/>
    <x v="41"/>
    <n v="9.93"/>
    <n v="23"/>
    <n v="27253"/>
    <n v="4"/>
    <n v="10026"/>
    <n v="12"/>
    <n v="39865"/>
    <n v="730"/>
    <n v="14"/>
    <n v="30"/>
    <n v="5157107"/>
    <n v="5"/>
    <n v="100"/>
    <n v="100"/>
    <n v="4"/>
    <n v="133470142"/>
    <n v="96525504"/>
    <n v="5"/>
    <n v="23603435"/>
    <n v="15"/>
    <x v="649"/>
    <n v="10"/>
    <n v="37279"/>
    <n v="35621"/>
    <n v="32314.826198699997"/>
    <n v="0.6"/>
    <n v="11"/>
    <n v="29"/>
    <s v="Natural Gas"/>
    <n v="46548"/>
    <n v="42227.633415600001"/>
    <n v="0.8"/>
    <n v="5"/>
    <n v="14"/>
    <n v="133470142"/>
    <n v="7"/>
  </r>
  <r>
    <n v="650"/>
    <x v="12"/>
    <x v="41"/>
    <x v="41"/>
    <n v="9.6199999999999992"/>
    <n v="23"/>
    <n v="28274"/>
    <n v="3"/>
    <n v="8029"/>
    <n v="14"/>
    <n v="59274"/>
    <n v="1012"/>
    <n v="12"/>
    <n v="29"/>
    <n v="5256855"/>
    <n v="6"/>
    <n v="100"/>
    <n v="100"/>
    <n v="4"/>
    <n v="135878215"/>
    <n v="110212881"/>
    <n v="3"/>
    <n v="18605017"/>
    <n v="17"/>
    <x v="650"/>
    <n v="8"/>
    <n v="36303"/>
    <n v="53081"/>
    <n v="48154.271060699997"/>
    <n v="0.8"/>
    <n v="13"/>
    <n v="32"/>
    <s v="Natural Gas"/>
    <n v="73843"/>
    <n v="66989.239802099997"/>
    <n v="1.1000000000000001"/>
    <n v="13"/>
    <n v="24"/>
    <n v="135878215"/>
    <n v="8"/>
  </r>
  <r>
    <n v="651"/>
    <x v="8"/>
    <x v="41"/>
    <x v="41"/>
    <n v="9.69"/>
    <n v="22"/>
    <n v="28875"/>
    <n v="2"/>
    <n v="9335"/>
    <n v="10"/>
    <n v="56812"/>
    <n v="1033"/>
    <n v="15"/>
    <n v="32"/>
    <n v="4814959"/>
    <n v="7"/>
    <n v="100"/>
    <n v="100"/>
    <n v="4"/>
    <n v="130497470"/>
    <n v="107082884"/>
    <n v="4"/>
    <n v="13870850"/>
    <n v="26"/>
    <x v="651"/>
    <n v="10"/>
    <n v="38210"/>
    <n v="55462"/>
    <n v="50314.277831399995"/>
    <n v="0.9"/>
    <n v="20"/>
    <n v="35"/>
    <s v="Natural Gas"/>
    <n v="123733"/>
    <n v="112248.68448509999"/>
    <n v="2"/>
    <n v="10"/>
    <n v="20"/>
    <n v="130497470"/>
    <n v="8"/>
  </r>
  <r>
    <n v="652"/>
    <x v="2"/>
    <x v="41"/>
    <x v="41"/>
    <n v="8.84"/>
    <n v="25"/>
    <n v="26462"/>
    <n v="3"/>
    <n v="9994"/>
    <n v="11"/>
    <n v="89750"/>
    <n v="1450"/>
    <n v="8"/>
    <n v="22"/>
    <n v="4649564"/>
    <n v="7"/>
    <n v="100"/>
    <n v="100"/>
    <n v="6"/>
    <n v="135173514"/>
    <n v="126031263"/>
    <n v="3"/>
    <n v="10142132"/>
    <n v="30"/>
    <x v="652"/>
    <n v="9"/>
    <n v="36456"/>
    <n v="131011"/>
    <n v="118851.1747317"/>
    <n v="1.9"/>
    <n v="8"/>
    <n v="26"/>
    <s v="Coal"/>
    <n v="590459"/>
    <n v="535655.37077729998"/>
    <n v="8.6999999999999993"/>
    <n v="4"/>
    <n v="5"/>
    <n v="135173514"/>
    <n v="8"/>
  </r>
  <r>
    <n v="653"/>
    <x v="14"/>
    <x v="41"/>
    <x v="41"/>
    <n v="9.59"/>
    <n v="27"/>
    <n v="28374"/>
    <n v="3"/>
    <n v="8704"/>
    <n v="12"/>
    <n v="60156"/>
    <n v="992"/>
    <n v="10"/>
    <n v="29"/>
    <n v="5290620"/>
    <n v="5"/>
    <n v="100"/>
    <n v="100"/>
    <n v="4"/>
    <n v="138112239"/>
    <n v="115955092"/>
    <n v="3"/>
    <n v="17425324"/>
    <n v="18"/>
    <x v="653"/>
    <n v="8"/>
    <n v="37078"/>
    <n v="47239"/>
    <n v="42854.498043299995"/>
    <n v="0.7"/>
    <n v="13"/>
    <n v="33"/>
    <s v="Natural Gas"/>
    <n v="58068"/>
    <n v="52678.401159599998"/>
    <n v="0.9"/>
    <n v="12"/>
    <n v="25"/>
    <n v="138112239"/>
    <n v="8"/>
  </r>
  <r>
    <n v="654"/>
    <x v="15"/>
    <x v="41"/>
    <x v="41"/>
    <n v="9.6199999999999992"/>
    <n v="29"/>
    <n v="28196"/>
    <n v="4"/>
    <n v="8792"/>
    <n v="13"/>
    <n v="54803"/>
    <n v="933"/>
    <n v="12"/>
    <n v="26"/>
    <n v="5278713"/>
    <n v="6"/>
    <n v="100"/>
    <n v="100"/>
    <n v="4"/>
    <n v="139866074"/>
    <n v="109170814"/>
    <n v="3"/>
    <n v="20068558"/>
    <n v="17"/>
    <x v="654"/>
    <n v="9"/>
    <n v="36989"/>
    <n v="47390"/>
    <n v="42991.482932999999"/>
    <n v="0.7"/>
    <n v="12"/>
    <n v="28"/>
    <s v="Natural Gas"/>
    <n v="52917"/>
    <n v="48005.492769899996"/>
    <n v="0.8"/>
    <n v="13"/>
    <n v="21"/>
    <n v="139866074"/>
    <n v="8"/>
  </r>
  <r>
    <n v="655"/>
    <x v="13"/>
    <x v="42"/>
    <x v="42"/>
    <n v="10.42"/>
    <n v="19"/>
    <n v="52462"/>
    <n v="1"/>
    <n v="6500"/>
    <n v="17"/>
    <n v="107438"/>
    <n v="991"/>
    <n v="2"/>
    <n v="25"/>
    <n v="5237389"/>
    <n v="5"/>
    <n v="100"/>
    <n v="100"/>
    <n v="2"/>
    <n v="233154549"/>
    <n v="222272234"/>
    <n v="1"/>
    <n v="16141203"/>
    <n v="22"/>
    <x v="655"/>
    <n v="2"/>
    <n v="58962"/>
    <n v="76756"/>
    <n v="69631.868833200002"/>
    <n v="0.6"/>
    <n v="3"/>
    <n v="31"/>
    <s v="Natural Gas"/>
    <n v="59865"/>
    <n v="54308.612065499998"/>
    <n v="0.5"/>
    <n v="10"/>
    <n v="31"/>
    <n v="233154549"/>
    <n v="3"/>
  </r>
  <r>
    <n v="656"/>
    <x v="3"/>
    <x v="42"/>
    <x v="42"/>
    <n v="13.53"/>
    <n v="15"/>
    <n v="63159"/>
    <n v="1"/>
    <n v="5564"/>
    <n v="26"/>
    <n v="93735"/>
    <n v="794"/>
    <n v="2"/>
    <n v="25"/>
    <n v="3905015"/>
    <n v="8"/>
    <n v="100"/>
    <n v="100"/>
    <n v="2"/>
    <n v="250940214"/>
    <n v="243421282"/>
    <n v="1"/>
    <n v="16377197"/>
    <n v="28"/>
    <x v="656"/>
    <n v="2"/>
    <n v="68723"/>
    <n v="47988"/>
    <n v="43533.979383599995"/>
    <n v="0.4"/>
    <n v="4"/>
    <n v="39"/>
    <s v="Natural Gas"/>
    <n v="23100"/>
    <n v="20955.966570000001"/>
    <n v="0.2"/>
    <n v="17"/>
    <n v="35"/>
    <n v="250940214"/>
    <n v="2"/>
  </r>
  <r>
    <n v="657"/>
    <x v="4"/>
    <x v="42"/>
    <x v="42"/>
    <n v="10.61"/>
    <n v="15"/>
    <n v="51298"/>
    <n v="1"/>
    <n v="8329"/>
    <n v="14"/>
    <n v="114441"/>
    <n v="1135"/>
    <n v="3"/>
    <n v="31"/>
    <n v="5454173"/>
    <n v="5"/>
    <n v="100"/>
    <n v="100"/>
    <n v="3"/>
    <n v="225090422"/>
    <n v="200023291"/>
    <n v="1"/>
    <n v="21871283"/>
    <n v="14"/>
    <x v="657"/>
    <n v="3"/>
    <n v="59627"/>
    <n v="91425"/>
    <n v="82939.361197499995"/>
    <n v="0.8"/>
    <n v="6"/>
    <n v="38"/>
    <s v="Natural Gas"/>
    <n v="124618"/>
    <n v="113051.54294459999"/>
    <n v="1.1000000000000001"/>
    <n v="14"/>
    <n v="38"/>
    <n v="225090422"/>
    <n v="3"/>
  </r>
  <r>
    <n v="658"/>
    <x v="5"/>
    <x v="42"/>
    <x v="42"/>
    <n v="12.51"/>
    <n v="15"/>
    <n v="61259"/>
    <n v="1"/>
    <n v="5624"/>
    <n v="24"/>
    <n v="97615"/>
    <n v="829"/>
    <n v="2"/>
    <n v="27"/>
    <n v="4366464"/>
    <n v="8"/>
    <n v="100"/>
    <n v="100"/>
    <n v="2"/>
    <n v="248820803"/>
    <n v="240393076"/>
    <n v="1"/>
    <n v="18517337"/>
    <n v="23"/>
    <x v="658"/>
    <n v="2"/>
    <n v="66883"/>
    <n v="54589"/>
    <n v="49522.305588299998"/>
    <n v="0.4"/>
    <n v="5"/>
    <n v="39"/>
    <s v="Natural Gas"/>
    <n v="37267"/>
    <n v="33808.052214899995"/>
    <n v="0.3"/>
    <n v="12"/>
    <n v="33"/>
    <n v="248820803"/>
    <n v="3"/>
  </r>
  <r>
    <n v="659"/>
    <x v="1"/>
    <x v="42"/>
    <x v="42"/>
    <n v="10.67"/>
    <n v="19"/>
    <n v="58990"/>
    <n v="1"/>
    <n v="5620"/>
    <n v="24"/>
    <n v="96324"/>
    <n v="860"/>
    <n v="2"/>
    <n v="26"/>
    <n v="4967997"/>
    <n v="8"/>
    <n v="100"/>
    <n v="100"/>
    <n v="2"/>
    <n v="241562082"/>
    <n v="229657445"/>
    <n v="1"/>
    <n v="16792930"/>
    <n v="24"/>
    <x v="659"/>
    <n v="2"/>
    <n v="64610"/>
    <n v="53231"/>
    <n v="48290.348765700001"/>
    <n v="0.4"/>
    <n v="7"/>
    <n v="39"/>
    <s v="Natural Gas"/>
    <n v="39508"/>
    <n v="35841.053127599997"/>
    <n v="0.3"/>
    <n v="12"/>
    <n v="32"/>
    <n v="241562082"/>
    <n v="3"/>
  </r>
  <r>
    <n v="660"/>
    <x v="0"/>
    <x v="42"/>
    <x v="42"/>
    <n v="10.77"/>
    <n v="16"/>
    <n v="51775"/>
    <n v="1"/>
    <n v="7665"/>
    <n v="15"/>
    <n v="113146"/>
    <n v="1082"/>
    <n v="2"/>
    <n v="29"/>
    <n v="5375185"/>
    <n v="5"/>
    <n v="100"/>
    <n v="100"/>
    <n v="3"/>
    <n v="226078111"/>
    <n v="211970587"/>
    <n v="1"/>
    <n v="18045350"/>
    <n v="15"/>
    <x v="660"/>
    <n v="2"/>
    <n v="59440"/>
    <n v="90695"/>
    <n v="82277.116366499991"/>
    <n v="0.8"/>
    <n v="5"/>
    <n v="39"/>
    <s v="Natural Gas"/>
    <n v="126601"/>
    <n v="114850.49020469999"/>
    <n v="1.1000000000000001"/>
    <n v="10"/>
    <n v="30"/>
    <n v="226078111"/>
    <n v="3"/>
  </r>
  <r>
    <n v="661"/>
    <x v="11"/>
    <x v="42"/>
    <x v="42"/>
    <n v="10.44"/>
    <n v="18"/>
    <n v="54547"/>
    <n v="1"/>
    <n v="5965"/>
    <n v="18"/>
    <n v="98945"/>
    <n v="886"/>
    <n v="2"/>
    <n v="25"/>
    <n v="5082631"/>
    <n v="7"/>
    <n v="100"/>
    <n v="100"/>
    <n v="2"/>
    <n v="240347955"/>
    <n v="229438375"/>
    <n v="1"/>
    <n v="16165110"/>
    <n v="25"/>
    <x v="661"/>
    <n v="2"/>
    <n v="60512"/>
    <n v="56574"/>
    <n v="51323.067217799995"/>
    <n v="0.5"/>
    <n v="5"/>
    <n v="39"/>
    <s v="Natural Gas"/>
    <n v="44215"/>
    <n v="40111.171510499997"/>
    <n v="0.4"/>
    <n v="12"/>
    <n v="33"/>
    <n v="240347955"/>
    <n v="3"/>
  </r>
  <r>
    <n v="662"/>
    <x v="2"/>
    <x v="42"/>
    <x v="42"/>
    <n v="10.74"/>
    <n v="16"/>
    <n v="47222"/>
    <n v="1"/>
    <n v="8238"/>
    <n v="13"/>
    <n v="121052"/>
    <n v="1213"/>
    <n v="5"/>
    <n v="34"/>
    <n v="4923836"/>
    <n v="5"/>
    <n v="100"/>
    <n v="100"/>
    <n v="3"/>
    <n v="226172795"/>
    <n v="196524348"/>
    <n v="1"/>
    <n v="23112470"/>
    <n v="14"/>
    <x v="662"/>
    <n v="3"/>
    <n v="55460"/>
    <n v="187626"/>
    <n v="170211.43652220001"/>
    <n v="1.7"/>
    <n v="5"/>
    <n v="30"/>
    <s v="Natural Gas"/>
    <n v="298641"/>
    <n v="270922.54599269998"/>
    <n v="2.7"/>
    <n v="11"/>
    <n v="32"/>
    <n v="226172795"/>
    <n v="3"/>
  </r>
  <r>
    <n v="663"/>
    <x v="10"/>
    <x v="42"/>
    <x v="42"/>
    <n v="10.58"/>
    <n v="15"/>
    <n v="50853"/>
    <n v="1"/>
    <n v="8294"/>
    <n v="13"/>
    <n v="123811"/>
    <n v="1189"/>
    <n v="2"/>
    <n v="31"/>
    <n v="4882462"/>
    <n v="6"/>
    <n v="100"/>
    <n v="100"/>
    <n v="3"/>
    <n v="231209614"/>
    <n v="206062185"/>
    <n v="1"/>
    <n v="23033750"/>
    <n v="15"/>
    <x v="663"/>
    <n v="3"/>
    <n v="59147"/>
    <n v="111097"/>
    <n v="100785.4986159"/>
    <n v="1"/>
    <n v="5"/>
    <n v="35"/>
    <s v="Natural Gas"/>
    <n v="176148"/>
    <n v="159798.77053559999"/>
    <n v="1.5"/>
    <n v="11"/>
    <n v="37"/>
    <n v="231209614"/>
    <n v="3"/>
  </r>
  <r>
    <n v="664"/>
    <x v="9"/>
    <x v="42"/>
    <x v="42"/>
    <n v="11.49"/>
    <n v="15"/>
    <n v="50781"/>
    <n v="1"/>
    <n v="8292"/>
    <n v="13"/>
    <n v="114854"/>
    <n v="1159"/>
    <n v="4"/>
    <n v="31"/>
    <n v="4986384"/>
    <n v="5"/>
    <n v="100"/>
    <n v="100"/>
    <n v="3"/>
    <n v="224750322"/>
    <n v="195063261"/>
    <n v="1"/>
    <n v="22889048"/>
    <n v="13"/>
    <x v="664"/>
    <n v="3"/>
    <n v="59073"/>
    <n v="127680"/>
    <n v="115829.342496"/>
    <n v="1.2"/>
    <n v="3"/>
    <n v="32"/>
    <s v="Natural Gas"/>
    <n v="241783"/>
    <n v="219341.83832009998"/>
    <n v="2.2000000000000002"/>
    <n v="11"/>
    <n v="32"/>
    <n v="224750322"/>
    <n v="3"/>
  </r>
  <r>
    <n v="665"/>
    <x v="6"/>
    <x v="42"/>
    <x v="42"/>
    <n v="10.44"/>
    <n v="16"/>
    <n v="51373"/>
    <n v="1"/>
    <n v="7766"/>
    <n v="15"/>
    <n v="111236"/>
    <n v="1107"/>
    <n v="2"/>
    <n v="28"/>
    <n v="5256483"/>
    <n v="6"/>
    <n v="100"/>
    <n v="100"/>
    <n v="3"/>
    <n v="220674333"/>
    <n v="198199458"/>
    <n v="1"/>
    <n v="22896678"/>
    <n v="16"/>
    <x v="665"/>
    <n v="3"/>
    <n v="59139"/>
    <n v="92511"/>
    <n v="83924.563781699995"/>
    <n v="0.8"/>
    <n v="6"/>
    <n v="36"/>
    <s v="Natural Gas"/>
    <n v="111566"/>
    <n v="101210.96824019999"/>
    <n v="1"/>
    <n v="12"/>
    <n v="34"/>
    <n v="220674333"/>
    <n v="3"/>
  </r>
  <r>
    <n v="666"/>
    <x v="7"/>
    <x v="42"/>
    <x v="42"/>
    <n v="10.06"/>
    <n v="21"/>
    <n v="55730"/>
    <n v="1"/>
    <n v="6103"/>
    <n v="22"/>
    <n v="96716"/>
    <n v="848"/>
    <n v="2"/>
    <n v="24"/>
    <n v="4812909"/>
    <n v="8"/>
    <n v="100"/>
    <n v="100"/>
    <n v="2"/>
    <n v="242440171"/>
    <n v="234441891"/>
    <n v="1"/>
    <n v="16385909"/>
    <n v="22"/>
    <x v="666"/>
    <n v="2"/>
    <n v="61833"/>
    <n v="53264"/>
    <n v="48320.285860799995"/>
    <n v="0.4"/>
    <n v="7"/>
    <n v="40"/>
    <s v="Natural Gas"/>
    <n v="38651"/>
    <n v="35063.595839699999"/>
    <n v="0.3"/>
    <n v="9"/>
    <n v="31"/>
    <n v="242440171"/>
    <n v="3"/>
  </r>
  <r>
    <n v="667"/>
    <x v="8"/>
    <x v="42"/>
    <x v="42"/>
    <n v="10.220000000000001"/>
    <n v="17"/>
    <n v="50967"/>
    <n v="1"/>
    <n v="7813"/>
    <n v="15"/>
    <n v="108827"/>
    <n v="1077"/>
    <n v="2"/>
    <n v="27"/>
    <n v="5363891"/>
    <n v="5"/>
    <n v="100"/>
    <n v="100"/>
    <n v="3"/>
    <n v="221919514"/>
    <n v="202527297"/>
    <n v="1"/>
    <n v="19871627"/>
    <n v="18"/>
    <x v="667"/>
    <n v="3"/>
    <n v="58781"/>
    <n v="87705"/>
    <n v="79564.634113499997"/>
    <n v="0.8"/>
    <n v="5"/>
    <n v="38"/>
    <s v="Natural Gas"/>
    <n v="117798"/>
    <n v="106864.54329059999"/>
    <n v="1.1000000000000001"/>
    <n v="12"/>
    <n v="34"/>
    <n v="221919514"/>
    <n v="3"/>
  </r>
  <r>
    <n v="668"/>
    <x v="12"/>
    <x v="42"/>
    <x v="42"/>
    <n v="10.49"/>
    <n v="17"/>
    <n v="51251"/>
    <n v="1"/>
    <n v="7385"/>
    <n v="15"/>
    <n v="111863"/>
    <n v="1037"/>
    <n v="2"/>
    <n v="28"/>
    <n v="5389463"/>
    <n v="5"/>
    <n v="100"/>
    <n v="100"/>
    <n v="2"/>
    <n v="235599398"/>
    <n v="218247420"/>
    <n v="1"/>
    <n v="19165213"/>
    <n v="15"/>
    <x v="668"/>
    <n v="2"/>
    <n v="58636"/>
    <n v="83967"/>
    <n v="76173.577704900003"/>
    <n v="0.7"/>
    <n v="4"/>
    <n v="36"/>
    <s v="Natural Gas"/>
    <n v="84580"/>
    <n v="76729.68192599999"/>
    <n v="0.7"/>
    <n v="11"/>
    <n v="33"/>
    <n v="235599398"/>
    <n v="3"/>
  </r>
  <r>
    <n v="669"/>
    <x v="14"/>
    <x v="42"/>
    <x v="42"/>
    <n v="9.91"/>
    <n v="21"/>
    <n v="51400"/>
    <n v="1"/>
    <n v="7032"/>
    <n v="16"/>
    <n v="110388"/>
    <n v="1019"/>
    <n v="2"/>
    <n v="28"/>
    <n v="5369421"/>
    <n v="4"/>
    <n v="100"/>
    <n v="100"/>
    <n v="2"/>
    <n v="235721822"/>
    <n v="216243634"/>
    <n v="1"/>
    <n v="22018516"/>
    <n v="15"/>
    <x v="669"/>
    <n v="2"/>
    <n v="58432"/>
    <n v="77678"/>
    <n v="70468.293126599994"/>
    <n v="0.7"/>
    <n v="4"/>
    <n v="36"/>
    <s v="Natural Gas"/>
    <n v="64917"/>
    <n v="58891.709169899994"/>
    <n v="0.5"/>
    <n v="9"/>
    <n v="31"/>
    <n v="235721822"/>
    <n v="3"/>
  </r>
  <r>
    <n v="670"/>
    <x v="15"/>
    <x v="42"/>
    <x v="42"/>
    <n v="10.32"/>
    <n v="20"/>
    <n v="51301"/>
    <n v="1"/>
    <n v="6058"/>
    <n v="19"/>
    <n v="105209"/>
    <n v="948"/>
    <n v="2"/>
    <n v="25"/>
    <n v="5133102"/>
    <n v="7"/>
    <n v="100"/>
    <n v="100"/>
    <n v="2"/>
    <n v="238565391"/>
    <n v="227284079"/>
    <n v="1"/>
    <n v="16967956"/>
    <n v="21"/>
    <x v="670"/>
    <n v="2"/>
    <n v="57359"/>
    <n v="64598"/>
    <n v="58602.317250599997"/>
    <n v="0.5"/>
    <n v="6"/>
    <n v="36"/>
    <s v="Natural Gas"/>
    <n v="58966"/>
    <n v="53493.053020200001"/>
    <n v="0.5"/>
    <n v="10"/>
    <n v="28"/>
    <n v="238565391"/>
    <n v="3"/>
  </r>
  <r>
    <n v="671"/>
    <x v="13"/>
    <x v="43"/>
    <x v="43"/>
    <n v="10.91"/>
    <n v="15"/>
    <n v="102"/>
    <n v="46"/>
    <n v="3276"/>
    <n v="30"/>
    <n v="3630"/>
    <n v="1065"/>
    <n v="43"/>
    <n v="22"/>
    <n v="802677"/>
    <n v="30"/>
    <n v="4245188"/>
    <n v="14"/>
    <n v="45"/>
    <n v="6883415"/>
    <n v="23760"/>
    <n v="48"/>
    <n v="7472217"/>
    <n v="36"/>
    <x v="671"/>
    <n v="48"/>
    <n v="3378"/>
    <n v="1745"/>
    <n v="1583.0373015"/>
    <n v="0.5"/>
    <n v="48"/>
    <n v="42"/>
    <s v="Natural Gas"/>
    <n v="543"/>
    <n v="492.60129209999997"/>
    <n v="0.1"/>
    <n v="48"/>
    <n v="43"/>
    <n v="11128603"/>
    <n v="45"/>
  </r>
  <r>
    <n v="672"/>
    <x v="3"/>
    <x v="43"/>
    <x v="43"/>
    <n v="12.85"/>
    <n v="17"/>
    <n v="102"/>
    <n v="46"/>
    <n v="3194"/>
    <n v="34"/>
    <n v="2374"/>
    <n v="1095"/>
    <n v="48"/>
    <n v="13"/>
    <n v="707486"/>
    <n v="28"/>
    <n v="3719808"/>
    <n v="17"/>
    <n v="45"/>
    <n v="7361863"/>
    <n v="24560"/>
    <n v="47"/>
    <n v="4747499"/>
    <n v="45"/>
    <x v="672"/>
    <n v="49"/>
    <n v="3296"/>
    <n v="1505"/>
    <n v="1365.3129735"/>
    <n v="0.6"/>
    <n v="49"/>
    <n v="21"/>
    <s v="Natural Gas"/>
    <n v="173"/>
    <n v="156.94295309999998"/>
    <n v="0.1"/>
    <n v="48"/>
    <n v="44"/>
    <n v="11081671"/>
    <n v="45"/>
  </r>
  <r>
    <n v="673"/>
    <x v="4"/>
    <x v="43"/>
    <x v="43"/>
    <n v="11.48"/>
    <n v="14"/>
    <n v="56"/>
    <n v="48"/>
    <n v="3303"/>
    <n v="31"/>
    <n v="3928"/>
    <n v="1311"/>
    <n v="46"/>
    <n v="22"/>
    <n v="409495"/>
    <n v="35"/>
    <n v="4134859"/>
    <n v="13"/>
    <n v="46"/>
    <n v="7348437"/>
    <n v="19752"/>
    <n v="47"/>
    <n v="6570443"/>
    <n v="35"/>
    <x v="673"/>
    <n v="50"/>
    <n v="3359"/>
    <n v="4617"/>
    <n v="4188.4717598999996"/>
    <n v="1.4"/>
    <n v="47"/>
    <n v="26"/>
    <s v="Natural Gas"/>
    <n v="9305"/>
    <n v="8441.353633499999"/>
    <n v="2.8"/>
    <n v="42"/>
    <n v="18"/>
    <n v="11483296"/>
    <n v="45"/>
  </r>
  <r>
    <n v="674"/>
    <x v="5"/>
    <x v="43"/>
    <x v="43"/>
    <n v="11.83"/>
    <n v="21"/>
    <n v="102"/>
    <n v="46"/>
    <n v="3220"/>
    <n v="33"/>
    <n v="2682"/>
    <n v="1112"/>
    <n v="47"/>
    <n v="14"/>
    <n v="812739"/>
    <n v="28"/>
    <n v="3556274"/>
    <n v="16"/>
    <n v="45"/>
    <n v="7982997"/>
    <n v="68821"/>
    <n v="47"/>
    <n v="5239549"/>
    <n v="44"/>
    <x v="674"/>
    <n v="49"/>
    <n v="3322"/>
    <n v="1774"/>
    <n v="1609.3456578"/>
    <n v="0.7"/>
    <n v="49"/>
    <n v="24"/>
    <s v="Natural Gas"/>
    <n v="480"/>
    <n v="435.44865599999997"/>
    <n v="0.2"/>
    <n v="48"/>
    <n v="37"/>
    <n v="11539271"/>
    <n v="45"/>
  </r>
  <r>
    <n v="675"/>
    <x v="1"/>
    <x v="43"/>
    <x v="43"/>
    <n v="10.5"/>
    <n v="20"/>
    <n v="102"/>
    <n v="46"/>
    <n v="3171"/>
    <n v="32"/>
    <n v="2464"/>
    <n v="1259"/>
    <n v="47"/>
    <n v="9"/>
    <n v="729595"/>
    <n v="29"/>
    <n v="4102047"/>
    <n v="16"/>
    <n v="45"/>
    <n v="7377608"/>
    <n v="27512"/>
    <n v="47"/>
    <n v="4277614"/>
    <n v="46"/>
    <x v="675"/>
    <n v="49"/>
    <n v="3273"/>
    <n v="1751"/>
    <n v="1588.4804096999999"/>
    <n v="0.8"/>
    <n v="48"/>
    <n v="18"/>
    <s v="Natural Gas"/>
    <n v="663"/>
    <n v="601.46345609999992"/>
    <n v="0.3"/>
    <n v="47"/>
    <n v="33"/>
    <n v="11479655"/>
    <n v="45"/>
  </r>
  <r>
    <n v="676"/>
    <x v="0"/>
    <x v="43"/>
    <x v="43"/>
    <n v="11.22"/>
    <n v="14"/>
    <n v="102"/>
    <n v="46"/>
    <n v="2984"/>
    <n v="31"/>
    <n v="4276"/>
    <n v="1221"/>
    <n v="43"/>
    <n v="24"/>
    <n v="720525"/>
    <n v="31"/>
    <n v="4511506"/>
    <n v="14"/>
    <n v="45"/>
    <n v="6826971"/>
    <n v="49050"/>
    <n v="46"/>
    <n v="7654534"/>
    <n v="35"/>
    <x v="676"/>
    <n v="47"/>
    <n v="3086"/>
    <n v="2836"/>
    <n v="2572.7758091999999"/>
    <n v="0.7"/>
    <n v="48"/>
    <n v="40"/>
    <s v="Natural Gas"/>
    <n v="824"/>
    <n v="747.52019280000002"/>
    <n v="0.2"/>
    <n v="48"/>
    <n v="45"/>
    <n v="11338477"/>
    <n v="45"/>
  </r>
  <r>
    <n v="677"/>
    <x v="11"/>
    <x v="43"/>
    <x v="43"/>
    <n v="10.52"/>
    <n v="16"/>
    <n v="102"/>
    <n v="47"/>
    <n v="3271"/>
    <n v="32"/>
    <n v="2650"/>
    <n v="1109"/>
    <n v="46"/>
    <n v="18"/>
    <n v="701821"/>
    <n v="31"/>
    <n v="4159755"/>
    <n v="15"/>
    <n v="45"/>
    <n v="7309667"/>
    <n v="35107"/>
    <n v="48"/>
    <n v="5223431"/>
    <n v="40"/>
    <x v="677"/>
    <n v="49"/>
    <n v="3372"/>
    <n v="1356"/>
    <n v="1230.1424531999999"/>
    <n v="0.5"/>
    <n v="49"/>
    <n v="36"/>
    <s v="Natural Gas"/>
    <n v="280"/>
    <n v="254.01171599999998"/>
    <n v="0.1"/>
    <n v="48"/>
    <n v="44"/>
    <n v="11469422"/>
    <n v="45"/>
  </r>
  <r>
    <n v="678"/>
    <x v="2"/>
    <x v="43"/>
    <x v="43"/>
    <n v="12.38"/>
    <n v="13"/>
    <n v="55"/>
    <n v="48"/>
    <n v="3296"/>
    <n v="27"/>
    <n v="6597"/>
    <n v="1929"/>
    <n v="44"/>
    <n v="7"/>
    <n v="750358"/>
    <n v="29"/>
    <n v="3959586"/>
    <n v="12"/>
    <n v="46"/>
    <n v="7789197"/>
    <n v="19068"/>
    <n v="46"/>
    <n v="7504771"/>
    <n v="34"/>
    <x v="678"/>
    <n v="46"/>
    <n v="3351"/>
    <n v="12621"/>
    <n v="11449.5780987"/>
    <n v="3.4"/>
    <n v="44"/>
    <n v="8"/>
    <s v="Coal"/>
    <n v="35250"/>
    <n v="31978.260674999998"/>
    <n v="9.4"/>
    <n v="35"/>
    <n v="4"/>
    <n v="11748783"/>
    <n v="43"/>
  </r>
  <r>
    <n v="679"/>
    <x v="10"/>
    <x v="43"/>
    <x v="43"/>
    <n v="11.97"/>
    <n v="14"/>
    <n v="55"/>
    <n v="48"/>
    <n v="3334"/>
    <n v="29"/>
    <n v="4187"/>
    <n v="1637"/>
    <n v="45"/>
    <n v="15"/>
    <n v="2042"/>
    <n v="48"/>
    <n v="4023393"/>
    <n v="13"/>
    <n v="46"/>
    <n v="7582539"/>
    <n v="30059"/>
    <n v="46"/>
    <n v="5597586"/>
    <n v="36"/>
    <x v="679"/>
    <n v="50"/>
    <n v="3389"/>
    <n v="5308"/>
    <n v="4815.3363875999994"/>
    <n v="1.9"/>
    <n v="47"/>
    <n v="16"/>
    <s v="Natural Gas"/>
    <n v="14497"/>
    <n v="13151.456595899999"/>
    <n v="5.2"/>
    <n v="41"/>
    <n v="7"/>
    <n v="11605932"/>
    <n v="44"/>
  </r>
  <r>
    <n v="680"/>
    <x v="9"/>
    <x v="43"/>
    <x v="43"/>
    <n v="12.2"/>
    <n v="14"/>
    <n v="55"/>
    <n v="48"/>
    <n v="3307"/>
    <n v="28"/>
    <n v="4143"/>
    <n v="1883"/>
    <n v="46"/>
    <n v="7"/>
    <n v="489100"/>
    <n v="34"/>
    <n v="4045099"/>
    <n v="14"/>
    <n v="46"/>
    <n v="7212679"/>
    <n v="12768"/>
    <n v="46"/>
    <n v="4828795"/>
    <n v="37"/>
    <x v="680"/>
    <n v="50"/>
    <n v="3362"/>
    <n v="6411"/>
    <n v="5815.9611116999995"/>
    <n v="2.6"/>
    <n v="46"/>
    <n v="10"/>
    <s v="Coal"/>
    <n v="17304"/>
    <n v="15697.9240488"/>
    <n v="7.1"/>
    <n v="39"/>
    <n v="6"/>
    <n v="11257778"/>
    <n v="45"/>
  </r>
  <r>
    <n v="681"/>
    <x v="6"/>
    <x v="43"/>
    <x v="43"/>
    <n v="11.06"/>
    <n v="14"/>
    <n v="98"/>
    <n v="47"/>
    <n v="3259"/>
    <n v="29"/>
    <n v="4981"/>
    <n v="1269"/>
    <n v="43"/>
    <n v="22"/>
    <n v="734593"/>
    <n v="30"/>
    <n v="4453264"/>
    <n v="13"/>
    <n v="45"/>
    <n v="7066067"/>
    <n v="12435"/>
    <n v="46"/>
    <n v="8621259"/>
    <n v="34"/>
    <x v="681"/>
    <n v="47"/>
    <n v="3357"/>
    <n v="3131"/>
    <n v="2840.3952956999997"/>
    <n v="0.7"/>
    <n v="48"/>
    <n v="39"/>
    <s v="Natural Gas"/>
    <n v="2676"/>
    <n v="2427.6262572000001"/>
    <n v="0.6"/>
    <n v="47"/>
    <n v="39"/>
    <n v="11519331"/>
    <n v="45"/>
  </r>
  <r>
    <n v="682"/>
    <x v="7"/>
    <x v="43"/>
    <x v="43"/>
    <n v="10.24"/>
    <n v="20"/>
    <n v="102"/>
    <n v="47"/>
    <n v="3271"/>
    <n v="32"/>
    <n v="2667"/>
    <n v="1127"/>
    <n v="45"/>
    <n v="16"/>
    <n v="719476"/>
    <n v="30"/>
    <n v="4056851"/>
    <n v="16"/>
    <n v="45"/>
    <n v="7072200"/>
    <n v="34056"/>
    <n v="48"/>
    <n v="5171316"/>
    <n v="41"/>
    <x v="682"/>
    <n v="49"/>
    <n v="3372"/>
    <n v="1473"/>
    <n v="1336.2830630999999"/>
    <n v="0.6"/>
    <n v="48"/>
    <n v="30"/>
    <s v="Natural Gas"/>
    <n v="294"/>
    <n v="266.71230179999998"/>
    <n v="0.1"/>
    <n v="48"/>
    <n v="42"/>
    <n v="11129051"/>
    <n v="45"/>
  </r>
  <r>
    <n v="683"/>
    <x v="8"/>
    <x v="43"/>
    <x v="43"/>
    <n v="10.9"/>
    <n v="15"/>
    <n v="102"/>
    <n v="47"/>
    <n v="3144"/>
    <n v="32"/>
    <n v="4722"/>
    <n v="1338"/>
    <n v="43"/>
    <n v="21"/>
    <n v="773399"/>
    <n v="31"/>
    <n v="4537660"/>
    <n v="14"/>
    <n v="45"/>
    <n v="6810196"/>
    <n v="25986"/>
    <n v="47"/>
    <n v="7734875"/>
    <n v="34"/>
    <x v="683"/>
    <n v="47"/>
    <n v="3246"/>
    <n v="2585"/>
    <n v="2345.0724494999999"/>
    <n v="0.7"/>
    <n v="48"/>
    <n v="40"/>
    <s v="Natural Gas"/>
    <n v="2241"/>
    <n v="2033.0009126999998"/>
    <n v="0.6"/>
    <n v="47"/>
    <n v="40"/>
    <n v="11347856"/>
    <n v="45"/>
  </r>
  <r>
    <n v="684"/>
    <x v="12"/>
    <x v="43"/>
    <x v="43"/>
    <n v="11.17"/>
    <n v="14"/>
    <n v="102"/>
    <n v="46"/>
    <n v="3301"/>
    <n v="30"/>
    <n v="4091"/>
    <n v="1152"/>
    <n v="43"/>
    <n v="23"/>
    <n v="768848"/>
    <n v="31"/>
    <n v="4355761"/>
    <n v="14"/>
    <n v="45"/>
    <n v="7142444"/>
    <n v="50051"/>
    <n v="45"/>
    <n v="7759955"/>
    <n v="35"/>
    <x v="684"/>
    <n v="47"/>
    <n v="3403"/>
    <n v="2418"/>
    <n v="2193.5726046"/>
    <n v="0.6"/>
    <n v="48"/>
    <n v="39"/>
    <s v="Natural Gas"/>
    <n v="820"/>
    <n v="743.89145399999995"/>
    <n v="0.2"/>
    <n v="48"/>
    <n v="45"/>
    <n v="11498205"/>
    <n v="45"/>
  </r>
  <r>
    <n v="685"/>
    <x v="14"/>
    <x v="43"/>
    <x v="43"/>
    <n v="11.09"/>
    <n v="14"/>
    <n v="102"/>
    <n v="46"/>
    <n v="3307"/>
    <n v="30"/>
    <n v="4363"/>
    <n v="1099"/>
    <n v="43"/>
    <n v="24"/>
    <n v="834197"/>
    <n v="30"/>
    <n v="4268283"/>
    <n v="14"/>
    <n v="45"/>
    <n v="6990155"/>
    <n v="80088"/>
    <n v="45"/>
    <n v="8651173"/>
    <n v="34"/>
    <x v="685"/>
    <n v="47"/>
    <n v="3409"/>
    <n v="2153"/>
    <n v="1953.1686591"/>
    <n v="0.5"/>
    <n v="47"/>
    <n v="42"/>
    <s v="Natural Gas"/>
    <n v="512"/>
    <n v="464.47856639999998"/>
    <n v="0.1"/>
    <n v="48"/>
    <n v="45"/>
    <n v="11258438"/>
    <n v="46"/>
  </r>
  <r>
    <n v="686"/>
    <x v="15"/>
    <x v="43"/>
    <x v="43"/>
    <n v="10.55"/>
    <n v="18"/>
    <n v="102"/>
    <n v="47"/>
    <n v="3276"/>
    <n v="30"/>
    <n v="3193"/>
    <n v="1126"/>
    <n v="45"/>
    <n v="20"/>
    <n v="721471"/>
    <n v="31"/>
    <n v="4330375"/>
    <n v="15"/>
    <n v="45"/>
    <n v="7442725"/>
    <n v="36911"/>
    <n v="48"/>
    <n v="6203733"/>
    <n v="39"/>
    <x v="686"/>
    <n v="49"/>
    <n v="3378"/>
    <n v="1733"/>
    <n v="1572.1510850999998"/>
    <n v="0.6"/>
    <n v="48"/>
    <n v="34"/>
    <s v="Natural Gas"/>
    <n v="648"/>
    <n v="587.85568560000002"/>
    <n v="0.2"/>
    <n v="48"/>
    <n v="39"/>
    <n v="11773100"/>
    <n v="45"/>
  </r>
  <r>
    <n v="687"/>
    <x v="13"/>
    <x v="44"/>
    <x v="44"/>
    <n v="11.8"/>
    <n v="13"/>
    <m/>
    <n v="100"/>
    <n v="32"/>
    <n v="51"/>
    <n v="37"/>
    <n v="1216"/>
    <n v="50"/>
    <n v="15"/>
    <n v="94626"/>
    <n v="47"/>
    <n v="8019652"/>
    <n v="11"/>
    <n v="51"/>
    <n v="2896794"/>
    <m/>
    <n v="100"/>
    <n v="66871"/>
    <n v="51"/>
    <x v="687"/>
    <n v="51"/>
    <n v="32"/>
    <n v="326"/>
    <n v="295.74221219999998"/>
    <n v="9.8000000000000007"/>
    <n v="51"/>
    <n v="1"/>
    <s v="Other Biomass"/>
    <n v="0"/>
    <n v="0"/>
    <n v="0"/>
    <n v="51"/>
    <n v="51"/>
    <n v="10916446"/>
    <n v="46"/>
  </r>
  <r>
    <n v="688"/>
    <x v="3"/>
    <x v="44"/>
    <x v="44"/>
    <n v="16.5"/>
    <n v="11"/>
    <n v="2"/>
    <n v="50"/>
    <n v="50"/>
    <n v="51"/>
    <n v="73"/>
    <n v="936"/>
    <n v="50"/>
    <n v="18"/>
    <n v="149439"/>
    <n v="46"/>
    <n v="6422278"/>
    <n v="12"/>
    <n v="51"/>
    <n v="3457436"/>
    <n v="3226"/>
    <n v="50"/>
    <n v="168644"/>
    <n v="51"/>
    <x v="688"/>
    <n v="51"/>
    <n v="52"/>
    <n v="495"/>
    <n v="449.05642649999999"/>
    <n v="5.8"/>
    <n v="51"/>
    <n v="2"/>
    <s v="Natural Gas"/>
    <n v="1"/>
    <n v="0.90718469999999996"/>
    <n v="0"/>
    <n v="51"/>
    <n v="49"/>
    <n v="9879714"/>
    <n v="47"/>
  </r>
  <r>
    <n v="689"/>
    <x v="4"/>
    <x v="44"/>
    <x v="44"/>
    <n v="12.81"/>
    <n v="11"/>
    <m/>
    <n v="100"/>
    <n v="800"/>
    <n v="46"/>
    <n v="175"/>
    <n v="1917"/>
    <n v="50"/>
    <n v="5"/>
    <n v="0"/>
    <n v="51"/>
    <n v="8495797"/>
    <n v="12"/>
    <n v="50"/>
    <n v="3066258"/>
    <n v="71199"/>
    <n v="46"/>
    <n v="129675"/>
    <n v="51"/>
    <x v="689"/>
    <n v="51"/>
    <n v="800"/>
    <n v="409"/>
    <n v="371.03854229999996"/>
    <n v="4.0999999999999996"/>
    <n v="51"/>
    <n v="3"/>
    <s v="Petroleum"/>
    <n v="723"/>
    <n v="655.89453809999998"/>
    <n v="7.2"/>
    <n v="49"/>
    <n v="2"/>
    <n v="11562055"/>
    <n v="44"/>
  </r>
  <r>
    <n v="690"/>
    <x v="5"/>
    <x v="44"/>
    <x v="44"/>
    <n v="14.94"/>
    <n v="11"/>
    <n v="2"/>
    <n v="50"/>
    <n v="49"/>
    <n v="51"/>
    <n v="64"/>
    <n v="874"/>
    <n v="50"/>
    <n v="23"/>
    <n v="139170"/>
    <n v="46"/>
    <n v="6471133"/>
    <n v="12"/>
    <n v="51"/>
    <n v="3770401"/>
    <n v="334"/>
    <n v="51"/>
    <n v="159903"/>
    <n v="51"/>
    <x v="690"/>
    <n v="51"/>
    <n v="51"/>
    <n v="459"/>
    <n v="416.39777729999997"/>
    <n v="5.7"/>
    <n v="51"/>
    <n v="2"/>
    <s v="Natural Gas"/>
    <n v="1"/>
    <n v="0.90718469999999996"/>
    <n v="0"/>
    <n v="51"/>
    <n v="49"/>
    <n v="10241534"/>
    <n v="47"/>
  </r>
  <r>
    <n v="691"/>
    <x v="1"/>
    <x v="44"/>
    <x v="44"/>
    <n v="12.81"/>
    <n v="13"/>
    <m/>
    <n v="100"/>
    <n v="48"/>
    <n v="51"/>
    <n v="112"/>
    <n v="1170"/>
    <n v="50"/>
    <n v="15"/>
    <n v="152986"/>
    <n v="45"/>
    <n v="7015797"/>
    <n v="12"/>
    <n v="51"/>
    <n v="3067575"/>
    <m/>
    <n v="100"/>
    <n v="211067"/>
    <n v="51"/>
    <x v="691"/>
    <n v="51"/>
    <n v="48"/>
    <n v="587"/>
    <n v="532.51741889999994"/>
    <n v="5.6"/>
    <n v="51"/>
    <n v="2"/>
    <s v="Natural Gas - GT"/>
    <n v="1"/>
    <n v="0.90718469999999996"/>
    <n v="0"/>
    <n v="51"/>
    <n v="51"/>
    <n v="10083372"/>
    <n v="47"/>
  </r>
  <r>
    <n v="692"/>
    <x v="0"/>
    <x v="44"/>
    <x v="44"/>
    <n v="12.11"/>
    <n v="12"/>
    <m/>
    <n v="100"/>
    <n v="9"/>
    <n v="51"/>
    <n v="48"/>
    <n v="1575"/>
    <n v="50"/>
    <n v="12"/>
    <n v="33870"/>
    <n v="48"/>
    <n v="8176588"/>
    <n v="12"/>
    <n v="50"/>
    <n v="3017001"/>
    <m/>
    <n v="100"/>
    <n v="67612"/>
    <n v="51"/>
    <x v="692"/>
    <n v="51"/>
    <n v="9"/>
    <n v="147"/>
    <n v="133.35615089999999"/>
    <n v="4.3"/>
    <n v="51"/>
    <n v="2"/>
    <s v="Natural Gas"/>
    <n v="0"/>
    <n v="0"/>
    <n v="0"/>
    <n v="51"/>
    <n v="51"/>
    <n v="11193589"/>
    <n v="46"/>
  </r>
  <r>
    <n v="693"/>
    <x v="11"/>
    <x v="44"/>
    <x v="44"/>
    <n v="12.27"/>
    <n v="12"/>
    <m/>
    <n v="100"/>
    <n v="40"/>
    <n v="51"/>
    <n v="110"/>
    <n v="1393"/>
    <n v="50"/>
    <n v="10"/>
    <n v="193535"/>
    <n v="43"/>
    <n v="7907359"/>
    <n v="11"/>
    <n v="51"/>
    <n v="3121044"/>
    <m/>
    <n v="100"/>
    <n v="174080"/>
    <n v="51"/>
    <x v="693"/>
    <n v="51"/>
    <n v="40"/>
    <n v="596"/>
    <n v="540.68208119999997"/>
    <n v="6.8"/>
    <n v="51"/>
    <n v="2"/>
    <s v="Natural Gas - GT"/>
    <n v="1"/>
    <n v="0.90718469999999996"/>
    <n v="0"/>
    <n v="51"/>
    <n v="51"/>
    <n v="11028403"/>
    <n v="46"/>
  </r>
  <r>
    <n v="694"/>
    <x v="2"/>
    <x v="44"/>
    <x v="44"/>
    <n v="13.18"/>
    <n v="10"/>
    <m/>
    <n v="100"/>
    <n v="790"/>
    <n v="42"/>
    <n v="70"/>
    <n v="2125"/>
    <n v="50"/>
    <n v="3"/>
    <m/>
    <n v="51"/>
    <n v="7766791"/>
    <n v="11"/>
    <n v="50"/>
    <n v="3849443"/>
    <m/>
    <n v="100"/>
    <n v="72316"/>
    <n v="50"/>
    <x v="694"/>
    <n v="51"/>
    <n v="790"/>
    <n v="198"/>
    <n v="179.62257059999999"/>
    <n v="5.5"/>
    <n v="51"/>
    <n v="1"/>
    <s v="Petroleum"/>
    <n v="284"/>
    <n v="257.64045479999999"/>
    <n v="7.9"/>
    <n v="49"/>
    <n v="7"/>
    <n v="11616234"/>
    <n v="45"/>
  </r>
  <r>
    <n v="695"/>
    <x v="10"/>
    <x v="44"/>
    <x v="44"/>
    <n v="13.35"/>
    <n v="9"/>
    <m/>
    <n v="100"/>
    <n v="790"/>
    <n v="46"/>
    <n v="191"/>
    <n v="2100"/>
    <n v="50"/>
    <n v="1"/>
    <n v="0"/>
    <n v="50"/>
    <n v="8488505"/>
    <n v="12"/>
    <n v="50"/>
    <n v="3388490"/>
    <m/>
    <n v="100"/>
    <n v="199858"/>
    <n v="51"/>
    <x v="695"/>
    <n v="51"/>
    <n v="790"/>
    <n v="403"/>
    <n v="365.59543409999998"/>
    <n v="4"/>
    <n v="51"/>
    <n v="3"/>
    <s v="Petroleum"/>
    <n v="878"/>
    <n v="796.50816659999998"/>
    <n v="8.8000000000000007"/>
    <n v="49"/>
    <n v="2"/>
    <n v="11876995"/>
    <n v="43"/>
  </r>
  <r>
    <n v="696"/>
    <x v="9"/>
    <x v="44"/>
    <x v="44"/>
    <n v="13.23"/>
    <n v="10"/>
    <m/>
    <n v="100"/>
    <n v="790"/>
    <n v="45"/>
    <n v="36"/>
    <n v="2216"/>
    <n v="50"/>
    <n v="1"/>
    <m/>
    <n v="51"/>
    <n v="7867266"/>
    <n v="11"/>
    <n v="50"/>
    <n v="3567109"/>
    <m/>
    <n v="100"/>
    <n v="35499"/>
    <n v="51"/>
    <x v="696"/>
    <n v="51"/>
    <n v="790"/>
    <n v="144"/>
    <n v="130.6345968"/>
    <n v="8.1"/>
    <n v="51"/>
    <n v="1"/>
    <s v="Petroleum"/>
    <n v="313"/>
    <n v="283.9488111"/>
    <n v="17.600000000000001"/>
    <n v="49"/>
    <n v="1"/>
    <n v="11434375"/>
    <n v="43"/>
  </r>
  <r>
    <n v="697"/>
    <x v="6"/>
    <x v="44"/>
    <x v="44"/>
    <n v="11.85"/>
    <n v="11"/>
    <m/>
    <n v="100"/>
    <n v="10"/>
    <n v="51"/>
    <n v="66"/>
    <n v="2026"/>
    <n v="50"/>
    <n v="3"/>
    <n v="0"/>
    <n v="51"/>
    <n v="8450115"/>
    <n v="12"/>
    <n v="50"/>
    <n v="2808730"/>
    <m/>
    <n v="100"/>
    <n v="71787"/>
    <n v="51"/>
    <x v="697"/>
    <n v="51"/>
    <n v="10"/>
    <n v="225"/>
    <n v="204.1165575"/>
    <n v="6.3"/>
    <n v="51"/>
    <n v="1"/>
    <s v="Natural Gas"/>
    <n v="0"/>
    <n v="0"/>
    <n v="0"/>
    <n v="51"/>
    <n v="51"/>
    <n v="11258845"/>
    <n v="46"/>
  </r>
  <r>
    <n v="698"/>
    <x v="7"/>
    <x v="44"/>
    <x v="44"/>
    <n v="11.9"/>
    <n v="13"/>
    <m/>
    <n v="100"/>
    <n v="42"/>
    <n v="51"/>
    <n v="108"/>
    <n v="1177"/>
    <n v="50"/>
    <n v="15"/>
    <n v="145698"/>
    <n v="45"/>
    <n v="6928591"/>
    <n v="11"/>
    <n v="51"/>
    <n v="2857184"/>
    <m/>
    <n v="100"/>
    <n v="201104"/>
    <n v="51"/>
    <x v="698"/>
    <n v="51"/>
    <n v="42"/>
    <n v="578"/>
    <n v="524.35275660000002"/>
    <n v="5.7"/>
    <n v="51"/>
    <n v="2"/>
    <s v="Natural Gas - GT"/>
    <n v="1"/>
    <n v="0.90718469999999996"/>
    <n v="0"/>
    <n v="51"/>
    <n v="50"/>
    <n v="9785775"/>
    <n v="47"/>
  </r>
  <r>
    <n v="699"/>
    <x v="8"/>
    <x v="44"/>
    <x v="44"/>
    <n v="11.85"/>
    <n v="12"/>
    <m/>
    <n v="100"/>
    <n v="9"/>
    <n v="51"/>
    <n v="49"/>
    <n v="1628"/>
    <n v="50"/>
    <n v="12"/>
    <m/>
    <n v="100"/>
    <n v="8287995"/>
    <n v="12"/>
    <n v="50"/>
    <n v="2797524"/>
    <m/>
    <n v="100"/>
    <n v="65852"/>
    <n v="51"/>
    <x v="699"/>
    <n v="51"/>
    <n v="9"/>
    <n v="148"/>
    <n v="134.2633356"/>
    <n v="4.5"/>
    <n v="51"/>
    <n v="3"/>
    <s v="Natural Gas - GT"/>
    <n v="0"/>
    <n v="0"/>
    <n v="0"/>
    <n v="51"/>
    <n v="51"/>
    <n v="11085519"/>
    <n v="46"/>
  </r>
  <r>
    <n v="700"/>
    <x v="12"/>
    <x v="44"/>
    <x v="44"/>
    <n v="12.07"/>
    <n v="12"/>
    <m/>
    <n v="100"/>
    <n v="21"/>
    <n v="51"/>
    <n v="36"/>
    <n v="1457"/>
    <n v="50"/>
    <n v="13"/>
    <n v="71837"/>
    <n v="47"/>
    <n v="8050157"/>
    <n v="11"/>
    <n v="51"/>
    <n v="3241076"/>
    <m/>
    <n v="100"/>
    <n v="53750"/>
    <n v="51"/>
    <x v="700"/>
    <n v="51"/>
    <n v="21"/>
    <n v="250"/>
    <n v="226.79617499999998"/>
    <n v="9.3000000000000007"/>
    <n v="51"/>
    <n v="1"/>
    <s v="Other Biomass"/>
    <n v="0"/>
    <n v="0"/>
    <n v="0"/>
    <n v="51"/>
    <n v="51"/>
    <n v="11291233"/>
    <n v="46"/>
  </r>
  <r>
    <n v="701"/>
    <x v="14"/>
    <x v="44"/>
    <x v="44"/>
    <n v="11.73"/>
    <n v="13"/>
    <m/>
    <n v="100"/>
    <n v="21"/>
    <n v="51"/>
    <n v="48"/>
    <n v="1368"/>
    <n v="50"/>
    <n v="14"/>
    <n v="99721"/>
    <n v="45"/>
    <n v="8344116"/>
    <n v="11"/>
    <n v="51"/>
    <n v="3049887"/>
    <m/>
    <n v="100"/>
    <n v="76474"/>
    <n v="51"/>
    <x v="701"/>
    <n v="51"/>
    <n v="21"/>
    <n v="375"/>
    <n v="340.19426249999998"/>
    <n v="9.8000000000000007"/>
    <n v="51"/>
    <n v="1"/>
    <s v="Other Biomass"/>
    <n v="5"/>
    <n v="4.5359235"/>
    <n v="0.1"/>
    <n v="51"/>
    <n v="44"/>
    <n v="11394003"/>
    <n v="45"/>
  </r>
  <r>
    <n v="702"/>
    <x v="15"/>
    <x v="44"/>
    <x v="44"/>
    <n v="12.03"/>
    <n v="12"/>
    <m/>
    <n v="100"/>
    <n v="32"/>
    <n v="51"/>
    <n v="43"/>
    <n v="1188"/>
    <n v="50"/>
    <n v="18"/>
    <n v="106635"/>
    <n v="46"/>
    <n v="8203632"/>
    <n v="11"/>
    <n v="51"/>
    <n v="3154278"/>
    <m/>
    <n v="100"/>
    <n v="79331"/>
    <n v="51"/>
    <x v="702"/>
    <n v="51"/>
    <n v="32"/>
    <n v="373"/>
    <n v="338.3798931"/>
    <n v="9.4"/>
    <n v="51"/>
    <n v="1"/>
    <s v="Other Biomass"/>
    <n v="0"/>
    <n v="0"/>
    <n v="0"/>
    <n v="51"/>
    <n v="51"/>
    <n v="11357910"/>
    <n v="46"/>
  </r>
  <r>
    <n v="703"/>
    <x v="13"/>
    <x v="45"/>
    <x v="45"/>
    <n v="17.55"/>
    <n v="3"/>
    <n v="168"/>
    <n v="45"/>
    <n v="8737"/>
    <n v="13"/>
    <n v="7874"/>
    <n v="501"/>
    <n v="41"/>
    <n v="43"/>
    <n v="981617"/>
    <n v="29"/>
    <n v="15617204"/>
    <n v="9"/>
    <n v="41"/>
    <n v="12518326"/>
    <n v="98350"/>
    <n v="47"/>
    <n v="34464304"/>
    <n v="11"/>
    <x v="703"/>
    <n v="37"/>
    <n v="8904"/>
    <n v="6591"/>
    <n v="5979.2543576999997"/>
    <n v="0.4"/>
    <n v="44"/>
    <n v="46"/>
    <s v="Nuclear"/>
    <n v="735"/>
    <n v="666.78075449999994"/>
    <n v="0"/>
    <n v="47"/>
    <n v="48"/>
    <n v="28135530"/>
    <n v="37"/>
  </r>
  <r>
    <n v="704"/>
    <x v="3"/>
    <x v="45"/>
    <x v="45"/>
    <n v="24.24"/>
    <n v="3"/>
    <n v="153"/>
    <n v="45"/>
    <n v="9783"/>
    <n v="12"/>
    <n v="10653"/>
    <n v="576"/>
    <n v="38"/>
    <n v="38"/>
    <n v="925931"/>
    <n v="25"/>
    <n v="12740189"/>
    <n v="9"/>
    <n v="41"/>
    <n v="13944987"/>
    <n v="135024"/>
    <n v="45"/>
    <n v="40531395"/>
    <n v="10"/>
    <x v="704"/>
    <n v="35"/>
    <n v="9936"/>
    <n v="5059"/>
    <n v="4589.4473972999995"/>
    <n v="0.2"/>
    <n v="42"/>
    <n v="49"/>
    <s v="Natural Gas"/>
    <n v="513"/>
    <n v="465.38575109999999"/>
    <n v="0"/>
    <n v="46"/>
    <n v="47"/>
    <n v="26685176"/>
    <n v="39"/>
  </r>
  <r>
    <n v="705"/>
    <x v="4"/>
    <x v="45"/>
    <x v="45"/>
    <n v="16.350000000000001"/>
    <n v="2"/>
    <n v="154"/>
    <n v="46"/>
    <n v="8978"/>
    <n v="12"/>
    <n v="8196"/>
    <n v="534"/>
    <n v="40"/>
    <n v="45"/>
    <n v="487407"/>
    <n v="34"/>
    <n v="18475613"/>
    <n v="9"/>
    <n v="42"/>
    <n v="11383380"/>
    <n v="92735"/>
    <n v="45"/>
    <n v="33652485"/>
    <n v="12"/>
    <x v="705"/>
    <n v="39"/>
    <n v="9132"/>
    <n v="6767"/>
    <n v="6138.9188648999998"/>
    <n v="0.4"/>
    <n v="45"/>
    <n v="47"/>
    <s v="Nuclear"/>
    <n v="970"/>
    <n v="879.96915899999999"/>
    <n v="0.1"/>
    <n v="48"/>
    <n v="48"/>
    <n v="29858993"/>
    <n v="35"/>
  </r>
  <r>
    <n v="706"/>
    <x v="5"/>
    <x v="45"/>
    <x v="45"/>
    <n v="21.08"/>
    <n v="4"/>
    <n v="169"/>
    <n v="45"/>
    <n v="9940"/>
    <n v="12"/>
    <n v="10757"/>
    <n v="550"/>
    <n v="39"/>
    <n v="41"/>
    <n v="857003"/>
    <n v="26"/>
    <n v="11365219"/>
    <n v="9"/>
    <n v="41"/>
    <n v="16401927"/>
    <n v="102947"/>
    <n v="46"/>
    <n v="42951152"/>
    <n v="9"/>
    <x v="706"/>
    <n v="34"/>
    <n v="10108"/>
    <n v="5512"/>
    <n v="5000.4020664"/>
    <n v="0.3"/>
    <n v="43"/>
    <n v="49"/>
    <s v="Natural Gas"/>
    <n v="1085"/>
    <n v="984.29539949999992"/>
    <n v="0.1"/>
    <n v="44"/>
    <n v="46"/>
    <n v="27767146"/>
    <n v="37"/>
  </r>
  <r>
    <n v="707"/>
    <x v="1"/>
    <x v="45"/>
    <x v="45"/>
    <n v="18.32"/>
    <n v="6"/>
    <n v="161"/>
    <n v="45"/>
    <n v="9950"/>
    <n v="12"/>
    <n v="10940"/>
    <n v="546"/>
    <n v="39"/>
    <n v="41"/>
    <n v="885235"/>
    <n v="25"/>
    <n v="12946047"/>
    <n v="9"/>
    <n v="41"/>
    <n v="14791559"/>
    <n v="112785"/>
    <n v="45"/>
    <n v="43967157"/>
    <n v="8"/>
    <x v="707"/>
    <n v="32"/>
    <n v="10112"/>
    <n v="6104"/>
    <n v="5537.4554087999995"/>
    <n v="0.3"/>
    <n v="43"/>
    <n v="48"/>
    <s v="Natural Gas"/>
    <n v="750"/>
    <n v="680.38852499999996"/>
    <n v="0"/>
    <n v="45"/>
    <n v="48"/>
    <n v="27737606"/>
    <n v="37"/>
  </r>
  <r>
    <n v="708"/>
    <x v="0"/>
    <x v="45"/>
    <x v="45"/>
    <n v="17.05"/>
    <n v="3"/>
    <n v="161"/>
    <n v="45"/>
    <n v="8671"/>
    <n v="12"/>
    <n v="8452"/>
    <n v="552"/>
    <n v="40"/>
    <n v="45"/>
    <n v="837754"/>
    <n v="30"/>
    <n v="16656291"/>
    <n v="9"/>
    <n v="41"/>
    <n v="12698169"/>
    <n v="54693"/>
    <n v="45"/>
    <n v="33622288"/>
    <n v="11"/>
    <x v="708"/>
    <n v="38"/>
    <n v="8832"/>
    <n v="8388"/>
    <n v="7609.4652636000001"/>
    <n v="0.5"/>
    <n v="46"/>
    <n v="44"/>
    <s v="Nuclear"/>
    <n v="1877"/>
    <n v="1702.7856818999999"/>
    <n v="0.1"/>
    <n v="47"/>
    <n v="46"/>
    <n v="29354460"/>
    <n v="37"/>
  </r>
  <r>
    <n v="709"/>
    <x v="11"/>
    <x v="45"/>
    <x v="45"/>
    <n v="18.66"/>
    <n v="3"/>
    <n v="161"/>
    <n v="46"/>
    <n v="10293"/>
    <n v="11"/>
    <n v="9517"/>
    <n v="523"/>
    <n v="40"/>
    <n v="42"/>
    <n v="1000623"/>
    <n v="26"/>
    <n v="14235828"/>
    <n v="9"/>
    <n v="41"/>
    <n v="13664168"/>
    <n v="98554"/>
    <n v="47"/>
    <n v="39951484"/>
    <n v="11"/>
    <x v="709"/>
    <n v="34"/>
    <n v="10454"/>
    <n v="5963"/>
    <n v="5409.5423660999995"/>
    <n v="0.3"/>
    <n v="44"/>
    <n v="48"/>
    <s v="Natural Gas"/>
    <n v="431"/>
    <n v="390.99660569999998"/>
    <n v="0"/>
    <n v="47"/>
    <n v="48"/>
    <n v="27899996"/>
    <n v="37"/>
  </r>
  <r>
    <n v="710"/>
    <x v="2"/>
    <x v="45"/>
    <x v="45"/>
    <n v="17.8"/>
    <n v="2"/>
    <n v="111"/>
    <n v="46"/>
    <n v="7713"/>
    <n v="15"/>
    <n v="9451"/>
    <n v="684"/>
    <n v="41"/>
    <n v="45"/>
    <n v="492675"/>
    <n v="33"/>
    <n v="11724416"/>
    <n v="8"/>
    <n v="39"/>
    <n v="19232128"/>
    <n v="52334"/>
    <n v="45"/>
    <n v="30357138"/>
    <n v="11"/>
    <x v="710"/>
    <n v="40"/>
    <n v="7824"/>
    <n v="8223"/>
    <n v="7459.7797880999997"/>
    <n v="0.5"/>
    <n v="46"/>
    <n v="48"/>
    <s v="Nuclear"/>
    <n v="4267"/>
    <n v="3870.9571148999999"/>
    <n v="0.3"/>
    <n v="46"/>
    <n v="47"/>
    <n v="30956544"/>
    <n v="35"/>
  </r>
  <r>
    <n v="711"/>
    <x v="10"/>
    <x v="45"/>
    <x v="45"/>
    <n v="17.38"/>
    <n v="2"/>
    <n v="160"/>
    <n v="46"/>
    <n v="8124"/>
    <n v="15"/>
    <n v="9201"/>
    <n v="607"/>
    <n v="41"/>
    <n v="45"/>
    <n v="611350"/>
    <n v="29"/>
    <n v="16676808"/>
    <n v="9"/>
    <n v="40"/>
    <n v="13714958"/>
    <n v="65570"/>
    <n v="45"/>
    <n v="33284053"/>
    <n v="11"/>
    <x v="711"/>
    <n v="40"/>
    <n v="8284"/>
    <n v="7820"/>
    <n v="7094.184354"/>
    <n v="0.5"/>
    <n v="45"/>
    <n v="49"/>
    <s v="Nuclear"/>
    <n v="2241"/>
    <n v="2033.0009126999998"/>
    <n v="0.1"/>
    <n v="48"/>
    <n v="48"/>
    <n v="30391766"/>
    <n v="35"/>
  </r>
  <r>
    <n v="712"/>
    <x v="9"/>
    <x v="45"/>
    <x v="45"/>
    <n v="18.07"/>
    <n v="2"/>
    <n v="111"/>
    <n v="46"/>
    <n v="7917"/>
    <n v="15"/>
    <n v="8046"/>
    <n v="567"/>
    <n v="42"/>
    <n v="47"/>
    <n v="554157"/>
    <n v="32"/>
    <n v="13016458"/>
    <n v="7"/>
    <n v="39"/>
    <n v="16699306"/>
    <n v="47137"/>
    <n v="45"/>
    <n v="31159085"/>
    <n v="11"/>
    <x v="712"/>
    <n v="40"/>
    <n v="8028"/>
    <n v="7144"/>
    <n v="6480.9274968"/>
    <n v="0.5"/>
    <n v="45"/>
    <n v="48"/>
    <s v="Nuclear"/>
    <n v="2054"/>
    <n v="1863.3573738"/>
    <n v="0.1"/>
    <n v="48"/>
    <n v="48"/>
    <n v="29715764"/>
    <n v="35"/>
  </r>
  <r>
    <n v="713"/>
    <x v="6"/>
    <x v="45"/>
    <x v="45"/>
    <n v="15.54"/>
    <n v="3"/>
    <n v="152"/>
    <n v="46"/>
    <n v="8909"/>
    <n v="12"/>
    <n v="8987"/>
    <n v="547"/>
    <n v="39"/>
    <n v="44"/>
    <n v="786983"/>
    <n v="29"/>
    <n v="18959533"/>
    <n v="9"/>
    <n v="43"/>
    <n v="10532805"/>
    <n v="36816"/>
    <n v="45"/>
    <n v="36080727"/>
    <n v="11"/>
    <x v="713"/>
    <n v="37"/>
    <n v="9060"/>
    <n v="12954"/>
    <n v="11751.670603799999"/>
    <n v="0.7"/>
    <n v="42"/>
    <n v="41"/>
    <s v="Nuclear"/>
    <n v="7998"/>
    <n v="7255.6632305999992"/>
    <n v="0.4"/>
    <n v="41"/>
    <n v="42"/>
    <n v="29492338"/>
    <n v="37"/>
  </r>
  <r>
    <n v="714"/>
    <x v="7"/>
    <x v="45"/>
    <x v="45"/>
    <n v="19.13"/>
    <n v="3"/>
    <n v="161"/>
    <n v="46"/>
    <n v="10115"/>
    <n v="11"/>
    <n v="10186"/>
    <n v="544"/>
    <n v="39"/>
    <n v="40"/>
    <n v="862269"/>
    <n v="27"/>
    <n v="12960910"/>
    <n v="9"/>
    <n v="41"/>
    <n v="14152763"/>
    <n v="95906"/>
    <n v="45"/>
    <n v="41094666"/>
    <n v="9"/>
    <x v="714"/>
    <n v="34"/>
    <n v="10276"/>
    <n v="6271"/>
    <n v="5688.9552537"/>
    <n v="0.3"/>
    <n v="42"/>
    <n v="46"/>
    <s v="Natural Gas"/>
    <n v="491"/>
    <n v="445.42768769999998"/>
    <n v="0"/>
    <n v="46"/>
    <n v="48"/>
    <n v="27113673"/>
    <n v="37"/>
  </r>
  <r>
    <n v="715"/>
    <x v="8"/>
    <x v="45"/>
    <x v="45"/>
    <n v="15.66"/>
    <n v="3"/>
    <n v="152"/>
    <n v="46"/>
    <n v="8617"/>
    <n v="13"/>
    <n v="8726"/>
    <n v="539"/>
    <n v="41"/>
    <n v="45"/>
    <n v="992317"/>
    <n v="29"/>
    <n v="18699199"/>
    <n v="9"/>
    <n v="43"/>
    <n v="11125317"/>
    <n v="50273"/>
    <n v="45"/>
    <n v="35560516"/>
    <n v="10"/>
    <x v="715"/>
    <n v="38"/>
    <n v="8769"/>
    <n v="9035"/>
    <n v="8196.4137644999992"/>
    <n v="0.5"/>
    <n v="45"/>
    <n v="45"/>
    <s v="Nuclear"/>
    <n v="3508"/>
    <n v="3182.4039275999999"/>
    <n v="0.2"/>
    <n v="45"/>
    <n v="47"/>
    <n v="29824516"/>
    <n v="37"/>
  </r>
  <r>
    <n v="716"/>
    <x v="12"/>
    <x v="45"/>
    <x v="45"/>
    <n v="17.77"/>
    <n v="2"/>
    <n v="165"/>
    <n v="45"/>
    <n v="8619"/>
    <n v="11"/>
    <n v="9049"/>
    <n v="531"/>
    <n v="40"/>
    <n v="44"/>
    <n v="838989"/>
    <n v="29"/>
    <n v="16998365"/>
    <n v="9"/>
    <n v="41"/>
    <n v="12477790"/>
    <n v="44645"/>
    <n v="46"/>
    <n v="37425977"/>
    <n v="10"/>
    <x v="716"/>
    <n v="36"/>
    <n v="8784"/>
    <n v="7610"/>
    <n v="6903.6755669999993"/>
    <n v="0.4"/>
    <n v="45"/>
    <n v="46"/>
    <s v="Nuclear"/>
    <n v="1441"/>
    <n v="1307.2531526999999"/>
    <n v="0.1"/>
    <n v="46"/>
    <n v="47"/>
    <n v="29476155"/>
    <n v="37"/>
  </r>
  <r>
    <n v="717"/>
    <x v="14"/>
    <x v="45"/>
    <x v="45"/>
    <n v="17.239999999999998"/>
    <n v="3"/>
    <n v="168"/>
    <n v="45"/>
    <n v="8642"/>
    <n v="13"/>
    <n v="8579"/>
    <n v="517"/>
    <n v="40"/>
    <n v="43"/>
    <n v="841998"/>
    <n v="29"/>
    <n v="16546351"/>
    <n v="9"/>
    <n v="41"/>
    <n v="12384736"/>
    <n v="74075"/>
    <n v="47"/>
    <n v="36422485"/>
    <n v="11"/>
    <x v="717"/>
    <n v="38"/>
    <n v="8810"/>
    <n v="6627"/>
    <n v="6011.9130068999993"/>
    <n v="0.4"/>
    <n v="44"/>
    <n v="45"/>
    <s v="Natural Gas"/>
    <n v="627"/>
    <n v="568.80480690000002"/>
    <n v="0"/>
    <n v="47"/>
    <n v="49"/>
    <n v="28931087"/>
    <n v="37"/>
  </r>
  <r>
    <n v="718"/>
    <x v="15"/>
    <x v="45"/>
    <x v="45"/>
    <n v="18.41"/>
    <n v="4"/>
    <n v="161"/>
    <n v="46"/>
    <n v="9672"/>
    <n v="11"/>
    <n v="9591"/>
    <n v="535"/>
    <n v="40"/>
    <n v="42"/>
    <n v="1007910"/>
    <n v="27"/>
    <n v="15034880"/>
    <n v="9"/>
    <n v="41"/>
    <n v="13799045"/>
    <n v="108940"/>
    <n v="47"/>
    <n v="39344611"/>
    <n v="12"/>
    <x v="718"/>
    <n v="36"/>
    <n v="9833"/>
    <n v="6668"/>
    <n v="6049.1075795999996"/>
    <n v="0.3"/>
    <n v="43"/>
    <n v="45"/>
    <s v="Natural Gas"/>
    <n v="972"/>
    <n v="881.78352839999991"/>
    <n v="0"/>
    <n v="47"/>
    <n v="47"/>
    <n v="28833925"/>
    <n v="37"/>
  </r>
  <r>
    <n v="719"/>
    <x v="13"/>
    <x v="46"/>
    <x v="46"/>
    <n v="9.99"/>
    <n v="24"/>
    <n v="10418"/>
    <n v="27"/>
    <n v="5599"/>
    <n v="20"/>
    <n v="35720"/>
    <n v="1459"/>
    <n v="20"/>
    <n v="10"/>
    <n v="76519"/>
    <n v="48"/>
    <n v="100"/>
    <n v="100"/>
    <n v="21"/>
    <n v="54830186"/>
    <n v="41470730"/>
    <n v="25"/>
    <n v="12373272"/>
    <n v="30"/>
    <x v="719"/>
    <n v="30"/>
    <n v="16017"/>
    <n v="27432"/>
    <n v="24885.8906904"/>
    <n v="1"/>
    <n v="27"/>
    <n v="19"/>
    <s v="Coal"/>
    <n v="15542"/>
    <n v="14099.464607399999"/>
    <n v="0.6"/>
    <n v="29"/>
    <n v="28"/>
    <n v="54830186"/>
    <n v="26"/>
  </r>
  <r>
    <n v="720"/>
    <x v="11"/>
    <x v="46"/>
    <x v="46"/>
    <n v="10.17"/>
    <n v="21"/>
    <n v="10822"/>
    <n v="26"/>
    <n v="5770"/>
    <n v="19"/>
    <n v="33912"/>
    <n v="1324"/>
    <n v="19"/>
    <n v="11"/>
    <n v="86056"/>
    <n v="49"/>
    <n v="100"/>
    <n v="100"/>
    <n v="21"/>
    <n v="56520823"/>
    <n v="43713457"/>
    <n v="24"/>
    <n v="12624277"/>
    <n v="30"/>
    <x v="720"/>
    <n v="30"/>
    <n v="16592"/>
    <n v="21518"/>
    <n v="19520.800374599999"/>
    <n v="0.8"/>
    <n v="28"/>
    <n v="23"/>
    <s v="Coal"/>
    <n v="11555"/>
    <n v="10482.5192085"/>
    <n v="0.4"/>
    <n v="30"/>
    <n v="30"/>
    <n v="56520823"/>
    <n v="26"/>
  </r>
  <r>
    <n v="721"/>
    <x v="3"/>
    <x v="46"/>
    <x v="46"/>
    <n v="11.76"/>
    <n v="22"/>
    <n v="11208"/>
    <n v="23"/>
    <n v="8334"/>
    <n v="15"/>
    <n v="27579"/>
    <n v="1054"/>
    <n v="21"/>
    <n v="14"/>
    <n v="251618"/>
    <n v="40"/>
    <n v="100"/>
    <n v="100"/>
    <n v="21"/>
    <n v="55565819"/>
    <n v="39335503"/>
    <n v="24"/>
    <n v="18206216"/>
    <n v="23"/>
    <x v="721"/>
    <n v="29"/>
    <n v="19541"/>
    <n v="16580"/>
    <n v="15041.122325999999"/>
    <n v="0.6"/>
    <n v="31"/>
    <n v="28"/>
    <s v="Coal"/>
    <n v="9744"/>
    <n v="8839.6077167999993"/>
    <n v="0.3"/>
    <n v="27"/>
    <n v="25"/>
    <n v="55565819"/>
    <n v="27"/>
  </r>
  <r>
    <n v="722"/>
    <x v="4"/>
    <x v="46"/>
    <x v="46"/>
    <n v="9.39"/>
    <n v="21"/>
    <n v="10580"/>
    <n v="28"/>
    <n v="3602"/>
    <n v="27"/>
    <n v="39509"/>
    <n v="1690"/>
    <n v="22"/>
    <n v="13"/>
    <n v="41384"/>
    <n v="45"/>
    <n v="100"/>
    <n v="100"/>
    <n v="24"/>
    <n v="53458285"/>
    <n v="44122878"/>
    <n v="24"/>
    <n v="7309676"/>
    <n v="34"/>
    <x v="722"/>
    <n v="30"/>
    <n v="14182"/>
    <n v="56284"/>
    <n v="51059.983654799995"/>
    <n v="2.2000000000000002"/>
    <n v="20"/>
    <n v="10"/>
    <s v="Coal"/>
    <n v="46880"/>
    <n v="42528.818736000001"/>
    <n v="1.8"/>
    <n v="29"/>
    <n v="31"/>
    <n v="53458285"/>
    <n v="27"/>
  </r>
  <r>
    <n v="723"/>
    <x v="5"/>
    <x v="46"/>
    <x v="46"/>
    <n v="11.75"/>
    <n v="22"/>
    <n v="10783"/>
    <n v="27"/>
    <n v="7309"/>
    <n v="19"/>
    <n v="29739"/>
    <n v="1127"/>
    <n v="21"/>
    <n v="13"/>
    <n v="223081"/>
    <n v="41"/>
    <n v="100"/>
    <n v="100"/>
    <n v="23"/>
    <n v="56763041"/>
    <n v="40493662"/>
    <n v="23"/>
    <n v="17550347"/>
    <n v="25"/>
    <x v="723"/>
    <n v="30"/>
    <n v="18092"/>
    <n v="19437"/>
    <n v="17632.949013900001"/>
    <n v="0.7"/>
    <n v="29"/>
    <n v="23"/>
    <s v="Coal"/>
    <n v="10430"/>
    <n v="9461.9364210000003"/>
    <n v="0.4"/>
    <n v="29"/>
    <n v="30"/>
    <n v="56763041"/>
    <n v="26"/>
  </r>
  <r>
    <n v="724"/>
    <x v="1"/>
    <x v="46"/>
    <x v="46"/>
    <n v="10.9"/>
    <n v="17"/>
    <n v="11378"/>
    <n v="23"/>
    <n v="6917"/>
    <n v="19"/>
    <n v="31128"/>
    <n v="1205"/>
    <n v="19"/>
    <n v="13"/>
    <n v="76462"/>
    <n v="48"/>
    <n v="100"/>
    <n v="100"/>
    <n v="21"/>
    <n v="56351209"/>
    <n v="41491555"/>
    <n v="23"/>
    <n v="15346916"/>
    <n v="26"/>
    <x v="724"/>
    <n v="30"/>
    <n v="18296"/>
    <n v="19328"/>
    <n v="17534.0658816"/>
    <n v="0.7"/>
    <n v="30"/>
    <n v="26"/>
    <s v="Coal"/>
    <n v="10413"/>
    <n v="9446.5142810999987"/>
    <n v="0.4"/>
    <n v="29"/>
    <n v="31"/>
    <n v="56351209"/>
    <n v="26"/>
  </r>
  <r>
    <n v="725"/>
    <x v="0"/>
    <x v="46"/>
    <x v="46"/>
    <n v="10.06"/>
    <n v="21"/>
    <n v="10204"/>
    <n v="28"/>
    <n v="4729"/>
    <n v="18"/>
    <n v="38474"/>
    <n v="1572"/>
    <n v="22"/>
    <n v="13"/>
    <n v="83636"/>
    <n v="46"/>
    <n v="100"/>
    <n v="100"/>
    <n v="22"/>
    <n v="53396521"/>
    <n v="43239615"/>
    <n v="26"/>
    <n v="10607771"/>
    <n v="30"/>
    <x v="725"/>
    <n v="30"/>
    <n v="14933"/>
    <n v="44326"/>
    <n v="40211.869012199997"/>
    <n v="1.6"/>
    <n v="23"/>
    <n v="14"/>
    <s v="Coal"/>
    <n v="28454"/>
    <n v="25813.033453799999"/>
    <n v="1.1000000000000001"/>
    <n v="30"/>
    <n v="32"/>
    <n v="53396521"/>
    <n v="27"/>
  </r>
  <r>
    <n v="726"/>
    <x v="2"/>
    <x v="46"/>
    <x v="46"/>
    <n v="8.59"/>
    <n v="26"/>
    <n v="8142"/>
    <n v="29"/>
    <n v="4404"/>
    <n v="21"/>
    <n v="41659"/>
    <n v="1715"/>
    <n v="24"/>
    <n v="16"/>
    <n v="100801"/>
    <n v="42"/>
    <n v="100"/>
    <n v="100"/>
    <n v="25"/>
    <n v="52142473"/>
    <n v="41176711"/>
    <n v="28"/>
    <n v="12264883"/>
    <n v="27"/>
    <x v="726"/>
    <n v="28"/>
    <n v="12545"/>
    <n v="69098"/>
    <n v="62684.648400599996"/>
    <n v="2.6"/>
    <n v="25"/>
    <n v="16"/>
    <s v="Coal"/>
    <n v="60495"/>
    <n v="54880.138426499994"/>
    <n v="2.2999999999999998"/>
    <n v="30"/>
    <n v="35"/>
    <n v="52142473"/>
    <n v="27"/>
  </r>
  <r>
    <n v="727"/>
    <x v="10"/>
    <x v="46"/>
    <x v="46"/>
    <n v="9.15"/>
    <n v="22"/>
    <n v="9114"/>
    <n v="28"/>
    <n v="4662"/>
    <n v="22"/>
    <n v="40499"/>
    <n v="1757"/>
    <n v="24"/>
    <n v="12"/>
    <n v="43359"/>
    <n v="46"/>
    <n v="100"/>
    <n v="100"/>
    <n v="24"/>
    <n v="52917786"/>
    <n v="39584166"/>
    <n v="28"/>
    <n v="11136626"/>
    <n v="31"/>
    <x v="727"/>
    <n v="30"/>
    <n v="13777"/>
    <n v="60700"/>
    <n v="55066.111290000001"/>
    <n v="2.4"/>
    <n v="20"/>
    <n v="10"/>
    <s v="Coal"/>
    <n v="49468"/>
    <n v="44876.612739600001"/>
    <n v="2"/>
    <n v="29"/>
    <n v="32"/>
    <n v="52917786"/>
    <n v="27"/>
  </r>
  <r>
    <n v="728"/>
    <x v="9"/>
    <x v="46"/>
    <x v="46"/>
    <n v="8.31"/>
    <n v="31"/>
    <n v="8454"/>
    <n v="29"/>
    <n v="4584"/>
    <n v="22"/>
    <n v="38989"/>
    <n v="1696"/>
    <n v="22"/>
    <n v="15"/>
    <n v="43472"/>
    <n v="46"/>
    <n v="100"/>
    <n v="100"/>
    <n v="25"/>
    <n v="51035906"/>
    <n v="37467527"/>
    <n v="28"/>
    <n v="13098425"/>
    <n v="26"/>
    <x v="728"/>
    <n v="29"/>
    <n v="13038"/>
    <n v="59851"/>
    <n v="54295.9114797"/>
    <n v="2.4"/>
    <n v="18"/>
    <n v="11"/>
    <s v="Coal"/>
    <n v="47602"/>
    <n v="43183.806089400001"/>
    <n v="1.9"/>
    <n v="30"/>
    <n v="36"/>
    <n v="51035906"/>
    <n v="27"/>
  </r>
  <r>
    <n v="729"/>
    <x v="6"/>
    <x v="46"/>
    <x v="46"/>
    <n v="9.39"/>
    <n v="20"/>
    <n v="10475"/>
    <n v="28"/>
    <n v="4472"/>
    <n v="22"/>
    <n v="39926"/>
    <n v="1671"/>
    <n v="22"/>
    <n v="11"/>
    <n v="51480"/>
    <n v="47"/>
    <n v="100"/>
    <n v="100"/>
    <n v="23"/>
    <n v="53685297"/>
    <n v="41532785"/>
    <n v="26"/>
    <n v="11023916"/>
    <n v="29"/>
    <x v="729"/>
    <n v="30"/>
    <n v="14947"/>
    <n v="49591"/>
    <n v="44988.196457699996"/>
    <n v="1.9"/>
    <n v="22"/>
    <n v="10"/>
    <s v="Coal"/>
    <n v="42846"/>
    <n v="38869.235656199999"/>
    <n v="1.6"/>
    <n v="27"/>
    <n v="26"/>
    <n v="53685297"/>
    <n v="27"/>
  </r>
  <r>
    <n v="730"/>
    <x v="7"/>
    <x v="46"/>
    <x v="46"/>
    <n v="10.27"/>
    <n v="19"/>
    <n v="11394"/>
    <n v="23"/>
    <n v="6238"/>
    <n v="20"/>
    <n v="29071"/>
    <n v="1182"/>
    <n v="20"/>
    <n v="14"/>
    <n v="83313"/>
    <n v="48"/>
    <n v="100"/>
    <n v="100"/>
    <n v="21"/>
    <n v="56050264"/>
    <n v="38880293"/>
    <n v="24"/>
    <n v="15234718"/>
    <n v="27"/>
    <x v="730"/>
    <n v="31"/>
    <n v="17632"/>
    <n v="18934"/>
    <n v="17176.635109799998"/>
    <n v="0.7"/>
    <n v="28"/>
    <n v="24"/>
    <s v="Coal"/>
    <n v="9095"/>
    <n v="8250.8448465000001"/>
    <n v="0.3"/>
    <n v="28"/>
    <n v="29"/>
    <n v="56050264"/>
    <n v="26"/>
  </r>
  <r>
    <n v="731"/>
    <x v="8"/>
    <x v="46"/>
    <x v="46"/>
    <n v="9.8800000000000008"/>
    <n v="19"/>
    <n v="10238"/>
    <n v="28"/>
    <n v="4531"/>
    <n v="20"/>
    <n v="39387"/>
    <n v="1637"/>
    <n v="20"/>
    <n v="11"/>
    <n v="89054"/>
    <n v="45"/>
    <n v="100"/>
    <n v="100"/>
    <n v="22"/>
    <n v="53441649"/>
    <n v="42508826"/>
    <n v="25"/>
    <n v="10428610"/>
    <n v="29"/>
    <x v="731"/>
    <n v="28"/>
    <n v="14769"/>
    <n v="49413"/>
    <n v="44826.717581099998"/>
    <n v="1.9"/>
    <n v="21"/>
    <n v="11"/>
    <s v="Coal"/>
    <n v="40011"/>
    <n v="36297.3670317"/>
    <n v="1.5"/>
    <n v="27"/>
    <n v="27"/>
    <n v="53441649"/>
    <n v="27"/>
  </r>
  <r>
    <n v="732"/>
    <x v="12"/>
    <x v="46"/>
    <x v="46"/>
    <n v="9.94"/>
    <n v="22"/>
    <n v="10595"/>
    <n v="27"/>
    <n v="5197"/>
    <n v="18"/>
    <n v="37413"/>
    <n v="1571"/>
    <n v="21"/>
    <n v="10"/>
    <n v="73138"/>
    <n v="46"/>
    <n v="100"/>
    <n v="100"/>
    <n v="21"/>
    <n v="54116046"/>
    <n v="42154954"/>
    <n v="23"/>
    <n v="10238123"/>
    <n v="30"/>
    <x v="732"/>
    <n v="30"/>
    <n v="15793"/>
    <n v="38449"/>
    <n v="34880.344530299997"/>
    <n v="1.5"/>
    <n v="22"/>
    <n v="13"/>
    <s v="Coal"/>
    <n v="23933"/>
    <n v="21711.651425099997"/>
    <n v="0.9"/>
    <n v="29"/>
    <n v="29"/>
    <n v="54116046"/>
    <n v="27"/>
  </r>
  <r>
    <n v="733"/>
    <x v="14"/>
    <x v="46"/>
    <x v="46"/>
    <n v="9.83"/>
    <n v="23"/>
    <n v="10602"/>
    <n v="27"/>
    <n v="5476"/>
    <n v="18"/>
    <n v="36075"/>
    <n v="1458"/>
    <n v="22"/>
    <n v="11"/>
    <n v="76539"/>
    <n v="47"/>
    <n v="100"/>
    <n v="100"/>
    <n v="21"/>
    <n v="54802037"/>
    <n v="42191338"/>
    <n v="25"/>
    <n v="12227142"/>
    <n v="29"/>
    <x v="733"/>
    <n v="29"/>
    <n v="16078"/>
    <n v="31869"/>
    <n v="28911.069204299998"/>
    <n v="1.2"/>
    <n v="24"/>
    <n v="16"/>
    <s v="Coal"/>
    <n v="19631"/>
    <n v="17808.942845699999"/>
    <n v="0.7"/>
    <n v="28"/>
    <n v="28"/>
    <n v="54802037"/>
    <n v="26"/>
  </r>
  <r>
    <n v="734"/>
    <x v="15"/>
    <x v="46"/>
    <x v="46"/>
    <n v="10.02"/>
    <n v="22"/>
    <n v="10923"/>
    <n v="25"/>
    <n v="5667"/>
    <n v="20"/>
    <n v="34713"/>
    <n v="1379"/>
    <n v="21"/>
    <n v="11"/>
    <n v="75593"/>
    <n v="49"/>
    <n v="100"/>
    <n v="100"/>
    <n v="21"/>
    <n v="56450480"/>
    <n v="42036600"/>
    <n v="25"/>
    <n v="13349678"/>
    <n v="29"/>
    <x v="734"/>
    <n v="30"/>
    <n v="16590"/>
    <n v="21409"/>
    <n v="19421.917242299998"/>
    <n v="0.8"/>
    <n v="28"/>
    <n v="24"/>
    <s v="Coal"/>
    <n v="11737"/>
    <n v="10647.6268239"/>
    <n v="0.4"/>
    <n v="33"/>
    <n v="31"/>
    <n v="56450480"/>
    <n v="26"/>
  </r>
  <r>
    <n v="735"/>
    <x v="13"/>
    <x v="47"/>
    <x v="47"/>
    <n v="16.059999999999999"/>
    <n v="7"/>
    <n v="28317"/>
    <n v="3"/>
    <n v="48096"/>
    <n v="2"/>
    <n v="44433"/>
    <n v="474"/>
    <n v="15"/>
    <n v="44"/>
    <n v="12794860"/>
    <n v="3"/>
    <n v="36314488"/>
    <n v="5"/>
    <n v="3"/>
    <n v="220953449"/>
    <n v="90422390"/>
    <n v="7"/>
    <n v="115724130"/>
    <n v="4"/>
    <x v="735"/>
    <n v="4"/>
    <n v="76414"/>
    <n v="75547"/>
    <n v="68535.082530899992"/>
    <n v="0.7"/>
    <n v="4"/>
    <n v="25"/>
    <s v="Natural Gas"/>
    <n v="1471"/>
    <n v="1334.4686936999999"/>
    <n v="0"/>
    <n v="44"/>
    <n v="50"/>
    <n v="257267937"/>
    <n v="2"/>
  </r>
  <r>
    <n v="736"/>
    <x v="11"/>
    <x v="47"/>
    <x v="47"/>
    <n v="16.89"/>
    <n v="7"/>
    <n v="28321"/>
    <n v="3"/>
    <n v="47148"/>
    <n v="3"/>
    <n v="40874"/>
    <n v="446"/>
    <n v="16"/>
    <n v="44"/>
    <n v="12951845"/>
    <n v="3"/>
    <n v="66918218"/>
    <n v="5"/>
    <n v="3"/>
    <n v="183460492"/>
    <n v="82939810"/>
    <n v="9"/>
    <n v="118844394"/>
    <n v="4"/>
    <x v="736"/>
    <n v="4"/>
    <n v="75469"/>
    <n v="69899"/>
    <n v="63411.303345299995"/>
    <n v="0.7"/>
    <n v="2"/>
    <n v="27"/>
    <s v="Natural Gas"/>
    <n v="1548"/>
    <n v="1404.3219156"/>
    <n v="0"/>
    <n v="44"/>
    <n v="49"/>
    <n v="250378710"/>
    <n v="2"/>
  </r>
  <r>
    <n v="737"/>
    <x v="3"/>
    <x v="47"/>
    <x v="47"/>
    <n v="24.87"/>
    <n v="2"/>
    <n v="28571"/>
    <n v="2"/>
    <n v="61804"/>
    <n v="2"/>
    <n v="43360"/>
    <n v="440"/>
    <n v="11"/>
    <n v="44"/>
    <n v="13048166"/>
    <n v="3"/>
    <n v="87269085"/>
    <n v="2"/>
    <n v="3"/>
    <n v="152211367"/>
    <n v="77632620"/>
    <n v="10"/>
    <n v="138996174"/>
    <n v="4"/>
    <x v="737"/>
    <n v="4"/>
    <n v="90375"/>
    <n v="65559"/>
    <n v="59474.1217473"/>
    <n v="0.6"/>
    <n v="2"/>
    <n v="23"/>
    <s v="Natural Gas"/>
    <n v="1043"/>
    <n v="946.19364209999992"/>
    <n v="0"/>
    <n v="43"/>
    <n v="50"/>
    <n v="239480452"/>
    <n v="3"/>
  </r>
  <r>
    <n v="738"/>
    <x v="4"/>
    <x v="47"/>
    <x v="47"/>
    <n v="13.05"/>
    <n v="9"/>
    <n v="29011"/>
    <n v="2"/>
    <n v="39284"/>
    <n v="3"/>
    <n v="47908"/>
    <n v="525"/>
    <n v="17"/>
    <n v="47"/>
    <n v="10195768"/>
    <n v="3"/>
    <n v="22120408"/>
    <n v="8"/>
    <n v="2"/>
    <n v="239821292"/>
    <n v="105360204"/>
    <n v="5"/>
    <n v="95444638"/>
    <n v="5"/>
    <x v="738"/>
    <n v="4"/>
    <n v="68295"/>
    <n v="89685"/>
    <n v="81360.859819499994"/>
    <n v="0.9"/>
    <n v="8"/>
    <n v="36"/>
    <s v="Natural Gas"/>
    <n v="3020"/>
    <n v="2739.6977939999997"/>
    <n v="0"/>
    <n v="46"/>
    <n v="49"/>
    <n v="261941700"/>
    <n v="2"/>
  </r>
  <r>
    <n v="739"/>
    <x v="5"/>
    <x v="47"/>
    <x v="47"/>
    <n v="22.33"/>
    <n v="2"/>
    <n v="28820"/>
    <n v="2"/>
    <n v="57162"/>
    <n v="2"/>
    <n v="44448"/>
    <n v="481"/>
    <n v="13"/>
    <n v="45"/>
    <n v="13052857"/>
    <n v="3"/>
    <n v="85259226"/>
    <n v="3"/>
    <n v="3"/>
    <n v="166609910"/>
    <n v="65372954"/>
    <n v="15"/>
    <n v="138010904"/>
    <n v="4"/>
    <x v="739"/>
    <n v="4"/>
    <n v="85981"/>
    <n v="69963"/>
    <n v="63469.363166099996"/>
    <n v="0.7"/>
    <n v="2"/>
    <n v="21"/>
    <s v="Natural Gas"/>
    <n v="1246"/>
    <n v="1130.3521361999999"/>
    <n v="0"/>
    <n v="43"/>
    <n v="50"/>
    <n v="251869136"/>
    <n v="2"/>
  </r>
  <r>
    <n v="740"/>
    <x v="1"/>
    <x v="47"/>
    <x v="47"/>
    <n v="19.649999999999999"/>
    <n v="3"/>
    <n v="28579"/>
    <n v="3"/>
    <n v="52605"/>
    <n v="2"/>
    <n v="45075"/>
    <n v="503"/>
    <n v="13"/>
    <n v="43"/>
    <n v="13108353"/>
    <n v="3"/>
    <n v="74616540"/>
    <n v="4"/>
    <n v="3"/>
    <n v="172633325"/>
    <n v="62190174"/>
    <n v="16"/>
    <n v="134974932"/>
    <n v="4"/>
    <x v="740"/>
    <n v="4"/>
    <n v="81184"/>
    <n v="76562"/>
    <n v="69455.875001399996"/>
    <n v="0.8"/>
    <n v="2"/>
    <n v="22"/>
    <s v="Natural Gas"/>
    <n v="1636"/>
    <n v="1484.1541691999998"/>
    <n v="0"/>
    <n v="43"/>
    <n v="49"/>
    <n v="247249865"/>
    <n v="2"/>
  </r>
  <r>
    <n v="741"/>
    <x v="0"/>
    <x v="47"/>
    <x v="47"/>
    <n v="15.15"/>
    <n v="8"/>
    <n v="28201"/>
    <n v="4"/>
    <n v="46446"/>
    <n v="2"/>
    <n v="57507"/>
    <n v="636"/>
    <n v="14"/>
    <n v="41"/>
    <n v="11180448"/>
    <n v="3"/>
    <n v="26993982"/>
    <n v="7"/>
    <n v="2"/>
    <n v="235590804"/>
    <n v="71037135"/>
    <n v="14"/>
    <n v="127770487"/>
    <n v="4"/>
    <x v="741"/>
    <n v="5"/>
    <n v="74646"/>
    <n v="81445"/>
    <n v="73885.657891499999"/>
    <n v="0.8"/>
    <n v="7"/>
    <n v="38"/>
    <s v="Natural Gas"/>
    <n v="3088"/>
    <n v="2801.3863535999999"/>
    <n v="0"/>
    <n v="46"/>
    <n v="49"/>
    <n v="262584786"/>
    <n v="2"/>
  </r>
  <r>
    <n v="742"/>
    <x v="2"/>
    <x v="47"/>
    <x v="47"/>
    <n v="12.49"/>
    <n v="12"/>
    <n v="26467"/>
    <n v="2"/>
    <n v="37638"/>
    <n v="4"/>
    <n v="62549"/>
    <n v="662"/>
    <n v="14"/>
    <n v="46"/>
    <n v="13462354"/>
    <n v="3"/>
    <n v="18661682"/>
    <n v="5"/>
    <n v="2"/>
    <n v="249493537"/>
    <n v="83346844"/>
    <n v="15"/>
    <n v="124637419"/>
    <n v="4"/>
    <x v="742"/>
    <n v="4"/>
    <n v="64105"/>
    <n v="90940"/>
    <n v="82499.376617999995"/>
    <n v="0.9"/>
    <n v="13"/>
    <n v="43"/>
    <s v="Natural Gas"/>
    <n v="4233"/>
    <n v="3840.1128350999998"/>
    <n v="0"/>
    <n v="47"/>
    <n v="49"/>
    <n v="268155219"/>
    <n v="2"/>
  </r>
  <r>
    <n v="743"/>
    <x v="10"/>
    <x v="47"/>
    <x v="47"/>
    <n v="13.01"/>
    <n v="11"/>
    <n v="28685"/>
    <n v="2"/>
    <n v="38643"/>
    <n v="4"/>
    <n v="55406"/>
    <n v="597"/>
    <n v="16"/>
    <n v="46"/>
    <n v="10073764"/>
    <n v="3"/>
    <n v="17576741"/>
    <n v="8"/>
    <n v="2"/>
    <n v="240954151"/>
    <n v="96939535"/>
    <n v="8"/>
    <n v="107186061"/>
    <n v="4"/>
    <x v="743"/>
    <n v="4"/>
    <n v="67328"/>
    <n v="87728"/>
    <n v="79585.499361599999"/>
    <n v="0.9"/>
    <n v="9"/>
    <n v="41"/>
    <s v="Natural Gas"/>
    <n v="2787"/>
    <n v="2528.3237589"/>
    <n v="0"/>
    <n v="47"/>
    <n v="49"/>
    <n v="258530892"/>
    <n v="2"/>
  </r>
  <r>
    <n v="744"/>
    <x v="9"/>
    <x v="47"/>
    <x v="47"/>
    <n v="13.24"/>
    <n v="9"/>
    <n v="28021"/>
    <n v="2"/>
    <n v="37927"/>
    <n v="4"/>
    <n v="59428"/>
    <n v="638"/>
    <n v="14"/>
    <n v="42"/>
    <n v="10035114"/>
    <n v="3"/>
    <n v="16923930"/>
    <n v="6"/>
    <n v="2"/>
    <n v="242659746"/>
    <n v="85123706"/>
    <n v="13"/>
    <n v="119652427"/>
    <n v="4"/>
    <x v="744"/>
    <n v="4"/>
    <n v="65948"/>
    <n v="91707"/>
    <n v="83195.187282899991"/>
    <n v="0.9"/>
    <n v="7"/>
    <n v="37"/>
    <s v="Natural Gas"/>
    <n v="3252"/>
    <n v="2950.1646443999998"/>
    <n v="0"/>
    <n v="47"/>
    <n v="50"/>
    <n v="259583676"/>
    <n v="2"/>
  </r>
  <r>
    <n v="745"/>
    <x v="6"/>
    <x v="47"/>
    <x v="47"/>
    <n v="13.53"/>
    <n v="9"/>
    <n v="30294"/>
    <n v="2"/>
    <n v="41035"/>
    <n v="3"/>
    <n v="59369"/>
    <n v="655"/>
    <n v="13"/>
    <n v="41"/>
    <n v="10750313"/>
    <n v="3"/>
    <n v="24193157"/>
    <n v="8"/>
    <n v="2"/>
    <n v="235344881"/>
    <n v="82486064"/>
    <n v="12"/>
    <n v="117032503"/>
    <n v="4"/>
    <x v="745"/>
    <n v="4"/>
    <n v="71329"/>
    <n v="92566"/>
    <n v="83974.458940199998"/>
    <n v="0.9"/>
    <n v="5"/>
    <n v="32"/>
    <s v="Natural Gas"/>
    <n v="6078"/>
    <n v="5513.8686066"/>
    <n v="0.1"/>
    <n v="42"/>
    <n v="48"/>
    <n v="259538038"/>
    <n v="2"/>
  </r>
  <r>
    <n v="746"/>
    <x v="7"/>
    <x v="47"/>
    <x v="47"/>
    <n v="18"/>
    <n v="6"/>
    <n v="28426"/>
    <n v="2"/>
    <n v="49629"/>
    <n v="2"/>
    <n v="43443"/>
    <n v="495"/>
    <n v="13"/>
    <n v="43"/>
    <n v="12558137"/>
    <n v="3"/>
    <n v="70724016"/>
    <n v="4"/>
    <n v="3"/>
    <n v="179450656"/>
    <n v="67891454"/>
    <n v="12"/>
    <n v="125192083"/>
    <n v="4"/>
    <x v="746"/>
    <n v="4"/>
    <n v="78055"/>
    <n v="72968"/>
    <n v="66195.453189599997"/>
    <n v="0.8"/>
    <n v="2"/>
    <n v="22"/>
    <s v="Natural Gas"/>
    <n v="1541"/>
    <n v="1397.9716226999999"/>
    <n v="0"/>
    <n v="44"/>
    <n v="49"/>
    <n v="250174672"/>
    <n v="2"/>
  </r>
  <r>
    <n v="747"/>
    <x v="12"/>
    <x v="47"/>
    <x v="47"/>
    <n v="15.42"/>
    <n v="7"/>
    <n v="27687"/>
    <n v="4"/>
    <n v="47205"/>
    <n v="2"/>
    <n v="55481"/>
    <n v="621"/>
    <n v="14"/>
    <n v="41"/>
    <n v="11510704"/>
    <n v="3"/>
    <n v="28822648"/>
    <n v="7"/>
    <n v="3"/>
    <n v="232347789"/>
    <n v="71150169"/>
    <n v="14"/>
    <n v="125553689"/>
    <n v="4"/>
    <x v="747"/>
    <n v="4"/>
    <n v="74892"/>
    <n v="80195"/>
    <n v="72751.677016499991"/>
    <n v="0.8"/>
    <n v="6"/>
    <n v="33"/>
    <s v="Natural Gas"/>
    <n v="1382"/>
    <n v="1253.7292553999998"/>
    <n v="0"/>
    <n v="47"/>
    <n v="50"/>
    <n v="261170437"/>
    <n v="2"/>
  </r>
  <r>
    <n v="748"/>
    <x v="8"/>
    <x v="47"/>
    <x v="47"/>
    <n v="14.3"/>
    <n v="7"/>
    <n v="28165"/>
    <n v="4"/>
    <n v="45607"/>
    <n v="2"/>
    <n v="57323"/>
    <n v="630"/>
    <n v="13"/>
    <n v="42"/>
    <n v="12077629"/>
    <n v="3"/>
    <n v="25552182"/>
    <n v="7"/>
    <n v="2"/>
    <n v="235780277"/>
    <n v="78407643"/>
    <n v="14"/>
    <n v="121669472"/>
    <n v="4"/>
    <x v="748"/>
    <n v="5"/>
    <n v="73772"/>
    <n v="85885"/>
    <n v="77913.557959500002"/>
    <n v="0.9"/>
    <n v="7"/>
    <n v="36"/>
    <s v="Natural Gas"/>
    <n v="2089"/>
    <n v="1895.1088382999999"/>
    <n v="0"/>
    <n v="48"/>
    <n v="49"/>
    <n v="261332459"/>
    <n v="2"/>
  </r>
  <r>
    <n v="749"/>
    <x v="14"/>
    <x v="47"/>
    <x v="47"/>
    <n v="15.23"/>
    <n v="7"/>
    <n v="28239"/>
    <n v="4"/>
    <n v="48298"/>
    <n v="2"/>
    <n v="47008"/>
    <n v="525"/>
    <n v="15"/>
    <n v="42"/>
    <n v="12289369"/>
    <n v="3"/>
    <n v="29284561"/>
    <n v="8"/>
    <n v="3"/>
    <n v="227562074"/>
    <n v="81155619"/>
    <n v="10"/>
    <n v="115807596"/>
    <n v="4"/>
    <x v="749"/>
    <n v="4"/>
    <n v="76537"/>
    <n v="76219"/>
    <n v="69144.710649300003"/>
    <n v="0.8"/>
    <n v="5"/>
    <n v="28"/>
    <s v="Natural Gas"/>
    <n v="2697"/>
    <n v="2446.6771358999999"/>
    <n v="0"/>
    <n v="43"/>
    <n v="51"/>
    <n v="256846635"/>
    <n v="2"/>
  </r>
  <r>
    <n v="750"/>
    <x v="15"/>
    <x v="47"/>
    <x v="47"/>
    <n v="16.579999999999998"/>
    <n v="7"/>
    <n v="28348"/>
    <n v="3"/>
    <n v="47579"/>
    <n v="3"/>
    <n v="43649"/>
    <n v="491"/>
    <n v="17"/>
    <n v="44"/>
    <n v="12859245"/>
    <n v="3"/>
    <n v="47954696"/>
    <n v="5"/>
    <n v="3"/>
    <n v="207269576"/>
    <n v="75238779"/>
    <n v="14"/>
    <n v="120226860"/>
    <n v="4"/>
    <x v="750"/>
    <n v="4"/>
    <n v="75926"/>
    <n v="74011"/>
    <n v="67141.646831699996"/>
    <n v="0.8"/>
    <n v="3"/>
    <n v="25"/>
    <s v="Natural Gas"/>
    <n v="1458"/>
    <n v="1322.6752925999999"/>
    <n v="0"/>
    <n v="45"/>
    <n v="50"/>
    <n v="255224272"/>
    <n v="2"/>
  </r>
  <r>
    <n v="751"/>
    <x v="13"/>
    <x v="48"/>
    <x v="48"/>
    <n v="10.64"/>
    <n v="17"/>
    <n v="21592"/>
    <n v="9"/>
    <n v="7003"/>
    <n v="16"/>
    <n v="43739"/>
    <n v="909"/>
    <n v="17"/>
    <n v="29"/>
    <n v="200818"/>
    <n v="41"/>
    <n v="100"/>
    <n v="100"/>
    <n v="14"/>
    <n v="77646262"/>
    <n v="91623406"/>
    <n v="6"/>
    <n v="14228359"/>
    <n v="25"/>
    <x v="751"/>
    <n v="13"/>
    <n v="28595"/>
    <n v="38631"/>
    <n v="35045.452145700001"/>
    <n v="0.7"/>
    <n v="16"/>
    <n v="26"/>
    <s v="Nuclear"/>
    <n v="13358"/>
    <n v="12118.173222599999"/>
    <n v="0.3"/>
    <n v="30"/>
    <n v="37"/>
    <n v="77646262"/>
    <n v="18"/>
  </r>
  <r>
    <n v="752"/>
    <x v="11"/>
    <x v="48"/>
    <x v="48"/>
    <n v="10.52"/>
    <n v="17"/>
    <n v="21142"/>
    <n v="10"/>
    <n v="5651"/>
    <n v="21"/>
    <n v="43562"/>
    <n v="844"/>
    <n v="15"/>
    <n v="29"/>
    <n v="233619"/>
    <n v="40"/>
    <n v="100"/>
    <n v="100"/>
    <n v="15"/>
    <n v="77929170"/>
    <n v="96645476"/>
    <n v="5"/>
    <n v="16906511"/>
    <n v="24"/>
    <x v="752"/>
    <n v="12"/>
    <n v="26792"/>
    <n v="37032"/>
    <n v="33594.863810399998"/>
    <n v="0.7"/>
    <n v="13"/>
    <n v="30"/>
    <s v="Natural Gas"/>
    <n v="12144"/>
    <n v="11016.8509968"/>
    <n v="0.2"/>
    <n v="29"/>
    <n v="39"/>
    <n v="77929170"/>
    <n v="19"/>
  </r>
  <r>
    <n v="753"/>
    <x v="3"/>
    <x v="48"/>
    <x v="48"/>
    <n v="12.19"/>
    <n v="21"/>
    <n v="21598"/>
    <n v="9"/>
    <n v="8286"/>
    <n v="17"/>
    <n v="34788"/>
    <n v="684"/>
    <n v="17"/>
    <n v="32"/>
    <n v="164805"/>
    <n v="45"/>
    <n v="100"/>
    <n v="100"/>
    <n v="12"/>
    <n v="85918798"/>
    <n v="86637418"/>
    <n v="8"/>
    <n v="25201318"/>
    <n v="16"/>
    <x v="753"/>
    <n v="12"/>
    <n v="29885"/>
    <n v="24718"/>
    <n v="22423.7914146"/>
    <n v="0.4"/>
    <n v="18"/>
    <n v="35"/>
    <s v="Natural Gas"/>
    <n v="7036"/>
    <n v="6382.9515492"/>
    <n v="0.1"/>
    <n v="31"/>
    <n v="38"/>
    <n v="85918798"/>
    <n v="16"/>
  </r>
  <r>
    <n v="754"/>
    <x v="4"/>
    <x v="48"/>
    <x v="48"/>
    <n v="9.7100000000000009"/>
    <n v="19"/>
    <n v="20168"/>
    <n v="13"/>
    <n v="6875"/>
    <n v="16"/>
    <n v="53536"/>
    <n v="1089"/>
    <n v="15"/>
    <n v="33"/>
    <n v="399316"/>
    <n v="36"/>
    <n v="100"/>
    <n v="100"/>
    <n v="18"/>
    <n v="74943645"/>
    <n v="94061752"/>
    <n v="11"/>
    <n v="14063605"/>
    <n v="24"/>
    <x v="754"/>
    <n v="14"/>
    <n v="27043"/>
    <n v="58185"/>
    <n v="52784.5417695"/>
    <n v="1.1000000000000001"/>
    <n v="19"/>
    <n v="33"/>
    <s v="Coal"/>
    <n v="32752"/>
    <n v="29712.113294399998"/>
    <n v="0.6"/>
    <n v="31"/>
    <n v="43"/>
    <n v="74943645"/>
    <n v="21"/>
  </r>
  <r>
    <n v="755"/>
    <x v="5"/>
    <x v="48"/>
    <x v="48"/>
    <n v="11.31"/>
    <n v="26"/>
    <n v="21339"/>
    <n v="10"/>
    <n v="6863"/>
    <n v="20"/>
    <n v="32948"/>
    <n v="692"/>
    <n v="18"/>
    <n v="34"/>
    <n v="223167"/>
    <n v="40"/>
    <n v="100"/>
    <n v="100"/>
    <n v="13"/>
    <n v="84196517"/>
    <n v="82574368"/>
    <n v="8"/>
    <n v="22124405"/>
    <n v="18"/>
    <x v="755"/>
    <n v="14"/>
    <n v="28202"/>
    <n v="25030"/>
    <n v="22706.833040999998"/>
    <n v="0.5"/>
    <n v="21"/>
    <n v="37"/>
    <s v="Natural Gas"/>
    <n v="7436"/>
    <n v="6745.8254291999992"/>
    <n v="0.1"/>
    <n v="33"/>
    <n v="42"/>
    <n v="84196517"/>
    <n v="17"/>
  </r>
  <r>
    <n v="756"/>
    <x v="1"/>
    <x v="48"/>
    <x v="48"/>
    <n v="10.73"/>
    <n v="18"/>
    <n v="20949"/>
    <n v="10"/>
    <n v="6647"/>
    <n v="20"/>
    <n v="34275"/>
    <n v="694"/>
    <n v="18"/>
    <n v="36"/>
    <n v="219707"/>
    <n v="40"/>
    <n v="100"/>
    <n v="100"/>
    <n v="13"/>
    <n v="81219990"/>
    <n v="86412437"/>
    <n v="7"/>
    <n v="22192182"/>
    <n v="16"/>
    <x v="756"/>
    <n v="13"/>
    <n v="27596"/>
    <n v="25753"/>
    <n v="23362.727579099999"/>
    <n v="0.5"/>
    <n v="20"/>
    <n v="37"/>
    <s v="Natural Gas"/>
    <n v="7597"/>
    <n v="6891.8821658999996"/>
    <n v="0.1"/>
    <n v="33"/>
    <n v="40"/>
    <n v="81219990"/>
    <n v="17"/>
  </r>
  <r>
    <n v="757"/>
    <x v="0"/>
    <x v="48"/>
    <x v="48"/>
    <n v="10.18"/>
    <n v="19"/>
    <n v="21311"/>
    <n v="11"/>
    <n v="6938"/>
    <n v="17"/>
    <n v="53684"/>
    <n v="1052"/>
    <n v="16"/>
    <n v="30"/>
    <n v="201071"/>
    <n v="40"/>
    <n v="100"/>
    <n v="100"/>
    <n v="16"/>
    <n v="76297685"/>
    <n v="94847135"/>
    <n v="8"/>
    <n v="17410053"/>
    <n v="19"/>
    <x v="757"/>
    <n v="13"/>
    <n v="28249"/>
    <n v="53230"/>
    <n v="48289.441580999999"/>
    <n v="0.9"/>
    <n v="17"/>
    <n v="30"/>
    <s v="Coal"/>
    <n v="22592"/>
    <n v="20495.116742399998"/>
    <n v="0.4"/>
    <n v="32"/>
    <n v="41"/>
    <n v="76297685"/>
    <n v="20"/>
  </r>
  <r>
    <n v="758"/>
    <x v="2"/>
    <x v="48"/>
    <x v="48"/>
    <n v="9.11"/>
    <n v="21"/>
    <n v="19717"/>
    <n v="13"/>
    <n v="6144"/>
    <n v="16"/>
    <n v="58890"/>
    <n v="1085"/>
    <n v="15"/>
    <n v="39"/>
    <n v="455943"/>
    <n v="34"/>
    <n v="100"/>
    <n v="100"/>
    <n v="20"/>
    <n v="76267916"/>
    <n v="94452931"/>
    <n v="10"/>
    <n v="25006241"/>
    <n v="12"/>
    <x v="758"/>
    <n v="12"/>
    <n v="25861"/>
    <n v="80908"/>
    <n v="73398.4997076"/>
    <n v="1.4"/>
    <n v="17"/>
    <n v="36"/>
    <s v="Coal"/>
    <n v="48460"/>
    <n v="43962.170561999999"/>
    <n v="0.8"/>
    <n v="32"/>
    <n v="44"/>
    <n v="76267916"/>
    <n v="21"/>
  </r>
  <r>
    <n v="759"/>
    <x v="10"/>
    <x v="48"/>
    <x v="48"/>
    <n v="9.69"/>
    <n v="20"/>
    <n v="20115"/>
    <n v="14"/>
    <n v="6277"/>
    <n v="16"/>
    <n v="55683"/>
    <n v="1096"/>
    <n v="15"/>
    <n v="35"/>
    <n v="408959"/>
    <n v="36"/>
    <n v="100"/>
    <n v="100"/>
    <n v="20"/>
    <n v="72833030"/>
    <n v="91232664"/>
    <n v="11"/>
    <n v="20518293"/>
    <n v="17"/>
    <x v="759"/>
    <n v="12"/>
    <n v="26392"/>
    <n v="63106"/>
    <n v="57248.797678199997"/>
    <n v="1.1000000000000001"/>
    <n v="17"/>
    <n v="31"/>
    <s v="Coal"/>
    <n v="36785"/>
    <n v="33370.789189499999"/>
    <n v="0.7"/>
    <n v="33"/>
    <n v="43"/>
    <n v="72833030"/>
    <n v="21"/>
  </r>
  <r>
    <n v="760"/>
    <x v="9"/>
    <x v="48"/>
    <x v="48"/>
    <n v="9.56"/>
    <n v="19"/>
    <n v="20127"/>
    <n v="13"/>
    <n v="6209"/>
    <n v="16"/>
    <n v="53524"/>
    <n v="1052"/>
    <n v="15"/>
    <n v="38"/>
    <n v="344107"/>
    <n v="37"/>
    <n v="100"/>
    <n v="100"/>
    <n v="20"/>
    <n v="73432929"/>
    <n v="89640192"/>
    <n v="11"/>
    <n v="22331058"/>
    <n v="14"/>
    <x v="760"/>
    <n v="12"/>
    <n v="26335"/>
    <n v="67919"/>
    <n v="61615.077639299998"/>
    <n v="1.2"/>
    <n v="15"/>
    <n v="29"/>
    <s v="Coal"/>
    <n v="36246"/>
    <n v="32881.816636199997"/>
    <n v="0.6"/>
    <n v="33"/>
    <n v="43"/>
    <n v="73432929"/>
    <n v="21"/>
  </r>
  <r>
    <n v="761"/>
    <x v="6"/>
    <x v="48"/>
    <x v="48"/>
    <n v="9.81"/>
    <n v="19"/>
    <n v="20277"/>
    <n v="15"/>
    <n v="7309"/>
    <n v="16"/>
    <n v="52350"/>
    <n v="1038"/>
    <n v="16"/>
    <n v="33"/>
    <n v="340733"/>
    <n v="38"/>
    <n v="100"/>
    <n v="100"/>
    <n v="16"/>
    <n v="75063343"/>
    <n v="92799750"/>
    <n v="9"/>
    <n v="18105244"/>
    <n v="21"/>
    <x v="761"/>
    <n v="13"/>
    <n v="27587"/>
    <n v="50391"/>
    <n v="45713.944217699995"/>
    <n v="0.9"/>
    <n v="21"/>
    <n v="33"/>
    <s v="Coal"/>
    <n v="21408"/>
    <n v="19421.0100576"/>
    <n v="0.4"/>
    <n v="33"/>
    <n v="43"/>
    <n v="75063343"/>
    <n v="20"/>
  </r>
  <r>
    <n v="762"/>
    <x v="7"/>
    <x v="48"/>
    <x v="48"/>
    <n v="10.44"/>
    <n v="17"/>
    <n v="20849"/>
    <n v="10"/>
    <n v="6266"/>
    <n v="19"/>
    <n v="35714"/>
    <n v="719"/>
    <n v="17"/>
    <n v="31"/>
    <n v="220728"/>
    <n v="40"/>
    <n v="100"/>
    <n v="100"/>
    <n v="13"/>
    <n v="81960074"/>
    <n v="91617412"/>
    <n v="7"/>
    <n v="17687645"/>
    <n v="21"/>
    <x v="762"/>
    <n v="12"/>
    <n v="27115"/>
    <n v="28101"/>
    <n v="25492.797254699999"/>
    <n v="0.5"/>
    <n v="18"/>
    <n v="36"/>
    <s v="Natural Gas"/>
    <n v="8271"/>
    <n v="7503.3246536999995"/>
    <n v="0.2"/>
    <n v="29"/>
    <n v="39"/>
    <n v="81960074"/>
    <n v="17"/>
  </r>
  <r>
    <n v="763"/>
    <x v="12"/>
    <x v="48"/>
    <x v="48"/>
    <n v="10.34"/>
    <n v="18"/>
    <n v="21013"/>
    <n v="10"/>
    <n v="7064"/>
    <n v="16"/>
    <n v="50201"/>
    <n v="976"/>
    <n v="16"/>
    <n v="30"/>
    <n v="215920"/>
    <n v="40"/>
    <n v="100"/>
    <n v="100"/>
    <n v="15"/>
    <n v="77349416"/>
    <n v="94379325"/>
    <n v="5"/>
    <n v="18762723"/>
    <n v="16"/>
    <x v="763"/>
    <n v="11"/>
    <n v="28077"/>
    <n v="47491"/>
    <n v="43083.1085877"/>
    <n v="0.8"/>
    <n v="17"/>
    <n v="31"/>
    <s v="Coal"/>
    <n v="17665"/>
    <n v="16025.4177255"/>
    <n v="0.3"/>
    <n v="31"/>
    <n v="41"/>
    <n v="77349416"/>
    <n v="19"/>
  </r>
  <r>
    <n v="764"/>
    <x v="8"/>
    <x v="48"/>
    <x v="48"/>
    <n v="10.14"/>
    <n v="18"/>
    <n v="20668"/>
    <n v="12"/>
    <n v="7242"/>
    <n v="16"/>
    <n v="55342"/>
    <n v="1074"/>
    <n v="16"/>
    <n v="28"/>
    <n v="228315"/>
    <n v="41"/>
    <n v="100"/>
    <n v="100"/>
    <n v="16"/>
    <n v="75662037"/>
    <n v="92740582"/>
    <n v="8"/>
    <n v="20585405"/>
    <n v="15"/>
    <x v="764"/>
    <n v="12"/>
    <n v="27910"/>
    <n v="56303"/>
    <n v="51077.220164099999"/>
    <n v="1"/>
    <n v="18"/>
    <n v="30"/>
    <s v="Coal"/>
    <n v="23712"/>
    <n v="21511.163606399998"/>
    <n v="0.4"/>
    <n v="31"/>
    <n v="42"/>
    <n v="75662037"/>
    <n v="20"/>
  </r>
  <r>
    <n v="765"/>
    <x v="14"/>
    <x v="48"/>
    <x v="48"/>
    <n v="10.33"/>
    <n v="18"/>
    <n v="21013"/>
    <n v="9"/>
    <n v="7463"/>
    <n v="15"/>
    <n v="44531"/>
    <n v="901"/>
    <n v="16"/>
    <n v="31"/>
    <n v="226135"/>
    <n v="40"/>
    <n v="100"/>
    <n v="100"/>
    <n v="15"/>
    <n v="78237828"/>
    <n v="89821938"/>
    <n v="7"/>
    <n v="18941511"/>
    <n v="16"/>
    <x v="765"/>
    <n v="13"/>
    <n v="28476"/>
    <n v="40090"/>
    <n v="36369.034623"/>
    <n v="0.7"/>
    <n v="15"/>
    <n v="31"/>
    <s v="Natural Gas"/>
    <n v="12942"/>
    <n v="11740.784387399999"/>
    <n v="0.2"/>
    <n v="31"/>
    <n v="39"/>
    <n v="78237828"/>
    <n v="19"/>
  </r>
  <r>
    <n v="766"/>
    <x v="15"/>
    <x v="48"/>
    <x v="48"/>
    <n v="10.85"/>
    <n v="15"/>
    <n v="22612"/>
    <n v="9"/>
    <n v="6060"/>
    <n v="18"/>
    <n v="46757"/>
    <n v="919"/>
    <n v="15"/>
    <n v="27"/>
    <n v="198593"/>
    <n v="41"/>
    <n v="100"/>
    <n v="100"/>
    <n v="15"/>
    <n v="78346302"/>
    <n v="98448117"/>
    <n v="6"/>
    <n v="13477027"/>
    <n v="28"/>
    <x v="766"/>
    <n v="14"/>
    <n v="28672"/>
    <n v="41891"/>
    <n v="38002.874267699997"/>
    <n v="0.7"/>
    <n v="13"/>
    <n v="26"/>
    <s v="Natural Gas"/>
    <n v="16523"/>
    <n v="14989.4127981"/>
    <n v="0.3"/>
    <n v="28"/>
    <n v="35"/>
    <n v="78346302"/>
    <n v="19"/>
  </r>
  <r>
    <n v="767"/>
    <x v="13"/>
    <x v="49"/>
    <x v="49"/>
    <n v="8.26"/>
    <n v="48"/>
    <n v="13413"/>
    <n v="21"/>
    <n v="1229"/>
    <n v="43"/>
    <n v="33322"/>
    <n v="1206"/>
    <n v="21"/>
    <n v="16"/>
    <n v="1395048"/>
    <n v="23"/>
    <n v="100"/>
    <n v="100"/>
    <n v="26"/>
    <n v="46085951"/>
    <n v="54209258"/>
    <n v="18"/>
    <n v="6565958"/>
    <n v="38"/>
    <x v="767"/>
    <n v="26"/>
    <n v="14642"/>
    <n v="34166"/>
    <n v="30994.8724602"/>
    <n v="1.1000000000000001"/>
    <n v="20"/>
    <n v="17"/>
    <s v="Coal"/>
    <n v="61515"/>
    <n v="55805.466820499998"/>
    <n v="2"/>
    <n v="8"/>
    <n v="4"/>
    <n v="46085951"/>
    <n v="31"/>
  </r>
  <r>
    <n v="768"/>
    <x v="11"/>
    <x v="49"/>
    <x v="49"/>
    <n v="8.2200000000000006"/>
    <n v="46"/>
    <n v="13503"/>
    <n v="20"/>
    <n v="1279"/>
    <n v="42"/>
    <n v="32514"/>
    <n v="1110"/>
    <n v="20"/>
    <n v="17"/>
    <n v="1343547"/>
    <n v="23"/>
    <n v="100"/>
    <n v="100"/>
    <n v="26"/>
    <n v="48093032"/>
    <n v="57343374"/>
    <n v="18"/>
    <n v="7099525"/>
    <n v="36"/>
    <x v="768"/>
    <n v="24"/>
    <n v="14782"/>
    <n v="24039"/>
    <n v="21807.813003299998"/>
    <n v="0.7"/>
    <n v="23"/>
    <n v="25"/>
    <s v="Coal"/>
    <n v="52747"/>
    <n v="47851.271370899995"/>
    <n v="1.6"/>
    <n v="9"/>
    <n v="5"/>
    <n v="48093032"/>
    <n v="31"/>
  </r>
  <r>
    <n v="769"/>
    <x v="3"/>
    <x v="49"/>
    <x v="49"/>
    <n v="9.73"/>
    <n v="41"/>
    <n v="13226"/>
    <n v="21"/>
    <n v="1836"/>
    <n v="42"/>
    <n v="28363"/>
    <n v="987"/>
    <n v="20"/>
    <n v="16"/>
    <n v="1062832"/>
    <n v="23"/>
    <n v="100"/>
    <n v="100"/>
    <n v="27"/>
    <n v="48649300"/>
    <n v="57014938"/>
    <n v="17"/>
    <n v="6180708"/>
    <n v="39"/>
    <x v="769"/>
    <n v="25"/>
    <n v="15062"/>
    <n v="18878"/>
    <n v="17125.8327666"/>
    <n v="0.6"/>
    <n v="28"/>
    <n v="25"/>
    <s v="Natural Gas"/>
    <n v="35500"/>
    <n v="32205.056849999997"/>
    <n v="1.1000000000000001"/>
    <n v="9"/>
    <n v="7"/>
    <n v="48649300"/>
    <n v="30"/>
  </r>
  <r>
    <n v="770"/>
    <x v="4"/>
    <x v="49"/>
    <x v="49"/>
    <n v="7.43"/>
    <n v="46"/>
    <n v="11464"/>
    <n v="24"/>
    <n v="4493"/>
    <n v="22"/>
    <n v="35926"/>
    <n v="1289"/>
    <n v="25"/>
    <n v="24"/>
    <n v="1958246"/>
    <n v="16"/>
    <n v="100"/>
    <n v="100"/>
    <n v="26"/>
    <n v="47927829"/>
    <n v="44714614"/>
    <n v="22"/>
    <n v="16592922"/>
    <n v="21"/>
    <x v="770"/>
    <n v="25"/>
    <n v="15957"/>
    <n v="45571"/>
    <n v="41341.313963699999"/>
    <n v="1.5"/>
    <n v="29"/>
    <n v="22"/>
    <s v="Coal"/>
    <n v="88579"/>
    <n v="80357.513541299995"/>
    <n v="2.9"/>
    <n v="22"/>
    <n v="16"/>
    <n v="47927829"/>
    <n v="29"/>
  </r>
  <r>
    <n v="771"/>
    <x v="5"/>
    <x v="49"/>
    <x v="49"/>
    <n v="9.91"/>
    <n v="41"/>
    <n v="13586"/>
    <n v="21"/>
    <n v="1368"/>
    <n v="44"/>
    <n v="31303"/>
    <n v="1045"/>
    <n v="19"/>
    <n v="17"/>
    <n v="1211942"/>
    <n v="23"/>
    <n v="100"/>
    <n v="100"/>
    <n v="27"/>
    <n v="48997663"/>
    <n v="58598394"/>
    <n v="19"/>
    <n v="7306637"/>
    <n v="38"/>
    <x v="771"/>
    <n v="24"/>
    <n v="14954"/>
    <n v="21690"/>
    <n v="19676.836143"/>
    <n v="0.7"/>
    <n v="26"/>
    <n v="27"/>
    <s v="Natural Gas"/>
    <n v="41239"/>
    <n v="37411.389843299999"/>
    <n v="1.3"/>
    <n v="11"/>
    <n v="8"/>
    <n v="48997663"/>
    <n v="30"/>
  </r>
  <r>
    <n v="772"/>
    <x v="1"/>
    <x v="49"/>
    <x v="49"/>
    <n v="9.1"/>
    <n v="40"/>
    <n v="13460"/>
    <n v="21"/>
    <n v="1373"/>
    <n v="44"/>
    <n v="29586"/>
    <n v="1065"/>
    <n v="21"/>
    <n v="18"/>
    <n v="1222791"/>
    <n v="22"/>
    <n v="100"/>
    <n v="100"/>
    <n v="26"/>
    <n v="48663142"/>
    <n v="54354374"/>
    <n v="19"/>
    <n v="6745694"/>
    <n v="38"/>
    <x v="772"/>
    <n v="27"/>
    <n v="14832"/>
    <n v="21425"/>
    <n v="19436.432197499998"/>
    <n v="0.7"/>
    <n v="25"/>
    <n v="25"/>
    <s v="Coal"/>
    <n v="44038"/>
    <n v="39950.5998186"/>
    <n v="1.4"/>
    <n v="10"/>
    <n v="7"/>
    <n v="48663142"/>
    <n v="30"/>
  </r>
  <r>
    <n v="773"/>
    <x v="0"/>
    <x v="49"/>
    <x v="49"/>
    <n v="7.9"/>
    <n v="48"/>
    <n v="11526"/>
    <n v="23"/>
    <n v="3227"/>
    <n v="29"/>
    <n v="37289"/>
    <n v="1332"/>
    <n v="23"/>
    <n v="18"/>
    <n v="1925932"/>
    <n v="18"/>
    <n v="100"/>
    <n v="100"/>
    <n v="25"/>
    <n v="47080301"/>
    <n v="48752895"/>
    <n v="18"/>
    <n v="12839241"/>
    <n v="28"/>
    <x v="773"/>
    <n v="24"/>
    <n v="14754"/>
    <n v="47048"/>
    <n v="42681.2257656"/>
    <n v="1.5"/>
    <n v="20"/>
    <n v="16"/>
    <s v="Coal"/>
    <n v="89528"/>
    <n v="81218.431821599996"/>
    <n v="2.9"/>
    <n v="15"/>
    <n v="9"/>
    <n v="47080301"/>
    <n v="31"/>
  </r>
  <r>
    <n v="774"/>
    <x v="2"/>
    <x v="49"/>
    <x v="49"/>
    <n v="7.6"/>
    <n v="37"/>
    <n v="11459"/>
    <n v="22"/>
    <n v="3806"/>
    <n v="24"/>
    <n v="30653"/>
    <n v="1225"/>
    <n v="31"/>
    <n v="33"/>
    <n v="1987076"/>
    <n v="16"/>
    <n v="100"/>
    <n v="100"/>
    <n v="28"/>
    <n v="46134681"/>
    <n v="45880232"/>
    <n v="20"/>
    <n v="9170296"/>
    <n v="31"/>
    <x v="774"/>
    <n v="26"/>
    <n v="15266"/>
    <n v="44642"/>
    <n v="40498.539377399997"/>
    <n v="1.6"/>
    <n v="34"/>
    <n v="33"/>
    <s v="Coal"/>
    <n v="86471"/>
    <n v="78445.168193699996"/>
    <n v="3.1"/>
    <n v="27"/>
    <n v="30"/>
    <n v="46134681"/>
    <n v="30"/>
  </r>
  <r>
    <n v="775"/>
    <x v="10"/>
    <x v="49"/>
    <x v="49"/>
    <n v="7.28"/>
    <n v="45"/>
    <n v="11488"/>
    <n v="23"/>
    <n v="4493"/>
    <n v="24"/>
    <n v="34018"/>
    <n v="1227"/>
    <n v="28"/>
    <n v="29"/>
    <n v="1938621"/>
    <n v="17"/>
    <n v="100"/>
    <n v="100"/>
    <n v="27"/>
    <n v="48194285"/>
    <n v="47108063"/>
    <n v="20"/>
    <n v="13892122"/>
    <n v="27"/>
    <x v="775"/>
    <n v="25"/>
    <n v="15981"/>
    <n v="44633"/>
    <n v="40490.374715099999"/>
    <n v="1.5"/>
    <n v="29"/>
    <n v="24"/>
    <s v="Coal"/>
    <n v="81635"/>
    <n v="74058.022984499999"/>
    <n v="2.7"/>
    <n v="22"/>
    <n v="22"/>
    <n v="48194285"/>
    <n v="29"/>
  </r>
  <r>
    <n v="776"/>
    <x v="9"/>
    <x v="49"/>
    <x v="49"/>
    <n v="7.57"/>
    <n v="37"/>
    <n v="11456"/>
    <n v="25"/>
    <n v="3819"/>
    <n v="25"/>
    <n v="30427"/>
    <n v="1165"/>
    <n v="31"/>
    <n v="30"/>
    <n v="1916328"/>
    <n v="16"/>
    <n v="100"/>
    <n v="100"/>
    <n v="29"/>
    <n v="43173104"/>
    <n v="45423149"/>
    <n v="19"/>
    <n v="12034590"/>
    <n v="28"/>
    <x v="776"/>
    <n v="25"/>
    <n v="15275"/>
    <n v="40867"/>
    <n v="37073.917134899995"/>
    <n v="1.4"/>
    <n v="29"/>
    <n v="24"/>
    <s v="Coal"/>
    <n v="83036"/>
    <n v="75328.988749199998"/>
    <n v="2.9"/>
    <n v="24"/>
    <n v="24"/>
    <n v="43173104"/>
    <n v="31"/>
  </r>
  <r>
    <n v="777"/>
    <x v="6"/>
    <x v="49"/>
    <x v="49"/>
    <n v="7.62"/>
    <n v="45"/>
    <n v="13131"/>
    <n v="20"/>
    <n v="3225"/>
    <n v="30"/>
    <n v="36234"/>
    <n v="1226"/>
    <n v="23"/>
    <n v="24"/>
    <n v="1979856"/>
    <n v="18"/>
    <n v="100"/>
    <n v="100"/>
    <n v="26"/>
    <n v="46859567"/>
    <n v="44603847"/>
    <n v="22"/>
    <n v="20401831"/>
    <n v="19"/>
    <x v="777"/>
    <n v="24"/>
    <n v="16355"/>
    <n v="42160"/>
    <n v="38246.906951999998"/>
    <n v="1.3"/>
    <n v="26"/>
    <n v="24"/>
    <s v="Coal"/>
    <n v="92438"/>
    <n v="83858.339298599996"/>
    <n v="2.8"/>
    <n v="16"/>
    <n v="11"/>
    <n v="46859567"/>
    <n v="29"/>
  </r>
  <r>
    <n v="778"/>
    <x v="7"/>
    <x v="49"/>
    <x v="49"/>
    <n v="8.32"/>
    <n v="46"/>
    <n v="13457"/>
    <n v="21"/>
    <n v="1378"/>
    <n v="44"/>
    <n v="23469"/>
    <n v="945"/>
    <n v="26"/>
    <n v="21"/>
    <n v="863245"/>
    <n v="26"/>
    <n v="100"/>
    <n v="100"/>
    <n v="27"/>
    <n v="45851003"/>
    <n v="48634848"/>
    <n v="18"/>
    <n v="6006411"/>
    <n v="38"/>
    <x v="778"/>
    <n v="29"/>
    <n v="14835"/>
    <n v="17459"/>
    <n v="15838.537677299999"/>
    <n v="0.6"/>
    <n v="29"/>
    <n v="28"/>
    <s v="Natural Gas"/>
    <n v="32170"/>
    <n v="29184.131798999999"/>
    <n v="1.2"/>
    <n v="15"/>
    <n v="10"/>
    <n v="45851003"/>
    <n v="31"/>
  </r>
  <r>
    <n v="779"/>
    <x v="12"/>
    <x v="49"/>
    <x v="49"/>
    <n v="8.19"/>
    <n v="44"/>
    <n v="11467"/>
    <n v="22"/>
    <n v="3240"/>
    <n v="31"/>
    <n v="28587"/>
    <n v="1132"/>
    <n v="29"/>
    <n v="25"/>
    <n v="1111439"/>
    <n v="27"/>
    <n v="100"/>
    <n v="100"/>
    <n v="26"/>
    <n v="46465154"/>
    <n v="39538137"/>
    <n v="26"/>
    <n v="16021291"/>
    <n v="23"/>
    <x v="779"/>
    <n v="29"/>
    <n v="14707"/>
    <n v="31628"/>
    <n v="28692.4376916"/>
    <n v="1.1000000000000001"/>
    <n v="27"/>
    <n v="21"/>
    <s v="Coal"/>
    <n v="59518"/>
    <n v="53993.818974599999"/>
    <n v="2.1"/>
    <n v="18"/>
    <n v="10"/>
    <n v="46465154"/>
    <n v="31"/>
  </r>
  <r>
    <n v="780"/>
    <x v="8"/>
    <x v="49"/>
    <x v="49"/>
    <n v="7.93"/>
    <n v="45"/>
    <n v="11559"/>
    <n v="23"/>
    <n v="3227"/>
    <n v="31"/>
    <n v="37346"/>
    <n v="1362"/>
    <n v="23"/>
    <n v="19"/>
    <n v="2024920"/>
    <n v="19"/>
    <n v="100"/>
    <n v="100"/>
    <n v="26"/>
    <n v="46683034"/>
    <n v="46547772"/>
    <n v="21"/>
    <n v="13774720"/>
    <n v="27"/>
    <x v="780"/>
    <n v="25"/>
    <n v="14786"/>
    <n v="45896"/>
    <n v="41636.148991199996"/>
    <n v="1.5"/>
    <n v="23"/>
    <n v="20"/>
    <s v="Coal"/>
    <n v="88811"/>
    <n v="80567.980391699995"/>
    <n v="2.9"/>
    <n v="16"/>
    <n v="13"/>
    <n v="46683034"/>
    <n v="31"/>
  </r>
  <r>
    <n v="781"/>
    <x v="14"/>
    <x v="49"/>
    <x v="49"/>
    <n v="8.1300000000000008"/>
    <n v="47"/>
    <n v="11439"/>
    <n v="24"/>
    <n v="3273"/>
    <n v="32"/>
    <n v="31726"/>
    <n v="1155"/>
    <n v="23"/>
    <n v="19"/>
    <n v="1336249"/>
    <n v="22"/>
    <n v="100"/>
    <n v="100"/>
    <n v="27"/>
    <n v="46188438"/>
    <n v="43352105"/>
    <n v="23"/>
    <n v="17092954"/>
    <n v="19"/>
    <x v="781"/>
    <n v="26"/>
    <n v="14711"/>
    <n v="33752"/>
    <n v="30619.2979944"/>
    <n v="1.1000000000000001"/>
    <n v="23"/>
    <n v="18"/>
    <s v="Coal"/>
    <n v="59829"/>
    <n v="54275.953416299999"/>
    <n v="2"/>
    <n v="11"/>
    <n v="7"/>
    <n v="46188438"/>
    <n v="31"/>
  </r>
  <r>
    <n v="782"/>
    <x v="15"/>
    <x v="49"/>
    <x v="49"/>
    <n v="7.78"/>
    <n v="50"/>
    <n v="13442"/>
    <n v="19"/>
    <n v="1321"/>
    <n v="43"/>
    <n v="38349"/>
    <n v="1241"/>
    <n v="19"/>
    <n v="14"/>
    <n v="1400990"/>
    <n v="23"/>
    <n v="100"/>
    <n v="100"/>
    <n v="26"/>
    <n v="49602708"/>
    <n v="59485255"/>
    <n v="17"/>
    <n v="8514097"/>
    <n v="35"/>
    <x v="782"/>
    <n v="23"/>
    <n v="14763"/>
    <n v="28885"/>
    <n v="26204.030059499997"/>
    <n v="0.8"/>
    <n v="25"/>
    <n v="21"/>
    <s v="Coal"/>
    <n v="65237"/>
    <n v="59182.008273899999"/>
    <n v="1.9"/>
    <n v="8"/>
    <n v="5"/>
    <n v="49602708"/>
    <n v="30"/>
  </r>
  <r>
    <n v="783"/>
    <x v="13"/>
    <x v="50"/>
    <x v="50"/>
    <n v="9.83"/>
    <n v="28"/>
    <n v="20618"/>
    <n v="11"/>
    <n v="9107"/>
    <n v="11"/>
    <n v="53192"/>
    <n v="836"/>
    <n v="12"/>
    <n v="35"/>
    <n v="4928261"/>
    <n v="8"/>
    <n v="100"/>
    <n v="100"/>
    <n v="12"/>
    <n v="86241730"/>
    <n v="101709381"/>
    <n v="4"/>
    <n v="38254869"/>
    <n v="9"/>
    <x v="783"/>
    <n v="6"/>
    <n v="29725"/>
    <n v="32137"/>
    <n v="29154.194703899997"/>
    <n v="0.5"/>
    <n v="21"/>
    <n v="43"/>
    <s v="Natural Gas"/>
    <n v="39321"/>
    <n v="35671.4095887"/>
    <n v="0.6"/>
    <n v="19"/>
    <n v="29"/>
    <n v="86241730"/>
    <n v="16"/>
  </r>
  <r>
    <n v="784"/>
    <x v="11"/>
    <x v="50"/>
    <x v="50"/>
    <n v="9.83"/>
    <n v="26"/>
    <n v="20053"/>
    <n v="12"/>
    <n v="9202"/>
    <n v="13"/>
    <n v="50842"/>
    <n v="784"/>
    <n v="12"/>
    <n v="32"/>
    <n v="5159502"/>
    <n v="6"/>
    <n v="100"/>
    <n v="100"/>
    <n v="12"/>
    <n v="88095112"/>
    <n v="102180494"/>
    <n v="4"/>
    <n v="40498939"/>
    <n v="9"/>
    <x v="784"/>
    <n v="6"/>
    <n v="29256"/>
    <n v="28482"/>
    <n v="25838.434625399997"/>
    <n v="0.4"/>
    <n v="20"/>
    <n v="43"/>
    <s v="Natural Gas"/>
    <n v="34818"/>
    <n v="31586.356884599998"/>
    <n v="0.5"/>
    <n v="16"/>
    <n v="26"/>
    <n v="88095112"/>
    <n v="16"/>
  </r>
  <r>
    <n v="785"/>
    <x v="3"/>
    <x v="50"/>
    <x v="50"/>
    <n v="11.47"/>
    <n v="25"/>
    <n v="22950"/>
    <n v="8"/>
    <n v="8147"/>
    <n v="19"/>
    <n v="46082"/>
    <n v="727"/>
    <n v="8"/>
    <n v="30"/>
    <n v="5491093"/>
    <n v="6"/>
    <n v="100"/>
    <n v="100"/>
    <n v="13"/>
    <n v="84880359"/>
    <n v="97500930"/>
    <n v="4"/>
    <n v="41934080"/>
    <n v="9"/>
    <x v="785"/>
    <n v="6"/>
    <n v="31097"/>
    <n v="25726"/>
    <n v="23338.233592199998"/>
    <n v="0.4"/>
    <n v="17"/>
    <n v="40"/>
    <s v="Natural Gas"/>
    <n v="28022"/>
    <n v="25421.129663399999"/>
    <n v="0.4"/>
    <n v="13"/>
    <n v="22"/>
    <n v="84880359"/>
    <n v="17"/>
  </r>
  <r>
    <n v="786"/>
    <x v="4"/>
    <x v="50"/>
    <x v="50"/>
    <n v="9.1"/>
    <n v="23"/>
    <n v="23642"/>
    <n v="7"/>
    <n v="8935"/>
    <n v="13"/>
    <n v="76413"/>
    <n v="1075"/>
    <n v="9"/>
    <n v="35"/>
    <n v="5157007"/>
    <n v="6"/>
    <n v="100"/>
    <n v="100"/>
    <n v="12"/>
    <n v="88995369"/>
    <n v="118834736"/>
    <n v="2"/>
    <n v="37504474"/>
    <n v="10"/>
    <x v="786"/>
    <n v="6"/>
    <n v="32577"/>
    <n v="71339"/>
    <n v="64717.649313299997"/>
    <n v="0.9"/>
    <n v="13"/>
    <n v="35"/>
    <s v="Coal"/>
    <n v="215483"/>
    <n v="195482.8807101"/>
    <n v="2.8"/>
    <n v="9"/>
    <n v="19"/>
    <n v="88995369"/>
    <n v="16"/>
  </r>
  <r>
    <n v="787"/>
    <x v="5"/>
    <x v="50"/>
    <x v="50"/>
    <n v="11.59"/>
    <n v="24"/>
    <n v="21001"/>
    <n v="11"/>
    <n v="7909"/>
    <n v="17"/>
    <n v="52252"/>
    <n v="794"/>
    <n v="10"/>
    <n v="28"/>
    <n v="4896466"/>
    <n v="7"/>
    <n v="100"/>
    <n v="100"/>
    <n v="12"/>
    <n v="87027545"/>
    <n v="103494925"/>
    <n v="3"/>
    <n v="41293968"/>
    <n v="10"/>
    <x v="787"/>
    <n v="6"/>
    <n v="28910"/>
    <n v="26279"/>
    <n v="23839.906731299998"/>
    <n v="0.4"/>
    <n v="20"/>
    <n v="41"/>
    <s v="Natural Gas"/>
    <n v="29847"/>
    <n v="27076.741740899997"/>
    <n v="0.4"/>
    <n v="16"/>
    <n v="26"/>
    <n v="87027545"/>
    <n v="16"/>
  </r>
  <r>
    <n v="788"/>
    <x v="1"/>
    <x v="50"/>
    <x v="50"/>
    <n v="10.18"/>
    <n v="25"/>
    <n v="20369"/>
    <n v="12"/>
    <n v="8542"/>
    <n v="14"/>
    <n v="49610"/>
    <n v="765"/>
    <n v="11"/>
    <n v="30"/>
    <n v="5344337"/>
    <n v="6"/>
    <n v="100"/>
    <n v="100"/>
    <n v="12"/>
    <n v="85585166"/>
    <n v="106804340"/>
    <n v="3"/>
    <n v="35928990"/>
    <n v="10"/>
    <x v="788"/>
    <n v="6"/>
    <n v="28911"/>
    <n v="25529"/>
    <n v="23159.518206299999"/>
    <n v="0.4"/>
    <n v="21"/>
    <n v="43"/>
    <s v="Natural Gas"/>
    <n v="33229"/>
    <n v="30144.840396299998"/>
    <n v="0.5"/>
    <n v="16"/>
    <n v="25"/>
    <n v="85585166"/>
    <n v="16"/>
  </r>
  <r>
    <n v="789"/>
    <x v="0"/>
    <x v="50"/>
    <x v="50"/>
    <n v="9.27"/>
    <n v="32"/>
    <n v="23050"/>
    <n v="8"/>
    <n v="8903"/>
    <n v="11"/>
    <n v="67635"/>
    <n v="996"/>
    <n v="10"/>
    <n v="34"/>
    <n v="5000379"/>
    <n v="6"/>
    <n v="100"/>
    <n v="100"/>
    <n v="11"/>
    <n v="90493727"/>
    <n v="112340555"/>
    <n v="3"/>
    <n v="36999892"/>
    <n v="10"/>
    <x v="789"/>
    <n v="6"/>
    <n v="31953"/>
    <n v="62283"/>
    <n v="56502.184670099996"/>
    <n v="0.8"/>
    <n v="12"/>
    <n v="37"/>
    <s v="Natural Gas"/>
    <n v="153448"/>
    <n v="139205.6778456"/>
    <n v="2.1"/>
    <n v="8"/>
    <n v="19"/>
    <n v="90493727"/>
    <n v="16"/>
  </r>
  <r>
    <n v="790"/>
    <x v="2"/>
    <x v="50"/>
    <x v="50"/>
    <n v="8.59"/>
    <n v="27"/>
    <n v="23144"/>
    <n v="8"/>
    <n v="8078"/>
    <n v="14"/>
    <n v="83134"/>
    <n v="1254"/>
    <n v="10"/>
    <n v="30"/>
    <n v="4726425"/>
    <n v="6"/>
    <n v="100"/>
    <n v="100"/>
    <n v="13"/>
    <n v="89707279"/>
    <n v="128054895"/>
    <n v="2"/>
    <n v="17815000"/>
    <n v="19"/>
    <x v="790"/>
    <n v="7"/>
    <n v="31222"/>
    <n v="122060"/>
    <n v="110730.964482"/>
    <n v="1.7"/>
    <n v="10"/>
    <n v="32"/>
    <s v="Coal"/>
    <n v="401154"/>
    <n v="363920.7711438"/>
    <n v="5.5"/>
    <n v="6"/>
    <n v="15"/>
    <n v="89707279"/>
    <n v="15"/>
  </r>
  <r>
    <n v="791"/>
    <x v="10"/>
    <x v="50"/>
    <x v="50"/>
    <n v="8.89"/>
    <n v="25"/>
    <n v="23642"/>
    <n v="7"/>
    <n v="8775"/>
    <n v="12"/>
    <n v="79375"/>
    <n v="1148"/>
    <n v="9"/>
    <n v="33"/>
    <n v="5007573"/>
    <n v="5"/>
    <n v="100"/>
    <n v="100"/>
    <n v="13"/>
    <n v="90862645"/>
    <n v="122766490"/>
    <n v="2"/>
    <n v="29384022"/>
    <n v="12"/>
    <x v="791"/>
    <n v="6"/>
    <n v="32417"/>
    <n v="72961"/>
    <n v="66189.102896700002"/>
    <n v="1"/>
    <n v="14"/>
    <n v="36"/>
    <s v="Coal"/>
    <n v="240198"/>
    <n v="217903.95057059999"/>
    <n v="3.2"/>
    <n v="10"/>
    <n v="18"/>
    <n v="90862645"/>
    <n v="15"/>
  </r>
  <r>
    <n v="792"/>
    <x v="9"/>
    <x v="50"/>
    <x v="50"/>
    <n v="8.83"/>
    <n v="26"/>
    <n v="23285"/>
    <n v="8"/>
    <n v="8104"/>
    <n v="14"/>
    <n v="69239"/>
    <n v="1063"/>
    <n v="11"/>
    <n v="36"/>
    <n v="4827750"/>
    <n v="6"/>
    <n v="100"/>
    <n v="100"/>
    <n v="14"/>
    <n v="82844602"/>
    <n v="118781555"/>
    <n v="2"/>
    <n v="24474001"/>
    <n v="12"/>
    <x v="792"/>
    <n v="6"/>
    <n v="31389"/>
    <n v="57962"/>
    <n v="52582.239581399997"/>
    <n v="0.8"/>
    <n v="19"/>
    <n v="42"/>
    <s v="Coal"/>
    <n v="314057"/>
    <n v="284907.70532790001"/>
    <n v="4.4000000000000004"/>
    <n v="7"/>
    <n v="17"/>
    <n v="82844602"/>
    <n v="16"/>
  </r>
  <r>
    <n v="793"/>
    <x v="6"/>
    <x v="50"/>
    <x v="50"/>
    <n v="9.18"/>
    <n v="24"/>
    <n v="23615"/>
    <n v="7"/>
    <n v="8933"/>
    <n v="11"/>
    <n v="69107"/>
    <n v="994"/>
    <n v="9"/>
    <n v="34"/>
    <n v="5286916"/>
    <n v="5"/>
    <n v="100"/>
    <n v="100"/>
    <n v="12"/>
    <n v="86182548"/>
    <n v="108425247"/>
    <n v="2"/>
    <n v="44453441"/>
    <n v="9"/>
    <x v="793"/>
    <n v="6"/>
    <n v="32547"/>
    <n v="56459"/>
    <n v="51218.740977299996"/>
    <n v="0.7"/>
    <n v="15"/>
    <n v="38"/>
    <s v="Natural Gas"/>
    <n v="162995"/>
    <n v="147866.57017649998"/>
    <n v="2.1"/>
    <n v="9"/>
    <n v="19"/>
    <n v="86182548"/>
    <n v="16"/>
  </r>
  <r>
    <n v="794"/>
    <x v="7"/>
    <x v="50"/>
    <x v="50"/>
    <n v="9.84"/>
    <n v="26"/>
    <n v="20446"/>
    <n v="12"/>
    <n v="8293"/>
    <n v="14"/>
    <n v="44802"/>
    <n v="717"/>
    <n v="11"/>
    <n v="32"/>
    <n v="5110676"/>
    <n v="7"/>
    <n v="100"/>
    <n v="100"/>
    <n v="12"/>
    <n v="83395605"/>
    <n v="102357230"/>
    <n v="3"/>
    <n v="35190147"/>
    <n v="11"/>
    <x v="794"/>
    <n v="6"/>
    <n v="28739"/>
    <n v="22882"/>
    <n v="20758.200305399998"/>
    <n v="0.3"/>
    <n v="21"/>
    <n v="43"/>
    <s v="Natural Gas"/>
    <n v="28757"/>
    <n v="26087.910417899999"/>
    <n v="0.4"/>
    <n v="16"/>
    <n v="27"/>
    <n v="83395605"/>
    <n v="16"/>
  </r>
  <r>
    <n v="795"/>
    <x v="12"/>
    <x v="50"/>
    <x v="50"/>
    <n v="9.33"/>
    <n v="33"/>
    <n v="21491"/>
    <n v="9"/>
    <n v="8915"/>
    <n v="10"/>
    <n v="64442"/>
    <n v="930"/>
    <n v="11"/>
    <n v="33"/>
    <n v="4551804"/>
    <n v="7"/>
    <n v="100"/>
    <n v="100"/>
    <n v="11"/>
    <n v="88845543"/>
    <n v="107868476"/>
    <n v="4"/>
    <n v="44608950"/>
    <n v="8"/>
    <x v="795"/>
    <n v="6"/>
    <n v="30407"/>
    <n v="56497"/>
    <n v="51253.213995899998"/>
    <n v="0.7"/>
    <n v="11"/>
    <n v="35"/>
    <s v="Natural Gas"/>
    <n v="128791"/>
    <n v="116837.22469769999"/>
    <n v="1.7"/>
    <n v="8"/>
    <n v="19"/>
    <n v="88845543"/>
    <n v="16"/>
  </r>
  <r>
    <n v="796"/>
    <x v="8"/>
    <x v="50"/>
    <x v="50"/>
    <n v="9.02"/>
    <n v="32"/>
    <n v="23419"/>
    <n v="7"/>
    <n v="8934"/>
    <n v="11"/>
    <n v="66986"/>
    <n v="979"/>
    <n v="11"/>
    <n v="37"/>
    <n v="4608062"/>
    <n v="8"/>
    <n v="100"/>
    <n v="100"/>
    <n v="11"/>
    <n v="87852107"/>
    <n v="115027021"/>
    <n v="3"/>
    <n v="35545903"/>
    <n v="11"/>
    <x v="796"/>
    <n v="6"/>
    <n v="32353"/>
    <n v="56753"/>
    <n v="51485.453279099995"/>
    <n v="0.8"/>
    <n v="17"/>
    <n v="39"/>
    <s v="Coal"/>
    <n v="144567"/>
    <n v="131148.97052489998"/>
    <n v="1.9"/>
    <n v="9"/>
    <n v="22"/>
    <n v="87852107"/>
    <n v="15"/>
  </r>
  <r>
    <n v="797"/>
    <x v="14"/>
    <x v="50"/>
    <x v="50"/>
    <n v="9.56"/>
    <n v="28"/>
    <n v="20121"/>
    <n v="14"/>
    <n v="8957"/>
    <n v="11"/>
    <n v="57776"/>
    <n v="893"/>
    <n v="12"/>
    <n v="33"/>
    <n v="4586964"/>
    <n v="8"/>
    <n v="100"/>
    <n v="100"/>
    <n v="11"/>
    <n v="88225141"/>
    <n v="97991203"/>
    <n v="5"/>
    <n v="44393895"/>
    <n v="8"/>
    <x v="797"/>
    <n v="6"/>
    <n v="29077"/>
    <n v="38824"/>
    <n v="35220.538792799998"/>
    <n v="0.5"/>
    <n v="19"/>
    <n v="39"/>
    <s v="Natural Gas"/>
    <n v="54246"/>
    <n v="49211.141236199997"/>
    <n v="0.8"/>
    <n v="14"/>
    <n v="27"/>
    <n v="88225141"/>
    <n v="16"/>
  </r>
  <r>
    <n v="798"/>
    <x v="15"/>
    <x v="50"/>
    <x v="50"/>
    <n v="9.6300000000000008"/>
    <n v="28"/>
    <n v="20910"/>
    <n v="11"/>
    <n v="9208"/>
    <n v="12"/>
    <n v="56140"/>
    <n v="851"/>
    <n v="11"/>
    <n v="32"/>
    <n v="5037015"/>
    <n v="8"/>
    <n v="100"/>
    <n v="100"/>
    <n v="11"/>
    <n v="90280456"/>
    <n v="102665414"/>
    <n v="4"/>
    <n v="42392580"/>
    <n v="9"/>
    <x v="798"/>
    <n v="6"/>
    <n v="30118"/>
    <n v="34801"/>
    <n v="31570.9347447"/>
    <n v="0.5"/>
    <n v="18"/>
    <n v="42"/>
    <s v="Natural Gas"/>
    <n v="41236"/>
    <n v="37408.668289199995"/>
    <n v="0.6"/>
    <n v="15"/>
    <n v="27"/>
    <n v="90280456"/>
    <n v="15"/>
  </r>
  <r>
    <n v="799"/>
    <x v="15"/>
    <x v="51"/>
    <x v="51"/>
    <n v="19.36"/>
    <n v="2"/>
    <n v="2550"/>
    <n v="39"/>
    <n v="194"/>
    <n v="50"/>
    <n v="3390"/>
    <n v="1194"/>
    <n v="43"/>
    <n v="16"/>
    <n v="236992"/>
    <n v="39"/>
    <n v="100"/>
    <n v="100"/>
    <n v="47"/>
    <n v="5972467"/>
    <n v="5575087"/>
    <n v="38"/>
    <n v="672272"/>
    <n v="50"/>
    <x v="799"/>
    <n v="48"/>
    <n v="2745"/>
    <n v="20893"/>
    <n v="18953.809937099999"/>
    <n v="6.7"/>
    <n v="29"/>
    <n v="2"/>
    <s v="Natural Gas"/>
    <n v="2887"/>
    <n v="2619.0422288999998"/>
    <n v="0.9"/>
    <n v="42"/>
    <n v="18"/>
    <n v="5972467"/>
    <n v="50"/>
  </r>
  <r>
    <n v="800"/>
    <x v="14"/>
    <x v="51"/>
    <x v="51"/>
    <n v="17.93"/>
    <n v="2"/>
    <n v="2548"/>
    <n v="39"/>
    <n v="194"/>
    <n v="50"/>
    <n v="3466"/>
    <n v="1204"/>
    <n v="44"/>
    <n v="17"/>
    <n v="251325"/>
    <n v="39"/>
    <n v="100"/>
    <n v="100"/>
    <n v="46"/>
    <n v="6123202"/>
    <n v="5649381"/>
    <n v="38"/>
    <n v="685652"/>
    <n v="50"/>
    <x v="800"/>
    <n v="49"/>
    <n v="2742"/>
    <n v="23212"/>
    <n v="21057.571256399999"/>
    <n v="7.3"/>
    <n v="30"/>
    <n v="2"/>
    <s v="Natural Gas"/>
    <n v="3489"/>
    <n v="3165.1674183"/>
    <n v="1.1000000000000001"/>
    <n v="41"/>
    <n v="20"/>
    <n v="6123202"/>
    <n v="50"/>
  </r>
  <r>
    <n v="801"/>
    <x v="13"/>
    <x v="51"/>
    <x v="51"/>
    <n v="19.100000000000001"/>
    <n v="2"/>
    <n v="2554"/>
    <n v="39"/>
    <n v="194"/>
    <n v="50"/>
    <n v="3532"/>
    <n v="1196"/>
    <n v="44"/>
    <n v="17"/>
    <n v="232275"/>
    <n v="39"/>
    <n v="100"/>
    <n v="100"/>
    <n v="46"/>
    <n v="6185799"/>
    <n v="5822931"/>
    <n v="38"/>
    <n v="674535"/>
    <n v="50"/>
    <x v="801"/>
    <n v="49"/>
    <n v="2749"/>
    <n v="23003"/>
    <n v="20867.969654099998"/>
    <n v="7.1"/>
    <n v="29"/>
    <n v="2"/>
    <s v="Natural Gas"/>
    <n v="2815"/>
    <n v="2553.7249305"/>
    <n v="0.9"/>
    <n v="42"/>
    <n v="21"/>
    <n v="6185799"/>
    <n v="50"/>
  </r>
  <r>
    <n v="802"/>
    <x v="8"/>
    <x v="51"/>
    <x v="51"/>
    <n v="16.489999999999998"/>
    <n v="2"/>
    <n v="2205"/>
    <n v="39"/>
    <n v="179"/>
    <n v="50"/>
    <n v="3768"/>
    <n v="1276"/>
    <n v="44"/>
    <n v="23"/>
    <n v="260693"/>
    <n v="38"/>
    <n v="100"/>
    <n v="100"/>
    <n v="46"/>
    <n v="6268212"/>
    <n v="5851727"/>
    <n v="39"/>
    <n v="645095"/>
    <n v="49"/>
    <x v="802"/>
    <n v="49"/>
    <n v="2384"/>
    <n v="17602"/>
    <n v="15968.2650894"/>
    <n v="5.4"/>
    <n v="38"/>
    <n v="1"/>
    <s v="Natural Gas"/>
    <n v="4201"/>
    <n v="3811.0829246999997"/>
    <n v="1.3"/>
    <n v="43"/>
    <n v="29"/>
    <n v="6268212"/>
    <n v="50"/>
  </r>
  <r>
    <n v="803"/>
    <x v="12"/>
    <x v="51"/>
    <x v="51"/>
    <n v="17.59"/>
    <n v="3"/>
    <n v="2440"/>
    <n v="39"/>
    <n v="149"/>
    <n v="50"/>
    <n v="3676"/>
    <n v="1287"/>
    <n v="44"/>
    <n v="19"/>
    <n v="256321"/>
    <n v="39"/>
    <n v="100"/>
    <n v="100"/>
    <n v="46"/>
    <n v="6159204"/>
    <n v="5746428"/>
    <n v="38"/>
    <n v="538510"/>
    <n v="50"/>
    <x v="803"/>
    <n v="49"/>
    <n v="2589"/>
    <n v="21205"/>
    <n v="19236.8515635"/>
    <n v="6.7"/>
    <n v="31"/>
    <n v="2"/>
    <s v="Natural Gas"/>
    <n v="4165"/>
    <n v="3778.4242755"/>
    <n v="1.3"/>
    <n v="43"/>
    <n v="22"/>
    <n v="6159204"/>
    <n v="50"/>
  </r>
  <r>
    <n v="804"/>
    <x v="7"/>
    <x v="51"/>
    <x v="51"/>
    <n v="19.82"/>
    <n v="2"/>
    <n v="2555"/>
    <n v="39"/>
    <n v="211"/>
    <n v="50"/>
    <n v="3459"/>
    <n v="1212"/>
    <n v="43"/>
    <n v="10"/>
    <n v="265880"/>
    <n v="39"/>
    <n v="100"/>
    <n v="100"/>
    <n v="47"/>
    <n v="5917577"/>
    <n v="5596841"/>
    <n v="38"/>
    <n v="679600"/>
    <n v="50"/>
    <x v="804"/>
    <n v="48"/>
    <n v="2767"/>
    <n v="21774"/>
    <n v="19753.0396578"/>
    <n v="6.9"/>
    <n v="23"/>
    <n v="1"/>
    <s v="Natural Gas"/>
    <n v="2441"/>
    <n v="2214.4378526999999"/>
    <n v="0.8"/>
    <n v="41"/>
    <n v="13"/>
    <n v="5917577"/>
    <n v="50"/>
  </r>
  <r>
    <n v="805"/>
    <x v="6"/>
    <x v="51"/>
    <x v="51"/>
    <n v="16.329999999999998"/>
    <n v="2"/>
    <n v="1946"/>
    <n v="39"/>
    <n v="172"/>
    <n v="50"/>
    <n v="4305"/>
    <n v="1363"/>
    <n v="44"/>
    <n v="19"/>
    <n v="354337"/>
    <n v="37"/>
    <n v="100"/>
    <n v="100"/>
    <n v="47"/>
    <n v="6416411"/>
    <n v="6361802"/>
    <n v="39"/>
    <n v="584617"/>
    <n v="50"/>
    <x v="805"/>
    <n v="49"/>
    <n v="2119"/>
    <n v="18746"/>
    <n v="17006.0843862"/>
    <n v="5.4"/>
    <n v="36"/>
    <n v="2"/>
    <s v="Natural Gas"/>
    <n v="2979"/>
    <n v="2702.5032213"/>
    <n v="0.9"/>
    <n v="46"/>
    <n v="37"/>
    <n v="6416411"/>
    <n v="50"/>
  </r>
  <r>
    <n v="806"/>
    <x v="9"/>
    <x v="51"/>
    <x v="51"/>
    <n v="15.09"/>
    <n v="5"/>
    <n v="1868"/>
    <n v="39"/>
    <n v="144"/>
    <n v="50"/>
    <n v="4240"/>
    <n v="1392"/>
    <n v="45"/>
    <n v="22"/>
    <n v="337332"/>
    <n v="38"/>
    <n v="100"/>
    <n v="100"/>
    <n v="47"/>
    <n v="6270171"/>
    <n v="6166762"/>
    <n v="40"/>
    <n v="535398"/>
    <n v="48"/>
    <x v="806"/>
    <n v="49"/>
    <n v="2012"/>
    <n v="18581"/>
    <n v="16856.398910699998"/>
    <n v="5.5"/>
    <n v="38"/>
    <n v="2"/>
    <s v="Natural Gas"/>
    <n v="4089"/>
    <n v="3709.4782382999997"/>
    <n v="1.2"/>
    <n v="46"/>
    <n v="39"/>
    <n v="6270171"/>
    <n v="50"/>
  </r>
  <r>
    <n v="807"/>
    <x v="10"/>
    <x v="51"/>
    <x v="51"/>
    <n v="14.76"/>
    <n v="5"/>
    <n v="1889"/>
    <n v="39"/>
    <n v="178"/>
    <n v="51"/>
    <n v="4125"/>
    <n v="1343"/>
    <n v="46"/>
    <n v="23"/>
    <n v="342426"/>
    <n v="37"/>
    <n v="100"/>
    <n v="100"/>
    <n v="47"/>
    <n v="6247038"/>
    <n v="6205050"/>
    <n v="40"/>
    <n v="554526"/>
    <n v="49"/>
    <x v="807"/>
    <n v="48"/>
    <n v="2067"/>
    <n v="17663"/>
    <n v="16023.603356099999"/>
    <n v="5.2"/>
    <n v="39"/>
    <n v="1"/>
    <s v="Natural Gas"/>
    <n v="3323"/>
    <n v="3014.5747581000001"/>
    <n v="1"/>
    <n v="46"/>
    <n v="41"/>
    <n v="6247038"/>
    <n v="50"/>
  </r>
  <r>
    <n v="808"/>
    <x v="2"/>
    <x v="51"/>
    <x v="51"/>
    <n v="14.74"/>
    <n v="6"/>
    <n v="1847"/>
    <n v="39"/>
    <n v="148"/>
    <n v="50"/>
    <n v="4376"/>
    <n v="1421"/>
    <n v="46"/>
    <n v="24"/>
    <n v="328146"/>
    <n v="37"/>
    <n v="100"/>
    <n v="100"/>
    <n v="48"/>
    <n v="6325944"/>
    <n v="6262148"/>
    <n v="39"/>
    <n v="512687"/>
    <n v="48"/>
    <x v="808"/>
    <n v="50"/>
    <n v="1995"/>
    <n v="16236"/>
    <n v="14729.050789199999"/>
    <n v="4.8"/>
    <n v="41"/>
    <n v="2"/>
    <s v="Natural Gas"/>
    <n v="3884"/>
    <n v="3523.5053748"/>
    <n v="1.1000000000000001"/>
    <n v="48"/>
    <n v="42"/>
    <n v="6325944"/>
    <n v="50"/>
  </r>
  <r>
    <n v="809"/>
    <x v="1"/>
    <x v="51"/>
    <x v="51"/>
    <n v="20.02"/>
    <n v="2"/>
    <n v="2565"/>
    <n v="39"/>
    <n v="210"/>
    <n v="50"/>
    <n v="3557"/>
    <n v="1186"/>
    <n v="44"/>
    <n v="14"/>
    <n v="255217"/>
    <n v="39"/>
    <n v="100"/>
    <n v="100"/>
    <n v="47"/>
    <n v="5969339"/>
    <n v="5910717"/>
    <n v="38"/>
    <n v="685101"/>
    <n v="50"/>
    <x v="809"/>
    <n v="48"/>
    <n v="2774"/>
    <n v="21282"/>
    <n v="19306.704785399997"/>
    <n v="6.5"/>
    <n v="26"/>
    <n v="1"/>
    <s v="Natural Gas"/>
    <n v="2654"/>
    <n v="2407.6681937999997"/>
    <n v="0.8"/>
    <n v="40"/>
    <n v="13"/>
    <n v="5969339"/>
    <n v="50"/>
  </r>
  <r>
    <n v="810"/>
    <x v="5"/>
    <x v="51"/>
    <x v="51"/>
    <n v="20.73"/>
    <n v="6"/>
    <n v="2611"/>
    <n v="39"/>
    <n v="209"/>
    <n v="50"/>
    <n v="3592"/>
    <n v="1180"/>
    <n v="43"/>
    <n v="11"/>
    <n v="253661"/>
    <n v="39"/>
    <n v="100"/>
    <n v="100"/>
    <n v="47"/>
    <n v="6002080"/>
    <n v="6032387"/>
    <n v="38"/>
    <n v="661741"/>
    <n v="50"/>
    <x v="810"/>
    <n v="48"/>
    <n v="2820"/>
    <n v="19923"/>
    <n v="18073.840778099999"/>
    <n v="6"/>
    <n v="27"/>
    <n v="1"/>
    <s v="Natural Gas"/>
    <n v="2434"/>
    <n v="2208.0875597999998"/>
    <n v="0.7"/>
    <n v="42"/>
    <n v="13"/>
    <n v="6002080"/>
    <n v="50"/>
  </r>
  <r>
    <n v="811"/>
    <x v="0"/>
    <x v="51"/>
    <x v="51"/>
    <n v="17.46"/>
    <n v="2"/>
    <n v="2313"/>
    <n v="39"/>
    <n v="151"/>
    <n v="50"/>
    <n v="3558"/>
    <n v="1295"/>
    <n v="44"/>
    <n v="20"/>
    <n v="253513"/>
    <n v="39"/>
    <n v="100"/>
    <n v="100"/>
    <n v="46"/>
    <n v="6164812"/>
    <n v="5509991"/>
    <n v="40"/>
    <n v="532839"/>
    <n v="50"/>
    <x v="811"/>
    <n v="50"/>
    <n v="2464"/>
    <n v="15858"/>
    <n v="14386.134972599999"/>
    <n v="5.2"/>
    <n v="40"/>
    <n v="1"/>
    <s v="Natural Gas"/>
    <n v="3895"/>
    <n v="3533.4844064999997"/>
    <n v="1.3"/>
    <n v="43"/>
    <n v="28"/>
    <n v="6164812"/>
    <n v="50"/>
  </r>
  <r>
    <n v="812"/>
    <x v="4"/>
    <x v="51"/>
    <x v="51"/>
    <n v="16.079999999999998"/>
    <n v="3"/>
    <n v="1891"/>
    <n v="39"/>
    <n v="176"/>
    <n v="51"/>
    <n v="4347"/>
    <n v="1392"/>
    <n v="45"/>
    <n v="19"/>
    <n v="377445"/>
    <n v="37"/>
    <n v="100"/>
    <n v="100"/>
    <n v="47"/>
    <n v="6319540"/>
    <n v="6273844"/>
    <n v="40"/>
    <n v="597189"/>
    <n v="50"/>
    <x v="812"/>
    <n v="48"/>
    <n v="2067"/>
    <n v="19036"/>
    <n v="17269.1679492"/>
    <n v="5.5"/>
    <n v="37"/>
    <n v="1"/>
    <s v="Natural Gas"/>
    <n v="3008"/>
    <n v="2728.8115776"/>
    <n v="0.9"/>
    <n v="47"/>
    <n v="40"/>
    <n v="6319540"/>
    <n v="50"/>
  </r>
  <r>
    <n v="813"/>
    <x v="3"/>
    <x v="51"/>
    <x v="51"/>
    <n v="21.41"/>
    <n v="7"/>
    <n v="2607"/>
    <n v="39"/>
    <n v="215"/>
    <n v="50"/>
    <n v="3605"/>
    <n v="1180"/>
    <n v="44"/>
    <n v="9"/>
    <n v="257915"/>
    <n v="39"/>
    <n v="100"/>
    <n v="100"/>
    <n v="47"/>
    <n v="6024598"/>
    <n v="6022622"/>
    <n v="38"/>
    <n v="695203"/>
    <n v="50"/>
    <x v="813"/>
    <n v="48"/>
    <n v="2821"/>
    <n v="22403"/>
    <n v="20323.658834099999"/>
    <n v="6.7"/>
    <n v="22"/>
    <n v="1"/>
    <s v="Natural Gas"/>
    <n v="2070"/>
    <n v="1877.8723289999998"/>
    <n v="0.6"/>
    <n v="39"/>
    <n v="13"/>
    <n v="6024598"/>
    <n v="50"/>
  </r>
  <r>
    <n v="814"/>
    <x v="11"/>
    <x v="51"/>
    <x v="51"/>
    <n v="20.22"/>
    <n v="2"/>
    <n v="2566"/>
    <n v="39"/>
    <n v="194"/>
    <n v="50"/>
    <n v="3470"/>
    <n v="1258"/>
    <n v="43"/>
    <n v="14"/>
    <n v="243980"/>
    <n v="39"/>
    <n v="100"/>
    <n v="100"/>
    <n v="47"/>
    <n v="5818805"/>
    <n v="5447446"/>
    <n v="38"/>
    <n v="623397"/>
    <n v="50"/>
    <x v="814"/>
    <n v="48"/>
    <n v="2760"/>
    <n v="22112"/>
    <n v="20059.668086399997"/>
    <n v="7.3"/>
    <n v="26"/>
    <n v="1"/>
    <s v="Natural Gas"/>
    <n v="3193"/>
    <n v="2896.6407470999998"/>
    <n v="1.1000000000000001"/>
    <n v="41"/>
    <n v="12"/>
    <n v="5818805"/>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67AEE1-C0B1-4AF5-9DE8-B2D5E4D3EA1F}" name="Price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0" firstHeaderRow="1" firstDataRow="1" firstDataCol="1"/>
  <pivotFields count="40">
    <pivotField showAll="0"/>
    <pivotField axis="axisRow" showAll="0">
      <items count="17">
        <item x="2"/>
        <item x="9"/>
        <item x="10"/>
        <item x="4"/>
        <item x="6"/>
        <item x="8"/>
        <item x="0"/>
        <item x="12"/>
        <item x="14"/>
        <item x="13"/>
        <item x="15"/>
        <item x="11"/>
        <item x="7"/>
        <item x="1"/>
        <item x="5"/>
        <item x="3"/>
        <item t="default"/>
      </items>
    </pivotField>
    <pivotField showAll="0"/>
    <pivotField showAll="0">
      <items count="53">
        <item h="1" x="50"/>
        <item h="1" x="51"/>
        <item h="1" x="48"/>
        <item h="1" x="49"/>
        <item h="1" x="47"/>
        <item h="1" x="46"/>
        <item h="1" x="45"/>
        <item h="1" x="43"/>
        <item x="44"/>
        <item h="1" x="42"/>
        <item h="1" x="41"/>
        <item h="1" x="40"/>
        <item h="1" x="38"/>
        <item h="1" x="37"/>
        <item h="1" x="36"/>
        <item h="1" x="39"/>
        <item h="1" x="35"/>
        <item h="1" x="34"/>
        <item h="1" x="33"/>
        <item h="1" x="30"/>
        <item h="1" x="31"/>
        <item h="1" x="32"/>
        <item h="1" x="29"/>
        <item h="1" x="28"/>
        <item h="1" x="26"/>
        <item h="1" x="27"/>
        <item h="1" x="25"/>
        <item h="1" x="22"/>
        <item h="1" x="18"/>
        <item h="1" x="21"/>
        <item h="1" x="20"/>
        <item h="1" x="19"/>
        <item h="1" x="17"/>
        <item h="1" x="24"/>
        <item h="1" x="23"/>
        <item h="1" x="16"/>
        <item h="1" x="15"/>
        <item h="1" x="14"/>
        <item h="1" x="13"/>
        <item h="1" x="12"/>
        <item h="1" x="11"/>
        <item h="1" x="10"/>
        <item h="1" x="9"/>
        <item h="1" x="8"/>
        <item h="1" x="7"/>
        <item h="1" x="6"/>
        <item h="1" x="4"/>
        <item h="1" x="5"/>
        <item h="1" x="3"/>
        <item h="1" x="1"/>
        <item h="1" x="2"/>
        <item h="1"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showAll="0"/>
    <pivotField showAll="0"/>
    <pivotField showAll="0"/>
    <pivotField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Average of average-retail-price" fld="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0D867-B27B-4DF6-B36C-363749F29D7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5" firstHeaderRow="0" firstDataRow="1" firstDataCol="1"/>
  <pivotFields count="40">
    <pivotField showAll="0"/>
    <pivotField showAll="0"/>
    <pivotField showAll="0"/>
    <pivotField axis="axisRow" showAll="0">
      <items count="53">
        <item h="1" x="50"/>
        <item h="1" x="51"/>
        <item h="1" x="48"/>
        <item h="1" x="49"/>
        <item h="1" x="47"/>
        <item h="1" x="46"/>
        <item h="1" x="45"/>
        <item h="1" x="43"/>
        <item x="44"/>
        <item h="1" x="42"/>
        <item h="1" x="41"/>
        <item h="1" x="40"/>
        <item h="1" x="38"/>
        <item h="1" x="37"/>
        <item h="1" x="36"/>
        <item h="1" x="39"/>
        <item h="1" x="35"/>
        <item h="1" x="34"/>
        <item h="1" x="33"/>
        <item h="1" x="30"/>
        <item h="1" x="31"/>
        <item h="1" x="32"/>
        <item h="1" x="29"/>
        <item h="1" x="28"/>
        <item h="1" x="26"/>
        <item h="1" x="27"/>
        <item h="1" x="25"/>
        <item h="1" x="22"/>
        <item h="1" x="18"/>
        <item h="1" x="21"/>
        <item h="1" x="20"/>
        <item h="1" x="19"/>
        <item h="1" x="17"/>
        <item h="1" x="24"/>
        <item h="1" x="23"/>
        <item h="1" x="16"/>
        <item h="1" x="15"/>
        <item h="1" x="14"/>
        <item h="1" x="13"/>
        <item h="1" x="12"/>
        <item h="1" x="11"/>
        <item h="1" x="10"/>
        <item h="1" x="9"/>
        <item h="1" x="8"/>
        <item h="1" x="7"/>
        <item h="1" x="6"/>
        <item h="1" x="4"/>
        <item h="1" x="5"/>
        <item h="1" x="3"/>
        <item h="1" x="1"/>
        <item h="1" x="2"/>
        <item h="1"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pivotField showAll="0"/>
    <pivotField showAll="0"/>
    <pivotField showAll="0"/>
    <pivotField showAll="0"/>
    <pivotField showAll="0"/>
    <pivotField dataField="1" numFmtId="1" showAll="0"/>
    <pivotField showAll="0"/>
    <pivotField showAll="0"/>
    <pivotField showAll="0"/>
    <pivotField showAll="0"/>
    <pivotField showAll="0"/>
  </pivotFields>
  <rowFields count="1">
    <field x="3"/>
  </rowFields>
  <rowItems count="2">
    <i>
      <x v="8"/>
    </i>
    <i t="grand">
      <x/>
    </i>
  </rowItems>
  <colFields count="1">
    <field x="-2"/>
  </colFields>
  <colItems count="3">
    <i>
      <x/>
    </i>
    <i i="1">
      <x v="1"/>
    </i>
    <i i="2">
      <x v="2"/>
    </i>
  </colItems>
  <dataFields count="3">
    <dataField name="Average CO2 Emissions" fld="10" subtotal="average" baseField="3" baseItem="1"/>
    <dataField name="Average NOX Emissions" fld="28" subtotal="average" baseField="3" baseItem="38" numFmtId="1"/>
    <dataField name="Average SO2 Emissions" fld="34" subtotal="average" baseField="3" baseItem="38" numFmtId="1"/>
  </dataFields>
  <chartFormats count="6">
    <chartFormat chart="4" format="6"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1"/>
          </reference>
        </references>
      </pivotArea>
    </chartFormat>
    <chartFormat chart="6" format="17"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4CB46-2DAC-45C2-A775-864601028017}" name="PricePivotU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40">
    <pivotField showAll="0"/>
    <pivotField axis="axisRow" showAll="0">
      <items count="17">
        <item x="2"/>
        <item x="9"/>
        <item x="10"/>
        <item x="4"/>
        <item x="6"/>
        <item x="8"/>
        <item x="0"/>
        <item x="12"/>
        <item x="14"/>
        <item x="13"/>
        <item x="15"/>
        <item x="11"/>
        <item x="7"/>
        <item x="1"/>
        <item x="5"/>
        <item x="3"/>
        <item t="default"/>
      </items>
    </pivotField>
    <pivotField showAll="0">
      <items count="53">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x="7"/>
        <item h="1" x="6"/>
        <item h="1" x="5"/>
        <item h="1" x="4"/>
        <item h="1" x="3"/>
        <item h="1" x="2"/>
        <item h="1" x="1"/>
        <item h="1" x="0"/>
        <item t="default"/>
      </items>
    </pivotField>
    <pivotField showAll="0"/>
    <pivotField dataField="1"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showAll="0"/>
    <pivotField showAll="0"/>
    <pivotField showAll="0"/>
    <pivotField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Average of average-retail-price" fld="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DF7E20-E85C-4019-B6E9-55654180BE1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20" firstHeaderRow="0" firstDataRow="1" firstDataCol="1" rowPageCount="1" colPageCount="1"/>
  <pivotFields count="40">
    <pivotField showAll="0"/>
    <pivotField axis="axisRow" showAll="0">
      <items count="17">
        <item x="2"/>
        <item x="9"/>
        <item x="10"/>
        <item x="4"/>
        <item x="6"/>
        <item x="8"/>
        <item x="0"/>
        <item x="12"/>
        <item x="14"/>
        <item x="13"/>
        <item x="15"/>
        <item x="11"/>
        <item x="7"/>
        <item x="1"/>
        <item x="5"/>
        <item x="3"/>
        <item t="default"/>
      </items>
    </pivotField>
    <pivotField showAll="0"/>
    <pivotField axis="axisPage" showAll="0">
      <items count="53">
        <item x="50"/>
        <item x="51"/>
        <item x="48"/>
        <item x="49"/>
        <item x="47"/>
        <item x="46"/>
        <item x="45"/>
        <item x="43"/>
        <item x="44"/>
        <item x="42"/>
        <item x="41"/>
        <item x="40"/>
        <item x="38"/>
        <item x="37"/>
        <item x="36"/>
        <item x="39"/>
        <item x="35"/>
        <item x="34"/>
        <item x="33"/>
        <item x="30"/>
        <item x="31"/>
        <item x="32"/>
        <item x="29"/>
        <item x="28"/>
        <item x="26"/>
        <item x="27"/>
        <item x="25"/>
        <item x="22"/>
        <item x="18"/>
        <item x="21"/>
        <item x="20"/>
        <item x="19"/>
        <item x="17"/>
        <item x="24"/>
        <item x="23"/>
        <item x="16"/>
        <item x="15"/>
        <item x="14"/>
        <item x="13"/>
        <item x="12"/>
        <item x="11"/>
        <item x="10"/>
        <item x="9"/>
        <item x="8"/>
        <item x="7"/>
        <item x="6"/>
        <item x="4"/>
        <item x="5"/>
        <item x="3"/>
        <item x="1"/>
        <item x="2"/>
        <item x="0"/>
        <item t="default"/>
      </items>
    </pivotField>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items count="816">
        <item x="696"/>
        <item x="700"/>
        <item x="699"/>
        <item x="687"/>
        <item x="692"/>
        <item x="697"/>
        <item x="694"/>
        <item x="701"/>
        <item x="702"/>
        <item x="690"/>
        <item x="688"/>
        <item x="693"/>
        <item x="695"/>
        <item x="689"/>
        <item x="698"/>
        <item x="691"/>
        <item x="77"/>
        <item x="64"/>
        <item x="66"/>
        <item x="76"/>
        <item x="72"/>
        <item x="78"/>
        <item x="71"/>
        <item x="65"/>
        <item x="70"/>
        <item x="675"/>
        <item x="672"/>
        <item x="680"/>
        <item x="682"/>
        <item x="677"/>
        <item x="674"/>
        <item x="679"/>
        <item x="811"/>
        <item x="814"/>
        <item x="686"/>
        <item x="199"/>
        <item x="799"/>
        <item x="804"/>
        <item x="189"/>
        <item x="803"/>
        <item x="800"/>
        <item x="802"/>
        <item x="801"/>
        <item x="203"/>
        <item x="673"/>
        <item x="809"/>
        <item x="69"/>
        <item x="67"/>
        <item x="810"/>
        <item x="806"/>
        <item x="813"/>
        <item x="807"/>
        <item x="808"/>
        <item x="68"/>
        <item x="79"/>
        <item x="812"/>
        <item x="73"/>
        <item x="201"/>
        <item x="805"/>
        <item x="75"/>
        <item x="172"/>
        <item x="74"/>
        <item x="204"/>
        <item x="671"/>
        <item x="678"/>
        <item x="202"/>
        <item x="190"/>
        <item x="200"/>
        <item x="676"/>
        <item x="197"/>
        <item x="683"/>
        <item x="684"/>
        <item x="195"/>
        <item x="167"/>
        <item x="196"/>
        <item x="193"/>
        <item x="681"/>
        <item x="194"/>
        <item x="685"/>
        <item x="198"/>
        <item x="633"/>
        <item x="627"/>
        <item x="624"/>
        <item x="191"/>
        <item x="626"/>
        <item x="168"/>
        <item x="629"/>
        <item x="638"/>
        <item x="623"/>
        <item x="637"/>
        <item x="485"/>
        <item x="164"/>
        <item x="166"/>
        <item x="634"/>
        <item x="628"/>
        <item x="635"/>
        <item x="192"/>
        <item x="632"/>
        <item x="481"/>
        <item x="625"/>
        <item x="630"/>
        <item x="479"/>
        <item x="169"/>
        <item x="160"/>
        <item x="631"/>
        <item x="487"/>
        <item x="474"/>
        <item x="636"/>
        <item x="163"/>
        <item x="473"/>
        <item x="170"/>
        <item x="486"/>
        <item x="603"/>
        <item x="162"/>
        <item x="605"/>
        <item x="475"/>
        <item x="171"/>
        <item x="477"/>
        <item x="606"/>
        <item x="478"/>
        <item x="482"/>
        <item x="165"/>
        <item x="161"/>
        <item x="484"/>
        <item x="601"/>
        <item x="604"/>
        <item x="607"/>
        <item x="610"/>
        <item x="609"/>
        <item x="476"/>
        <item x="599"/>
        <item x="483"/>
        <item x="342"/>
        <item x="598"/>
        <item x="334"/>
        <item x="600"/>
        <item x="480"/>
        <item x="332"/>
        <item x="488"/>
        <item x="331"/>
        <item x="596"/>
        <item x="344"/>
        <item x="608"/>
        <item x="597"/>
        <item x="338"/>
        <item x="611"/>
        <item x="517"/>
        <item x="602"/>
        <item x="335"/>
        <item x="336"/>
        <item x="345"/>
        <item x="511"/>
        <item x="341"/>
        <item x="507"/>
        <item x="339"/>
        <item x="343"/>
        <item x="333"/>
        <item x="340"/>
        <item x="509"/>
        <item x="513"/>
        <item x="337"/>
        <item x="330"/>
        <item x="406"/>
        <item x="395"/>
        <item x="404"/>
        <item x="397"/>
        <item x="399"/>
        <item x="506"/>
        <item x="403"/>
        <item x="409"/>
        <item x="402"/>
        <item x="400"/>
        <item x="396"/>
        <item x="408"/>
        <item x="407"/>
        <item x="394"/>
        <item x="401"/>
        <item x="398"/>
        <item x="405"/>
        <item x="710"/>
        <item x="510"/>
        <item x="712"/>
        <item x="288"/>
        <item x="520"/>
        <item x="518"/>
        <item x="505"/>
        <item x="309"/>
        <item x="346"/>
        <item x="302"/>
        <item x="311"/>
        <item x="362"/>
        <item x="514"/>
        <item x="313"/>
        <item x="711"/>
        <item x="101"/>
        <item x="312"/>
        <item x="708"/>
        <item x="705"/>
        <item x="355"/>
        <item x="310"/>
        <item x="503"/>
        <item x="371"/>
        <item x="352"/>
        <item x="703"/>
        <item x="369"/>
        <item x="375"/>
        <item x="366"/>
        <item x="284"/>
        <item x="291"/>
        <item x="290"/>
        <item x="306"/>
        <item x="301"/>
        <item x="360"/>
        <item x="516"/>
        <item x="715"/>
        <item x="498"/>
        <item x="307"/>
        <item x="295"/>
        <item x="491"/>
        <item x="501"/>
        <item x="349"/>
        <item x="713"/>
        <item x="368"/>
        <item x="305"/>
        <item x="502"/>
        <item x="293"/>
        <item x="372"/>
        <item x="717"/>
        <item x="361"/>
        <item x="353"/>
        <item x="304"/>
        <item x="357"/>
        <item x="348"/>
        <item x="300"/>
        <item x="104"/>
        <item x="359"/>
        <item x="493"/>
        <item x="374"/>
        <item x="489"/>
        <item x="354"/>
        <item x="107"/>
        <item x="716"/>
        <item x="294"/>
        <item x="500"/>
        <item x="494"/>
        <item x="377"/>
        <item x="347"/>
        <item x="508"/>
        <item x="108"/>
        <item x="303"/>
        <item x="298"/>
        <item x="495"/>
        <item x="515"/>
        <item x="297"/>
        <item x="97"/>
        <item x="497"/>
        <item x="109"/>
        <item x="102"/>
        <item x="103"/>
        <item x="356"/>
        <item x="350"/>
        <item x="718"/>
        <item x="286"/>
        <item x="308"/>
        <item x="299"/>
        <item x="358"/>
        <item x="292"/>
        <item x="709"/>
        <item x="296"/>
        <item x="704"/>
        <item x="351"/>
        <item x="100"/>
        <item x="370"/>
        <item x="714"/>
        <item x="376"/>
        <item x="285"/>
        <item x="492"/>
        <item x="96"/>
        <item x="7"/>
        <item x="365"/>
        <item x="11"/>
        <item x="287"/>
        <item x="373"/>
        <item x="99"/>
        <item x="519"/>
        <item x="105"/>
        <item x="98"/>
        <item x="289"/>
        <item x="364"/>
        <item x="512"/>
        <item x="363"/>
        <item x="706"/>
        <item x="3"/>
        <item x="1"/>
        <item x="106"/>
        <item x="496"/>
        <item x="499"/>
        <item x="111"/>
        <item x="490"/>
        <item x="707"/>
        <item x="367"/>
        <item x="560"/>
        <item x="555"/>
        <item x="561"/>
        <item x="9"/>
        <item x="15"/>
        <item x="5"/>
        <item x="2"/>
        <item x="110"/>
        <item x="562"/>
        <item x="14"/>
        <item x="559"/>
        <item x="13"/>
        <item x="504"/>
        <item x="563"/>
        <item x="4"/>
        <item x="558"/>
        <item x="10"/>
        <item x="410"/>
        <item x="557"/>
        <item x="421"/>
        <item x="12"/>
        <item x="6"/>
        <item x="0"/>
        <item x="556"/>
        <item x="728"/>
        <item x="727"/>
        <item x="553"/>
        <item x="450"/>
        <item x="722"/>
        <item x="414"/>
        <item x="554"/>
        <item x="617"/>
        <item x="20"/>
        <item x="732"/>
        <item x="8"/>
        <item x="451"/>
        <item x="729"/>
        <item x="452"/>
        <item x="420"/>
        <item x="731"/>
        <item x="620"/>
        <item x="444"/>
        <item x="726"/>
        <item x="448"/>
        <item x="719"/>
        <item x="725"/>
        <item x="730"/>
        <item x="621"/>
        <item x="733"/>
        <item x="418"/>
        <item x="416"/>
        <item x="778"/>
        <item x="456"/>
        <item x="774"/>
        <item x="228"/>
        <item x="417"/>
        <item x="734"/>
        <item x="779"/>
        <item x="720"/>
        <item x="613"/>
        <item x="453"/>
        <item x="619"/>
        <item x="24"/>
        <item x="22"/>
        <item x="615"/>
        <item x="618"/>
        <item x="230"/>
        <item x="724"/>
        <item x="614"/>
        <item x="454"/>
        <item x="446"/>
        <item x="776"/>
        <item x="616"/>
        <item x="721"/>
        <item x="232"/>
        <item x="612"/>
        <item x="723"/>
        <item x="235"/>
        <item x="455"/>
        <item x="445"/>
        <item x="447"/>
        <item x="449"/>
        <item x="442"/>
        <item x="225"/>
        <item x="424"/>
        <item x="229"/>
        <item x="42"/>
        <item x="221"/>
        <item x="234"/>
        <item x="780"/>
        <item x="781"/>
        <item x="767"/>
        <item x="227"/>
        <item x="775"/>
        <item x="222"/>
        <item x="43"/>
        <item x="772"/>
        <item x="326"/>
        <item x="39"/>
        <item x="770"/>
        <item x="226"/>
        <item x="315"/>
        <item x="40"/>
        <item x="443"/>
        <item x="773"/>
        <item x="224"/>
        <item x="324"/>
        <item x="236"/>
        <item x="36"/>
        <item x="233"/>
        <item x="33"/>
        <item x="425"/>
        <item x="769"/>
        <item x="539"/>
        <item x="37"/>
        <item x="622"/>
        <item x="412"/>
        <item x="35"/>
        <item x="549"/>
        <item x="231"/>
        <item x="314"/>
        <item x="38"/>
        <item x="17"/>
        <item x="223"/>
        <item x="318"/>
        <item x="34"/>
        <item x="44"/>
        <item x="768"/>
        <item x="317"/>
        <item x="323"/>
        <item x="423"/>
        <item x="46"/>
        <item x="777"/>
        <item x="319"/>
        <item x="45"/>
        <item x="320"/>
        <item x="321"/>
        <item x="18"/>
        <item x="771"/>
        <item x="47"/>
        <item x="419"/>
        <item x="41"/>
        <item x="32"/>
        <item x="422"/>
        <item x="84"/>
        <item x="428"/>
        <item x="31"/>
        <item x="411"/>
        <item x="415"/>
        <item x="782"/>
        <item x="325"/>
        <item x="541"/>
        <item x="543"/>
        <item x="90"/>
        <item x="237"/>
        <item x="85"/>
        <item x="26"/>
        <item x="322"/>
        <item x="545"/>
        <item x="243"/>
        <item x="28"/>
        <item x="438"/>
        <item x="94"/>
        <item x="413"/>
        <item x="83"/>
        <item x="537"/>
        <item x="29"/>
        <item x="23"/>
        <item x="245"/>
        <item x="249"/>
        <item x="241"/>
        <item x="327"/>
        <item x="316"/>
        <item x="246"/>
        <item x="155"/>
        <item x="328"/>
        <item x="25"/>
        <item x="30"/>
        <item x="248"/>
        <item x="251"/>
        <item x="89"/>
        <item x="433"/>
        <item x="95"/>
        <item x="329"/>
        <item x="150"/>
        <item x="148"/>
        <item x="242"/>
        <item x="149"/>
        <item x="435"/>
        <item x="441"/>
        <item x="250"/>
        <item x="538"/>
        <item x="21"/>
        <item x="156"/>
        <item x="146"/>
        <item x="157"/>
        <item x="430"/>
        <item x="144"/>
        <item x="153"/>
        <item x="154"/>
        <item x="552"/>
        <item x="152"/>
        <item x="238"/>
        <item x="27"/>
        <item x="16"/>
        <item x="147"/>
        <item x="158"/>
        <item x="145"/>
        <item x="151"/>
        <item x="247"/>
        <item x="550"/>
        <item x="439"/>
        <item x="80"/>
        <item x="440"/>
        <item x="427"/>
        <item x="244"/>
        <item x="239"/>
        <item x="432"/>
        <item x="437"/>
        <item x="240"/>
        <item x="87"/>
        <item x="546"/>
        <item x="548"/>
        <item x="566"/>
        <item x="577"/>
        <item x="91"/>
        <item x="547"/>
        <item x="159"/>
        <item x="542"/>
        <item x="531"/>
        <item x="426"/>
        <item x="86"/>
        <item x="19"/>
        <item x="436"/>
        <item x="431"/>
        <item x="434"/>
        <item x="535"/>
        <item x="92"/>
        <item x="186"/>
        <item x="82"/>
        <item x="569"/>
        <item x="429"/>
        <item x="183"/>
        <item x="93"/>
        <item x="185"/>
        <item x="180"/>
        <item x="81"/>
        <item x="187"/>
        <item x="173"/>
        <item x="521"/>
        <item x="523"/>
        <item x="551"/>
        <item x="568"/>
        <item x="544"/>
        <item x="540"/>
        <item x="175"/>
        <item x="182"/>
        <item x="179"/>
        <item x="527"/>
        <item x="564"/>
        <item x="177"/>
        <item x="174"/>
        <item x="184"/>
        <item x="529"/>
        <item x="533"/>
        <item x="176"/>
        <item x="188"/>
        <item x="467"/>
        <item x="579"/>
        <item x="530"/>
        <item x="522"/>
        <item x="571"/>
        <item x="528"/>
        <item x="52"/>
        <item x="178"/>
        <item x="88"/>
        <item x="532"/>
        <item x="60"/>
        <item x="578"/>
        <item x="181"/>
        <item x="526"/>
        <item x="58"/>
        <item x="755"/>
        <item x="466"/>
        <item x="524"/>
        <item x="525"/>
        <item x="751"/>
        <item x="49"/>
        <item x="469"/>
        <item x="462"/>
        <item x="536"/>
        <item x="534"/>
        <item x="754"/>
        <item x="468"/>
        <item x="756"/>
        <item x="765"/>
        <item x="460"/>
        <item x="48"/>
        <item x="762"/>
        <item x="573"/>
        <item x="50"/>
        <item x="51"/>
        <item x="761"/>
        <item x="464"/>
        <item x="759"/>
        <item x="753"/>
        <item x="766"/>
        <item x="760"/>
        <item x="457"/>
        <item x="757"/>
        <item x="471"/>
        <item x="470"/>
        <item x="763"/>
        <item x="764"/>
        <item x="565"/>
        <item x="752"/>
        <item x="62"/>
        <item x="57"/>
        <item x="576"/>
        <item x="472"/>
        <item x="53"/>
        <item x="570"/>
        <item x="463"/>
        <item x="458"/>
        <item x="61"/>
        <item x="56"/>
        <item x="59"/>
        <item x="575"/>
        <item x="384"/>
        <item x="55"/>
        <item x="465"/>
        <item x="63"/>
        <item x="54"/>
        <item x="461"/>
        <item x="382"/>
        <item x="388"/>
        <item x="758"/>
        <item x="267"/>
        <item x="649"/>
        <item x="459"/>
        <item x="266"/>
        <item x="651"/>
        <item x="260"/>
        <item x="567"/>
        <item x="648"/>
        <item x="264"/>
        <item x="265"/>
        <item x="271"/>
        <item x="643"/>
        <item x="390"/>
        <item x="641"/>
        <item x="269"/>
        <item x="574"/>
        <item x="273"/>
        <item x="378"/>
        <item x="644"/>
        <item x="387"/>
        <item x="253"/>
        <item x="642"/>
        <item x="381"/>
        <item x="639"/>
        <item x="254"/>
        <item x="282"/>
        <item x="389"/>
        <item x="391"/>
        <item x="392"/>
        <item x="385"/>
        <item x="645"/>
        <item x="647"/>
        <item x="650"/>
        <item x="640"/>
        <item x="654"/>
        <item x="280"/>
        <item x="572"/>
        <item x="258"/>
        <item x="379"/>
        <item x="393"/>
        <item x="386"/>
        <item x="276"/>
        <item x="270"/>
        <item x="278"/>
        <item x="255"/>
        <item x="653"/>
        <item x="380"/>
        <item x="383"/>
        <item x="283"/>
        <item x="263"/>
        <item x="256"/>
        <item x="274"/>
        <item x="257"/>
        <item x="262"/>
        <item x="277"/>
        <item x="652"/>
        <item x="275"/>
        <item x="279"/>
        <item x="261"/>
        <item x="272"/>
        <item x="794"/>
        <item x="646"/>
        <item x="281"/>
        <item x="785"/>
        <item x="783"/>
        <item x="268"/>
        <item x="797"/>
        <item x="784"/>
        <item x="788"/>
        <item x="792"/>
        <item x="259"/>
        <item x="787"/>
        <item x="798"/>
        <item x="790"/>
        <item x="789"/>
        <item x="796"/>
        <item x="791"/>
        <item x="795"/>
        <item x="793"/>
        <item x="252"/>
        <item x="786"/>
        <item x="593"/>
        <item x="582"/>
        <item x="585"/>
        <item x="580"/>
        <item x="587"/>
        <item x="584"/>
        <item x="595"/>
        <item x="581"/>
        <item x="746"/>
        <item x="591"/>
        <item x="594"/>
        <item x="750"/>
        <item x="747"/>
        <item x="749"/>
        <item x="740"/>
        <item x="592"/>
        <item x="741"/>
        <item x="588"/>
        <item x="583"/>
        <item x="745"/>
        <item x="748"/>
        <item x="738"/>
        <item x="590"/>
        <item x="736"/>
        <item x="586"/>
        <item x="589"/>
        <item x="739"/>
        <item x="743"/>
        <item x="744"/>
        <item x="735"/>
        <item x="742"/>
        <item x="217"/>
        <item x="216"/>
        <item x="218"/>
        <item x="208"/>
        <item x="737"/>
        <item x="664"/>
        <item x="214"/>
        <item x="662"/>
        <item x="205"/>
        <item x="665"/>
        <item x="657"/>
        <item x="219"/>
        <item x="667"/>
        <item x="211"/>
        <item x="213"/>
        <item x="209"/>
        <item x="220"/>
        <item x="663"/>
        <item x="212"/>
        <item x="660"/>
        <item x="215"/>
        <item x="207"/>
        <item x="668"/>
        <item x="669"/>
        <item x="655"/>
        <item x="210"/>
        <item x="206"/>
        <item x="670"/>
        <item x="661"/>
        <item x="659"/>
        <item x="666"/>
        <item x="658"/>
        <item x="656"/>
        <item x="138"/>
        <item x="142"/>
        <item x="135"/>
        <item x="134"/>
        <item x="137"/>
        <item x="131"/>
        <item x="143"/>
        <item x="128"/>
        <item x="139"/>
        <item x="140"/>
        <item x="136"/>
        <item x="141"/>
        <item x="130"/>
        <item x="129"/>
        <item x="133"/>
        <item x="132"/>
        <item x="122"/>
        <item x="120"/>
        <item x="123"/>
        <item x="118"/>
        <item x="121"/>
        <item x="124"/>
        <item x="112"/>
        <item x="127"/>
        <item x="115"/>
        <item x="114"/>
        <item x="126"/>
        <item x="119"/>
        <item x="113"/>
        <item x="125"/>
        <item x="116"/>
        <item x="117"/>
        <item t="default"/>
      </items>
    </pivotField>
    <pivotField showAll="0"/>
    <pivotField showAll="0"/>
    <pivotField showAll="0"/>
    <pivotField numFmtId="1" showAll="0"/>
    <pivotField showAll="0"/>
    <pivotField showAll="0"/>
    <pivotField showAll="0"/>
    <pivotField showAll="0"/>
    <pivotField showAll="0"/>
    <pivotField numFmtId="1" showAll="0"/>
    <pivotField showAll="0"/>
    <pivotField showAll="0"/>
    <pivotField showAll="0"/>
    <pivotField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3">
    <i>
      <x/>
    </i>
    <i i="1">
      <x v="1"/>
    </i>
    <i i="2">
      <x v="2"/>
    </i>
  </colItems>
  <pageFields count="1">
    <pageField fld="3" item="8" hier="-1"/>
  </pageFields>
  <dataFields count="3">
    <dataField name="Total Net Generation" fld="24" subtotal="average" baseField="1" baseItem="0"/>
    <dataField name="Generation from Electric Sector" fld="20" subtotal="average" baseField="1" baseItem="7"/>
    <dataField name="Generation from IPP" fld="22" subtotal="average" baseField="1" baseItem="7"/>
  </dataFields>
  <chartFormats count="3">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56E12B8-5100-4398-918D-7A4D47ADF8B8}" autoFormatId="16" applyNumberFormats="0" applyBorderFormats="0" applyFontFormats="0" applyPatternFormats="0" applyAlignmentFormats="0" applyWidthHeightFormats="0">
  <queryTableRefresh nextId="41">
    <queryTableFields count="40">
      <queryTableField id="1" name="Column1" tableColumnId="1"/>
      <queryTableField id="2" name="period" tableColumnId="2"/>
      <queryTableField id="3" name="stateID" tableColumnId="3"/>
      <queryTableField id="4" name="stateDescription" tableColumnId="4"/>
      <queryTableField id="5" name="average-retail-price" tableColumnId="5"/>
      <queryTableField id="6" name="average-retail-price-rank" tableColumnId="6"/>
      <queryTableField id="7" name="capacity-elec-utilities" tableColumnId="7"/>
      <queryTableField id="8" name="capacity-elect-utilities-rank" tableColumnId="8"/>
      <queryTableField id="9" name="capacity-ipp" tableColumnId="9"/>
      <queryTableField id="10" name="capacity-ipp-rank" tableColumnId="10"/>
      <queryTableField id="11" name="carbon-dioxide" tableColumnId="11"/>
      <queryTableField id="12" name="carbon-dioxide-lbs" tableColumnId="12"/>
      <queryTableField id="13" name="carbon-dioxide-rank" tableColumnId="13"/>
      <queryTableField id="14" name="carbon-dioxide-rank-lbs" tableColumnId="14"/>
      <queryTableField id="15" name="direct-use" tableColumnId="15"/>
      <queryTableField id="16" name="direct-use-rank" tableColumnId="16"/>
      <queryTableField id="17" name="eop-sales" tableColumnId="17"/>
      <queryTableField id="18" name="eop-sales-rank" tableColumnId="18"/>
      <queryTableField id="19" name="fsp-sales-rank" tableColumnId="19"/>
      <queryTableField id="20" name="fsp-service-provider-sales" tableColumnId="20"/>
      <queryTableField id="21" name="generation-elect-utils" tableColumnId="21"/>
      <queryTableField id="22" name="generation-elect-utils-rank" tableColumnId="22"/>
      <queryTableField id="23" name="generation-ipp" tableColumnId="23"/>
      <queryTableField id="24" name="generation-ipp-rank" tableColumnId="24"/>
      <queryTableField id="25" name="net-generation" tableColumnId="25"/>
      <queryTableField id="26" name="net-generation-rank" tableColumnId="26"/>
      <queryTableField id="27" name="net-summer-capacity" tableColumnId="27"/>
      <queryTableField id="28" name="nitrogen-oxide" tableColumnId="28"/>
      <queryTableField id="39" dataBound="0" tableColumnId="39"/>
      <queryTableField id="29" name="nitrogen-oxide-lbs" tableColumnId="29"/>
      <queryTableField id="30" name="nitrogen-oxide-rank" tableColumnId="30"/>
      <queryTableField id="31" name="nitrogen-oxide-rank-lbs" tableColumnId="31"/>
      <queryTableField id="32" name="prime-source" tableColumnId="32"/>
      <queryTableField id="33" name="sulfer-dioxide" tableColumnId="33"/>
      <queryTableField id="40" dataBound="0" tableColumnId="40"/>
      <queryTableField id="34" name="sulfer-dioxide-lbs" tableColumnId="34"/>
      <queryTableField id="35" name="sulfer-dioxide-rank" tableColumnId="35"/>
      <queryTableField id="36" name="sulfer-dioxide-rank-lbs" tableColumnId="36"/>
      <queryTableField id="37" name="total-retail-sales" tableColumnId="37"/>
      <queryTableField id="38" name="total-retail-sales-rank" tableColumnId="3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38331A0-5AD4-4716-8D9A-FAC644E3D2A8}"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Description" xr10:uid="{0253796D-09A4-49CA-A268-F8A57687043D}" sourceName="stateDescription">
  <pivotTables>
    <pivotTable tabId="4" name="PricePivot"/>
    <pivotTable tabId="5" name="PivotTable2"/>
    <pivotTable tabId="11" name="PivotTable1"/>
  </pivotTables>
  <data>
    <tabular pivotCacheId="599904992">
      <items count="52">
        <i x="50"/>
        <i x="51"/>
        <i x="48"/>
        <i x="49"/>
        <i x="47"/>
        <i x="46"/>
        <i x="45"/>
        <i x="43"/>
        <i x="44" s="1"/>
        <i x="42"/>
        <i x="41"/>
        <i x="40"/>
        <i x="38"/>
        <i x="37"/>
        <i x="36"/>
        <i x="39"/>
        <i x="35"/>
        <i x="34"/>
        <i x="33"/>
        <i x="30"/>
        <i x="31"/>
        <i x="32"/>
        <i x="29"/>
        <i x="28"/>
        <i x="26"/>
        <i x="27"/>
        <i x="25"/>
        <i x="22"/>
        <i x="18"/>
        <i x="21"/>
        <i x="20"/>
        <i x="19"/>
        <i x="17"/>
        <i x="24"/>
        <i x="23"/>
        <i x="16"/>
        <i x="15"/>
        <i x="14"/>
        <i x="13"/>
        <i x="12"/>
        <i x="11"/>
        <i x="10"/>
        <i x="9"/>
        <i x="8"/>
        <i x="7"/>
        <i x="6"/>
        <i x="4"/>
        <i x="5"/>
        <i x="3"/>
        <i x="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ID" xr10:uid="{64060537-EDCB-40BE-B2D2-D71E502893CA}" sourceName="stateID">
  <pivotTables>
    <pivotTable tabId="6" name="PricePivotUS"/>
  </pivotTables>
  <data>
    <tabular pivotCacheId="599904992">
      <items count="52">
        <i x="51"/>
        <i x="50"/>
        <i x="49"/>
        <i x="48"/>
        <i x="47"/>
        <i x="46"/>
        <i x="45"/>
        <i x="44"/>
        <i x="43"/>
        <i x="42"/>
        <i x="41"/>
        <i x="40"/>
        <i x="39"/>
        <i x="38"/>
        <i x="37"/>
        <i x="36"/>
        <i x="35"/>
        <i x="34"/>
        <i x="33"/>
        <i x="32"/>
        <i x="31"/>
        <i x="30"/>
        <i x="29"/>
        <i x="28"/>
        <i x="27"/>
        <i x="26"/>
        <i x="25"/>
        <i x="24"/>
        <i x="23"/>
        <i x="22"/>
        <i x="21"/>
        <i x="20"/>
        <i x="19"/>
        <i x="18"/>
        <i x="17"/>
        <i x="16"/>
        <i x="15"/>
        <i x="14"/>
        <i x="13"/>
        <i x="12"/>
        <i x="11"/>
        <i x="10"/>
        <i x="9"/>
        <i x="8"/>
        <i x="7" s="1"/>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D63A276-A0C9-40FA-A752-A19D072F8FEE}" cache="Slicer_stateDescription" caption="St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ID" xr10:uid="{EA955E9C-19E2-48ED-B65E-5C444E410A03}" cache="Slicer_stateID" caption="stateID" startItem="39"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946C4F-3B43-4084-A5D4-A69AFD5FAFC5}" name="Ranks" displayName="Ranks" ref="A1:H52" totalsRowShown="0" headerRowDxfId="17" headerRowBorderDxfId="16">
  <autoFilter ref="A1:H52" xr:uid="{12946C4F-3B43-4084-A5D4-A69AFD5FAFC5}"/>
  <tableColumns count="8">
    <tableColumn id="1" xr3:uid="{A41464A4-2EBF-4D49-A122-7FA250067DBD}" name="stateDescription" dataDxfId="15"/>
    <tableColumn id="2" xr3:uid="{0AF8305B-1BCC-4472-A5C1-336C5E079F74}" name="Average of average-retail-price" dataDxfId="14"/>
    <tableColumn id="3" xr3:uid="{49C4832D-2E99-483B-A337-42D62A4C4C9E}" name="Net Gen" dataDxfId="13"/>
    <tableColumn id="4" xr3:uid="{8BA08CA4-31AF-48D9-851D-353B6E3936A7}" name="direct use" dataDxfId="12"/>
    <tableColumn id="5" xr3:uid="{7A1D7863-8B7D-45DB-8452-4224FF46C932}" name="co2" dataDxfId="11"/>
    <tableColumn id="6" xr3:uid="{B4B4F17C-DFD9-4716-9FE9-356ECBD37C8F}" name="nox" dataDxfId="10"/>
    <tableColumn id="7" xr3:uid="{5E5C1CDB-BEFC-4C12-B336-531F4A1C31CA}" name="so2" dataDxfId="9"/>
    <tableColumn id="8" xr3:uid="{6ED1C9FA-C590-4A53-9F26-0BD04C2BD7EF}" name="Retail Price ASC" dataDxfId="0">
      <calculatedColumnFormula>52-Ranks[[#This Row],[Average of average-retail-price]]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88A811-37A8-43C4-AF31-0DF40CB882DD}" name="anaconda_projects_438c4e99_85db_4cf9_82b5_1b07a55c3429_cleaned_energy_data" displayName="anaconda_projects_438c4e99_85db_4cf9_82b5_1b07a55c3429_cleaned_energy_data" ref="A1:AN816" tableType="queryTable" totalsRowShown="0">
  <autoFilter ref="A1:AN816" xr:uid="{DF88A811-37A8-43C4-AF31-0DF40CB882DD}"/>
  <tableColumns count="40">
    <tableColumn id="1" xr3:uid="{19F1BAC8-28F1-4C2C-ACB3-20F19E508B40}" uniqueName="1" name="Column1" queryTableFieldId="1"/>
    <tableColumn id="2" xr3:uid="{46F62489-B0EC-470C-A36F-C28B91836FB8}" uniqueName="2" name="period" queryTableFieldId="2"/>
    <tableColumn id="3" xr3:uid="{EF68261E-4C39-4009-92C6-B90F41EFFA0D}" uniqueName="3" name="stateID" queryTableFieldId="3" dataDxfId="8"/>
    <tableColumn id="4" xr3:uid="{0DAA0EAB-C462-4C30-A721-36EAB0EF6A04}" uniqueName="4" name="stateDescription" queryTableFieldId="4" dataDxfId="7"/>
    <tableColumn id="5" xr3:uid="{15155131-D371-4D0A-AD90-98C54D5C3C39}" uniqueName="5" name="average-retail-price" queryTableFieldId="5"/>
    <tableColumn id="6" xr3:uid="{4E0A7978-5AA6-43A0-9E63-42976AB356F9}" uniqueName="6" name="average-retail-price-rank" queryTableFieldId="6"/>
    <tableColumn id="7" xr3:uid="{4D4F01D8-20D4-4D69-8998-84F3304A7CDC}" uniqueName="7" name="capacity-elec-utilities" queryTableFieldId="7"/>
    <tableColumn id="8" xr3:uid="{B5B132AF-0C5F-45AA-94E0-15359A2BBD5B}" uniqueName="8" name="capacity-elect-utilities-rank" queryTableFieldId="8"/>
    <tableColumn id="9" xr3:uid="{D158BA7E-978F-4A25-811A-E550E5F30AE8}" uniqueName="9" name="capacity-ipp" queryTableFieldId="9"/>
    <tableColumn id="10" xr3:uid="{941152C1-FF9D-46DF-B45E-76CDBF6C4001}" uniqueName="10" name="capacity-ipp-rank" queryTableFieldId="10"/>
    <tableColumn id="11" xr3:uid="{C4F9A43A-2E2F-4DE3-B1C2-90C1F8DD3AF0}" uniqueName="11" name="carbon-dioxide" queryTableFieldId="11" dataDxfId="6"/>
    <tableColumn id="12" xr3:uid="{A65D317E-0865-43AE-AC99-B890DD7D65CA}" uniqueName="12" name="carbon-dioxide-lbs" queryTableFieldId="12"/>
    <tableColumn id="13" xr3:uid="{137A0488-1EA7-42CB-9738-2EBAE15F5FA9}" uniqueName="13" name="carbon-dioxide-rank" queryTableFieldId="13"/>
    <tableColumn id="14" xr3:uid="{7E612DA5-29CB-4E33-8335-373812295BA8}" uniqueName="14" name="carbon-dioxide-rank-lbs" queryTableFieldId="14"/>
    <tableColumn id="15" xr3:uid="{884AE02C-FBB5-4E68-910A-6FAB4C39BEE7}" uniqueName="15" name="direct-use" queryTableFieldId="15"/>
    <tableColumn id="16" xr3:uid="{CBD02642-5392-49A5-BDF0-07AB97679403}" uniqueName="16" name="direct-use-rank" queryTableFieldId="16"/>
    <tableColumn id="17" xr3:uid="{CE6E141A-18C8-4933-9695-EBDBAC44CE1D}" uniqueName="17" name="eop-sales" queryTableFieldId="17"/>
    <tableColumn id="18" xr3:uid="{A420F23C-9F41-4999-A694-94875C930B92}" uniqueName="18" name="eop-sales-rank" queryTableFieldId="18"/>
    <tableColumn id="19" xr3:uid="{A4634F6F-DAE9-4805-9A86-08EFAD522516}" uniqueName="19" name="fsp-sales-rank" queryTableFieldId="19"/>
    <tableColumn id="20" xr3:uid="{3181CBBC-8A2E-4B64-9D37-A91635AA1DC5}" uniqueName="20" name="fsp-service-provider-sales" queryTableFieldId="20"/>
    <tableColumn id="21" xr3:uid="{C04F62A7-BB93-4950-B347-46C7DB3A92E8}" uniqueName="21" name="generation-elect-utils" queryTableFieldId="21"/>
    <tableColumn id="22" xr3:uid="{4EB64F57-4292-4449-9429-7A93E240223E}" uniqueName="22" name="generation-elect-utils-rank" queryTableFieldId="22"/>
    <tableColumn id="23" xr3:uid="{3B4F2217-5B17-4D6E-A26F-747CECE0F7E4}" uniqueName="23" name="generation-ipp" queryTableFieldId="23"/>
    <tableColumn id="24" xr3:uid="{425EAF39-728C-4D1D-9C82-823338F9DBFB}" uniqueName="24" name="generation-ipp-rank" queryTableFieldId="24"/>
    <tableColumn id="25" xr3:uid="{D08829DE-E3D4-4264-956F-0CA51C9044D8}" uniqueName="25" name="net-generation" queryTableFieldId="25"/>
    <tableColumn id="26" xr3:uid="{02961979-2F5D-488A-829C-4F63405D6F2E}" uniqueName="26" name="net-generation-rank" queryTableFieldId="26"/>
    <tableColumn id="27" xr3:uid="{E44BC62A-FE66-47C7-ABDF-F3A76217C35F}" uniqueName="27" name="net-summer-capacity" queryTableFieldId="27"/>
    <tableColumn id="28" xr3:uid="{181BEC69-A85C-46CC-A3AD-7F813D2B05AC}" uniqueName="28" name="nitrogen-oxide" queryTableFieldId="28"/>
    <tableColumn id="39" xr3:uid="{F84E5303-32C9-46ED-A0A9-5A5D1EB8B441}" uniqueName="39" name="nitrogen-oxide-metric-tons" queryTableFieldId="39" dataDxfId="5">
      <calculatedColumnFormula>anaconda_projects_438c4e99_85db_4cf9_82b5_1b07a55c3429_cleaned_energy_data[[#This Row],[nitrogen-oxide]]*0.9071847</calculatedColumnFormula>
    </tableColumn>
    <tableColumn id="29" xr3:uid="{A0F40820-7B64-466A-8CC3-7EDB10338FAB}" uniqueName="29" name="nitrogen-oxide-lbs" queryTableFieldId="29"/>
    <tableColumn id="30" xr3:uid="{7166934C-0F16-4FB1-A22B-0AFDBD318A3E}" uniqueName="30" name="nitrogen-oxide-rank" queryTableFieldId="30"/>
    <tableColumn id="31" xr3:uid="{8EF5A048-0C70-4FE1-8DE3-BDA99477445D}" uniqueName="31" name="nitrogen-oxide-rank-lbs" queryTableFieldId="31"/>
    <tableColumn id="32" xr3:uid="{43D7784C-4C9B-41E1-B9EF-5E47DA52A1CE}" uniqueName="32" name="prime-source" queryTableFieldId="32" dataDxfId="4"/>
    <tableColumn id="33" xr3:uid="{D14F0419-BB85-42B3-A9BF-FED8E732231B}" uniqueName="33" name="sulfer-dioxide" queryTableFieldId="33"/>
    <tableColumn id="40" xr3:uid="{16510099-66E5-4DF8-A8C7-3EDBA156359D}" uniqueName="40" name="sulfer-dioxide-metric-tons" queryTableFieldId="40" dataDxfId="3">
      <calculatedColumnFormula>anaconda_projects_438c4e99_85db_4cf9_82b5_1b07a55c3429_cleaned_energy_data[[#This Row],[sulfer-dioxide]]*0.9071847</calculatedColumnFormula>
    </tableColumn>
    <tableColumn id="34" xr3:uid="{578E9E09-9CEE-4625-8324-A49BCA4190AA}" uniqueName="34" name="sulfer-dioxide-lbs" queryTableFieldId="34"/>
    <tableColumn id="35" xr3:uid="{4D4010E5-FD43-4BB1-A6A7-B231AA4D8163}" uniqueName="35" name="sulfer-dioxide-rank" queryTableFieldId="35"/>
    <tableColumn id="36" xr3:uid="{ABAAA0B0-6DEA-4142-A296-F73630BBC42A}" uniqueName="36" name="sulfer-dioxide-rank-lbs" queryTableFieldId="36"/>
    <tableColumn id="37" xr3:uid="{63910F9A-A3BA-4A56-9C0B-2614C95420F1}" uniqueName="37" name="total-retail-sales" queryTableFieldId="37"/>
    <tableColumn id="38" xr3:uid="{966025AC-77A6-44BF-BE82-0EC700AA0D4F}" uniqueName="38" name="total-retail-sales-rank" queryTableFieldId="3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DFB447-CF29-4479-9E79-25995DBA941A}" name="anaconda_projects_438c4e99_85db_4cf9_82b5_1b07a55c3429_energy_untis" displayName="anaconda_projects_438c4e99_85db_4cf9_82b5_1b07a55c3429_energy_untis" ref="A1:B35" tableType="queryTable" totalsRowShown="0">
  <autoFilter ref="A1:B35" xr:uid="{91DFB447-CF29-4479-9E79-25995DBA941A}"/>
  <tableColumns count="2">
    <tableColumn id="1" xr3:uid="{4CBDAECE-13CF-4728-930E-644FA987B51D}" uniqueName="1" name="Column1" queryTableFieldId="1" dataDxfId="2"/>
    <tableColumn id="2" xr3:uid="{F7A42E5D-17DF-40EF-AE49-8DCF10D27BDD}" uniqueName="2" name="Column2" queryTableFieldId="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2000-9AC6-4DD3-A8ED-60FFEFE02420}">
  <dimension ref="A1:W26"/>
  <sheetViews>
    <sheetView tabSelected="1" workbookViewId="0">
      <selection activeCell="V1" sqref="V1"/>
    </sheetView>
  </sheetViews>
  <sheetFormatPr defaultRowHeight="14.4" x14ac:dyDescent="0.3"/>
  <sheetData>
    <row r="1" spans="1:23" x14ac:dyDescent="0.3">
      <c r="A1" s="4"/>
      <c r="B1" s="4"/>
      <c r="C1" s="4"/>
      <c r="D1" s="4"/>
      <c r="E1" s="4"/>
      <c r="F1" s="4"/>
      <c r="G1" s="4"/>
      <c r="H1" s="4"/>
      <c r="I1" s="4"/>
      <c r="J1" s="4"/>
      <c r="K1" s="4"/>
      <c r="L1" s="4"/>
      <c r="M1" s="4"/>
      <c r="N1" s="4"/>
      <c r="O1" s="4"/>
      <c r="P1" s="4"/>
      <c r="Q1" s="4"/>
      <c r="R1" s="4"/>
      <c r="S1" s="4"/>
      <c r="T1" s="4"/>
      <c r="U1" s="4"/>
      <c r="V1" s="4"/>
      <c r="W1" s="4"/>
    </row>
    <row r="2" spans="1:23" x14ac:dyDescent="0.3">
      <c r="A2" s="4"/>
      <c r="B2" s="4"/>
      <c r="C2" s="4"/>
      <c r="D2" s="4"/>
      <c r="E2" s="4"/>
      <c r="F2" s="4"/>
      <c r="G2" s="4"/>
      <c r="H2" s="4"/>
      <c r="I2" s="4"/>
      <c r="J2" s="4"/>
      <c r="K2" s="4"/>
      <c r="L2" s="4"/>
      <c r="M2" s="4"/>
      <c r="N2" s="4"/>
      <c r="O2" s="4"/>
      <c r="P2" s="4"/>
      <c r="Q2" s="4"/>
      <c r="R2" s="4"/>
      <c r="S2" s="4"/>
      <c r="T2" s="4"/>
      <c r="U2" s="4"/>
      <c r="V2" s="4"/>
      <c r="W2" s="4"/>
    </row>
    <row r="3" spans="1:23" x14ac:dyDescent="0.3">
      <c r="A3" s="4"/>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4.4" customHeight="1" x14ac:dyDescent="0.3">
      <c r="A6" s="4"/>
      <c r="B6" s="4"/>
      <c r="C6" s="4"/>
      <c r="D6" s="4"/>
      <c r="E6" s="4"/>
      <c r="F6" s="4"/>
      <c r="G6" s="4"/>
      <c r="H6" s="4"/>
      <c r="I6" s="4"/>
      <c r="J6" s="4"/>
      <c r="K6" s="4"/>
      <c r="L6" s="4"/>
      <c r="M6" s="4"/>
      <c r="N6" s="4"/>
      <c r="O6" s="4"/>
      <c r="P6" s="4"/>
      <c r="Q6" s="4"/>
      <c r="R6" s="4"/>
      <c r="S6" s="12" t="s">
        <v>215</v>
      </c>
      <c r="T6" s="12"/>
      <c r="U6" s="12"/>
      <c r="V6" s="12"/>
      <c r="W6" s="4"/>
    </row>
    <row r="7" spans="1:23" ht="14.4" customHeight="1" x14ac:dyDescent="0.3">
      <c r="A7" s="4"/>
      <c r="B7" s="4"/>
      <c r="C7" s="4"/>
      <c r="D7" s="4"/>
      <c r="E7" s="4"/>
      <c r="F7" s="4"/>
      <c r="G7" s="4"/>
      <c r="H7" s="4"/>
      <c r="I7" s="4"/>
      <c r="J7" s="4"/>
      <c r="K7" s="4"/>
      <c r="L7" s="4"/>
      <c r="M7" s="4"/>
      <c r="N7" s="4"/>
      <c r="O7" s="4"/>
      <c r="P7" s="4"/>
      <c r="Q7" s="4"/>
      <c r="R7" s="4"/>
      <c r="S7" s="12"/>
      <c r="T7" s="12"/>
      <c r="U7" s="12"/>
      <c r="V7" s="12"/>
      <c r="W7" s="4"/>
    </row>
    <row r="8" spans="1:23" x14ac:dyDescent="0.3">
      <c r="A8" s="4"/>
      <c r="B8" s="4"/>
      <c r="C8" s="4"/>
      <c r="D8" s="4"/>
      <c r="E8" s="4"/>
      <c r="F8" s="4"/>
      <c r="G8" s="4"/>
      <c r="H8" s="4"/>
      <c r="I8" s="4"/>
      <c r="J8" s="4"/>
      <c r="K8" s="4"/>
      <c r="L8" s="4"/>
      <c r="M8" s="4"/>
      <c r="N8" s="4"/>
      <c r="O8" s="4"/>
      <c r="P8" s="4"/>
      <c r="Q8" s="4"/>
      <c r="R8" s="4"/>
      <c r="S8" s="4"/>
      <c r="T8" s="4"/>
      <c r="U8" s="4"/>
      <c r="V8" s="4"/>
      <c r="W8" s="4"/>
    </row>
    <row r="9" spans="1:23" ht="14.4" customHeight="1" x14ac:dyDescent="0.3">
      <c r="A9" s="4"/>
      <c r="B9" s="4"/>
      <c r="C9" s="4"/>
      <c r="D9" s="4"/>
      <c r="E9" s="4"/>
      <c r="F9" s="4"/>
      <c r="G9" s="4"/>
      <c r="H9" s="4"/>
      <c r="I9" s="4"/>
      <c r="J9" s="4"/>
      <c r="K9" s="4"/>
      <c r="L9" s="4"/>
      <c r="M9" s="4"/>
      <c r="N9" s="4"/>
      <c r="O9" s="4"/>
      <c r="P9" s="4"/>
      <c r="Q9" s="4"/>
      <c r="R9" s="4"/>
      <c r="S9" s="7" t="s">
        <v>209</v>
      </c>
      <c r="T9" s="7"/>
      <c r="U9" s="7"/>
      <c r="V9" s="8" t="str">
        <f>_xlfn.LET(
  _xlpm.r, _xlfn.XLOOKUP(Sheet1!B1, Ranks[stateDescription], Ranks[Retail Price ASC]),
  _xlpm.r &amp; IF(
        OR(MOD(_xlpm.r,100)=11, MOD(_xlpm.r,100)=12, MOD(_xlpm.r,100)=13),
        "th",
        IF(MOD(_xlpm.r,10)=1,"st",
           IF(MOD(_xlpm.r,10)=2,"nd",
              IF(MOD(_xlpm.r,10)=3,"rd","th")
           )
        )
     )
)</f>
        <v>40th</v>
      </c>
      <c r="W9" s="4"/>
    </row>
    <row r="10" spans="1:23" ht="14.4" customHeight="1" x14ac:dyDescent="0.3">
      <c r="A10" s="4"/>
      <c r="B10" s="4"/>
      <c r="C10" s="4"/>
      <c r="D10" s="4"/>
      <c r="E10" s="4"/>
      <c r="F10" s="4"/>
      <c r="G10" s="4"/>
      <c r="H10" s="4"/>
      <c r="I10" s="4"/>
      <c r="J10" s="4"/>
      <c r="K10" s="4"/>
      <c r="L10" s="4"/>
      <c r="M10" s="4"/>
      <c r="N10" s="4"/>
      <c r="O10" s="4"/>
      <c r="P10" s="4"/>
      <c r="Q10" s="4"/>
      <c r="R10" s="4"/>
      <c r="S10" s="7"/>
      <c r="T10" s="7"/>
      <c r="U10" s="7"/>
      <c r="V10" s="8"/>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ht="14.4" customHeight="1" x14ac:dyDescent="0.3">
      <c r="A12" s="4"/>
      <c r="B12" s="4"/>
      <c r="C12" s="4"/>
      <c r="D12" s="4"/>
      <c r="E12" s="4"/>
      <c r="F12" s="4"/>
      <c r="G12" s="4"/>
      <c r="H12" s="4"/>
      <c r="I12" s="4"/>
      <c r="J12" s="4"/>
      <c r="K12" s="4"/>
      <c r="L12" s="4"/>
      <c r="M12" s="4"/>
      <c r="N12" s="4"/>
      <c r="O12" s="4"/>
      <c r="P12" s="4"/>
      <c r="Q12" s="4"/>
      <c r="R12" s="4"/>
      <c r="S12" s="7" t="s">
        <v>210</v>
      </c>
      <c r="T12" s="7"/>
      <c r="U12" s="7"/>
      <c r="V12" s="8" t="str">
        <f>_xlfn.LET(
  _xlpm.r, _xlfn.XLOOKUP(Sheet1!$B$1, Ranks[stateDescription], Ranks[Net Gen]),
  _xlpm.r &amp; IF(
        OR(MOD(_xlpm.r,100)=11, MOD(_xlpm.r,100)=12, MOD(_xlpm.r,100)=13),
        "th",
        IF(MOD(_xlpm.r,10)=1,"st",
           IF(MOD(_xlpm.r,10)=2,"nd",
              IF(MOD(_xlpm.r,10)=3,"rd","th")
           )
        )
     )
)</f>
        <v>51st</v>
      </c>
      <c r="W12" s="4"/>
    </row>
    <row r="13" spans="1:23" ht="14.4" customHeight="1" x14ac:dyDescent="0.3">
      <c r="A13" s="4"/>
      <c r="B13" s="4"/>
      <c r="C13" s="4"/>
      <c r="D13" s="4"/>
      <c r="E13" s="4"/>
      <c r="F13" s="4"/>
      <c r="G13" s="4"/>
      <c r="H13" s="4"/>
      <c r="I13" s="4"/>
      <c r="J13" s="4"/>
      <c r="K13" s="4"/>
      <c r="L13" s="4"/>
      <c r="M13" s="4"/>
      <c r="N13" s="4"/>
      <c r="O13" s="4"/>
      <c r="P13" s="4"/>
      <c r="Q13" s="4"/>
      <c r="R13" s="4"/>
      <c r="S13" s="7"/>
      <c r="T13" s="7"/>
      <c r="U13" s="7"/>
      <c r="V13" s="8"/>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ht="14.4" customHeight="1" x14ac:dyDescent="0.3">
      <c r="A15" s="4"/>
      <c r="B15" s="4"/>
      <c r="C15" s="4"/>
      <c r="D15" s="4"/>
      <c r="E15" s="4"/>
      <c r="F15" s="4"/>
      <c r="G15" s="4"/>
      <c r="H15" s="4"/>
      <c r="I15" s="4"/>
      <c r="J15" s="4"/>
      <c r="K15" s="4"/>
      <c r="L15" s="4"/>
      <c r="M15" s="4"/>
      <c r="N15" s="4"/>
      <c r="O15" s="4"/>
      <c r="P15" s="4"/>
      <c r="Q15" s="4"/>
      <c r="R15" s="4"/>
      <c r="S15" s="7" t="s">
        <v>211</v>
      </c>
      <c r="T15" s="7"/>
      <c r="U15" s="7"/>
      <c r="V15" s="8" t="str">
        <f>_xlfn.LET(
  _xlpm.r, _xlfn.XLOOKUP(Sheet1!$B$1, Ranks[stateDescription], Ranks[direct use]),
  _xlpm.r &amp; IF(
        OR(MOD(_xlpm.r,100)=11, MOD(_xlpm.r,100)=12, MOD(_xlpm.r,100)=13),
        "th",
        IF(MOD(_xlpm.r,10)=1,"st",
           IF(MOD(_xlpm.r,10)=2,"nd",
              IF(MOD(_xlpm.r,10)=3,"rd","th")
           )
        )
     )
)</f>
        <v>46th</v>
      </c>
      <c r="W15" s="4"/>
    </row>
    <row r="16" spans="1:23" ht="14.4" customHeight="1" x14ac:dyDescent="0.3">
      <c r="A16" s="4"/>
      <c r="B16" s="4"/>
      <c r="C16" s="4"/>
      <c r="D16" s="4"/>
      <c r="E16" s="4"/>
      <c r="F16" s="4"/>
      <c r="G16" s="4"/>
      <c r="H16" s="4"/>
      <c r="I16" s="4"/>
      <c r="J16" s="4"/>
      <c r="K16" s="4"/>
      <c r="L16" s="4"/>
      <c r="M16" s="4"/>
      <c r="N16" s="4"/>
      <c r="O16" s="4"/>
      <c r="P16" s="4"/>
      <c r="Q16" s="4"/>
      <c r="R16" s="4"/>
      <c r="S16" s="7"/>
      <c r="T16" s="7"/>
      <c r="U16" s="7"/>
      <c r="V16" s="8"/>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ht="14.4" customHeight="1" x14ac:dyDescent="0.3">
      <c r="A18" s="4"/>
      <c r="B18" s="4"/>
      <c r="C18" s="4"/>
      <c r="D18" s="4"/>
      <c r="E18" s="4"/>
      <c r="F18" s="4"/>
      <c r="G18" s="4"/>
      <c r="H18" s="4"/>
      <c r="I18" s="4"/>
      <c r="J18" s="4"/>
      <c r="K18" s="4"/>
      <c r="L18" s="4"/>
      <c r="M18" s="4"/>
      <c r="N18" s="4"/>
      <c r="O18" s="4"/>
      <c r="P18" s="4"/>
      <c r="Q18" s="4"/>
      <c r="R18" s="4"/>
      <c r="S18" s="7" t="s">
        <v>212</v>
      </c>
      <c r="T18" s="7"/>
      <c r="U18" s="7"/>
      <c r="V18" s="8" t="str">
        <f>_xlfn.LET(
  _xlpm.r, _xlfn.XLOOKUP(Sheet1!$B$1, Ranks[stateDescription], Ranks[co2]),
  _xlpm.r &amp; IF(
        OR(MOD(_xlpm.r,100)=11, MOD(_xlpm.r,100)=12, MOD(_xlpm.r,100)=13),
        "th",
        IF(MOD(_xlpm.r,10)=1,"st",
           IF(MOD(_xlpm.r,10)=2,"nd",
              IF(MOD(_xlpm.r,10)=3,"rd","th")
           )
        )
     )
)</f>
        <v>2nd</v>
      </c>
      <c r="W18" s="4"/>
    </row>
    <row r="19" spans="1:23" ht="14.4" customHeight="1" x14ac:dyDescent="0.3">
      <c r="A19" s="4"/>
      <c r="B19" s="4"/>
      <c r="C19" s="4"/>
      <c r="D19" s="4"/>
      <c r="E19" s="4"/>
      <c r="F19" s="4"/>
      <c r="G19" s="4"/>
      <c r="H19" s="4"/>
      <c r="I19" s="4"/>
      <c r="J19" s="4"/>
      <c r="K19" s="4"/>
      <c r="L19" s="4"/>
      <c r="M19" s="4"/>
      <c r="N19" s="4"/>
      <c r="O19" s="4"/>
      <c r="P19" s="4"/>
      <c r="Q19" s="4"/>
      <c r="R19" s="4"/>
      <c r="S19" s="7"/>
      <c r="T19" s="7"/>
      <c r="U19" s="7"/>
      <c r="V19" s="8"/>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ht="14.4" customHeight="1" x14ac:dyDescent="0.3">
      <c r="A21" s="4"/>
      <c r="B21" s="4"/>
      <c r="C21" s="4"/>
      <c r="D21" s="4"/>
      <c r="E21" s="4"/>
      <c r="F21" s="4"/>
      <c r="G21" s="4"/>
      <c r="H21" s="4"/>
      <c r="I21" s="4"/>
      <c r="J21" s="4"/>
      <c r="K21" s="4"/>
      <c r="L21" s="4"/>
      <c r="M21" s="4"/>
      <c r="N21" s="4"/>
      <c r="O21" s="4"/>
      <c r="P21" s="4"/>
      <c r="Q21" s="4"/>
      <c r="R21" s="4"/>
      <c r="S21" s="7" t="s">
        <v>213</v>
      </c>
      <c r="T21" s="7"/>
      <c r="U21" s="7"/>
      <c r="V21" s="8" t="str">
        <f>_xlfn.LET(
  _xlpm.r, _xlfn.XLOOKUP(Sheet1!$B$1, Ranks[stateDescription], Ranks[nox]),
  _xlpm.r &amp; IF(
        OR(MOD(_xlpm.r,100)=11, MOD(_xlpm.r,100)=12, MOD(_xlpm.r,100)=13),
        "th",
        IF(MOD(_xlpm.r,10)=1,"st",
           IF(MOD(_xlpm.r,10)=2,"nd",
              IF(MOD(_xlpm.r,10)=3,"rd","th")
           )
        )
     )
)</f>
        <v>1st</v>
      </c>
      <c r="W21" s="4"/>
    </row>
    <row r="22" spans="1:23" ht="14.4" customHeight="1" x14ac:dyDescent="0.3">
      <c r="A22" s="4"/>
      <c r="B22" s="4"/>
      <c r="C22" s="4"/>
      <c r="D22" s="4"/>
      <c r="E22" s="4"/>
      <c r="F22" s="4"/>
      <c r="G22" s="4"/>
      <c r="H22" s="4"/>
      <c r="I22" s="4"/>
      <c r="J22" s="4"/>
      <c r="K22" s="4"/>
      <c r="L22" s="4"/>
      <c r="M22" s="4"/>
      <c r="N22" s="4"/>
      <c r="O22" s="4"/>
      <c r="P22" s="4"/>
      <c r="Q22" s="4"/>
      <c r="R22" s="4"/>
      <c r="S22" s="7"/>
      <c r="T22" s="7"/>
      <c r="U22" s="7"/>
      <c r="V22" s="8"/>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ht="25.8" customHeight="1" x14ac:dyDescent="0.3">
      <c r="A24" s="4"/>
      <c r="B24" s="4"/>
      <c r="C24" s="4"/>
      <c r="D24" s="4"/>
      <c r="E24" s="4"/>
      <c r="F24" s="4"/>
      <c r="G24" s="4"/>
      <c r="H24" s="4"/>
      <c r="I24" s="4"/>
      <c r="J24" s="4"/>
      <c r="K24" s="4"/>
      <c r="L24" s="4"/>
      <c r="M24" s="4"/>
      <c r="N24" s="4"/>
      <c r="O24" s="4"/>
      <c r="P24" s="4"/>
      <c r="Q24" s="4"/>
      <c r="R24" s="4"/>
      <c r="S24" s="7" t="s">
        <v>214</v>
      </c>
      <c r="T24" s="7"/>
      <c r="U24" s="7"/>
      <c r="V24" s="9" t="str">
        <f>_xlfn.LET(
  _xlpm.r, _xlfn.XLOOKUP(Sheet1!$B$1, Ranks[stateDescription], Ranks[so2]),
  _xlpm.r &amp; IF(
        OR(MOD(_xlpm.r,100)=11, MOD(_xlpm.r,100)=12, MOD(_xlpm.r,100)=13),
        "th",
        IF(MOD(_xlpm.r,10)=1,"st",
           IF(MOD(_xlpm.r,10)=2,"nd",
              IF(MOD(_xlpm.r,10)=3,"rd","th")
           )
        )
     )
)</f>
        <v>2nd</v>
      </c>
      <c r="W24" s="4"/>
    </row>
    <row r="25" spans="1:23" ht="25.8" customHeight="1" x14ac:dyDescent="0.3">
      <c r="A25" s="4"/>
      <c r="B25" s="4"/>
      <c r="C25" s="4"/>
      <c r="D25" s="4"/>
      <c r="E25" s="4"/>
      <c r="F25" s="4"/>
      <c r="G25" s="4"/>
      <c r="H25" s="4"/>
      <c r="I25" s="4"/>
      <c r="J25" s="4"/>
      <c r="K25" s="4"/>
      <c r="L25" s="4"/>
      <c r="M25" s="4"/>
      <c r="N25" s="4"/>
      <c r="O25" s="4"/>
      <c r="P25" s="4"/>
      <c r="Q25" s="4"/>
      <c r="R25" s="4"/>
      <c r="S25" s="10"/>
      <c r="T25" s="10"/>
      <c r="U25" s="10"/>
      <c r="V25" s="11"/>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sheetData>
  <mergeCells count="12">
    <mergeCell ref="S24:U24"/>
    <mergeCell ref="S6:V7"/>
    <mergeCell ref="V21:V22"/>
    <mergeCell ref="V18:V19"/>
    <mergeCell ref="V15:V16"/>
    <mergeCell ref="V12:V13"/>
    <mergeCell ref="V9:V10"/>
    <mergeCell ref="S21:U22"/>
    <mergeCell ref="S18:U19"/>
    <mergeCell ref="S15:U16"/>
    <mergeCell ref="S12:U13"/>
    <mergeCell ref="S9:U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BBC91-B44F-4E68-A4A4-071FB548C651}">
  <dimension ref="A1:H52"/>
  <sheetViews>
    <sheetView workbookViewId="0">
      <selection activeCell="G2" sqref="G2"/>
    </sheetView>
  </sheetViews>
  <sheetFormatPr defaultRowHeight="14.4" x14ac:dyDescent="0.3"/>
  <cols>
    <col min="1" max="1" width="12.109375" customWidth="1"/>
    <col min="2" max="2" width="28.21875" customWidth="1"/>
    <col min="3" max="3" width="23.77734375" customWidth="1"/>
    <col min="4" max="4" width="20.21875" customWidth="1"/>
    <col min="5" max="5" width="24.33203125" customWidth="1"/>
    <col min="6" max="6" width="34.109375" customWidth="1"/>
    <col min="7" max="7" width="33.6640625" customWidth="1"/>
  </cols>
  <sheetData>
    <row r="1" spans="1:8" x14ac:dyDescent="0.3">
      <c r="A1" s="5" t="s">
        <v>3</v>
      </c>
      <c r="B1" s="5" t="s">
        <v>194</v>
      </c>
      <c r="C1" s="5" t="s">
        <v>204</v>
      </c>
      <c r="D1" s="5" t="s">
        <v>205</v>
      </c>
      <c r="E1" s="5" t="s">
        <v>206</v>
      </c>
      <c r="F1" s="5" t="s">
        <v>207</v>
      </c>
      <c r="G1" s="5" t="s">
        <v>208</v>
      </c>
      <c r="H1" s="5" t="s">
        <v>203</v>
      </c>
    </row>
    <row r="2" spans="1:8" x14ac:dyDescent="0.3">
      <c r="A2" s="2" t="s">
        <v>146</v>
      </c>
      <c r="B2">
        <v>23</v>
      </c>
      <c r="C2">
        <v>6</v>
      </c>
      <c r="D2">
        <v>6</v>
      </c>
      <c r="E2">
        <v>41</v>
      </c>
      <c r="F2">
        <v>37</v>
      </c>
      <c r="G2">
        <v>42</v>
      </c>
      <c r="H2" s="6">
        <f>52-Ranks[[#This Row],[Average of average-retail-price]]</f>
        <v>29</v>
      </c>
    </row>
    <row r="3" spans="1:8" x14ac:dyDescent="0.3">
      <c r="A3" s="2" t="s">
        <v>148</v>
      </c>
      <c r="B3">
        <v>3</v>
      </c>
      <c r="C3">
        <v>48</v>
      </c>
      <c r="D3">
        <v>38</v>
      </c>
      <c r="E3">
        <v>8</v>
      </c>
      <c r="F3">
        <v>18</v>
      </c>
      <c r="G3">
        <v>6</v>
      </c>
      <c r="H3" s="6">
        <f>52-Ranks[[#This Row],[Average of average-retail-price]]</f>
        <v>49</v>
      </c>
    </row>
    <row r="4" spans="1:8" x14ac:dyDescent="0.3">
      <c r="A4" s="2" t="s">
        <v>142</v>
      </c>
      <c r="B4">
        <v>18</v>
      </c>
      <c r="C4">
        <v>13</v>
      </c>
      <c r="D4">
        <v>40</v>
      </c>
      <c r="E4">
        <v>36</v>
      </c>
      <c r="F4">
        <v>33</v>
      </c>
      <c r="G4">
        <v>21</v>
      </c>
      <c r="H4" s="6">
        <f>52-Ranks[[#This Row],[Average of average-retail-price]]</f>
        <v>34</v>
      </c>
    </row>
    <row r="5" spans="1:8" x14ac:dyDescent="0.3">
      <c r="A5" s="2" t="s">
        <v>144</v>
      </c>
      <c r="B5">
        <v>42</v>
      </c>
      <c r="C5">
        <v>25</v>
      </c>
      <c r="D5">
        <v>20</v>
      </c>
      <c r="E5">
        <v>27</v>
      </c>
      <c r="F5">
        <v>24</v>
      </c>
      <c r="G5">
        <v>34</v>
      </c>
      <c r="H5" s="6">
        <f>52-Ranks[[#This Row],[Average of average-retail-price]]</f>
        <v>10</v>
      </c>
    </row>
    <row r="6" spans="1:8" x14ac:dyDescent="0.3">
      <c r="A6" s="2" t="s">
        <v>140</v>
      </c>
      <c r="B6">
        <v>7</v>
      </c>
      <c r="C6">
        <v>4</v>
      </c>
      <c r="D6">
        <v>3</v>
      </c>
      <c r="E6">
        <v>37</v>
      </c>
      <c r="F6">
        <v>46</v>
      </c>
      <c r="G6">
        <v>5</v>
      </c>
      <c r="H6" s="6">
        <f>52-Ranks[[#This Row],[Average of average-retail-price]]</f>
        <v>45</v>
      </c>
    </row>
    <row r="7" spans="1:8" x14ac:dyDescent="0.3">
      <c r="A7" s="2" t="s">
        <v>138</v>
      </c>
      <c r="B7">
        <v>20</v>
      </c>
      <c r="C7">
        <v>30</v>
      </c>
      <c r="D7">
        <v>45</v>
      </c>
      <c r="E7">
        <v>30</v>
      </c>
      <c r="F7">
        <v>28</v>
      </c>
      <c r="G7">
        <v>22</v>
      </c>
      <c r="H7" s="6">
        <f>52-Ranks[[#This Row],[Average of average-retail-price]]</f>
        <v>32</v>
      </c>
    </row>
    <row r="8" spans="1:8" x14ac:dyDescent="0.3">
      <c r="A8" s="2" t="s">
        <v>136</v>
      </c>
      <c r="B8">
        <v>2</v>
      </c>
      <c r="C8">
        <v>37</v>
      </c>
      <c r="D8">
        <v>29</v>
      </c>
      <c r="E8">
        <v>12</v>
      </c>
      <c r="F8">
        <v>8</v>
      </c>
      <c r="G8">
        <v>4</v>
      </c>
      <c r="H8" s="6">
        <f>52-Ranks[[#This Row],[Average of average-retail-price]]</f>
        <v>50</v>
      </c>
    </row>
    <row r="9" spans="1:8" x14ac:dyDescent="0.3">
      <c r="A9" s="2" t="s">
        <v>130</v>
      </c>
      <c r="B9">
        <v>14</v>
      </c>
      <c r="C9">
        <v>49</v>
      </c>
      <c r="D9">
        <v>31</v>
      </c>
      <c r="E9">
        <v>9</v>
      </c>
      <c r="F9">
        <v>4</v>
      </c>
      <c r="G9">
        <v>9</v>
      </c>
      <c r="H9" s="6">
        <f>52-Ranks[[#This Row],[Average of average-retail-price]]</f>
        <v>38</v>
      </c>
    </row>
    <row r="10" spans="1:8" x14ac:dyDescent="0.3">
      <c r="A10" s="2" t="s">
        <v>132</v>
      </c>
      <c r="B10">
        <v>12</v>
      </c>
      <c r="C10">
        <v>51</v>
      </c>
      <c r="D10">
        <v>46</v>
      </c>
      <c r="E10">
        <v>2</v>
      </c>
      <c r="F10">
        <v>1</v>
      </c>
      <c r="G10">
        <v>2</v>
      </c>
      <c r="H10" s="6">
        <f>52-Ranks[[#This Row],[Average of average-retail-price]]</f>
        <v>40</v>
      </c>
    </row>
    <row r="11" spans="1:8" x14ac:dyDescent="0.3">
      <c r="A11" s="2" t="s">
        <v>128</v>
      </c>
      <c r="B11">
        <v>16</v>
      </c>
      <c r="C11">
        <v>2</v>
      </c>
      <c r="D11">
        <v>5</v>
      </c>
      <c r="E11">
        <v>50</v>
      </c>
      <c r="F11">
        <v>47</v>
      </c>
      <c r="G11">
        <v>41</v>
      </c>
      <c r="H11" s="6">
        <f>52-Ranks[[#This Row],[Average of average-retail-price]]</f>
        <v>36</v>
      </c>
    </row>
    <row r="12" spans="1:8" x14ac:dyDescent="0.3">
      <c r="A12" s="2" t="s">
        <v>126</v>
      </c>
      <c r="B12">
        <v>21</v>
      </c>
      <c r="C12">
        <v>9</v>
      </c>
      <c r="D12">
        <v>7</v>
      </c>
      <c r="E12">
        <v>40</v>
      </c>
      <c r="F12">
        <v>41</v>
      </c>
      <c r="G12">
        <v>44</v>
      </c>
      <c r="H12" s="6">
        <f>52-Ranks[[#This Row],[Average of average-retail-price]]</f>
        <v>31</v>
      </c>
    </row>
    <row r="13" spans="1:8" x14ac:dyDescent="0.3">
      <c r="A13" s="2" t="s">
        <v>123</v>
      </c>
      <c r="B13">
        <v>1</v>
      </c>
      <c r="C13">
        <v>46</v>
      </c>
      <c r="D13">
        <v>35</v>
      </c>
      <c r="E13">
        <v>10</v>
      </c>
      <c r="F13">
        <v>17</v>
      </c>
      <c r="G13">
        <v>20</v>
      </c>
      <c r="H13" s="6">
        <f>52-Ranks[[#This Row],[Average of average-retail-price]]</f>
        <v>51</v>
      </c>
    </row>
    <row r="14" spans="1:8" x14ac:dyDescent="0.3">
      <c r="A14" s="2" t="s">
        <v>119</v>
      </c>
      <c r="B14">
        <v>50</v>
      </c>
      <c r="C14">
        <v>43</v>
      </c>
      <c r="D14">
        <v>33</v>
      </c>
      <c r="E14">
        <v>3</v>
      </c>
      <c r="F14">
        <v>6</v>
      </c>
      <c r="G14">
        <v>7</v>
      </c>
      <c r="H14" s="6">
        <f>52-Ranks[[#This Row],[Average of average-retail-price]]</f>
        <v>2</v>
      </c>
    </row>
    <row r="15" spans="1:8" x14ac:dyDescent="0.3">
      <c r="A15" s="2" t="s">
        <v>117</v>
      </c>
      <c r="B15">
        <v>25</v>
      </c>
      <c r="C15">
        <v>5</v>
      </c>
      <c r="D15">
        <v>9</v>
      </c>
      <c r="E15">
        <v>46</v>
      </c>
      <c r="F15">
        <v>40</v>
      </c>
      <c r="G15">
        <v>46</v>
      </c>
      <c r="H15" s="6">
        <f>52-Ranks[[#This Row],[Average of average-retail-price]]</f>
        <v>27</v>
      </c>
    </row>
    <row r="16" spans="1:8" x14ac:dyDescent="0.3">
      <c r="A16" s="2" t="s">
        <v>115</v>
      </c>
      <c r="B16">
        <v>32</v>
      </c>
      <c r="C16">
        <v>14</v>
      </c>
      <c r="D16">
        <v>4</v>
      </c>
      <c r="E16">
        <v>48</v>
      </c>
      <c r="F16">
        <v>50</v>
      </c>
      <c r="G16">
        <v>48</v>
      </c>
      <c r="H16" s="6">
        <f>52-Ranks[[#This Row],[Average of average-retail-price]]</f>
        <v>20</v>
      </c>
    </row>
    <row r="17" spans="1:8" x14ac:dyDescent="0.3">
      <c r="A17" s="2" t="s">
        <v>121</v>
      </c>
      <c r="B17">
        <v>47</v>
      </c>
      <c r="C17">
        <v>28</v>
      </c>
      <c r="D17">
        <v>15</v>
      </c>
      <c r="E17">
        <v>32</v>
      </c>
      <c r="F17">
        <v>32</v>
      </c>
      <c r="G17">
        <v>39</v>
      </c>
      <c r="H17" s="6">
        <f>52-Ranks[[#This Row],[Average of average-retail-price]]</f>
        <v>5</v>
      </c>
    </row>
    <row r="18" spans="1:8" x14ac:dyDescent="0.3">
      <c r="A18" s="2" t="s">
        <v>113</v>
      </c>
      <c r="B18">
        <v>28</v>
      </c>
      <c r="C18">
        <v>31</v>
      </c>
      <c r="D18">
        <v>49</v>
      </c>
      <c r="E18">
        <v>25</v>
      </c>
      <c r="F18">
        <v>23</v>
      </c>
      <c r="G18">
        <v>24</v>
      </c>
      <c r="H18" s="6">
        <f>52-Ranks[[#This Row],[Average of average-retail-price]]</f>
        <v>24</v>
      </c>
    </row>
    <row r="19" spans="1:8" x14ac:dyDescent="0.3">
      <c r="A19" s="2" t="s">
        <v>111</v>
      </c>
      <c r="B19">
        <v>44</v>
      </c>
      <c r="C19">
        <v>19</v>
      </c>
      <c r="D19">
        <v>37</v>
      </c>
      <c r="E19">
        <v>45</v>
      </c>
      <c r="F19">
        <v>43</v>
      </c>
      <c r="G19">
        <v>43</v>
      </c>
      <c r="H19" s="6">
        <f>52-Ranks[[#This Row],[Average of average-retail-price]]</f>
        <v>8</v>
      </c>
    </row>
    <row r="20" spans="1:8" x14ac:dyDescent="0.3">
      <c r="A20" s="2" t="s">
        <v>109</v>
      </c>
      <c r="B20">
        <v>45</v>
      </c>
      <c r="C20">
        <v>15</v>
      </c>
      <c r="D20">
        <v>2</v>
      </c>
      <c r="E20">
        <v>38</v>
      </c>
      <c r="F20">
        <v>44</v>
      </c>
      <c r="G20">
        <v>37</v>
      </c>
      <c r="H20" s="6">
        <f>52-Ranks[[#This Row],[Average of average-retail-price]]</f>
        <v>7</v>
      </c>
    </row>
    <row r="21" spans="1:8" x14ac:dyDescent="0.3">
      <c r="A21" s="2" t="s">
        <v>103</v>
      </c>
      <c r="B21">
        <v>11</v>
      </c>
      <c r="C21">
        <v>44</v>
      </c>
      <c r="D21">
        <v>10</v>
      </c>
      <c r="E21">
        <v>6</v>
      </c>
      <c r="F21">
        <v>9</v>
      </c>
      <c r="G21">
        <v>15</v>
      </c>
      <c r="H21" s="6">
        <f>52-Ranks[[#This Row],[Average of average-retail-price]]</f>
        <v>41</v>
      </c>
    </row>
    <row r="22" spans="1:8" x14ac:dyDescent="0.3">
      <c r="A22" s="2" t="s">
        <v>105</v>
      </c>
      <c r="B22">
        <v>13</v>
      </c>
      <c r="C22">
        <v>34</v>
      </c>
      <c r="D22">
        <v>30</v>
      </c>
      <c r="E22">
        <v>18</v>
      </c>
      <c r="F22">
        <v>15</v>
      </c>
      <c r="G22">
        <v>28</v>
      </c>
      <c r="H22" s="6">
        <f>52-Ranks[[#This Row],[Average of average-retail-price]]</f>
        <v>39</v>
      </c>
    </row>
    <row r="23" spans="1:8" x14ac:dyDescent="0.3">
      <c r="A23" s="2" t="s">
        <v>107</v>
      </c>
      <c r="B23">
        <v>4</v>
      </c>
      <c r="C23">
        <v>40</v>
      </c>
      <c r="D23">
        <v>27</v>
      </c>
      <c r="E23">
        <v>14</v>
      </c>
      <c r="F23">
        <v>10</v>
      </c>
      <c r="G23">
        <v>16</v>
      </c>
      <c r="H23" s="6">
        <f>52-Ranks[[#This Row],[Average of average-retail-price]]</f>
        <v>48</v>
      </c>
    </row>
    <row r="24" spans="1:8" x14ac:dyDescent="0.3">
      <c r="A24" s="2" t="s">
        <v>101</v>
      </c>
      <c r="B24">
        <v>15</v>
      </c>
      <c r="C24">
        <v>12</v>
      </c>
      <c r="D24">
        <v>14</v>
      </c>
      <c r="E24">
        <v>42</v>
      </c>
      <c r="F24">
        <v>45</v>
      </c>
      <c r="G24">
        <v>47</v>
      </c>
      <c r="H24" s="6">
        <f>52-Ranks[[#This Row],[Average of average-retail-price]]</f>
        <v>37</v>
      </c>
    </row>
    <row r="25" spans="1:8" x14ac:dyDescent="0.3">
      <c r="A25" s="2" t="s">
        <v>99</v>
      </c>
      <c r="B25">
        <v>22</v>
      </c>
      <c r="C25">
        <v>29</v>
      </c>
      <c r="D25">
        <v>23</v>
      </c>
      <c r="E25">
        <v>22</v>
      </c>
      <c r="F25">
        <v>26</v>
      </c>
      <c r="G25">
        <v>25</v>
      </c>
      <c r="H25" s="6">
        <f>52-Ranks[[#This Row],[Average of average-retail-price]]</f>
        <v>30</v>
      </c>
    </row>
    <row r="26" spans="1:8" x14ac:dyDescent="0.3">
      <c r="A26" s="2" t="s">
        <v>95</v>
      </c>
      <c r="B26">
        <v>30</v>
      </c>
      <c r="C26">
        <v>27</v>
      </c>
      <c r="D26">
        <v>19</v>
      </c>
      <c r="E26">
        <v>21</v>
      </c>
      <c r="F26">
        <v>20</v>
      </c>
      <c r="G26">
        <v>26</v>
      </c>
      <c r="H26" s="6">
        <f>52-Ranks[[#This Row],[Average of average-retail-price]]</f>
        <v>22</v>
      </c>
    </row>
    <row r="27" spans="1:8" x14ac:dyDescent="0.3">
      <c r="A27" s="2" t="s">
        <v>97</v>
      </c>
      <c r="B27">
        <v>34</v>
      </c>
      <c r="C27">
        <v>18</v>
      </c>
      <c r="D27">
        <v>39</v>
      </c>
      <c r="E27">
        <v>44</v>
      </c>
      <c r="F27">
        <v>42</v>
      </c>
      <c r="G27">
        <v>45</v>
      </c>
      <c r="H27" s="6">
        <f>52-Ranks[[#This Row],[Average of average-retail-price]]</f>
        <v>18</v>
      </c>
    </row>
    <row r="28" spans="1:8" x14ac:dyDescent="0.3">
      <c r="A28" s="2" t="s">
        <v>93</v>
      </c>
      <c r="B28">
        <v>38</v>
      </c>
      <c r="C28">
        <v>41</v>
      </c>
      <c r="D28">
        <v>48</v>
      </c>
      <c r="E28">
        <v>16</v>
      </c>
      <c r="F28">
        <v>16</v>
      </c>
      <c r="G28">
        <v>18</v>
      </c>
      <c r="H28" s="6">
        <f>52-Ranks[[#This Row],[Average of average-retail-price]]</f>
        <v>14</v>
      </c>
    </row>
    <row r="29" spans="1:8" x14ac:dyDescent="0.3">
      <c r="A29" s="2" t="s">
        <v>87</v>
      </c>
      <c r="B29">
        <v>40</v>
      </c>
      <c r="C29">
        <v>38</v>
      </c>
      <c r="D29">
        <v>36</v>
      </c>
      <c r="E29">
        <v>19</v>
      </c>
      <c r="F29">
        <v>22</v>
      </c>
      <c r="G29">
        <v>31</v>
      </c>
      <c r="H29" s="6">
        <f>52-Ranks[[#This Row],[Average of average-retail-price]]</f>
        <v>12</v>
      </c>
    </row>
    <row r="30" spans="1:8" x14ac:dyDescent="0.3">
      <c r="A30" s="2" t="s">
        <v>79</v>
      </c>
      <c r="B30">
        <v>27</v>
      </c>
      <c r="C30">
        <v>36</v>
      </c>
      <c r="D30">
        <v>44</v>
      </c>
      <c r="E30">
        <v>15</v>
      </c>
      <c r="F30">
        <v>12</v>
      </c>
      <c r="G30">
        <v>8</v>
      </c>
      <c r="H30" s="6">
        <f>52-Ranks[[#This Row],[Average of average-retail-price]]</f>
        <v>25</v>
      </c>
    </row>
    <row r="31" spans="1:8" x14ac:dyDescent="0.3">
      <c r="A31" s="2" t="s">
        <v>85</v>
      </c>
      <c r="B31">
        <v>6</v>
      </c>
      <c r="C31">
        <v>42</v>
      </c>
      <c r="D31">
        <v>47</v>
      </c>
      <c r="E31">
        <v>7</v>
      </c>
      <c r="F31">
        <v>5</v>
      </c>
      <c r="G31">
        <v>12</v>
      </c>
      <c r="H31" s="6">
        <f>52-Ranks[[#This Row],[Average of average-retail-price]]</f>
        <v>46</v>
      </c>
    </row>
    <row r="32" spans="1:8" x14ac:dyDescent="0.3">
      <c r="A32" s="2" t="s">
        <v>83</v>
      </c>
      <c r="B32">
        <v>10</v>
      </c>
      <c r="C32">
        <v>23</v>
      </c>
      <c r="D32">
        <v>21</v>
      </c>
      <c r="E32">
        <v>17</v>
      </c>
      <c r="F32">
        <v>11</v>
      </c>
      <c r="G32">
        <v>10</v>
      </c>
      <c r="H32" s="6">
        <f>52-Ranks[[#This Row],[Average of average-retail-price]]</f>
        <v>42</v>
      </c>
    </row>
    <row r="33" spans="1:8" x14ac:dyDescent="0.3">
      <c r="A33" s="2" t="s">
        <v>81</v>
      </c>
      <c r="B33">
        <v>36</v>
      </c>
      <c r="C33">
        <v>39</v>
      </c>
      <c r="D33">
        <v>42</v>
      </c>
      <c r="E33">
        <v>20</v>
      </c>
      <c r="F33">
        <v>30</v>
      </c>
      <c r="G33">
        <v>14</v>
      </c>
      <c r="H33" s="6">
        <f>52-Ranks[[#This Row],[Average of average-retail-price]]</f>
        <v>16</v>
      </c>
    </row>
    <row r="34" spans="1:8" x14ac:dyDescent="0.3">
      <c r="A34" s="2" t="s">
        <v>77</v>
      </c>
      <c r="B34">
        <v>8</v>
      </c>
      <c r="C34">
        <v>7</v>
      </c>
      <c r="D34">
        <v>18</v>
      </c>
      <c r="E34">
        <v>29</v>
      </c>
      <c r="F34">
        <v>29</v>
      </c>
      <c r="G34">
        <v>23</v>
      </c>
      <c r="H34" s="6">
        <f>52-Ranks[[#This Row],[Average of average-retail-price]]</f>
        <v>44</v>
      </c>
    </row>
    <row r="35" spans="1:8" x14ac:dyDescent="0.3">
      <c r="A35" s="2" t="s">
        <v>91</v>
      </c>
      <c r="B35">
        <v>33</v>
      </c>
      <c r="C35">
        <v>10</v>
      </c>
      <c r="D35">
        <v>16</v>
      </c>
      <c r="E35">
        <v>39</v>
      </c>
      <c r="F35">
        <v>39</v>
      </c>
      <c r="G35">
        <v>36</v>
      </c>
      <c r="H35" s="6">
        <f>52-Ranks[[#This Row],[Average of average-retail-price]]</f>
        <v>19</v>
      </c>
    </row>
    <row r="36" spans="1:8" x14ac:dyDescent="0.3">
      <c r="A36" s="2" t="s">
        <v>89</v>
      </c>
      <c r="B36">
        <v>43</v>
      </c>
      <c r="C36">
        <v>35</v>
      </c>
      <c r="D36">
        <v>41</v>
      </c>
      <c r="E36">
        <v>23</v>
      </c>
      <c r="F36">
        <v>31</v>
      </c>
      <c r="G36">
        <v>33</v>
      </c>
      <c r="H36" s="6">
        <f>52-Ranks[[#This Row],[Average of average-retail-price]]</f>
        <v>9</v>
      </c>
    </row>
    <row r="37" spans="1:8" x14ac:dyDescent="0.3">
      <c r="A37" s="2" t="s">
        <v>75</v>
      </c>
      <c r="B37">
        <v>24</v>
      </c>
      <c r="C37">
        <v>8</v>
      </c>
      <c r="D37">
        <v>24</v>
      </c>
      <c r="E37">
        <v>47</v>
      </c>
      <c r="F37">
        <v>48</v>
      </c>
      <c r="G37">
        <v>51</v>
      </c>
      <c r="H37" s="6">
        <f>52-Ranks[[#This Row],[Average of average-retail-price]]</f>
        <v>28</v>
      </c>
    </row>
    <row r="38" spans="1:8" x14ac:dyDescent="0.3">
      <c r="A38" s="2" t="s">
        <v>73</v>
      </c>
      <c r="B38">
        <v>48</v>
      </c>
      <c r="C38">
        <v>21</v>
      </c>
      <c r="D38">
        <v>25</v>
      </c>
      <c r="E38">
        <v>33</v>
      </c>
      <c r="F38">
        <v>34</v>
      </c>
      <c r="G38">
        <v>32</v>
      </c>
      <c r="H38" s="6">
        <f>52-Ranks[[#This Row],[Average of average-retail-price]]</f>
        <v>4</v>
      </c>
    </row>
    <row r="39" spans="1:8" x14ac:dyDescent="0.3">
      <c r="A39" s="2" t="s">
        <v>71</v>
      </c>
      <c r="B39">
        <v>39</v>
      </c>
      <c r="C39">
        <v>26</v>
      </c>
      <c r="D39">
        <v>32</v>
      </c>
      <c r="E39">
        <v>11</v>
      </c>
      <c r="F39">
        <v>13</v>
      </c>
      <c r="G39">
        <v>13</v>
      </c>
      <c r="H39" s="6">
        <f>52-Ranks[[#This Row],[Average of average-retail-price]]</f>
        <v>13</v>
      </c>
    </row>
    <row r="40" spans="1:8" x14ac:dyDescent="0.3">
      <c r="A40" s="2" t="s">
        <v>69</v>
      </c>
      <c r="B40">
        <v>19</v>
      </c>
      <c r="C40">
        <v>3</v>
      </c>
      <c r="D40">
        <v>8</v>
      </c>
      <c r="E40">
        <v>49</v>
      </c>
      <c r="F40">
        <v>49</v>
      </c>
      <c r="G40">
        <v>49</v>
      </c>
      <c r="H40" s="6">
        <f>52-Ranks[[#This Row],[Average of average-retail-price]]</f>
        <v>33</v>
      </c>
    </row>
    <row r="41" spans="1:8" x14ac:dyDescent="0.3">
      <c r="A41" s="2" t="s">
        <v>67</v>
      </c>
      <c r="B41">
        <v>5</v>
      </c>
      <c r="C41">
        <v>47</v>
      </c>
      <c r="D41">
        <v>43</v>
      </c>
      <c r="E41">
        <v>5</v>
      </c>
      <c r="F41">
        <v>3</v>
      </c>
      <c r="G41">
        <v>3</v>
      </c>
      <c r="H41" s="6">
        <f>52-Ranks[[#This Row],[Average of average-retail-price]]</f>
        <v>47</v>
      </c>
    </row>
    <row r="42" spans="1:8" x14ac:dyDescent="0.3">
      <c r="A42" s="2" t="s">
        <v>65</v>
      </c>
      <c r="B42">
        <v>26</v>
      </c>
      <c r="C42">
        <v>16</v>
      </c>
      <c r="D42">
        <v>13</v>
      </c>
      <c r="E42">
        <v>24</v>
      </c>
      <c r="F42">
        <v>19</v>
      </c>
      <c r="G42">
        <v>29</v>
      </c>
      <c r="H42" s="6">
        <f>52-Ranks[[#This Row],[Average of average-retail-price]]</f>
        <v>26</v>
      </c>
    </row>
    <row r="43" spans="1:8" x14ac:dyDescent="0.3">
      <c r="A43" s="2" t="s">
        <v>63</v>
      </c>
      <c r="B43">
        <v>37</v>
      </c>
      <c r="C43">
        <v>45</v>
      </c>
      <c r="D43">
        <v>51</v>
      </c>
      <c r="E43">
        <v>4</v>
      </c>
      <c r="F43">
        <v>7</v>
      </c>
      <c r="G43">
        <v>11</v>
      </c>
      <c r="H43" s="6">
        <f>52-Ranks[[#This Row],[Average of average-retail-price]]</f>
        <v>15</v>
      </c>
    </row>
    <row r="44" spans="1:8" x14ac:dyDescent="0.3">
      <c r="A44" s="2" t="s">
        <v>61</v>
      </c>
      <c r="B44">
        <v>29</v>
      </c>
      <c r="C44">
        <v>20</v>
      </c>
      <c r="D44">
        <v>11</v>
      </c>
      <c r="E44">
        <v>31</v>
      </c>
      <c r="F44">
        <v>21</v>
      </c>
      <c r="G44">
        <v>38</v>
      </c>
      <c r="H44" s="6">
        <f>52-Ranks[[#This Row],[Average of average-retail-price]]</f>
        <v>23</v>
      </c>
    </row>
    <row r="45" spans="1:8" x14ac:dyDescent="0.3">
      <c r="A45" s="2" t="s">
        <v>59</v>
      </c>
      <c r="B45">
        <v>35</v>
      </c>
      <c r="C45">
        <v>1</v>
      </c>
      <c r="D45">
        <v>1</v>
      </c>
      <c r="E45">
        <v>51</v>
      </c>
      <c r="F45">
        <v>51</v>
      </c>
      <c r="G45">
        <v>50</v>
      </c>
      <c r="H45" s="6">
        <f>52-Ranks[[#This Row],[Average of average-retail-price]]</f>
        <v>17</v>
      </c>
    </row>
    <row r="46" spans="1:8" x14ac:dyDescent="0.3">
      <c r="A46" s="2" t="s">
        <v>55</v>
      </c>
      <c r="B46">
        <v>46</v>
      </c>
      <c r="C46">
        <v>33</v>
      </c>
      <c r="D46">
        <v>28</v>
      </c>
      <c r="E46">
        <v>26</v>
      </c>
      <c r="F46">
        <v>35</v>
      </c>
      <c r="G46">
        <v>19</v>
      </c>
      <c r="H46" s="6">
        <f>52-Ranks[[#This Row],[Average of average-retail-price]]</f>
        <v>6</v>
      </c>
    </row>
    <row r="47" spans="1:8" x14ac:dyDescent="0.3">
      <c r="A47" s="2" t="s">
        <v>50</v>
      </c>
      <c r="B47">
        <v>9</v>
      </c>
      <c r="C47">
        <v>50</v>
      </c>
      <c r="D47">
        <v>50</v>
      </c>
      <c r="E47">
        <v>1</v>
      </c>
      <c r="F47">
        <v>2</v>
      </c>
      <c r="G47">
        <v>1</v>
      </c>
      <c r="H47" s="6">
        <f>52-Ranks[[#This Row],[Average of average-retail-price]]</f>
        <v>43</v>
      </c>
    </row>
    <row r="48" spans="1:8" x14ac:dyDescent="0.3">
      <c r="A48" s="2" t="s">
        <v>53</v>
      </c>
      <c r="B48">
        <v>31</v>
      </c>
      <c r="C48">
        <v>17</v>
      </c>
      <c r="D48">
        <v>12</v>
      </c>
      <c r="E48">
        <v>28</v>
      </c>
      <c r="F48">
        <v>25</v>
      </c>
      <c r="G48">
        <v>30</v>
      </c>
      <c r="H48" s="6">
        <f>52-Ranks[[#This Row],[Average of average-retail-price]]</f>
        <v>21</v>
      </c>
    </row>
    <row r="49" spans="1:8" x14ac:dyDescent="0.3">
      <c r="A49" s="2" t="s">
        <v>47</v>
      </c>
      <c r="B49">
        <v>49</v>
      </c>
      <c r="C49">
        <v>11</v>
      </c>
      <c r="D49">
        <v>26</v>
      </c>
      <c r="E49">
        <v>13</v>
      </c>
      <c r="F49">
        <v>14</v>
      </c>
      <c r="G49">
        <v>17</v>
      </c>
      <c r="H49" s="6">
        <f>52-Ranks[[#This Row],[Average of average-retail-price]]</f>
        <v>3</v>
      </c>
    </row>
    <row r="50" spans="1:8" x14ac:dyDescent="0.3">
      <c r="A50" s="2" t="s">
        <v>42</v>
      </c>
      <c r="B50">
        <v>41</v>
      </c>
      <c r="C50">
        <v>22</v>
      </c>
      <c r="D50">
        <v>34</v>
      </c>
      <c r="E50">
        <v>43</v>
      </c>
      <c r="F50">
        <v>38</v>
      </c>
      <c r="G50">
        <v>40</v>
      </c>
      <c r="H50" s="6">
        <f>52-Ranks[[#This Row],[Average of average-retail-price]]</f>
        <v>11</v>
      </c>
    </row>
    <row r="51" spans="1:8" x14ac:dyDescent="0.3">
      <c r="A51" s="2" t="s">
        <v>44</v>
      </c>
      <c r="B51">
        <v>17</v>
      </c>
      <c r="C51">
        <v>24</v>
      </c>
      <c r="D51">
        <v>17</v>
      </c>
      <c r="E51">
        <v>34</v>
      </c>
      <c r="F51">
        <v>27</v>
      </c>
      <c r="G51">
        <v>35</v>
      </c>
      <c r="H51" s="6">
        <f>52-Ranks[[#This Row],[Average of average-retail-price]]</f>
        <v>35</v>
      </c>
    </row>
    <row r="52" spans="1:8" x14ac:dyDescent="0.3">
      <c r="A52" s="2" t="s">
        <v>39</v>
      </c>
      <c r="B52">
        <v>51</v>
      </c>
      <c r="C52">
        <v>32</v>
      </c>
      <c r="D52">
        <v>22</v>
      </c>
      <c r="E52">
        <v>35</v>
      </c>
      <c r="F52">
        <v>36</v>
      </c>
      <c r="G52">
        <v>27</v>
      </c>
      <c r="H52" s="6">
        <f>52-Ranks[[#This Row],[Average of average-retail-price]]</f>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9DAE-895F-46C9-B494-52F4B16659B4}">
  <dimension ref="A3:B20"/>
  <sheetViews>
    <sheetView workbookViewId="0">
      <selection activeCell="V6" sqref="V6"/>
    </sheetView>
  </sheetViews>
  <sheetFormatPr defaultRowHeight="14.4" x14ac:dyDescent="0.3"/>
  <cols>
    <col min="1" max="1" width="12.44140625" bestFit="1" customWidth="1"/>
    <col min="2" max="2" width="26.77734375" bestFit="1" customWidth="1"/>
    <col min="3" max="3" width="10.5546875" bestFit="1" customWidth="1"/>
    <col min="4" max="5" width="5" bestFit="1" customWidth="1"/>
    <col min="6" max="6" width="4" bestFit="1" customWidth="1"/>
    <col min="7" max="24" width="5" bestFit="1" customWidth="1"/>
    <col min="25" max="25" width="4" bestFit="1" customWidth="1"/>
    <col min="26" max="41" width="5" bestFit="1" customWidth="1"/>
    <col min="42" max="42" width="4" bestFit="1" customWidth="1"/>
    <col min="43" max="46" width="5" bestFit="1" customWidth="1"/>
    <col min="47" max="47" width="4" bestFit="1" customWidth="1"/>
    <col min="48" max="55" width="5" bestFit="1" customWidth="1"/>
    <col min="56" max="56" width="4" bestFit="1" customWidth="1"/>
    <col min="57" max="68" width="5" bestFit="1" customWidth="1"/>
    <col min="69" max="69" width="4" bestFit="1" customWidth="1"/>
    <col min="70" max="77" width="5" bestFit="1" customWidth="1"/>
    <col min="78" max="78" width="4" bestFit="1" customWidth="1"/>
    <col min="79" max="85" width="5" bestFit="1" customWidth="1"/>
    <col min="86" max="86" width="2" bestFit="1" customWidth="1"/>
    <col min="87" max="93" width="5" bestFit="1" customWidth="1"/>
    <col min="94" max="94" width="4" bestFit="1" customWidth="1"/>
    <col min="95" max="101" width="5" bestFit="1" customWidth="1"/>
    <col min="102" max="102" width="4" bestFit="1" customWidth="1"/>
    <col min="103" max="120" width="5" bestFit="1" customWidth="1"/>
    <col min="121" max="121" width="4" bestFit="1" customWidth="1"/>
    <col min="122" max="135" width="5" bestFit="1" customWidth="1"/>
    <col min="136" max="136" width="4" bestFit="1" customWidth="1"/>
    <col min="137" max="142" width="5" bestFit="1" customWidth="1"/>
    <col min="143" max="143" width="4" bestFit="1" customWidth="1"/>
    <col min="144" max="149" width="5" bestFit="1" customWidth="1"/>
    <col min="150" max="150" width="4" bestFit="1" customWidth="1"/>
    <col min="151" max="158" width="5" bestFit="1" customWidth="1"/>
    <col min="159" max="159" width="4" bestFit="1" customWidth="1"/>
    <col min="160" max="168" width="5" bestFit="1" customWidth="1"/>
    <col min="169" max="169" width="2" bestFit="1" customWidth="1"/>
    <col min="170" max="177" width="5" bestFit="1" customWidth="1"/>
    <col min="178" max="178" width="4" bestFit="1" customWidth="1"/>
    <col min="179" max="186" width="5" bestFit="1" customWidth="1"/>
    <col min="187" max="187" width="4" bestFit="1" customWidth="1"/>
    <col min="188" max="195" width="5" bestFit="1" customWidth="1"/>
    <col min="196" max="196" width="4" bestFit="1" customWidth="1"/>
    <col min="197" max="204" width="5" bestFit="1" customWidth="1"/>
    <col min="205" max="205" width="4" bestFit="1" customWidth="1"/>
    <col min="206" max="212" width="5" bestFit="1" customWidth="1"/>
    <col min="213" max="213" width="4" bestFit="1" customWidth="1"/>
    <col min="214" max="218" width="5" bestFit="1" customWidth="1"/>
    <col min="219" max="219" width="4" bestFit="1" customWidth="1"/>
    <col min="220" max="227" width="5" bestFit="1" customWidth="1"/>
    <col min="228" max="228" width="4" bestFit="1" customWidth="1"/>
    <col min="229" max="245" width="5" bestFit="1" customWidth="1"/>
    <col min="246" max="246" width="4" bestFit="1" customWidth="1"/>
    <col min="247" max="254" width="5" bestFit="1" customWidth="1"/>
    <col min="255" max="260" width="6" bestFit="1" customWidth="1"/>
    <col min="261" max="261" width="5" bestFit="1" customWidth="1"/>
    <col min="262" max="279" width="6" bestFit="1" customWidth="1"/>
    <col min="280" max="280" width="5" bestFit="1" customWidth="1"/>
    <col min="281" max="287" width="6" bestFit="1" customWidth="1"/>
    <col min="288" max="288" width="5" bestFit="1" customWidth="1"/>
    <col min="289" max="296" width="6" bestFit="1" customWidth="1"/>
    <col min="297" max="297" width="5" bestFit="1" customWidth="1"/>
    <col min="298" max="313" width="6" bestFit="1" customWidth="1"/>
    <col min="314" max="314" width="5" bestFit="1" customWidth="1"/>
    <col min="315" max="327" width="6" bestFit="1" customWidth="1"/>
    <col min="328" max="328" width="5" bestFit="1" customWidth="1"/>
    <col min="329" max="335" width="6" bestFit="1" customWidth="1"/>
    <col min="336" max="336" width="5" bestFit="1" customWidth="1"/>
    <col min="337" max="346" width="6" bestFit="1" customWidth="1"/>
    <col min="347" max="347" width="5" bestFit="1" customWidth="1"/>
    <col min="348" max="351" width="6" bestFit="1" customWidth="1"/>
    <col min="352" max="352" width="5" bestFit="1" customWidth="1"/>
    <col min="353" max="357" width="6" bestFit="1" customWidth="1"/>
    <col min="358" max="358" width="3" bestFit="1" customWidth="1"/>
    <col min="359" max="361" width="6" bestFit="1" customWidth="1"/>
    <col min="362" max="362" width="5" bestFit="1" customWidth="1"/>
    <col min="363" max="364" width="6" bestFit="1" customWidth="1"/>
    <col min="365" max="365" width="5" bestFit="1" customWidth="1"/>
    <col min="366" max="381" width="6" bestFit="1" customWidth="1"/>
    <col min="382" max="382" width="5" bestFit="1" customWidth="1"/>
    <col min="383" max="393" width="6" bestFit="1" customWidth="1"/>
    <col min="394" max="394" width="5" bestFit="1" customWidth="1"/>
    <col min="395" max="405" width="6" bestFit="1" customWidth="1"/>
    <col min="406" max="406" width="5" bestFit="1" customWidth="1"/>
    <col min="407" max="409" width="6" bestFit="1" customWidth="1"/>
    <col min="410" max="410" width="5" bestFit="1" customWidth="1"/>
    <col min="411" max="419" width="6" bestFit="1" customWidth="1"/>
    <col min="420" max="420" width="5" bestFit="1" customWidth="1"/>
    <col min="421" max="428" width="6" bestFit="1" customWidth="1"/>
    <col min="429" max="429" width="5" bestFit="1" customWidth="1"/>
    <col min="430" max="434" width="6" bestFit="1" customWidth="1"/>
    <col min="435" max="435" width="5" bestFit="1" customWidth="1"/>
    <col min="436" max="472" width="6" bestFit="1" customWidth="1"/>
    <col min="473" max="473" width="5" bestFit="1" customWidth="1"/>
    <col min="474" max="476" width="6" bestFit="1" customWidth="1"/>
    <col min="477" max="477" width="5" bestFit="1" customWidth="1"/>
    <col min="478" max="491" width="6" bestFit="1" customWidth="1"/>
    <col min="492" max="492" width="5" bestFit="1" customWidth="1"/>
    <col min="493" max="493" width="6" bestFit="1" customWidth="1"/>
    <col min="494" max="494" width="3" bestFit="1" customWidth="1"/>
    <col min="495" max="495" width="6" bestFit="1" customWidth="1"/>
    <col min="496" max="496" width="5" bestFit="1" customWidth="1"/>
    <col min="497" max="500" width="6" bestFit="1" customWidth="1"/>
    <col min="501" max="501" width="5" bestFit="1" customWidth="1"/>
    <col min="502" max="504" width="6" bestFit="1" customWidth="1"/>
    <col min="505" max="505" width="5" bestFit="1" customWidth="1"/>
    <col min="506" max="508" width="6" bestFit="1" customWidth="1"/>
    <col min="509" max="509" width="5" bestFit="1" customWidth="1"/>
    <col min="510" max="510" width="6" bestFit="1" customWidth="1"/>
    <col min="511" max="511" width="5" bestFit="1" customWidth="1"/>
    <col min="512" max="536" width="6" bestFit="1" customWidth="1"/>
    <col min="537" max="537" width="5" bestFit="1" customWidth="1"/>
    <col min="538" max="542" width="6" bestFit="1" customWidth="1"/>
    <col min="543" max="543" width="5" bestFit="1" customWidth="1"/>
    <col min="544" max="544" width="6" bestFit="1" customWidth="1"/>
    <col min="545" max="545" width="10.5546875" bestFit="1" customWidth="1"/>
  </cols>
  <sheetData>
    <row r="3" spans="1:2" x14ac:dyDescent="0.3">
      <c r="A3" s="1" t="s">
        <v>192</v>
      </c>
      <c r="B3" t="s">
        <v>194</v>
      </c>
    </row>
    <row r="4" spans="1:2" x14ac:dyDescent="0.3">
      <c r="A4" s="2">
        <v>2008</v>
      </c>
      <c r="B4" s="6">
        <v>13.18</v>
      </c>
    </row>
    <row r="5" spans="1:2" x14ac:dyDescent="0.3">
      <c r="A5" s="2">
        <v>2009</v>
      </c>
      <c r="B5" s="6">
        <v>13.23</v>
      </c>
    </row>
    <row r="6" spans="1:2" x14ac:dyDescent="0.3">
      <c r="A6" s="2">
        <v>2010</v>
      </c>
      <c r="B6" s="6">
        <v>13.35</v>
      </c>
    </row>
    <row r="7" spans="1:2" x14ac:dyDescent="0.3">
      <c r="A7" s="2">
        <v>2011</v>
      </c>
      <c r="B7" s="6">
        <v>12.81</v>
      </c>
    </row>
    <row r="8" spans="1:2" x14ac:dyDescent="0.3">
      <c r="A8" s="2">
        <v>2012</v>
      </c>
      <c r="B8" s="6">
        <v>11.85</v>
      </c>
    </row>
    <row r="9" spans="1:2" x14ac:dyDescent="0.3">
      <c r="A9" s="2">
        <v>2013</v>
      </c>
      <c r="B9" s="6">
        <v>11.85</v>
      </c>
    </row>
    <row r="10" spans="1:2" x14ac:dyDescent="0.3">
      <c r="A10" s="2">
        <v>2014</v>
      </c>
      <c r="B10" s="6">
        <v>12.11</v>
      </c>
    </row>
    <row r="11" spans="1:2" x14ac:dyDescent="0.3">
      <c r="A11" s="2">
        <v>2015</v>
      </c>
      <c r="B11" s="6">
        <v>12.07</v>
      </c>
    </row>
    <row r="12" spans="1:2" x14ac:dyDescent="0.3">
      <c r="A12" s="2">
        <v>2016</v>
      </c>
      <c r="B12" s="6">
        <v>11.73</v>
      </c>
    </row>
    <row r="13" spans="1:2" x14ac:dyDescent="0.3">
      <c r="A13" s="2">
        <v>2017</v>
      </c>
      <c r="B13" s="6">
        <v>11.8</v>
      </c>
    </row>
    <row r="14" spans="1:2" x14ac:dyDescent="0.3">
      <c r="A14" s="2">
        <v>2018</v>
      </c>
      <c r="B14" s="6">
        <v>12.03</v>
      </c>
    </row>
    <row r="15" spans="1:2" x14ac:dyDescent="0.3">
      <c r="A15" s="2">
        <v>2019</v>
      </c>
      <c r="B15" s="6">
        <v>12.27</v>
      </c>
    </row>
    <row r="16" spans="1:2" x14ac:dyDescent="0.3">
      <c r="A16" s="2">
        <v>2020</v>
      </c>
      <c r="B16" s="6">
        <v>11.9</v>
      </c>
    </row>
    <row r="17" spans="1:2" x14ac:dyDescent="0.3">
      <c r="A17" s="2">
        <v>2021</v>
      </c>
      <c r="B17" s="6">
        <v>12.81</v>
      </c>
    </row>
    <row r="18" spans="1:2" x14ac:dyDescent="0.3">
      <c r="A18" s="2">
        <v>2022</v>
      </c>
      <c r="B18" s="6">
        <v>14.94</v>
      </c>
    </row>
    <row r="19" spans="1:2" x14ac:dyDescent="0.3">
      <c r="A19" s="2">
        <v>2023</v>
      </c>
      <c r="B19" s="6">
        <v>16.5</v>
      </c>
    </row>
    <row r="20" spans="1:2" x14ac:dyDescent="0.3">
      <c r="A20" s="2" t="s">
        <v>193</v>
      </c>
      <c r="B20" s="6">
        <v>12.776875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B4EB-FC25-470C-B2CE-0D799E69DA93}">
  <dimension ref="A3:D5"/>
  <sheetViews>
    <sheetView workbookViewId="0">
      <selection activeCell="D4" sqref="D4"/>
    </sheetView>
  </sheetViews>
  <sheetFormatPr defaultRowHeight="14.4" x14ac:dyDescent="0.3"/>
  <cols>
    <col min="1" max="1" width="16.77734375" bestFit="1" customWidth="1"/>
    <col min="2" max="2" width="20.44140625" bestFit="1" customWidth="1"/>
    <col min="3" max="3" width="20.6640625" bestFit="1" customWidth="1"/>
    <col min="4" max="4" width="20.33203125" bestFit="1" customWidth="1"/>
    <col min="5" max="5" width="29.5546875" bestFit="1" customWidth="1"/>
  </cols>
  <sheetData>
    <row r="3" spans="1:4" x14ac:dyDescent="0.3">
      <c r="A3" s="1" t="s">
        <v>192</v>
      </c>
      <c r="B3" t="s">
        <v>197</v>
      </c>
      <c r="C3" t="s">
        <v>198</v>
      </c>
      <c r="D3" t="s">
        <v>199</v>
      </c>
    </row>
    <row r="4" spans="1:4" x14ac:dyDescent="0.3">
      <c r="A4" s="2" t="s">
        <v>132</v>
      </c>
      <c r="B4" s="6">
        <v>79.125</v>
      </c>
      <c r="C4" s="3">
        <v>323.92163694375</v>
      </c>
      <c r="D4" s="3">
        <v>125.19148860000001</v>
      </c>
    </row>
    <row r="5" spans="1:4" x14ac:dyDescent="0.3">
      <c r="A5" s="2" t="s">
        <v>193</v>
      </c>
      <c r="B5" s="6">
        <v>79.125</v>
      </c>
      <c r="C5" s="3">
        <v>323.92163694375</v>
      </c>
      <c r="D5" s="3">
        <v>125.19148860000001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06E5-4BFA-4BC1-8E3D-91CC57DD33DA}">
  <dimension ref="A3:B20"/>
  <sheetViews>
    <sheetView workbookViewId="0">
      <selection activeCell="B12" sqref="B12"/>
    </sheetView>
  </sheetViews>
  <sheetFormatPr defaultRowHeight="14.4" x14ac:dyDescent="0.3"/>
  <cols>
    <col min="1" max="1" width="12.44140625" bestFit="1" customWidth="1"/>
    <col min="2" max="2" width="26.77734375" bestFit="1" customWidth="1"/>
    <col min="3" max="543" width="15.5546875" bestFit="1" customWidth="1"/>
    <col min="544" max="544" width="10.5546875" bestFit="1" customWidth="1"/>
  </cols>
  <sheetData>
    <row r="3" spans="1:2" x14ac:dyDescent="0.3">
      <c r="A3" s="1" t="s">
        <v>192</v>
      </c>
      <c r="B3" t="s">
        <v>194</v>
      </c>
    </row>
    <row r="4" spans="1:2" x14ac:dyDescent="0.3">
      <c r="A4" s="2">
        <v>2008</v>
      </c>
      <c r="B4">
        <v>9.74</v>
      </c>
    </row>
    <row r="5" spans="1:2" x14ac:dyDescent="0.3">
      <c r="A5" s="2">
        <v>2009</v>
      </c>
      <c r="B5">
        <v>9.82</v>
      </c>
    </row>
    <row r="6" spans="1:2" x14ac:dyDescent="0.3">
      <c r="A6" s="2">
        <v>2010</v>
      </c>
      <c r="B6">
        <v>9.83</v>
      </c>
    </row>
    <row r="7" spans="1:2" x14ac:dyDescent="0.3">
      <c r="A7" s="2">
        <v>2011</v>
      </c>
      <c r="B7">
        <v>9.9</v>
      </c>
    </row>
    <row r="8" spans="1:2" x14ac:dyDescent="0.3">
      <c r="A8" s="2">
        <v>2012</v>
      </c>
      <c r="B8">
        <v>9.84</v>
      </c>
    </row>
    <row r="9" spans="1:2" x14ac:dyDescent="0.3">
      <c r="A9" s="2">
        <v>2013</v>
      </c>
      <c r="B9">
        <v>10.07</v>
      </c>
    </row>
    <row r="10" spans="1:2" x14ac:dyDescent="0.3">
      <c r="A10" s="2">
        <v>2014</v>
      </c>
      <c r="B10">
        <v>10.44</v>
      </c>
    </row>
    <row r="11" spans="1:2" x14ac:dyDescent="0.3">
      <c r="A11" s="2">
        <v>2015</v>
      </c>
      <c r="B11">
        <v>10.41</v>
      </c>
    </row>
    <row r="12" spans="1:2" x14ac:dyDescent="0.3">
      <c r="A12" s="2">
        <v>2016</v>
      </c>
      <c r="B12">
        <v>10.27</v>
      </c>
    </row>
    <row r="13" spans="1:2" x14ac:dyDescent="0.3">
      <c r="A13" s="2">
        <v>2017</v>
      </c>
      <c r="B13">
        <v>10.48</v>
      </c>
    </row>
    <row r="14" spans="1:2" x14ac:dyDescent="0.3">
      <c r="A14" s="2">
        <v>2018</v>
      </c>
      <c r="B14">
        <v>10.53</v>
      </c>
    </row>
    <row r="15" spans="1:2" x14ac:dyDescent="0.3">
      <c r="A15" s="2">
        <v>2019</v>
      </c>
      <c r="B15">
        <v>10.54</v>
      </c>
    </row>
    <row r="16" spans="1:2" x14ac:dyDescent="0.3">
      <c r="A16" s="2">
        <v>2020</v>
      </c>
      <c r="B16">
        <v>10.59</v>
      </c>
    </row>
    <row r="17" spans="1:2" x14ac:dyDescent="0.3">
      <c r="A17" s="2">
        <v>2021</v>
      </c>
      <c r="B17">
        <v>11.1</v>
      </c>
    </row>
    <row r="18" spans="1:2" x14ac:dyDescent="0.3">
      <c r="A18" s="2">
        <v>2022</v>
      </c>
      <c r="B18">
        <v>12.36</v>
      </c>
    </row>
    <row r="19" spans="1:2" x14ac:dyDescent="0.3">
      <c r="A19" s="2">
        <v>2023</v>
      </c>
      <c r="B19">
        <v>12.68</v>
      </c>
    </row>
    <row r="20" spans="1:2" x14ac:dyDescent="0.3">
      <c r="A20" s="2" t="s">
        <v>193</v>
      </c>
      <c r="B20">
        <v>10.537500000000001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59B0B-CA4B-4508-B75C-0DE584DAA578}">
  <dimension ref="A1:D20"/>
  <sheetViews>
    <sheetView workbookViewId="0">
      <selection activeCell="D3" sqref="D3"/>
    </sheetView>
  </sheetViews>
  <sheetFormatPr defaultRowHeight="14.4" x14ac:dyDescent="0.3"/>
  <cols>
    <col min="1" max="1" width="14.33203125" bestFit="1" customWidth="1"/>
    <col min="2" max="2" width="19" bestFit="1" customWidth="1"/>
    <col min="3" max="3" width="27.44140625" bestFit="1" customWidth="1"/>
    <col min="4" max="4" width="17.77734375" bestFit="1" customWidth="1"/>
  </cols>
  <sheetData>
    <row r="1" spans="1:4" x14ac:dyDescent="0.3">
      <c r="A1" s="1" t="s">
        <v>3</v>
      </c>
      <c r="B1" t="s">
        <v>132</v>
      </c>
    </row>
    <row r="3" spans="1:4" x14ac:dyDescent="0.3">
      <c r="A3" s="1" t="s">
        <v>192</v>
      </c>
      <c r="B3" t="s">
        <v>200</v>
      </c>
      <c r="C3" t="s">
        <v>201</v>
      </c>
      <c r="D3" t="s">
        <v>202</v>
      </c>
    </row>
    <row r="4" spans="1:4" x14ac:dyDescent="0.3">
      <c r="A4" s="2">
        <v>2008</v>
      </c>
      <c r="B4" s="6">
        <v>72316</v>
      </c>
      <c r="C4" s="6"/>
      <c r="D4" s="6">
        <v>72316</v>
      </c>
    </row>
    <row r="5" spans="1:4" x14ac:dyDescent="0.3">
      <c r="A5" s="2">
        <v>2009</v>
      </c>
      <c r="B5" s="6">
        <v>35499</v>
      </c>
      <c r="C5" s="6"/>
      <c r="D5" s="6">
        <v>35499</v>
      </c>
    </row>
    <row r="6" spans="1:4" x14ac:dyDescent="0.3">
      <c r="A6" s="2">
        <v>2010</v>
      </c>
      <c r="B6" s="6">
        <v>199858</v>
      </c>
      <c r="C6" s="6"/>
      <c r="D6" s="6">
        <v>199858</v>
      </c>
    </row>
    <row r="7" spans="1:4" x14ac:dyDescent="0.3">
      <c r="A7" s="2">
        <v>2011</v>
      </c>
      <c r="B7" s="6">
        <v>200874</v>
      </c>
      <c r="C7" s="6">
        <v>71199</v>
      </c>
      <c r="D7" s="6">
        <v>129675</v>
      </c>
    </row>
    <row r="8" spans="1:4" x14ac:dyDescent="0.3">
      <c r="A8" s="2">
        <v>2012</v>
      </c>
      <c r="B8" s="6">
        <v>71787</v>
      </c>
      <c r="C8" s="6"/>
      <c r="D8" s="6">
        <v>71787</v>
      </c>
    </row>
    <row r="9" spans="1:4" x14ac:dyDescent="0.3">
      <c r="A9" s="2">
        <v>2013</v>
      </c>
      <c r="B9" s="6">
        <v>65852</v>
      </c>
      <c r="C9" s="6"/>
      <c r="D9" s="6">
        <v>65852</v>
      </c>
    </row>
    <row r="10" spans="1:4" x14ac:dyDescent="0.3">
      <c r="A10" s="2">
        <v>2014</v>
      </c>
      <c r="B10" s="6">
        <v>67612</v>
      </c>
      <c r="C10" s="6"/>
      <c r="D10" s="6">
        <v>67612</v>
      </c>
    </row>
    <row r="11" spans="1:4" x14ac:dyDescent="0.3">
      <c r="A11" s="2">
        <v>2015</v>
      </c>
      <c r="B11" s="6">
        <v>53750</v>
      </c>
      <c r="C11" s="6"/>
      <c r="D11" s="6">
        <v>53750</v>
      </c>
    </row>
    <row r="12" spans="1:4" x14ac:dyDescent="0.3">
      <c r="A12" s="2">
        <v>2016</v>
      </c>
      <c r="B12" s="6">
        <v>76474</v>
      </c>
      <c r="C12" s="6"/>
      <c r="D12" s="6">
        <v>76474</v>
      </c>
    </row>
    <row r="13" spans="1:4" x14ac:dyDescent="0.3">
      <c r="A13" s="2">
        <v>2017</v>
      </c>
      <c r="B13" s="6">
        <v>66871</v>
      </c>
      <c r="C13" s="6"/>
      <c r="D13" s="6">
        <v>66871</v>
      </c>
    </row>
    <row r="14" spans="1:4" x14ac:dyDescent="0.3">
      <c r="A14" s="2">
        <v>2018</v>
      </c>
      <c r="B14" s="6">
        <v>79331</v>
      </c>
      <c r="C14" s="6"/>
      <c r="D14" s="6">
        <v>79331</v>
      </c>
    </row>
    <row r="15" spans="1:4" x14ac:dyDescent="0.3">
      <c r="A15" s="2">
        <v>2019</v>
      </c>
      <c r="B15" s="6">
        <v>174080</v>
      </c>
      <c r="C15" s="6"/>
      <c r="D15" s="6">
        <v>174080</v>
      </c>
    </row>
    <row r="16" spans="1:4" x14ac:dyDescent="0.3">
      <c r="A16" s="2">
        <v>2020</v>
      </c>
      <c r="B16" s="6">
        <v>201104</v>
      </c>
      <c r="C16" s="6"/>
      <c r="D16" s="6">
        <v>201104</v>
      </c>
    </row>
    <row r="17" spans="1:4" x14ac:dyDescent="0.3">
      <c r="A17" s="2">
        <v>2021</v>
      </c>
      <c r="B17" s="6">
        <v>211067</v>
      </c>
      <c r="C17" s="6"/>
      <c r="D17" s="6">
        <v>211067</v>
      </c>
    </row>
    <row r="18" spans="1:4" x14ac:dyDescent="0.3">
      <c r="A18" s="2">
        <v>2022</v>
      </c>
      <c r="B18" s="6">
        <v>160237</v>
      </c>
      <c r="C18" s="6">
        <v>334</v>
      </c>
      <c r="D18" s="6">
        <v>159903</v>
      </c>
    </row>
    <row r="19" spans="1:4" x14ac:dyDescent="0.3">
      <c r="A19" s="2">
        <v>2023</v>
      </c>
      <c r="B19" s="6">
        <v>171870</v>
      </c>
      <c r="C19" s="6">
        <v>3226</v>
      </c>
      <c r="D19" s="6">
        <v>168644</v>
      </c>
    </row>
    <row r="20" spans="1:4" x14ac:dyDescent="0.3">
      <c r="A20" s="2" t="s">
        <v>193</v>
      </c>
      <c r="B20" s="6">
        <v>119286.375</v>
      </c>
      <c r="C20" s="6">
        <v>24919.666666666668</v>
      </c>
      <c r="D20" s="6">
        <v>114613.9375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8C2A-E9D0-43FF-81E5-7E71997585C2}">
  <dimension ref="A1:AN816"/>
  <sheetViews>
    <sheetView topLeftCell="A2" workbookViewId="0">
      <selection activeCell="E13" sqref="E13"/>
    </sheetView>
  </sheetViews>
  <sheetFormatPr defaultRowHeight="14.4" x14ac:dyDescent="0.3"/>
  <cols>
    <col min="1" max="1" width="10.6640625" bestFit="1" customWidth="1"/>
    <col min="2" max="2" width="8.6640625" bestFit="1" customWidth="1"/>
    <col min="3" max="3" width="9.21875" bestFit="1" customWidth="1"/>
    <col min="4" max="4" width="17.21875" bestFit="1" customWidth="1"/>
    <col min="5" max="5" width="20" bestFit="1" customWidth="1"/>
    <col min="6" max="6" width="24.44140625" bestFit="1" customWidth="1"/>
    <col min="7" max="7" width="22" bestFit="1" customWidth="1"/>
    <col min="8" max="8" width="27.109375" bestFit="1" customWidth="1"/>
    <col min="9" max="9" width="13.88671875" bestFit="1" customWidth="1"/>
    <col min="10" max="10" width="18.33203125" bestFit="1" customWidth="1"/>
    <col min="11" max="11" width="16" style="3" bestFit="1" customWidth="1"/>
    <col min="12" max="12" width="19.21875" bestFit="1" customWidth="1"/>
    <col min="13" max="13" width="20.44140625" bestFit="1" customWidth="1"/>
    <col min="14" max="14" width="23.77734375" bestFit="1" customWidth="1"/>
    <col min="15" max="15" width="11.77734375" bestFit="1" customWidth="1"/>
    <col min="16" max="16" width="16.21875" bestFit="1" customWidth="1"/>
    <col min="17" max="17" width="11.33203125" bestFit="1" customWidth="1"/>
    <col min="18" max="18" width="15.77734375" bestFit="1" customWidth="1"/>
    <col min="19" max="19" width="15.109375" bestFit="1" customWidth="1"/>
    <col min="20" max="20" width="25.44140625" bestFit="1" customWidth="1"/>
    <col min="21" max="21" width="21.44140625" bestFit="1" customWidth="1"/>
    <col min="22" max="22" width="25.88671875" bestFit="1" customWidth="1"/>
    <col min="23" max="23" width="15.5546875" bestFit="1" customWidth="1"/>
    <col min="24" max="24" width="20" bestFit="1" customWidth="1"/>
    <col min="25" max="25" width="15.44140625" bestFit="1" customWidth="1"/>
    <col min="26" max="26" width="19.88671875" bestFit="1" customWidth="1"/>
    <col min="27" max="27" width="21.5546875" bestFit="1" customWidth="1"/>
    <col min="28" max="28" width="15.33203125" bestFit="1" customWidth="1"/>
    <col min="29" max="29" width="26" style="3" bestFit="1" customWidth="1"/>
    <col min="30" max="30" width="18.5546875" bestFit="1" customWidth="1"/>
    <col min="31" max="31" width="19.77734375" bestFit="1" customWidth="1"/>
    <col min="32" max="32" width="23" bestFit="1" customWidth="1"/>
    <col min="33" max="33" width="14.44140625" bestFit="1" customWidth="1"/>
    <col min="34" max="34" width="14.77734375" bestFit="1" customWidth="1"/>
    <col min="35" max="35" width="25.5546875" style="3" bestFit="1" customWidth="1"/>
    <col min="36" max="36" width="18.109375" bestFit="1" customWidth="1"/>
    <col min="37" max="37" width="19.21875" bestFit="1" customWidth="1"/>
    <col min="38" max="38" width="22.5546875" bestFit="1" customWidth="1"/>
    <col min="39" max="39" width="17.33203125" bestFit="1" customWidth="1"/>
    <col min="40" max="40" width="21.77734375" bestFit="1" customWidth="1"/>
  </cols>
  <sheetData>
    <row r="1" spans="1:4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195</v>
      </c>
      <c r="AD1" t="s">
        <v>28</v>
      </c>
      <c r="AE1" t="s">
        <v>29</v>
      </c>
      <c r="AF1" t="s">
        <v>30</v>
      </c>
      <c r="AG1" t="s">
        <v>31</v>
      </c>
      <c r="AH1" t="s">
        <v>32</v>
      </c>
      <c r="AI1" t="s">
        <v>196</v>
      </c>
      <c r="AJ1" t="s">
        <v>33</v>
      </c>
      <c r="AK1" t="s">
        <v>34</v>
      </c>
      <c r="AL1" t="s">
        <v>35</v>
      </c>
      <c r="AM1" t="s">
        <v>36</v>
      </c>
      <c r="AN1" t="s">
        <v>37</v>
      </c>
    </row>
    <row r="2" spans="1:40" x14ac:dyDescent="0.3">
      <c r="A2">
        <v>0</v>
      </c>
      <c r="B2">
        <v>2014</v>
      </c>
      <c r="C2" t="s">
        <v>38</v>
      </c>
      <c r="D2" t="s">
        <v>39</v>
      </c>
      <c r="E2">
        <v>7.76</v>
      </c>
      <c r="F2">
        <v>49</v>
      </c>
      <c r="G2">
        <v>7233</v>
      </c>
      <c r="H2">
        <v>32</v>
      </c>
      <c r="I2">
        <v>1225</v>
      </c>
      <c r="J2">
        <v>43</v>
      </c>
      <c r="K2" s="3">
        <v>47337</v>
      </c>
      <c r="L2">
        <v>2096</v>
      </c>
      <c r="M2">
        <v>17</v>
      </c>
      <c r="N2">
        <v>1</v>
      </c>
      <c r="O2">
        <v>1388386</v>
      </c>
      <c r="P2">
        <v>21</v>
      </c>
      <c r="Q2">
        <v>100</v>
      </c>
      <c r="R2">
        <v>100</v>
      </c>
      <c r="S2">
        <v>40</v>
      </c>
      <c r="T2">
        <v>17134075</v>
      </c>
      <c r="U2">
        <v>45068982</v>
      </c>
      <c r="V2">
        <v>23</v>
      </c>
      <c r="W2">
        <v>4627201</v>
      </c>
      <c r="X2">
        <v>41</v>
      </c>
      <c r="Y2">
        <v>49696183</v>
      </c>
      <c r="Z2">
        <v>32</v>
      </c>
      <c r="AA2">
        <v>8458</v>
      </c>
      <c r="AB2">
        <v>49576</v>
      </c>
      <c r="AC2" s="3">
        <f>anaconda_projects_438c4e99_85db_4cf9_82b5_1b07a55c3429_cleaned_energy_data[[#This Row],[nitrogen-oxide]]*0.9071847</f>
        <v>44974.588687199997</v>
      </c>
      <c r="AD2">
        <v>2</v>
      </c>
      <c r="AE2">
        <v>18</v>
      </c>
      <c r="AF2">
        <v>9</v>
      </c>
      <c r="AG2" t="s">
        <v>40</v>
      </c>
      <c r="AH2">
        <v>45704</v>
      </c>
      <c r="AI2" s="3">
        <f>anaconda_projects_438c4e99_85db_4cf9_82b5_1b07a55c3429_cleaned_energy_data[[#This Row],[sulfer-dioxide]]*0.9071847</f>
        <v>41461.9695288</v>
      </c>
      <c r="AJ2">
        <v>1.8</v>
      </c>
      <c r="AK2">
        <v>24</v>
      </c>
      <c r="AL2">
        <v>22</v>
      </c>
      <c r="AM2">
        <v>17134075</v>
      </c>
      <c r="AN2">
        <v>41</v>
      </c>
    </row>
    <row r="3" spans="1:40" x14ac:dyDescent="0.3">
      <c r="A3">
        <v>1</v>
      </c>
      <c r="B3">
        <v>2021</v>
      </c>
      <c r="C3" t="s">
        <v>38</v>
      </c>
      <c r="D3" t="s">
        <v>39</v>
      </c>
      <c r="E3">
        <v>8.25</v>
      </c>
      <c r="F3">
        <v>50</v>
      </c>
      <c r="G3">
        <v>8349</v>
      </c>
      <c r="H3">
        <v>28</v>
      </c>
      <c r="I3">
        <v>1746</v>
      </c>
      <c r="J3">
        <v>43</v>
      </c>
      <c r="K3" s="3">
        <v>36701</v>
      </c>
      <c r="L3">
        <v>1858</v>
      </c>
      <c r="M3">
        <v>16</v>
      </c>
      <c r="N3">
        <v>2</v>
      </c>
      <c r="O3">
        <v>1477656</v>
      </c>
      <c r="P3">
        <v>20</v>
      </c>
      <c r="Q3">
        <v>100</v>
      </c>
      <c r="R3">
        <v>100</v>
      </c>
      <c r="S3">
        <v>40</v>
      </c>
      <c r="T3">
        <v>15784712</v>
      </c>
      <c r="U3">
        <v>37198469</v>
      </c>
      <c r="V3">
        <v>26</v>
      </c>
      <c r="W3">
        <v>6262275</v>
      </c>
      <c r="X3">
        <v>41</v>
      </c>
      <c r="Y3">
        <v>43460744</v>
      </c>
      <c r="Z3">
        <v>33</v>
      </c>
      <c r="AA3">
        <v>10096</v>
      </c>
      <c r="AB3">
        <v>31973</v>
      </c>
      <c r="AC3" s="3">
        <f>anaconda_projects_438c4e99_85db_4cf9_82b5_1b07a55c3429_cleaned_energy_data[[#This Row],[nitrogen-oxide]]*0.9071847</f>
        <v>29005.4164131</v>
      </c>
      <c r="AD3">
        <v>1.5</v>
      </c>
      <c r="AE3">
        <v>16</v>
      </c>
      <c r="AF3">
        <v>5</v>
      </c>
      <c r="AG3" t="s">
        <v>40</v>
      </c>
      <c r="AH3">
        <v>25292</v>
      </c>
      <c r="AI3" s="3">
        <f>anaconda_projects_438c4e99_85db_4cf9_82b5_1b07a55c3429_cleaned_energy_data[[#This Row],[sulfer-dioxide]]*0.9071847</f>
        <v>22944.5154324</v>
      </c>
      <c r="AJ3">
        <v>1.2</v>
      </c>
      <c r="AK3">
        <v>20</v>
      </c>
      <c r="AL3">
        <v>9</v>
      </c>
      <c r="AM3">
        <v>15784712</v>
      </c>
      <c r="AN3">
        <v>41</v>
      </c>
    </row>
    <row r="4" spans="1:40" x14ac:dyDescent="0.3">
      <c r="A4">
        <v>2</v>
      </c>
      <c r="B4">
        <v>2008</v>
      </c>
      <c r="C4" t="s">
        <v>38</v>
      </c>
      <c r="D4" t="s">
        <v>39</v>
      </c>
      <c r="E4">
        <v>5.67</v>
      </c>
      <c r="F4">
        <v>50</v>
      </c>
      <c r="G4">
        <v>6450</v>
      </c>
      <c r="H4">
        <v>32</v>
      </c>
      <c r="I4">
        <v>695</v>
      </c>
      <c r="J4">
        <v>45</v>
      </c>
      <c r="K4" s="3">
        <v>46837</v>
      </c>
      <c r="L4">
        <v>2216</v>
      </c>
      <c r="M4">
        <v>21</v>
      </c>
      <c r="N4">
        <v>1</v>
      </c>
      <c r="O4">
        <v>1001086</v>
      </c>
      <c r="P4">
        <v>27</v>
      </c>
      <c r="Q4">
        <v>100</v>
      </c>
      <c r="R4">
        <v>100</v>
      </c>
      <c r="S4">
        <v>40</v>
      </c>
      <c r="T4">
        <v>16690249</v>
      </c>
      <c r="U4">
        <v>43909400</v>
      </c>
      <c r="V4">
        <v>26</v>
      </c>
      <c r="W4">
        <v>2591048</v>
      </c>
      <c r="X4">
        <v>42</v>
      </c>
      <c r="Y4">
        <v>46500448</v>
      </c>
      <c r="Z4">
        <v>34</v>
      </c>
      <c r="AA4">
        <v>7145</v>
      </c>
      <c r="AB4">
        <v>80330</v>
      </c>
      <c r="AC4" s="3">
        <f>anaconda_projects_438c4e99_85db_4cf9_82b5_1b07a55c3429_cleaned_energy_data[[#This Row],[nitrogen-oxide]]*0.9071847</f>
        <v>72874.146951000002</v>
      </c>
      <c r="AD4">
        <v>3.5</v>
      </c>
      <c r="AE4">
        <v>18</v>
      </c>
      <c r="AF4">
        <v>7</v>
      </c>
      <c r="AG4" t="s">
        <v>40</v>
      </c>
      <c r="AH4">
        <v>91251</v>
      </c>
      <c r="AI4" s="3">
        <f>anaconda_projects_438c4e99_85db_4cf9_82b5_1b07a55c3429_cleaned_energy_data[[#This Row],[sulfer-dioxide]]*0.9071847</f>
        <v>82781.511059700002</v>
      </c>
      <c r="AJ4">
        <v>3.9</v>
      </c>
      <c r="AK4">
        <v>26</v>
      </c>
      <c r="AL4">
        <v>23</v>
      </c>
      <c r="AM4">
        <v>16690249</v>
      </c>
      <c r="AN4">
        <v>40</v>
      </c>
    </row>
    <row r="5" spans="1:40" x14ac:dyDescent="0.3">
      <c r="A5">
        <v>3</v>
      </c>
      <c r="B5">
        <v>2023</v>
      </c>
      <c r="C5" t="s">
        <v>38</v>
      </c>
      <c r="D5" t="s">
        <v>39</v>
      </c>
      <c r="E5">
        <v>8.39</v>
      </c>
      <c r="F5">
        <v>50</v>
      </c>
      <c r="G5">
        <v>8393</v>
      </c>
      <c r="H5">
        <v>29</v>
      </c>
      <c r="I5">
        <v>1799</v>
      </c>
      <c r="J5">
        <v>44</v>
      </c>
      <c r="K5" s="3">
        <v>36580</v>
      </c>
      <c r="L5">
        <v>1864</v>
      </c>
      <c r="M5">
        <v>16</v>
      </c>
      <c r="N5">
        <v>2</v>
      </c>
      <c r="O5">
        <v>1532624</v>
      </c>
      <c r="P5">
        <v>20</v>
      </c>
      <c r="Q5">
        <v>100</v>
      </c>
      <c r="R5">
        <v>100</v>
      </c>
      <c r="S5">
        <v>39</v>
      </c>
      <c r="T5">
        <v>16790115</v>
      </c>
      <c r="U5">
        <v>37158969</v>
      </c>
      <c r="V5">
        <v>25</v>
      </c>
      <c r="W5">
        <v>6022451</v>
      </c>
      <c r="X5">
        <v>41</v>
      </c>
      <c r="Y5">
        <v>43181420</v>
      </c>
      <c r="Z5">
        <v>32</v>
      </c>
      <c r="AA5">
        <v>10192</v>
      </c>
      <c r="AB5">
        <v>31178</v>
      </c>
      <c r="AC5" s="3">
        <f>anaconda_projects_438c4e99_85db_4cf9_82b5_1b07a55c3429_cleaned_energy_data[[#This Row],[nitrogen-oxide]]*0.9071847</f>
        <v>28284.204576599997</v>
      </c>
      <c r="AD5">
        <v>1.4</v>
      </c>
      <c r="AE5">
        <v>13</v>
      </c>
      <c r="AF5">
        <v>4</v>
      </c>
      <c r="AG5" t="s">
        <v>40</v>
      </c>
      <c r="AH5">
        <v>24209</v>
      </c>
      <c r="AI5" s="3">
        <f>anaconda_projects_438c4e99_85db_4cf9_82b5_1b07a55c3429_cleaned_energy_data[[#This Row],[sulfer-dioxide]]*0.9071847</f>
        <v>21962.0344023</v>
      </c>
      <c r="AJ5">
        <v>1.1000000000000001</v>
      </c>
      <c r="AK5">
        <v>16</v>
      </c>
      <c r="AL5">
        <v>8</v>
      </c>
      <c r="AM5">
        <v>16790115</v>
      </c>
      <c r="AN5">
        <v>41</v>
      </c>
    </row>
    <row r="6" spans="1:40" x14ac:dyDescent="0.3">
      <c r="A6">
        <v>4</v>
      </c>
      <c r="B6">
        <v>2011</v>
      </c>
      <c r="C6" t="s">
        <v>38</v>
      </c>
      <c r="D6" t="s">
        <v>39</v>
      </c>
      <c r="E6">
        <v>6.58</v>
      </c>
      <c r="F6">
        <v>50</v>
      </c>
      <c r="G6">
        <v>7333</v>
      </c>
      <c r="H6">
        <v>31</v>
      </c>
      <c r="I6">
        <v>1098</v>
      </c>
      <c r="J6">
        <v>42</v>
      </c>
      <c r="K6" s="3">
        <v>45197</v>
      </c>
      <c r="L6">
        <v>2087</v>
      </c>
      <c r="M6">
        <v>20</v>
      </c>
      <c r="N6">
        <v>1</v>
      </c>
      <c r="O6">
        <v>1260281</v>
      </c>
      <c r="P6">
        <v>22</v>
      </c>
      <c r="Q6">
        <v>100</v>
      </c>
      <c r="R6">
        <v>100</v>
      </c>
      <c r="S6">
        <v>39</v>
      </c>
      <c r="T6">
        <v>17417762</v>
      </c>
      <c r="U6">
        <v>43195035</v>
      </c>
      <c r="V6">
        <v>26</v>
      </c>
      <c r="W6">
        <v>4443436</v>
      </c>
      <c r="X6">
        <v>38</v>
      </c>
      <c r="Y6">
        <v>47638471</v>
      </c>
      <c r="Z6">
        <v>31</v>
      </c>
      <c r="AA6">
        <v>8431</v>
      </c>
      <c r="AB6">
        <v>67939</v>
      </c>
      <c r="AC6" s="3">
        <f>anaconda_projects_438c4e99_85db_4cf9_82b5_1b07a55c3429_cleaned_energy_data[[#This Row],[nitrogen-oxide]]*0.9071847</f>
        <v>61633.221333299996</v>
      </c>
      <c r="AD6">
        <v>2.9</v>
      </c>
      <c r="AE6">
        <v>14</v>
      </c>
      <c r="AF6">
        <v>7</v>
      </c>
      <c r="AG6" t="s">
        <v>40</v>
      </c>
      <c r="AH6">
        <v>85509</v>
      </c>
      <c r="AI6" s="3">
        <f>anaconda_projects_438c4e99_85db_4cf9_82b5_1b07a55c3429_cleaned_energy_data[[#This Row],[sulfer-dioxide]]*0.9071847</f>
        <v>77572.456512299992</v>
      </c>
      <c r="AJ6">
        <v>3.6</v>
      </c>
      <c r="AK6">
        <v>23</v>
      </c>
      <c r="AL6">
        <v>13</v>
      </c>
      <c r="AM6">
        <v>17417762</v>
      </c>
      <c r="AN6">
        <v>40</v>
      </c>
    </row>
    <row r="7" spans="1:40" x14ac:dyDescent="0.3">
      <c r="A7">
        <v>5</v>
      </c>
      <c r="B7">
        <v>2022</v>
      </c>
      <c r="C7" t="s">
        <v>38</v>
      </c>
      <c r="D7" t="s">
        <v>39</v>
      </c>
      <c r="E7">
        <v>8.24</v>
      </c>
      <c r="F7">
        <v>51</v>
      </c>
      <c r="G7">
        <v>8349</v>
      </c>
      <c r="H7">
        <v>29</v>
      </c>
      <c r="I7">
        <v>1743</v>
      </c>
      <c r="J7">
        <v>43</v>
      </c>
      <c r="K7" s="3">
        <v>38619</v>
      </c>
      <c r="L7">
        <v>1833</v>
      </c>
      <c r="M7">
        <v>16</v>
      </c>
      <c r="N7">
        <v>2</v>
      </c>
      <c r="O7">
        <v>1495201</v>
      </c>
      <c r="P7">
        <v>22</v>
      </c>
      <c r="Q7">
        <v>100</v>
      </c>
      <c r="R7">
        <v>100</v>
      </c>
      <c r="S7">
        <v>40</v>
      </c>
      <c r="T7">
        <v>16499429</v>
      </c>
      <c r="U7">
        <v>39780960</v>
      </c>
      <c r="V7">
        <v>24</v>
      </c>
      <c r="W7">
        <v>6566532</v>
      </c>
      <c r="X7">
        <v>40</v>
      </c>
      <c r="Y7">
        <v>46347492</v>
      </c>
      <c r="Z7">
        <v>32</v>
      </c>
      <c r="AA7">
        <v>10092</v>
      </c>
      <c r="AB7">
        <v>33609</v>
      </c>
      <c r="AC7" s="3">
        <f>anaconda_projects_438c4e99_85db_4cf9_82b5_1b07a55c3429_cleaned_energy_data[[#This Row],[nitrogen-oxide]]*0.9071847</f>
        <v>30489.570582299999</v>
      </c>
      <c r="AD7">
        <v>1.5</v>
      </c>
      <c r="AE7">
        <v>13</v>
      </c>
      <c r="AF7">
        <v>5</v>
      </c>
      <c r="AG7" t="s">
        <v>40</v>
      </c>
      <c r="AH7">
        <v>27241</v>
      </c>
      <c r="AI7" s="3">
        <f>anaconda_projects_438c4e99_85db_4cf9_82b5_1b07a55c3429_cleaned_energy_data[[#This Row],[sulfer-dioxide]]*0.9071847</f>
        <v>24712.618412699998</v>
      </c>
      <c r="AJ7">
        <v>1.2</v>
      </c>
      <c r="AK7">
        <v>17</v>
      </c>
      <c r="AL7">
        <v>9</v>
      </c>
      <c r="AM7">
        <v>16499429</v>
      </c>
      <c r="AN7">
        <v>41</v>
      </c>
    </row>
    <row r="8" spans="1:40" x14ac:dyDescent="0.3">
      <c r="A8">
        <v>6</v>
      </c>
      <c r="B8">
        <v>2012</v>
      </c>
      <c r="C8" t="s">
        <v>38</v>
      </c>
      <c r="D8" t="s">
        <v>39</v>
      </c>
      <c r="E8">
        <v>7.19</v>
      </c>
      <c r="F8">
        <v>48</v>
      </c>
      <c r="G8">
        <v>7278</v>
      </c>
      <c r="H8">
        <v>31</v>
      </c>
      <c r="I8">
        <v>1102</v>
      </c>
      <c r="J8">
        <v>43</v>
      </c>
      <c r="K8" s="3">
        <v>47463</v>
      </c>
      <c r="L8">
        <v>2106</v>
      </c>
      <c r="M8">
        <v>18</v>
      </c>
      <c r="N8">
        <v>1</v>
      </c>
      <c r="O8">
        <v>1282643</v>
      </c>
      <c r="P8">
        <v>22</v>
      </c>
      <c r="Q8">
        <v>100</v>
      </c>
      <c r="R8">
        <v>100</v>
      </c>
      <c r="S8">
        <v>39</v>
      </c>
      <c r="T8">
        <v>16971354</v>
      </c>
      <c r="U8">
        <v>45228452</v>
      </c>
      <c r="V8">
        <v>21</v>
      </c>
      <c r="W8">
        <v>4360154</v>
      </c>
      <c r="X8">
        <v>41</v>
      </c>
      <c r="Y8">
        <v>49588606</v>
      </c>
      <c r="Z8">
        <v>31</v>
      </c>
      <c r="AA8">
        <v>8380</v>
      </c>
      <c r="AB8">
        <v>54198</v>
      </c>
      <c r="AC8" s="3">
        <f>anaconda_projects_438c4e99_85db_4cf9_82b5_1b07a55c3429_cleaned_energy_data[[#This Row],[nitrogen-oxide]]*0.9071847</f>
        <v>49167.596370599997</v>
      </c>
      <c r="AD8">
        <v>2.2000000000000002</v>
      </c>
      <c r="AE8">
        <v>18</v>
      </c>
      <c r="AF8">
        <v>7</v>
      </c>
      <c r="AG8" t="s">
        <v>40</v>
      </c>
      <c r="AH8">
        <v>48013</v>
      </c>
      <c r="AI8" s="3">
        <f>anaconda_projects_438c4e99_85db_4cf9_82b5_1b07a55c3429_cleaned_energy_data[[#This Row],[sulfer-dioxide]]*0.9071847</f>
        <v>43556.659001100001</v>
      </c>
      <c r="AJ8">
        <v>1.9</v>
      </c>
      <c r="AK8">
        <v>24</v>
      </c>
      <c r="AL8">
        <v>21</v>
      </c>
      <c r="AM8">
        <v>16971354</v>
      </c>
      <c r="AN8">
        <v>40</v>
      </c>
    </row>
    <row r="9" spans="1:40" x14ac:dyDescent="0.3">
      <c r="A9">
        <v>7</v>
      </c>
      <c r="B9">
        <v>2020</v>
      </c>
      <c r="C9" t="s">
        <v>38</v>
      </c>
      <c r="D9" t="s">
        <v>39</v>
      </c>
      <c r="E9">
        <v>8.27</v>
      </c>
      <c r="F9">
        <v>47</v>
      </c>
      <c r="G9">
        <v>7852</v>
      </c>
      <c r="H9">
        <v>29</v>
      </c>
      <c r="I9">
        <v>1746</v>
      </c>
      <c r="J9">
        <v>41</v>
      </c>
      <c r="K9" s="3">
        <v>37556</v>
      </c>
      <c r="L9">
        <v>1967</v>
      </c>
      <c r="M9">
        <v>16</v>
      </c>
      <c r="N9">
        <v>1</v>
      </c>
      <c r="O9">
        <v>1504219</v>
      </c>
      <c r="P9">
        <v>20</v>
      </c>
      <c r="Q9">
        <v>100</v>
      </c>
      <c r="R9">
        <v>100</v>
      </c>
      <c r="S9">
        <v>40</v>
      </c>
      <c r="T9">
        <v>15331018</v>
      </c>
      <c r="U9">
        <v>36693200</v>
      </c>
      <c r="V9">
        <v>27</v>
      </c>
      <c r="W9">
        <v>5317789</v>
      </c>
      <c r="X9">
        <v>40</v>
      </c>
      <c r="Y9">
        <v>42010989</v>
      </c>
      <c r="Z9">
        <v>33</v>
      </c>
      <c r="AA9">
        <v>9599</v>
      </c>
      <c r="AB9">
        <v>34243</v>
      </c>
      <c r="AC9" s="3">
        <f>anaconda_projects_438c4e99_85db_4cf9_82b5_1b07a55c3429_cleaned_energy_data[[#This Row],[nitrogen-oxide]]*0.9071847</f>
        <v>31064.725682099997</v>
      </c>
      <c r="AD9">
        <v>1.6</v>
      </c>
      <c r="AE9">
        <v>12</v>
      </c>
      <c r="AF9">
        <v>5</v>
      </c>
      <c r="AG9" t="s">
        <v>40</v>
      </c>
      <c r="AH9">
        <v>27112</v>
      </c>
      <c r="AI9" s="3">
        <f>anaconda_projects_438c4e99_85db_4cf9_82b5_1b07a55c3429_cleaned_energy_data[[#This Row],[sulfer-dioxide]]*0.9071847</f>
        <v>24595.591586399998</v>
      </c>
      <c r="AJ9">
        <v>1.3</v>
      </c>
      <c r="AK9">
        <v>18</v>
      </c>
      <c r="AL9">
        <v>7</v>
      </c>
      <c r="AM9">
        <v>15331018</v>
      </c>
      <c r="AN9">
        <v>41</v>
      </c>
    </row>
    <row r="10" spans="1:40" x14ac:dyDescent="0.3">
      <c r="A10">
        <v>8</v>
      </c>
      <c r="B10">
        <v>2013</v>
      </c>
      <c r="C10" t="s">
        <v>38</v>
      </c>
      <c r="D10" t="s">
        <v>39</v>
      </c>
      <c r="E10">
        <v>7.55</v>
      </c>
      <c r="F10">
        <v>50</v>
      </c>
      <c r="G10">
        <v>7279</v>
      </c>
      <c r="H10">
        <v>31</v>
      </c>
      <c r="I10">
        <v>1102</v>
      </c>
      <c r="J10">
        <v>43</v>
      </c>
      <c r="K10" s="3">
        <v>50687</v>
      </c>
      <c r="L10">
        <v>2125</v>
      </c>
      <c r="M10">
        <v>17</v>
      </c>
      <c r="N10">
        <v>1</v>
      </c>
      <c r="O10">
        <v>1318703</v>
      </c>
      <c r="P10">
        <v>22</v>
      </c>
      <c r="Q10">
        <v>100</v>
      </c>
      <c r="R10">
        <v>100</v>
      </c>
      <c r="S10">
        <v>39</v>
      </c>
      <c r="T10">
        <v>17053514</v>
      </c>
      <c r="U10">
        <v>48089178</v>
      </c>
      <c r="V10">
        <v>19</v>
      </c>
      <c r="W10">
        <v>4393887</v>
      </c>
      <c r="X10">
        <v>41</v>
      </c>
      <c r="Y10">
        <v>52483065</v>
      </c>
      <c r="Z10">
        <v>30</v>
      </c>
      <c r="AA10">
        <v>8381</v>
      </c>
      <c r="AB10">
        <v>55615</v>
      </c>
      <c r="AC10" s="3">
        <f>anaconda_projects_438c4e99_85db_4cf9_82b5_1b07a55c3429_cleaned_energy_data[[#This Row],[nitrogen-oxide]]*0.9071847</f>
        <v>50453.077090499995</v>
      </c>
      <c r="AD10">
        <v>2.1</v>
      </c>
      <c r="AE10">
        <v>19</v>
      </c>
      <c r="AF10">
        <v>9</v>
      </c>
      <c r="AG10" t="s">
        <v>40</v>
      </c>
      <c r="AH10">
        <v>49587</v>
      </c>
      <c r="AI10" s="3">
        <f>anaconda_projects_438c4e99_85db_4cf9_82b5_1b07a55c3429_cleaned_energy_data[[#This Row],[sulfer-dioxide]]*0.9071847</f>
        <v>44984.567718899998</v>
      </c>
      <c r="AJ10">
        <v>1.9</v>
      </c>
      <c r="AK10">
        <v>24</v>
      </c>
      <c r="AL10">
        <v>24</v>
      </c>
      <c r="AM10">
        <v>17053514</v>
      </c>
      <c r="AN10">
        <v>40</v>
      </c>
    </row>
    <row r="11" spans="1:40" x14ac:dyDescent="0.3">
      <c r="A11">
        <v>9</v>
      </c>
      <c r="B11">
        <v>2009</v>
      </c>
      <c r="C11" t="s">
        <v>38</v>
      </c>
      <c r="D11" t="s">
        <v>39</v>
      </c>
      <c r="E11">
        <v>6.08</v>
      </c>
      <c r="F11">
        <v>51</v>
      </c>
      <c r="G11">
        <v>6713</v>
      </c>
      <c r="H11">
        <v>31</v>
      </c>
      <c r="I11">
        <v>853</v>
      </c>
      <c r="J11">
        <v>42</v>
      </c>
      <c r="K11" s="3">
        <v>44684</v>
      </c>
      <c r="L11">
        <v>2136</v>
      </c>
      <c r="M11">
        <v>18</v>
      </c>
      <c r="N11">
        <v>2</v>
      </c>
      <c r="O11">
        <v>970224</v>
      </c>
      <c r="P11">
        <v>26</v>
      </c>
      <c r="Q11">
        <v>100</v>
      </c>
      <c r="R11">
        <v>100</v>
      </c>
      <c r="S11">
        <v>40</v>
      </c>
      <c r="T11">
        <v>16561937</v>
      </c>
      <c r="U11">
        <v>43182207</v>
      </c>
      <c r="V11">
        <v>23</v>
      </c>
      <c r="W11">
        <v>2847005</v>
      </c>
      <c r="X11">
        <v>40</v>
      </c>
      <c r="Y11">
        <v>46029212</v>
      </c>
      <c r="Z11">
        <v>32</v>
      </c>
      <c r="AA11">
        <v>7566</v>
      </c>
      <c r="AB11">
        <v>72749</v>
      </c>
      <c r="AC11" s="3">
        <f>anaconda_projects_438c4e99_85db_4cf9_82b5_1b07a55c3429_cleaned_energy_data[[#This Row],[nitrogen-oxide]]*0.9071847</f>
        <v>65996.7797403</v>
      </c>
      <c r="AD11">
        <v>3.2</v>
      </c>
      <c r="AE11">
        <v>14</v>
      </c>
      <c r="AF11">
        <v>7</v>
      </c>
      <c r="AG11" t="s">
        <v>40</v>
      </c>
      <c r="AH11">
        <v>83809</v>
      </c>
      <c r="AI11" s="3">
        <f>anaconda_projects_438c4e99_85db_4cf9_82b5_1b07a55c3429_cleaned_energy_data[[#This Row],[sulfer-dioxide]]*0.9071847</f>
        <v>76030.242522300003</v>
      </c>
      <c r="AJ11">
        <v>3.6</v>
      </c>
      <c r="AK11">
        <v>23</v>
      </c>
      <c r="AL11">
        <v>20</v>
      </c>
      <c r="AM11">
        <v>16561937</v>
      </c>
      <c r="AN11">
        <v>40</v>
      </c>
    </row>
    <row r="12" spans="1:40" x14ac:dyDescent="0.3">
      <c r="A12">
        <v>10</v>
      </c>
      <c r="B12">
        <v>2010</v>
      </c>
      <c r="C12" t="s">
        <v>38</v>
      </c>
      <c r="D12" t="s">
        <v>39</v>
      </c>
      <c r="E12">
        <v>6.2</v>
      </c>
      <c r="F12">
        <v>51</v>
      </c>
      <c r="G12">
        <v>6931</v>
      </c>
      <c r="H12">
        <v>31</v>
      </c>
      <c r="I12">
        <v>1056</v>
      </c>
      <c r="J12">
        <v>41</v>
      </c>
      <c r="K12" s="3">
        <v>45703</v>
      </c>
      <c r="L12">
        <v>2090</v>
      </c>
      <c r="M12">
        <v>21</v>
      </c>
      <c r="N12">
        <v>2</v>
      </c>
      <c r="O12">
        <v>1000189</v>
      </c>
      <c r="P12">
        <v>26</v>
      </c>
      <c r="Q12">
        <v>100</v>
      </c>
      <c r="R12">
        <v>100</v>
      </c>
      <c r="S12">
        <v>39</v>
      </c>
      <c r="T12">
        <v>17113458</v>
      </c>
      <c r="U12">
        <v>44738543</v>
      </c>
      <c r="V12">
        <v>25</v>
      </c>
      <c r="W12">
        <v>3380711</v>
      </c>
      <c r="X12">
        <v>42</v>
      </c>
      <c r="Y12">
        <v>48119254</v>
      </c>
      <c r="Z12">
        <v>31</v>
      </c>
      <c r="AA12">
        <v>7986</v>
      </c>
      <c r="AB12">
        <v>67642</v>
      </c>
      <c r="AC12" s="3">
        <f>anaconda_projects_438c4e99_85db_4cf9_82b5_1b07a55c3429_cleaned_energy_data[[#This Row],[nitrogen-oxide]]*0.9071847</f>
        <v>61363.787477399994</v>
      </c>
      <c r="AD12">
        <v>2.8</v>
      </c>
      <c r="AE12">
        <v>15</v>
      </c>
      <c r="AF12">
        <v>7</v>
      </c>
      <c r="AG12" t="s">
        <v>40</v>
      </c>
      <c r="AH12">
        <v>74316</v>
      </c>
      <c r="AI12" s="3">
        <f>anaconda_projects_438c4e99_85db_4cf9_82b5_1b07a55c3429_cleaned_energy_data[[#This Row],[sulfer-dioxide]]*0.9071847</f>
        <v>67418.338165199995</v>
      </c>
      <c r="AJ12">
        <v>3.1</v>
      </c>
      <c r="AK12">
        <v>23</v>
      </c>
      <c r="AL12">
        <v>19</v>
      </c>
      <c r="AM12">
        <v>17113458</v>
      </c>
      <c r="AN12">
        <v>40</v>
      </c>
    </row>
    <row r="13" spans="1:40" x14ac:dyDescent="0.3">
      <c r="A13">
        <v>11</v>
      </c>
      <c r="B13">
        <v>2019</v>
      </c>
      <c r="C13" t="s">
        <v>38</v>
      </c>
      <c r="D13" t="s">
        <v>39</v>
      </c>
      <c r="E13">
        <v>8.1</v>
      </c>
      <c r="F13">
        <v>47</v>
      </c>
      <c r="G13">
        <v>7436</v>
      </c>
      <c r="H13">
        <v>30</v>
      </c>
      <c r="I13">
        <v>1231</v>
      </c>
      <c r="J13">
        <v>43</v>
      </c>
      <c r="K13" s="3">
        <v>39199</v>
      </c>
      <c r="L13">
        <v>2046</v>
      </c>
      <c r="M13">
        <v>17</v>
      </c>
      <c r="N13">
        <v>1</v>
      </c>
      <c r="O13">
        <v>1374786</v>
      </c>
      <c r="P13">
        <v>22</v>
      </c>
      <c r="Q13">
        <v>100</v>
      </c>
      <c r="R13">
        <v>100</v>
      </c>
      <c r="S13">
        <v>40</v>
      </c>
      <c r="T13">
        <v>16763496</v>
      </c>
      <c r="U13">
        <v>37606739</v>
      </c>
      <c r="V13">
        <v>26</v>
      </c>
      <c r="W13">
        <v>4538917</v>
      </c>
      <c r="X13">
        <v>42</v>
      </c>
      <c r="Y13">
        <v>42145656</v>
      </c>
      <c r="Z13">
        <v>32</v>
      </c>
      <c r="AA13">
        <v>8667</v>
      </c>
      <c r="AB13">
        <v>35477</v>
      </c>
      <c r="AC13" s="3">
        <f>anaconda_projects_438c4e99_85db_4cf9_82b5_1b07a55c3429_cleaned_energy_data[[#This Row],[nitrogen-oxide]]*0.9071847</f>
        <v>32184.191601899998</v>
      </c>
      <c r="AD13">
        <v>1.7</v>
      </c>
      <c r="AE13">
        <v>16</v>
      </c>
      <c r="AF13">
        <v>5</v>
      </c>
      <c r="AG13" t="s">
        <v>40</v>
      </c>
      <c r="AH13">
        <v>29042</v>
      </c>
      <c r="AI13" s="3">
        <f>anaconda_projects_438c4e99_85db_4cf9_82b5_1b07a55c3429_cleaned_energy_data[[#This Row],[sulfer-dioxide]]*0.9071847</f>
        <v>26346.458057399999</v>
      </c>
      <c r="AJ13">
        <v>1.4</v>
      </c>
      <c r="AK13">
        <v>19</v>
      </c>
      <c r="AL13">
        <v>10</v>
      </c>
      <c r="AM13">
        <v>16763496</v>
      </c>
      <c r="AN13">
        <v>41</v>
      </c>
    </row>
    <row r="14" spans="1:40" x14ac:dyDescent="0.3">
      <c r="A14">
        <v>12</v>
      </c>
      <c r="B14">
        <v>2015</v>
      </c>
      <c r="C14" t="s">
        <v>38</v>
      </c>
      <c r="D14" t="s">
        <v>39</v>
      </c>
      <c r="E14">
        <v>7.97</v>
      </c>
      <c r="F14">
        <v>48</v>
      </c>
      <c r="G14">
        <v>7445</v>
      </c>
      <c r="H14">
        <v>31</v>
      </c>
      <c r="I14">
        <v>1068</v>
      </c>
      <c r="J14">
        <v>43</v>
      </c>
      <c r="K14" s="3">
        <v>47476</v>
      </c>
      <c r="L14">
        <v>2133</v>
      </c>
      <c r="M14">
        <v>17</v>
      </c>
      <c r="N14">
        <v>1</v>
      </c>
      <c r="O14">
        <v>1521287</v>
      </c>
      <c r="P14">
        <v>21</v>
      </c>
      <c r="Q14">
        <v>100</v>
      </c>
      <c r="R14">
        <v>100</v>
      </c>
      <c r="S14">
        <v>40</v>
      </c>
      <c r="T14">
        <v>16924762</v>
      </c>
      <c r="U14">
        <v>44787847</v>
      </c>
      <c r="V14">
        <v>22</v>
      </c>
      <c r="W14">
        <v>4178672</v>
      </c>
      <c r="X14">
        <v>40</v>
      </c>
      <c r="Y14">
        <v>48966519</v>
      </c>
      <c r="Z14">
        <v>31</v>
      </c>
      <c r="AA14">
        <v>8512</v>
      </c>
      <c r="AB14">
        <v>49740</v>
      </c>
      <c r="AC14" s="3">
        <f>anaconda_projects_438c4e99_85db_4cf9_82b5_1b07a55c3429_cleaned_energy_data[[#This Row],[nitrogen-oxide]]*0.9071847</f>
        <v>45123.366977999998</v>
      </c>
      <c r="AD14">
        <v>2</v>
      </c>
      <c r="AE14">
        <v>15</v>
      </c>
      <c r="AF14">
        <v>8</v>
      </c>
      <c r="AG14" t="s">
        <v>40</v>
      </c>
      <c r="AH14">
        <v>44191</v>
      </c>
      <c r="AI14" s="3">
        <f>anaconda_projects_438c4e99_85db_4cf9_82b5_1b07a55c3429_cleaned_energy_data[[#This Row],[sulfer-dioxide]]*0.9071847</f>
        <v>40089.3990777</v>
      </c>
      <c r="AJ14">
        <v>1.8</v>
      </c>
      <c r="AK14">
        <v>22</v>
      </c>
      <c r="AL14">
        <v>15</v>
      </c>
      <c r="AM14">
        <v>16924762</v>
      </c>
      <c r="AN14">
        <v>41</v>
      </c>
    </row>
    <row r="15" spans="1:40" x14ac:dyDescent="0.3">
      <c r="A15">
        <v>13</v>
      </c>
      <c r="B15">
        <v>2017</v>
      </c>
      <c r="C15" t="s">
        <v>38</v>
      </c>
      <c r="D15" t="s">
        <v>39</v>
      </c>
      <c r="E15">
        <v>8.2799999999999994</v>
      </c>
      <c r="F15">
        <v>46</v>
      </c>
      <c r="G15">
        <v>7439</v>
      </c>
      <c r="H15">
        <v>31</v>
      </c>
      <c r="I15">
        <v>1146</v>
      </c>
      <c r="J15">
        <v>44</v>
      </c>
      <c r="K15" s="3">
        <v>44273</v>
      </c>
      <c r="L15">
        <v>2084</v>
      </c>
      <c r="M15">
        <v>16</v>
      </c>
      <c r="N15">
        <v>1</v>
      </c>
      <c r="O15">
        <v>1470673</v>
      </c>
      <c r="P15">
        <v>21</v>
      </c>
      <c r="Q15">
        <v>100</v>
      </c>
      <c r="R15">
        <v>100</v>
      </c>
      <c r="S15">
        <v>40</v>
      </c>
      <c r="T15">
        <v>16778067</v>
      </c>
      <c r="U15">
        <v>42119522</v>
      </c>
      <c r="V15">
        <v>24</v>
      </c>
      <c r="W15">
        <v>4622324</v>
      </c>
      <c r="X15">
        <v>43</v>
      </c>
      <c r="Y15">
        <v>46741846</v>
      </c>
      <c r="Z15">
        <v>32</v>
      </c>
      <c r="AA15">
        <v>8584</v>
      </c>
      <c r="AB15">
        <v>41253</v>
      </c>
      <c r="AC15" s="3">
        <f>anaconda_projects_438c4e99_85db_4cf9_82b5_1b07a55c3429_cleaned_energy_data[[#This Row],[nitrogen-oxide]]*0.9071847</f>
        <v>37424.090429099997</v>
      </c>
      <c r="AD15">
        <v>1.8</v>
      </c>
      <c r="AE15">
        <v>14</v>
      </c>
      <c r="AF15">
        <v>6</v>
      </c>
      <c r="AG15" t="s">
        <v>40</v>
      </c>
      <c r="AH15">
        <v>38181</v>
      </c>
      <c r="AI15" s="3">
        <f>anaconda_projects_438c4e99_85db_4cf9_82b5_1b07a55c3429_cleaned_energy_data[[#This Row],[sulfer-dioxide]]*0.9071847</f>
        <v>34637.219030699998</v>
      </c>
      <c r="AJ15">
        <v>1.6</v>
      </c>
      <c r="AK15">
        <v>20</v>
      </c>
      <c r="AL15">
        <v>8</v>
      </c>
      <c r="AM15">
        <v>16778067</v>
      </c>
      <c r="AN15">
        <v>41</v>
      </c>
    </row>
    <row r="16" spans="1:40" x14ac:dyDescent="0.3">
      <c r="A16">
        <v>14</v>
      </c>
      <c r="B16">
        <v>2016</v>
      </c>
      <c r="C16" t="s">
        <v>38</v>
      </c>
      <c r="D16" t="s">
        <v>39</v>
      </c>
      <c r="E16">
        <v>8.19</v>
      </c>
      <c r="F16">
        <v>46</v>
      </c>
      <c r="G16">
        <v>7445</v>
      </c>
      <c r="H16">
        <v>30</v>
      </c>
      <c r="I16">
        <v>1149</v>
      </c>
      <c r="J16">
        <v>44</v>
      </c>
      <c r="K16" s="3">
        <v>44172</v>
      </c>
      <c r="L16">
        <v>2083</v>
      </c>
      <c r="M16">
        <v>17</v>
      </c>
      <c r="N16">
        <v>1</v>
      </c>
      <c r="O16">
        <v>1464213</v>
      </c>
      <c r="P16">
        <v>21</v>
      </c>
      <c r="Q16">
        <v>100</v>
      </c>
      <c r="R16">
        <v>100</v>
      </c>
      <c r="S16">
        <v>40</v>
      </c>
      <c r="T16">
        <v>16554870</v>
      </c>
      <c r="U16">
        <v>42193983</v>
      </c>
      <c r="V16">
        <v>24</v>
      </c>
      <c r="W16">
        <v>4462647</v>
      </c>
      <c r="X16">
        <v>41</v>
      </c>
      <c r="Y16">
        <v>46656630</v>
      </c>
      <c r="Z16">
        <v>32</v>
      </c>
      <c r="AA16">
        <v>8594</v>
      </c>
      <c r="AB16">
        <v>43067</v>
      </c>
      <c r="AC16" s="3">
        <f>anaconda_projects_438c4e99_85db_4cf9_82b5_1b07a55c3429_cleaned_energy_data[[#This Row],[nitrogen-oxide]]*0.9071847</f>
        <v>39069.723474899998</v>
      </c>
      <c r="AD16">
        <v>1.8</v>
      </c>
      <c r="AE16">
        <v>14</v>
      </c>
      <c r="AF16">
        <v>8</v>
      </c>
      <c r="AG16" t="s">
        <v>40</v>
      </c>
      <c r="AH16">
        <v>38756</v>
      </c>
      <c r="AI16" s="3">
        <f>anaconda_projects_438c4e99_85db_4cf9_82b5_1b07a55c3429_cleaned_energy_data[[#This Row],[sulfer-dioxide]]*0.9071847</f>
        <v>35158.850233199999</v>
      </c>
      <c r="AJ16">
        <v>1.7</v>
      </c>
      <c r="AK16">
        <v>20</v>
      </c>
      <c r="AL16">
        <v>10</v>
      </c>
      <c r="AM16">
        <v>16554870</v>
      </c>
      <c r="AN16">
        <v>41</v>
      </c>
    </row>
    <row r="17" spans="1:40" x14ac:dyDescent="0.3">
      <c r="A17">
        <v>15</v>
      </c>
      <c r="B17">
        <v>2018</v>
      </c>
      <c r="C17" t="s">
        <v>38</v>
      </c>
      <c r="D17" t="s">
        <v>39</v>
      </c>
      <c r="E17">
        <v>8.09</v>
      </c>
      <c r="F17">
        <v>47</v>
      </c>
      <c r="G17">
        <v>7439</v>
      </c>
      <c r="H17">
        <v>30</v>
      </c>
      <c r="I17">
        <v>1235</v>
      </c>
      <c r="J17">
        <v>44</v>
      </c>
      <c r="K17" s="3">
        <v>44014</v>
      </c>
      <c r="L17">
        <v>2100</v>
      </c>
      <c r="M17">
        <v>16</v>
      </c>
      <c r="N17">
        <v>1</v>
      </c>
      <c r="O17">
        <v>1592698</v>
      </c>
      <c r="P17">
        <v>20</v>
      </c>
      <c r="Q17">
        <v>100</v>
      </c>
      <c r="R17">
        <v>100</v>
      </c>
      <c r="S17">
        <v>40</v>
      </c>
      <c r="T17">
        <v>16864678</v>
      </c>
      <c r="U17">
        <v>41954949</v>
      </c>
      <c r="V17">
        <v>26</v>
      </c>
      <c r="W17">
        <v>4157187</v>
      </c>
      <c r="X17">
        <v>45</v>
      </c>
      <c r="Y17">
        <v>46112136</v>
      </c>
      <c r="Z17">
        <v>32</v>
      </c>
      <c r="AA17">
        <v>8673</v>
      </c>
      <c r="AB17">
        <v>40820</v>
      </c>
      <c r="AC17" s="3">
        <f>anaconda_projects_438c4e99_85db_4cf9_82b5_1b07a55c3429_cleaned_energy_data[[#This Row],[nitrogen-oxide]]*0.9071847</f>
        <v>37031.279453999996</v>
      </c>
      <c r="AD17">
        <v>1.8</v>
      </c>
      <c r="AE17">
        <v>15</v>
      </c>
      <c r="AF17">
        <v>4</v>
      </c>
      <c r="AG17" t="s">
        <v>40</v>
      </c>
      <c r="AH17">
        <v>31245</v>
      </c>
      <c r="AI17" s="3">
        <f>anaconda_projects_438c4e99_85db_4cf9_82b5_1b07a55c3429_cleaned_energy_data[[#This Row],[sulfer-dioxide]]*0.9071847</f>
        <v>28344.985951499999</v>
      </c>
      <c r="AJ17">
        <v>1.4</v>
      </c>
      <c r="AK17">
        <v>20</v>
      </c>
      <c r="AL17">
        <v>11</v>
      </c>
      <c r="AM17">
        <v>16864678</v>
      </c>
      <c r="AN17">
        <v>41</v>
      </c>
    </row>
    <row r="18" spans="1:40" x14ac:dyDescent="0.3">
      <c r="A18">
        <v>16</v>
      </c>
      <c r="B18">
        <v>2014</v>
      </c>
      <c r="C18" t="s">
        <v>41</v>
      </c>
      <c r="D18" t="s">
        <v>42</v>
      </c>
      <c r="E18">
        <v>7.65</v>
      </c>
      <c r="F18">
        <v>50</v>
      </c>
      <c r="G18">
        <v>11981</v>
      </c>
      <c r="H18">
        <v>21</v>
      </c>
      <c r="I18">
        <v>4295</v>
      </c>
      <c r="J18">
        <v>21</v>
      </c>
      <c r="K18" s="3">
        <v>73606</v>
      </c>
      <c r="L18">
        <v>1998</v>
      </c>
      <c r="M18">
        <v>9</v>
      </c>
      <c r="N18">
        <v>3</v>
      </c>
      <c r="O18">
        <v>696633</v>
      </c>
      <c r="P18">
        <v>32</v>
      </c>
      <c r="Q18">
        <v>100</v>
      </c>
      <c r="R18">
        <v>100</v>
      </c>
      <c r="S18">
        <v>32</v>
      </c>
      <c r="T18">
        <v>32696106</v>
      </c>
      <c r="U18">
        <v>63331833</v>
      </c>
      <c r="V18">
        <v>15</v>
      </c>
      <c r="W18">
        <v>17727743</v>
      </c>
      <c r="X18">
        <v>17</v>
      </c>
      <c r="Y18">
        <v>81059577</v>
      </c>
      <c r="Z18">
        <v>19</v>
      </c>
      <c r="AA18">
        <v>16276</v>
      </c>
      <c r="AB18">
        <v>72995</v>
      </c>
      <c r="AC18" s="3">
        <f>anaconda_projects_438c4e99_85db_4cf9_82b5_1b07a55c3429_cleaned_energy_data[[#This Row],[nitrogen-oxide]]*0.9071847</f>
        <v>66219.947176499991</v>
      </c>
      <c r="AD18">
        <v>1.8</v>
      </c>
      <c r="AE18">
        <v>11</v>
      </c>
      <c r="AF18">
        <v>12</v>
      </c>
      <c r="AG18" t="s">
        <v>40</v>
      </c>
      <c r="AH18">
        <v>102405</v>
      </c>
      <c r="AI18" s="3">
        <f>anaconda_projects_438c4e99_85db_4cf9_82b5_1b07a55c3429_cleaned_energy_data[[#This Row],[sulfer-dioxide]]*0.9071847</f>
        <v>92900.249203499989</v>
      </c>
      <c r="AJ18">
        <v>2.5</v>
      </c>
      <c r="AK18">
        <v>12</v>
      </c>
      <c r="AL18">
        <v>14</v>
      </c>
      <c r="AM18">
        <v>32696106</v>
      </c>
      <c r="AN18">
        <v>34</v>
      </c>
    </row>
    <row r="19" spans="1:40" x14ac:dyDescent="0.3">
      <c r="A19">
        <v>17</v>
      </c>
      <c r="B19">
        <v>2019</v>
      </c>
      <c r="C19" t="s">
        <v>41</v>
      </c>
      <c r="D19" t="s">
        <v>42</v>
      </c>
      <c r="E19">
        <v>8.49</v>
      </c>
      <c r="F19">
        <v>44</v>
      </c>
      <c r="G19">
        <v>11037</v>
      </c>
      <c r="H19">
        <v>24</v>
      </c>
      <c r="I19">
        <v>3831</v>
      </c>
      <c r="J19">
        <v>28</v>
      </c>
      <c r="K19" s="3">
        <v>56823</v>
      </c>
      <c r="L19">
        <v>1956</v>
      </c>
      <c r="M19">
        <v>10</v>
      </c>
      <c r="N19">
        <v>2</v>
      </c>
      <c r="O19">
        <v>774742</v>
      </c>
      <c r="P19">
        <v>29</v>
      </c>
      <c r="Q19">
        <v>100</v>
      </c>
      <c r="R19">
        <v>100</v>
      </c>
      <c r="S19">
        <v>31</v>
      </c>
      <c r="T19">
        <v>33247013</v>
      </c>
      <c r="U19">
        <v>48312222</v>
      </c>
      <c r="V19">
        <v>20</v>
      </c>
      <c r="W19">
        <v>15613417</v>
      </c>
      <c r="X19">
        <v>26</v>
      </c>
      <c r="Y19">
        <v>63925639</v>
      </c>
      <c r="Z19">
        <v>25</v>
      </c>
      <c r="AA19">
        <v>14868</v>
      </c>
      <c r="AB19">
        <v>36975</v>
      </c>
      <c r="AC19" s="3">
        <f>anaconda_projects_438c4e99_85db_4cf9_82b5_1b07a55c3429_cleaned_energy_data[[#This Row],[nitrogen-oxide]]*0.9071847</f>
        <v>33543.1542825</v>
      </c>
      <c r="AD19">
        <v>1.2</v>
      </c>
      <c r="AE19">
        <v>14</v>
      </c>
      <c r="AF19">
        <v>13</v>
      </c>
      <c r="AG19" t="s">
        <v>40</v>
      </c>
      <c r="AH19">
        <v>38745</v>
      </c>
      <c r="AI19" s="3">
        <f>anaconda_projects_438c4e99_85db_4cf9_82b5_1b07a55c3429_cleaned_energy_data[[#This Row],[sulfer-dioxide]]*0.9071847</f>
        <v>35148.871201499998</v>
      </c>
      <c r="AJ19">
        <v>1.2</v>
      </c>
      <c r="AK19">
        <v>15</v>
      </c>
      <c r="AL19">
        <v>11</v>
      </c>
      <c r="AM19">
        <v>33247013</v>
      </c>
      <c r="AN19">
        <v>34</v>
      </c>
    </row>
    <row r="20" spans="1:40" x14ac:dyDescent="0.3">
      <c r="A20">
        <v>18</v>
      </c>
      <c r="B20">
        <v>2021</v>
      </c>
      <c r="C20" t="s">
        <v>41</v>
      </c>
      <c r="D20" t="s">
        <v>42</v>
      </c>
      <c r="E20">
        <v>8.8699999999999992</v>
      </c>
      <c r="F20">
        <v>42</v>
      </c>
      <c r="G20">
        <v>11035</v>
      </c>
      <c r="H20">
        <v>24</v>
      </c>
      <c r="I20">
        <v>3872</v>
      </c>
      <c r="J20">
        <v>30</v>
      </c>
      <c r="K20" s="3">
        <v>57839</v>
      </c>
      <c r="L20">
        <v>1933</v>
      </c>
      <c r="M20">
        <v>7</v>
      </c>
      <c r="N20">
        <v>1</v>
      </c>
      <c r="O20">
        <v>779285</v>
      </c>
      <c r="P20">
        <v>28</v>
      </c>
      <c r="Q20">
        <v>100</v>
      </c>
      <c r="R20">
        <v>100</v>
      </c>
      <c r="S20">
        <v>32</v>
      </c>
      <c r="T20">
        <v>32777988</v>
      </c>
      <c r="U20">
        <v>47251892</v>
      </c>
      <c r="V20">
        <v>21</v>
      </c>
      <c r="W20">
        <v>18584171</v>
      </c>
      <c r="X20">
        <v>22</v>
      </c>
      <c r="Y20">
        <v>65836063</v>
      </c>
      <c r="Z20">
        <v>24</v>
      </c>
      <c r="AA20">
        <v>14907</v>
      </c>
      <c r="AB20">
        <v>34331</v>
      </c>
      <c r="AC20" s="3">
        <f>anaconda_projects_438c4e99_85db_4cf9_82b5_1b07a55c3429_cleaned_energy_data[[#This Row],[nitrogen-oxide]]*0.9071847</f>
        <v>31144.557935699999</v>
      </c>
      <c r="AD20">
        <v>1</v>
      </c>
      <c r="AE20">
        <v>15</v>
      </c>
      <c r="AF20">
        <v>12</v>
      </c>
      <c r="AG20" t="s">
        <v>40</v>
      </c>
      <c r="AH20">
        <v>47208</v>
      </c>
      <c r="AI20" s="3">
        <f>anaconda_projects_438c4e99_85db_4cf9_82b5_1b07a55c3429_cleaned_energy_data[[#This Row],[sulfer-dioxide]]*0.9071847</f>
        <v>42826.375317599995</v>
      </c>
      <c r="AJ20">
        <v>1.4</v>
      </c>
      <c r="AK20">
        <v>9</v>
      </c>
      <c r="AL20">
        <v>8</v>
      </c>
      <c r="AM20">
        <v>32777988</v>
      </c>
      <c r="AN20">
        <v>34</v>
      </c>
    </row>
    <row r="21" spans="1:40" x14ac:dyDescent="0.3">
      <c r="A21">
        <v>19</v>
      </c>
      <c r="B21">
        <v>2008</v>
      </c>
      <c r="C21" t="s">
        <v>41</v>
      </c>
      <c r="D21" t="s">
        <v>42</v>
      </c>
      <c r="E21">
        <v>5.61</v>
      </c>
      <c r="F21">
        <v>51</v>
      </c>
      <c r="G21">
        <v>11698</v>
      </c>
      <c r="H21">
        <v>21</v>
      </c>
      <c r="I21">
        <v>4651</v>
      </c>
      <c r="J21">
        <v>19</v>
      </c>
      <c r="K21" s="3">
        <v>84610</v>
      </c>
      <c r="L21">
        <v>2043</v>
      </c>
      <c r="M21">
        <v>9</v>
      </c>
      <c r="N21">
        <v>6</v>
      </c>
      <c r="O21">
        <v>520854</v>
      </c>
      <c r="P21">
        <v>32</v>
      </c>
      <c r="Q21">
        <v>100</v>
      </c>
      <c r="R21">
        <v>100</v>
      </c>
      <c r="S21">
        <v>32</v>
      </c>
      <c r="T21">
        <v>34221103</v>
      </c>
      <c r="U21">
        <v>66666509</v>
      </c>
      <c r="V21">
        <v>16</v>
      </c>
      <c r="W21">
        <v>24456588</v>
      </c>
      <c r="X21">
        <v>13</v>
      </c>
      <c r="Y21">
        <v>91123097</v>
      </c>
      <c r="Z21">
        <v>18</v>
      </c>
      <c r="AA21">
        <v>16350</v>
      </c>
      <c r="AB21">
        <v>101155</v>
      </c>
      <c r="AC21" s="3">
        <f>anaconda_projects_438c4e99_85db_4cf9_82b5_1b07a55c3429_cleaned_energy_data[[#This Row],[nitrogen-oxide]]*0.9071847</f>
        <v>91766.268328499995</v>
      </c>
      <c r="AD21">
        <v>2.2000000000000002</v>
      </c>
      <c r="AE21">
        <v>11</v>
      </c>
      <c r="AF21">
        <v>20</v>
      </c>
      <c r="AG21" t="s">
        <v>40</v>
      </c>
      <c r="AH21">
        <v>315576</v>
      </c>
      <c r="AI21" s="3">
        <f>anaconda_projects_438c4e99_85db_4cf9_82b5_1b07a55c3429_cleaned_energy_data[[#This Row],[sulfer-dioxide]]*0.9071847</f>
        <v>286285.7188872</v>
      </c>
      <c r="AJ21">
        <v>6.9</v>
      </c>
      <c r="AK21">
        <v>10</v>
      </c>
      <c r="AL21">
        <v>10</v>
      </c>
      <c r="AM21">
        <v>34221103</v>
      </c>
      <c r="AN21">
        <v>34</v>
      </c>
    </row>
    <row r="22" spans="1:40" x14ac:dyDescent="0.3">
      <c r="A22">
        <v>20</v>
      </c>
      <c r="B22">
        <v>2023</v>
      </c>
      <c r="C22" t="s">
        <v>41</v>
      </c>
      <c r="D22" t="s">
        <v>42</v>
      </c>
      <c r="E22">
        <v>10.26</v>
      </c>
      <c r="F22">
        <v>38</v>
      </c>
      <c r="G22">
        <v>11019</v>
      </c>
      <c r="H22">
        <v>25</v>
      </c>
      <c r="I22">
        <v>3986</v>
      </c>
      <c r="J22">
        <v>30</v>
      </c>
      <c r="K22" s="3">
        <v>45743</v>
      </c>
      <c r="L22">
        <v>1925</v>
      </c>
      <c r="M22">
        <v>10</v>
      </c>
      <c r="N22">
        <v>1</v>
      </c>
      <c r="O22">
        <v>670704</v>
      </c>
      <c r="P22">
        <v>30</v>
      </c>
      <c r="Q22">
        <v>100</v>
      </c>
      <c r="R22">
        <v>100</v>
      </c>
      <c r="S22">
        <v>33</v>
      </c>
      <c r="T22">
        <v>32070687</v>
      </c>
      <c r="U22">
        <v>37102754</v>
      </c>
      <c r="V22">
        <v>26</v>
      </c>
      <c r="W22">
        <v>15184030</v>
      </c>
      <c r="X22">
        <v>30</v>
      </c>
      <c r="Y22">
        <v>52286784</v>
      </c>
      <c r="Z22">
        <v>31</v>
      </c>
      <c r="AA22">
        <v>15005</v>
      </c>
      <c r="AB22">
        <v>28113</v>
      </c>
      <c r="AC22" s="3">
        <f>anaconda_projects_438c4e99_85db_4cf9_82b5_1b07a55c3429_cleaned_energy_data[[#This Row],[nitrogen-oxide]]*0.9071847</f>
        <v>25503.683471099997</v>
      </c>
      <c r="AD22">
        <v>1.1000000000000001</v>
      </c>
      <c r="AE22">
        <v>15</v>
      </c>
      <c r="AF22">
        <v>9</v>
      </c>
      <c r="AG22" t="s">
        <v>40</v>
      </c>
      <c r="AH22">
        <v>39164</v>
      </c>
      <c r="AI22" s="3">
        <f>anaconda_projects_438c4e99_85db_4cf9_82b5_1b07a55c3429_cleaned_energy_data[[#This Row],[sulfer-dioxide]]*0.9071847</f>
        <v>35528.981590800002</v>
      </c>
      <c r="AJ22">
        <v>1.5</v>
      </c>
      <c r="AK22">
        <v>6</v>
      </c>
      <c r="AL22">
        <v>5</v>
      </c>
      <c r="AM22">
        <v>32070687</v>
      </c>
      <c r="AN22">
        <v>36</v>
      </c>
    </row>
    <row r="23" spans="1:40" x14ac:dyDescent="0.3">
      <c r="A23">
        <v>21</v>
      </c>
      <c r="B23">
        <v>2011</v>
      </c>
      <c r="C23" t="s">
        <v>41</v>
      </c>
      <c r="D23" t="s">
        <v>42</v>
      </c>
      <c r="E23">
        <v>7.88</v>
      </c>
      <c r="F23">
        <v>40</v>
      </c>
      <c r="G23">
        <v>11740</v>
      </c>
      <c r="H23">
        <v>22</v>
      </c>
      <c r="I23">
        <v>5602</v>
      </c>
      <c r="J23">
        <v>17</v>
      </c>
      <c r="K23" s="3">
        <v>72203</v>
      </c>
      <c r="L23">
        <v>2011</v>
      </c>
      <c r="M23">
        <v>10</v>
      </c>
      <c r="N23">
        <v>3</v>
      </c>
      <c r="O23">
        <v>512099</v>
      </c>
      <c r="P23">
        <v>32</v>
      </c>
      <c r="Q23">
        <v>100</v>
      </c>
      <c r="R23">
        <v>100</v>
      </c>
      <c r="S23">
        <v>33</v>
      </c>
      <c r="T23">
        <v>31238753</v>
      </c>
      <c r="U23">
        <v>55529639</v>
      </c>
      <c r="V23">
        <v>17</v>
      </c>
      <c r="W23">
        <v>23469985</v>
      </c>
      <c r="X23">
        <v>13</v>
      </c>
      <c r="Y23">
        <v>78999624</v>
      </c>
      <c r="Z23">
        <v>20</v>
      </c>
      <c r="AA23">
        <v>17342</v>
      </c>
      <c r="AB23">
        <v>60893</v>
      </c>
      <c r="AC23" s="3">
        <f>anaconda_projects_438c4e99_85db_4cf9_82b5_1b07a55c3429_cleaned_energy_data[[#This Row],[nitrogen-oxide]]*0.9071847</f>
        <v>55241.197937099998</v>
      </c>
      <c r="AD23">
        <v>1.5</v>
      </c>
      <c r="AE23">
        <v>18</v>
      </c>
      <c r="AF23">
        <v>21</v>
      </c>
      <c r="AG23" t="s">
        <v>40</v>
      </c>
      <c r="AH23">
        <v>107976</v>
      </c>
      <c r="AI23" s="3">
        <f>anaconda_projects_438c4e99_85db_4cf9_82b5_1b07a55c3429_cleaned_energy_data[[#This Row],[sulfer-dioxide]]*0.9071847</f>
        <v>97954.175167199995</v>
      </c>
      <c r="AJ23">
        <v>2.7</v>
      </c>
      <c r="AK23">
        <v>16</v>
      </c>
      <c r="AL23">
        <v>20</v>
      </c>
      <c r="AM23">
        <v>31238753</v>
      </c>
      <c r="AN23">
        <v>34</v>
      </c>
    </row>
    <row r="24" spans="1:40" x14ac:dyDescent="0.3">
      <c r="A24">
        <v>22</v>
      </c>
      <c r="B24">
        <v>2022</v>
      </c>
      <c r="C24" t="s">
        <v>41</v>
      </c>
      <c r="D24" t="s">
        <v>42</v>
      </c>
      <c r="E24">
        <v>9.74</v>
      </c>
      <c r="F24">
        <v>42</v>
      </c>
      <c r="G24">
        <v>11035</v>
      </c>
      <c r="H24">
        <v>23</v>
      </c>
      <c r="I24">
        <v>3986</v>
      </c>
      <c r="J24">
        <v>30</v>
      </c>
      <c r="K24" s="3">
        <v>50376</v>
      </c>
      <c r="L24">
        <v>1956</v>
      </c>
      <c r="M24">
        <v>11</v>
      </c>
      <c r="N24">
        <v>1</v>
      </c>
      <c r="O24">
        <v>540028</v>
      </c>
      <c r="P24">
        <v>32</v>
      </c>
      <c r="Q24">
        <v>100</v>
      </c>
      <c r="R24">
        <v>100</v>
      </c>
      <c r="S24">
        <v>34</v>
      </c>
      <c r="T24">
        <v>32986288</v>
      </c>
      <c r="U24">
        <v>38801850</v>
      </c>
      <c r="V24">
        <v>25</v>
      </c>
      <c r="W24">
        <v>17863510</v>
      </c>
      <c r="X24">
        <v>24</v>
      </c>
      <c r="Y24">
        <v>56665360</v>
      </c>
      <c r="Z24">
        <v>31</v>
      </c>
      <c r="AA24">
        <v>15021</v>
      </c>
      <c r="AB24">
        <v>30606</v>
      </c>
      <c r="AC24" s="3">
        <f>anaconda_projects_438c4e99_85db_4cf9_82b5_1b07a55c3429_cleaned_energy_data[[#This Row],[nitrogen-oxide]]*0.9071847</f>
        <v>27765.294928199997</v>
      </c>
      <c r="AD24">
        <v>1.1000000000000001</v>
      </c>
      <c r="AE24">
        <v>16</v>
      </c>
      <c r="AF24">
        <v>10</v>
      </c>
      <c r="AG24" t="s">
        <v>40</v>
      </c>
      <c r="AH24">
        <v>46776</v>
      </c>
      <c r="AI24" s="3">
        <f>anaconda_projects_438c4e99_85db_4cf9_82b5_1b07a55c3429_cleaned_energy_data[[#This Row],[sulfer-dioxide]]*0.9071847</f>
        <v>42434.471527199996</v>
      </c>
      <c r="AJ24">
        <v>1.7</v>
      </c>
      <c r="AK24">
        <v>7</v>
      </c>
      <c r="AL24">
        <v>4</v>
      </c>
      <c r="AM24">
        <v>32986288</v>
      </c>
      <c r="AN24">
        <v>36</v>
      </c>
    </row>
    <row r="25" spans="1:40" x14ac:dyDescent="0.3">
      <c r="A25">
        <v>23</v>
      </c>
      <c r="B25">
        <v>2012</v>
      </c>
      <c r="C25" t="s">
        <v>41</v>
      </c>
      <c r="D25" t="s">
        <v>42</v>
      </c>
      <c r="E25">
        <v>8.14</v>
      </c>
      <c r="F25">
        <v>41</v>
      </c>
      <c r="G25">
        <v>10590</v>
      </c>
      <c r="H25">
        <v>27</v>
      </c>
      <c r="I25">
        <v>5695</v>
      </c>
      <c r="J25">
        <v>18</v>
      </c>
      <c r="K25" s="3">
        <v>67203</v>
      </c>
      <c r="L25">
        <v>2014</v>
      </c>
      <c r="M25">
        <v>11</v>
      </c>
      <c r="N25">
        <v>4</v>
      </c>
      <c r="O25">
        <v>495461</v>
      </c>
      <c r="P25">
        <v>34</v>
      </c>
      <c r="Q25">
        <v>100</v>
      </c>
      <c r="R25">
        <v>100</v>
      </c>
      <c r="S25">
        <v>33</v>
      </c>
      <c r="T25">
        <v>30817241</v>
      </c>
      <c r="U25">
        <v>47363441</v>
      </c>
      <c r="V25">
        <v>19</v>
      </c>
      <c r="W25">
        <v>26049964</v>
      </c>
      <c r="X25">
        <v>14</v>
      </c>
      <c r="Y25">
        <v>73413405</v>
      </c>
      <c r="Z25">
        <v>21</v>
      </c>
      <c r="AA25">
        <v>16285</v>
      </c>
      <c r="AB25">
        <v>53084</v>
      </c>
      <c r="AC25" s="3">
        <f>anaconda_projects_438c4e99_85db_4cf9_82b5_1b07a55c3429_cleaned_energy_data[[#This Row],[nitrogen-oxide]]*0.9071847</f>
        <v>48156.992614799994</v>
      </c>
      <c r="AD25">
        <v>1.4</v>
      </c>
      <c r="AE25">
        <v>19</v>
      </c>
      <c r="AF25">
        <v>21</v>
      </c>
      <c r="AG25" t="s">
        <v>40</v>
      </c>
      <c r="AH25">
        <v>91220</v>
      </c>
      <c r="AI25" s="3">
        <f>anaconda_projects_438c4e99_85db_4cf9_82b5_1b07a55c3429_cleaned_energy_data[[#This Row],[sulfer-dioxide]]*0.9071847</f>
        <v>82753.388334000003</v>
      </c>
      <c r="AJ25">
        <v>2.5</v>
      </c>
      <c r="AK25">
        <v>17</v>
      </c>
      <c r="AL25">
        <v>14</v>
      </c>
      <c r="AM25">
        <v>30817241</v>
      </c>
      <c r="AN25">
        <v>35</v>
      </c>
    </row>
    <row r="26" spans="1:40" x14ac:dyDescent="0.3">
      <c r="A26">
        <v>24</v>
      </c>
      <c r="B26">
        <v>2020</v>
      </c>
      <c r="C26" t="s">
        <v>41</v>
      </c>
      <c r="D26" t="s">
        <v>42</v>
      </c>
      <c r="E26">
        <v>8.75</v>
      </c>
      <c r="F26">
        <v>40</v>
      </c>
      <c r="G26">
        <v>11037</v>
      </c>
      <c r="H26">
        <v>24</v>
      </c>
      <c r="I26">
        <v>3884</v>
      </c>
      <c r="J26">
        <v>26</v>
      </c>
      <c r="K26" s="3">
        <v>49518</v>
      </c>
      <c r="L26">
        <v>1923</v>
      </c>
      <c r="M26">
        <v>9</v>
      </c>
      <c r="N26">
        <v>2</v>
      </c>
      <c r="O26">
        <v>760925</v>
      </c>
      <c r="P26">
        <v>29</v>
      </c>
      <c r="Q26">
        <v>100</v>
      </c>
      <c r="R26">
        <v>100</v>
      </c>
      <c r="S26">
        <v>32</v>
      </c>
      <c r="T26">
        <v>32076583</v>
      </c>
      <c r="U26">
        <v>40783193</v>
      </c>
      <c r="V26">
        <v>22</v>
      </c>
      <c r="W26">
        <v>15878340</v>
      </c>
      <c r="X26">
        <v>24</v>
      </c>
      <c r="Y26">
        <v>56661533</v>
      </c>
      <c r="Z26">
        <v>27</v>
      </c>
      <c r="AA26">
        <v>14920</v>
      </c>
      <c r="AB26">
        <v>30481</v>
      </c>
      <c r="AC26" s="3">
        <f>anaconda_projects_438c4e99_85db_4cf9_82b5_1b07a55c3429_cleaned_energy_data[[#This Row],[nitrogen-oxide]]*0.9071847</f>
        <v>27651.896840699999</v>
      </c>
      <c r="AD26">
        <v>1.1000000000000001</v>
      </c>
      <c r="AE26">
        <v>16</v>
      </c>
      <c r="AF26">
        <v>14</v>
      </c>
      <c r="AG26" t="s">
        <v>40</v>
      </c>
      <c r="AH26">
        <v>33422</v>
      </c>
      <c r="AI26" s="3">
        <f>anaconda_projects_438c4e99_85db_4cf9_82b5_1b07a55c3429_cleaned_energy_data[[#This Row],[sulfer-dioxide]]*0.9071847</f>
        <v>30319.927043399999</v>
      </c>
      <c r="AJ26">
        <v>1.2</v>
      </c>
      <c r="AK26">
        <v>13</v>
      </c>
      <c r="AL26">
        <v>9</v>
      </c>
      <c r="AM26">
        <v>32076583</v>
      </c>
      <c r="AN26">
        <v>34</v>
      </c>
    </row>
    <row r="27" spans="1:40" x14ac:dyDescent="0.3">
      <c r="A27">
        <v>25</v>
      </c>
      <c r="B27">
        <v>2013</v>
      </c>
      <c r="C27" t="s">
        <v>41</v>
      </c>
      <c r="D27" t="s">
        <v>42</v>
      </c>
      <c r="E27">
        <v>7.91</v>
      </c>
      <c r="F27">
        <v>46</v>
      </c>
      <c r="G27">
        <v>10625</v>
      </c>
      <c r="H27">
        <v>27</v>
      </c>
      <c r="I27">
        <v>5657</v>
      </c>
      <c r="J27">
        <v>18</v>
      </c>
      <c r="K27" s="3">
        <v>68862</v>
      </c>
      <c r="L27">
        <v>1997</v>
      </c>
      <c r="M27">
        <v>9</v>
      </c>
      <c r="N27">
        <v>3</v>
      </c>
      <c r="O27">
        <v>556760</v>
      </c>
      <c r="P27">
        <v>34</v>
      </c>
      <c r="Q27">
        <v>100</v>
      </c>
      <c r="R27">
        <v>100</v>
      </c>
      <c r="S27">
        <v>32</v>
      </c>
      <c r="T27">
        <v>31399850</v>
      </c>
      <c r="U27">
        <v>46351104</v>
      </c>
      <c r="V27">
        <v>22</v>
      </c>
      <c r="W27">
        <v>29511963</v>
      </c>
      <c r="X27">
        <v>13</v>
      </c>
      <c r="Y27">
        <v>75863067</v>
      </c>
      <c r="Z27">
        <v>21</v>
      </c>
      <c r="AA27">
        <v>16282</v>
      </c>
      <c r="AB27">
        <v>60229</v>
      </c>
      <c r="AC27" s="3">
        <f>anaconda_projects_438c4e99_85db_4cf9_82b5_1b07a55c3429_cleaned_energy_data[[#This Row],[nitrogen-oxide]]*0.9071847</f>
        <v>54638.827296299998</v>
      </c>
      <c r="AD27">
        <v>1.6</v>
      </c>
      <c r="AE27">
        <v>14</v>
      </c>
      <c r="AF27">
        <v>16</v>
      </c>
      <c r="AG27" t="s">
        <v>40</v>
      </c>
      <c r="AH27">
        <v>93888</v>
      </c>
      <c r="AI27" s="3">
        <f>anaconda_projects_438c4e99_85db_4cf9_82b5_1b07a55c3429_cleaned_energy_data[[#This Row],[sulfer-dioxide]]*0.9071847</f>
        <v>85173.75711359999</v>
      </c>
      <c r="AJ27">
        <v>2.5</v>
      </c>
      <c r="AK27">
        <v>15</v>
      </c>
      <c r="AL27">
        <v>14</v>
      </c>
      <c r="AM27">
        <v>31399850</v>
      </c>
      <c r="AN27">
        <v>34</v>
      </c>
    </row>
    <row r="28" spans="1:40" x14ac:dyDescent="0.3">
      <c r="A28">
        <v>26</v>
      </c>
      <c r="B28">
        <v>2009</v>
      </c>
      <c r="C28" t="s">
        <v>41</v>
      </c>
      <c r="D28" t="s">
        <v>42</v>
      </c>
      <c r="E28">
        <v>6.65</v>
      </c>
      <c r="F28">
        <v>46</v>
      </c>
      <c r="G28">
        <v>11698</v>
      </c>
      <c r="H28">
        <v>22</v>
      </c>
      <c r="I28">
        <v>4661</v>
      </c>
      <c r="J28">
        <v>20</v>
      </c>
      <c r="K28" s="3">
        <v>65928</v>
      </c>
      <c r="L28">
        <v>2049</v>
      </c>
      <c r="M28">
        <v>12</v>
      </c>
      <c r="N28">
        <v>6</v>
      </c>
      <c r="O28">
        <v>371391</v>
      </c>
      <c r="P28">
        <v>36</v>
      </c>
      <c r="Q28">
        <v>100</v>
      </c>
      <c r="R28">
        <v>100</v>
      </c>
      <c r="S28">
        <v>33</v>
      </c>
      <c r="T28">
        <v>30271329</v>
      </c>
      <c r="U28">
        <v>51708607</v>
      </c>
      <c r="V28">
        <v>18</v>
      </c>
      <c r="W28">
        <v>19073907</v>
      </c>
      <c r="X28">
        <v>16</v>
      </c>
      <c r="Y28">
        <v>70782514</v>
      </c>
      <c r="Z28">
        <v>21</v>
      </c>
      <c r="AA28">
        <v>16360</v>
      </c>
      <c r="AB28">
        <v>38224</v>
      </c>
      <c r="AC28" s="3">
        <f>anaconda_projects_438c4e99_85db_4cf9_82b5_1b07a55c3429_cleaned_energy_data[[#This Row],[nitrogen-oxide]]*0.9071847</f>
        <v>34676.227972799999</v>
      </c>
      <c r="AD28">
        <v>1.1000000000000001</v>
      </c>
      <c r="AE28">
        <v>30</v>
      </c>
      <c r="AF28">
        <v>34</v>
      </c>
      <c r="AG28" t="s">
        <v>40</v>
      </c>
      <c r="AH28">
        <v>184390</v>
      </c>
      <c r="AI28" s="3">
        <f>anaconda_projects_438c4e99_85db_4cf9_82b5_1b07a55c3429_cleaned_energy_data[[#This Row],[sulfer-dioxide]]*0.9071847</f>
        <v>167275.78683299999</v>
      </c>
      <c r="AJ28">
        <v>5.2</v>
      </c>
      <c r="AK28">
        <v>13</v>
      </c>
      <c r="AL28">
        <v>11</v>
      </c>
      <c r="AM28">
        <v>30271329</v>
      </c>
      <c r="AN28">
        <v>34</v>
      </c>
    </row>
    <row r="29" spans="1:40" x14ac:dyDescent="0.3">
      <c r="A29">
        <v>27</v>
      </c>
      <c r="B29">
        <v>2010</v>
      </c>
      <c r="C29" t="s">
        <v>41</v>
      </c>
      <c r="D29" t="s">
        <v>42</v>
      </c>
      <c r="E29">
        <v>7.45</v>
      </c>
      <c r="F29">
        <v>44</v>
      </c>
      <c r="G29">
        <v>11719</v>
      </c>
      <c r="H29">
        <v>21</v>
      </c>
      <c r="I29">
        <v>4775</v>
      </c>
      <c r="J29">
        <v>19</v>
      </c>
      <c r="K29" s="3">
        <v>74283</v>
      </c>
      <c r="L29">
        <v>2023</v>
      </c>
      <c r="M29">
        <v>12</v>
      </c>
      <c r="N29">
        <v>5</v>
      </c>
      <c r="O29">
        <v>445681</v>
      </c>
      <c r="P29">
        <v>35</v>
      </c>
      <c r="Q29">
        <v>100</v>
      </c>
      <c r="R29">
        <v>100</v>
      </c>
      <c r="S29">
        <v>33</v>
      </c>
      <c r="T29">
        <v>32031803</v>
      </c>
      <c r="U29">
        <v>56719755</v>
      </c>
      <c r="V29">
        <v>18</v>
      </c>
      <c r="W29">
        <v>24069192</v>
      </c>
      <c r="X29">
        <v>13</v>
      </c>
      <c r="Y29">
        <v>80788947</v>
      </c>
      <c r="Z29">
        <v>20</v>
      </c>
      <c r="AA29">
        <v>16495</v>
      </c>
      <c r="AB29">
        <v>54183</v>
      </c>
      <c r="AC29" s="3">
        <f>anaconda_projects_438c4e99_85db_4cf9_82b5_1b07a55c3429_cleaned_energy_data[[#This Row],[nitrogen-oxide]]*0.9071847</f>
        <v>49153.988600099998</v>
      </c>
      <c r="AD29">
        <v>1.3</v>
      </c>
      <c r="AE29">
        <v>23</v>
      </c>
      <c r="AF29">
        <v>25</v>
      </c>
      <c r="AG29" t="s">
        <v>40</v>
      </c>
      <c r="AH29">
        <v>116036</v>
      </c>
      <c r="AI29" s="3">
        <f>anaconda_projects_438c4e99_85db_4cf9_82b5_1b07a55c3429_cleaned_energy_data[[#This Row],[sulfer-dioxide]]*0.9071847</f>
        <v>105266.08384919999</v>
      </c>
      <c r="AJ29">
        <v>2.9</v>
      </c>
      <c r="AK29">
        <v>20</v>
      </c>
      <c r="AL29">
        <v>20</v>
      </c>
      <c r="AM29">
        <v>32031803</v>
      </c>
      <c r="AN29">
        <v>34</v>
      </c>
    </row>
    <row r="30" spans="1:40" x14ac:dyDescent="0.3">
      <c r="A30">
        <v>28</v>
      </c>
      <c r="B30">
        <v>2015</v>
      </c>
      <c r="C30" t="s">
        <v>41</v>
      </c>
      <c r="D30" t="s">
        <v>42</v>
      </c>
      <c r="E30">
        <v>8.11</v>
      </c>
      <c r="F30">
        <v>46</v>
      </c>
      <c r="G30">
        <v>11401</v>
      </c>
      <c r="H30">
        <v>23</v>
      </c>
      <c r="I30">
        <v>3714</v>
      </c>
      <c r="J30">
        <v>27</v>
      </c>
      <c r="K30" s="3">
        <v>66270</v>
      </c>
      <c r="L30">
        <v>2017</v>
      </c>
      <c r="M30">
        <v>10</v>
      </c>
      <c r="N30">
        <v>2</v>
      </c>
      <c r="O30">
        <v>658470</v>
      </c>
      <c r="P30">
        <v>32</v>
      </c>
      <c r="Q30">
        <v>100</v>
      </c>
      <c r="R30">
        <v>100</v>
      </c>
      <c r="S30">
        <v>32</v>
      </c>
      <c r="T30">
        <v>32303026</v>
      </c>
      <c r="U30">
        <v>57042502</v>
      </c>
      <c r="V30">
        <v>17</v>
      </c>
      <c r="W30">
        <v>15252767</v>
      </c>
      <c r="X30">
        <v>25</v>
      </c>
      <c r="Y30">
        <v>72295269</v>
      </c>
      <c r="Z30">
        <v>23</v>
      </c>
      <c r="AA30">
        <v>15115</v>
      </c>
      <c r="AB30">
        <v>62525</v>
      </c>
      <c r="AC30" s="3">
        <f>anaconda_projects_438c4e99_85db_4cf9_82b5_1b07a55c3429_cleaned_energy_data[[#This Row],[nitrogen-oxide]]*0.9071847</f>
        <v>56721.723367499995</v>
      </c>
      <c r="AD30">
        <v>1.7</v>
      </c>
      <c r="AE30">
        <v>10</v>
      </c>
      <c r="AF30">
        <v>10</v>
      </c>
      <c r="AG30" t="s">
        <v>40</v>
      </c>
      <c r="AH30">
        <v>67109</v>
      </c>
      <c r="AI30" s="3">
        <f>anaconda_projects_438c4e99_85db_4cf9_82b5_1b07a55c3429_cleaned_energy_data[[#This Row],[sulfer-dioxide]]*0.9071847</f>
        <v>60880.2580323</v>
      </c>
      <c r="AJ30">
        <v>1.9</v>
      </c>
      <c r="AK30">
        <v>15</v>
      </c>
      <c r="AL30">
        <v>14</v>
      </c>
      <c r="AM30">
        <v>32303026</v>
      </c>
      <c r="AN30">
        <v>34</v>
      </c>
    </row>
    <row r="31" spans="1:40" x14ac:dyDescent="0.3">
      <c r="A31">
        <v>29</v>
      </c>
      <c r="B31">
        <v>2017</v>
      </c>
      <c r="C31" t="s">
        <v>41</v>
      </c>
      <c r="D31" t="s">
        <v>42</v>
      </c>
      <c r="E31">
        <v>9</v>
      </c>
      <c r="F31">
        <v>37</v>
      </c>
      <c r="G31">
        <v>11037</v>
      </c>
      <c r="H31">
        <v>25</v>
      </c>
      <c r="I31">
        <v>3819</v>
      </c>
      <c r="J31">
        <v>28</v>
      </c>
      <c r="K31" s="3">
        <v>64988</v>
      </c>
      <c r="L31">
        <v>1949</v>
      </c>
      <c r="M31">
        <v>8</v>
      </c>
      <c r="N31">
        <v>2</v>
      </c>
      <c r="O31">
        <v>642056</v>
      </c>
      <c r="P31">
        <v>32</v>
      </c>
      <c r="Q31">
        <v>100</v>
      </c>
      <c r="R31">
        <v>100</v>
      </c>
      <c r="S31">
        <v>32</v>
      </c>
      <c r="T31">
        <v>31709019</v>
      </c>
      <c r="U31">
        <v>55929287</v>
      </c>
      <c r="V31">
        <v>17</v>
      </c>
      <c r="W31">
        <v>17427793</v>
      </c>
      <c r="X31">
        <v>18</v>
      </c>
      <c r="Y31">
        <v>73357080</v>
      </c>
      <c r="Z31">
        <v>22</v>
      </c>
      <c r="AA31">
        <v>14856</v>
      </c>
      <c r="AB31">
        <v>44029</v>
      </c>
      <c r="AC31" s="3">
        <f>anaconda_projects_438c4e99_85db_4cf9_82b5_1b07a55c3429_cleaned_energy_data[[#This Row],[nitrogen-oxide]]*0.9071847</f>
        <v>39942.435156299995</v>
      </c>
      <c r="AD31">
        <v>1.2</v>
      </c>
      <c r="AE31">
        <v>13</v>
      </c>
      <c r="AF31">
        <v>13</v>
      </c>
      <c r="AG31" t="s">
        <v>40</v>
      </c>
      <c r="AH31">
        <v>39806</v>
      </c>
      <c r="AI31" s="3">
        <f>anaconda_projects_438c4e99_85db_4cf9_82b5_1b07a55c3429_cleaned_energy_data[[#This Row],[sulfer-dioxide]]*0.9071847</f>
        <v>36111.3941682</v>
      </c>
      <c r="AJ31">
        <v>1.1000000000000001</v>
      </c>
      <c r="AK31">
        <v>18</v>
      </c>
      <c r="AL31">
        <v>17</v>
      </c>
      <c r="AM31">
        <v>31709019</v>
      </c>
      <c r="AN31">
        <v>34</v>
      </c>
    </row>
    <row r="32" spans="1:40" x14ac:dyDescent="0.3">
      <c r="A32">
        <v>30</v>
      </c>
      <c r="B32">
        <v>2016</v>
      </c>
      <c r="C32" t="s">
        <v>41</v>
      </c>
      <c r="D32" t="s">
        <v>42</v>
      </c>
      <c r="E32">
        <v>8.98</v>
      </c>
      <c r="F32">
        <v>36</v>
      </c>
      <c r="G32">
        <v>11445</v>
      </c>
      <c r="H32">
        <v>23</v>
      </c>
      <c r="I32">
        <v>3819</v>
      </c>
      <c r="J32">
        <v>28</v>
      </c>
      <c r="K32" s="3">
        <v>68473</v>
      </c>
      <c r="L32">
        <v>1984</v>
      </c>
      <c r="M32">
        <v>8</v>
      </c>
      <c r="N32">
        <v>3</v>
      </c>
      <c r="O32">
        <v>470563</v>
      </c>
      <c r="P32">
        <v>35</v>
      </c>
      <c r="Q32">
        <v>100</v>
      </c>
      <c r="R32">
        <v>100</v>
      </c>
      <c r="S32">
        <v>32</v>
      </c>
      <c r="T32">
        <v>32076146</v>
      </c>
      <c r="U32">
        <v>59429345</v>
      </c>
      <c r="V32">
        <v>17</v>
      </c>
      <c r="W32">
        <v>16513623</v>
      </c>
      <c r="X32">
        <v>21</v>
      </c>
      <c r="Y32">
        <v>75942968</v>
      </c>
      <c r="Z32">
        <v>23</v>
      </c>
      <c r="AA32">
        <v>15265</v>
      </c>
      <c r="AB32">
        <v>52370</v>
      </c>
      <c r="AC32" s="3">
        <f>anaconda_projects_438c4e99_85db_4cf9_82b5_1b07a55c3429_cleaned_energy_data[[#This Row],[nitrogen-oxide]]*0.9071847</f>
        <v>47509.262738999998</v>
      </c>
      <c r="AD32">
        <v>1.4</v>
      </c>
      <c r="AE32">
        <v>12</v>
      </c>
      <c r="AF32">
        <v>11</v>
      </c>
      <c r="AG32" t="s">
        <v>40</v>
      </c>
      <c r="AH32">
        <v>45789</v>
      </c>
      <c r="AI32" s="3">
        <f>anaconda_projects_438c4e99_85db_4cf9_82b5_1b07a55c3429_cleaned_energy_data[[#This Row],[sulfer-dioxide]]*0.9071847</f>
        <v>41539.080228300001</v>
      </c>
      <c r="AJ32">
        <v>1.2</v>
      </c>
      <c r="AK32">
        <v>19</v>
      </c>
      <c r="AL32">
        <v>16</v>
      </c>
      <c r="AM32">
        <v>32076146</v>
      </c>
      <c r="AN32">
        <v>34</v>
      </c>
    </row>
    <row r="33" spans="1:40" x14ac:dyDescent="0.3">
      <c r="A33">
        <v>31</v>
      </c>
      <c r="B33">
        <v>2018</v>
      </c>
      <c r="C33" t="s">
        <v>41</v>
      </c>
      <c r="D33" t="s">
        <v>42</v>
      </c>
      <c r="E33">
        <v>8.7200000000000006</v>
      </c>
      <c r="F33">
        <v>41</v>
      </c>
      <c r="G33">
        <v>11037</v>
      </c>
      <c r="H33">
        <v>24</v>
      </c>
      <c r="I33">
        <v>3814</v>
      </c>
      <c r="J33">
        <v>28</v>
      </c>
      <c r="K33" s="3">
        <v>60203</v>
      </c>
      <c r="L33">
        <v>1970</v>
      </c>
      <c r="M33">
        <v>10</v>
      </c>
      <c r="N33">
        <v>2</v>
      </c>
      <c r="O33">
        <v>473128</v>
      </c>
      <c r="P33">
        <v>35</v>
      </c>
      <c r="Q33">
        <v>100</v>
      </c>
      <c r="R33">
        <v>100</v>
      </c>
      <c r="S33">
        <v>31</v>
      </c>
      <c r="T33">
        <v>33646813</v>
      </c>
      <c r="U33">
        <v>49799036</v>
      </c>
      <c r="V33">
        <v>20</v>
      </c>
      <c r="W33">
        <v>17449989</v>
      </c>
      <c r="X33">
        <v>18</v>
      </c>
      <c r="Y33">
        <v>67249025</v>
      </c>
      <c r="Z33">
        <v>24</v>
      </c>
      <c r="AA33">
        <v>14851</v>
      </c>
      <c r="AB33">
        <v>40874</v>
      </c>
      <c r="AC33" s="3">
        <f>anaconda_projects_438c4e99_85db_4cf9_82b5_1b07a55c3429_cleaned_energy_data[[#This Row],[nitrogen-oxide]]*0.9071847</f>
        <v>37080.267427799998</v>
      </c>
      <c r="AD33">
        <v>1.2</v>
      </c>
      <c r="AE33">
        <v>14</v>
      </c>
      <c r="AF33">
        <v>13</v>
      </c>
      <c r="AG33" t="s">
        <v>40</v>
      </c>
      <c r="AH33">
        <v>45783</v>
      </c>
      <c r="AI33" s="3">
        <f>anaconda_projects_438c4e99_85db_4cf9_82b5_1b07a55c3429_cleaned_energy_data[[#This Row],[sulfer-dioxide]]*0.9071847</f>
        <v>41533.6371201</v>
      </c>
      <c r="AJ33">
        <v>1.4</v>
      </c>
      <c r="AK33">
        <v>14</v>
      </c>
      <c r="AL33">
        <v>10</v>
      </c>
      <c r="AM33">
        <v>33646813</v>
      </c>
      <c r="AN33">
        <v>34</v>
      </c>
    </row>
    <row r="34" spans="1:40" x14ac:dyDescent="0.3">
      <c r="A34">
        <v>32</v>
      </c>
      <c r="B34">
        <v>2015</v>
      </c>
      <c r="C34" t="s">
        <v>43</v>
      </c>
      <c r="D34" t="s">
        <v>44</v>
      </c>
      <c r="E34">
        <v>10.73</v>
      </c>
      <c r="F34">
        <v>16</v>
      </c>
      <c r="G34">
        <v>13928</v>
      </c>
      <c r="H34">
        <v>19</v>
      </c>
      <c r="I34">
        <v>2741</v>
      </c>
      <c r="J34">
        <v>33</v>
      </c>
      <c r="K34" s="3">
        <v>45195</v>
      </c>
      <c r="L34">
        <v>1498</v>
      </c>
      <c r="M34">
        <v>18</v>
      </c>
      <c r="N34">
        <v>11</v>
      </c>
      <c r="O34">
        <v>1968093</v>
      </c>
      <c r="P34">
        <v>17</v>
      </c>
      <c r="Q34">
        <v>100</v>
      </c>
      <c r="R34">
        <v>100</v>
      </c>
      <c r="S34">
        <v>18</v>
      </c>
      <c r="T34">
        <v>68698932</v>
      </c>
      <c r="U34">
        <v>52388626</v>
      </c>
      <c r="V34">
        <v>19</v>
      </c>
      <c r="W34">
        <v>13971557</v>
      </c>
      <c r="X34">
        <v>27</v>
      </c>
      <c r="Y34">
        <v>66360183</v>
      </c>
      <c r="Z34">
        <v>24</v>
      </c>
      <c r="AA34">
        <v>16669</v>
      </c>
      <c r="AB34">
        <v>36944</v>
      </c>
      <c r="AC34" s="3">
        <f>anaconda_projects_438c4e99_85db_4cf9_82b5_1b07a55c3429_cleaned_energy_data[[#This Row],[nitrogen-oxide]]*0.9071847</f>
        <v>33515.031556800001</v>
      </c>
      <c r="AD34">
        <v>1.1000000000000001</v>
      </c>
      <c r="AE34">
        <v>24</v>
      </c>
      <c r="AF34">
        <v>22</v>
      </c>
      <c r="AG34" t="s">
        <v>40</v>
      </c>
      <c r="AH34">
        <v>59794</v>
      </c>
      <c r="AI34" s="3">
        <f>anaconda_projects_438c4e99_85db_4cf9_82b5_1b07a55c3429_cleaned_energy_data[[#This Row],[sulfer-dioxide]]*0.9071847</f>
        <v>54244.201951799994</v>
      </c>
      <c r="AJ34">
        <v>1.8</v>
      </c>
      <c r="AK34">
        <v>17</v>
      </c>
      <c r="AL34">
        <v>16</v>
      </c>
      <c r="AM34">
        <v>68698932</v>
      </c>
      <c r="AN34">
        <v>22</v>
      </c>
    </row>
    <row r="35" spans="1:40" x14ac:dyDescent="0.3">
      <c r="A35">
        <v>33</v>
      </c>
      <c r="B35">
        <v>2019</v>
      </c>
      <c r="C35" t="s">
        <v>43</v>
      </c>
      <c r="D35" t="s">
        <v>44</v>
      </c>
      <c r="E35">
        <v>10.66</v>
      </c>
      <c r="F35">
        <v>15</v>
      </c>
      <c r="G35">
        <v>12483</v>
      </c>
      <c r="H35">
        <v>21</v>
      </c>
      <c r="I35">
        <v>2829</v>
      </c>
      <c r="J35">
        <v>34</v>
      </c>
      <c r="K35" s="3">
        <v>35179</v>
      </c>
      <c r="L35">
        <v>1233</v>
      </c>
      <c r="M35">
        <v>18</v>
      </c>
      <c r="N35">
        <v>15</v>
      </c>
      <c r="O35">
        <v>1870723</v>
      </c>
      <c r="P35">
        <v>17</v>
      </c>
      <c r="Q35">
        <v>100</v>
      </c>
      <c r="R35">
        <v>100</v>
      </c>
      <c r="S35">
        <v>18</v>
      </c>
      <c r="T35">
        <v>69157540</v>
      </c>
      <c r="U35">
        <v>48360670</v>
      </c>
      <c r="V35">
        <v>19</v>
      </c>
      <c r="W35">
        <v>14413629</v>
      </c>
      <c r="X35">
        <v>29</v>
      </c>
      <c r="Y35">
        <v>62774299</v>
      </c>
      <c r="Z35">
        <v>26</v>
      </c>
      <c r="AA35">
        <v>15312</v>
      </c>
      <c r="AB35">
        <v>23894</v>
      </c>
      <c r="AC35" s="3">
        <f>anaconda_projects_438c4e99_85db_4cf9_82b5_1b07a55c3429_cleaned_energy_data[[#This Row],[nitrogen-oxide]]*0.9071847</f>
        <v>21676.271221799998</v>
      </c>
      <c r="AD35">
        <v>0.8</v>
      </c>
      <c r="AE35">
        <v>24</v>
      </c>
      <c r="AF35">
        <v>24</v>
      </c>
      <c r="AG35" t="s">
        <v>40</v>
      </c>
      <c r="AH35">
        <v>18060</v>
      </c>
      <c r="AI35" s="3">
        <f>anaconda_projects_438c4e99_85db_4cf9_82b5_1b07a55c3429_cleaned_energy_data[[#This Row],[sulfer-dioxide]]*0.9071847</f>
        <v>16383.755681999999</v>
      </c>
      <c r="AJ35">
        <v>0.6</v>
      </c>
      <c r="AK35">
        <v>24</v>
      </c>
      <c r="AL35">
        <v>23</v>
      </c>
      <c r="AM35">
        <v>69157540</v>
      </c>
      <c r="AN35">
        <v>22</v>
      </c>
    </row>
    <row r="36" spans="1:40" x14ac:dyDescent="0.3">
      <c r="A36">
        <v>34</v>
      </c>
      <c r="B36">
        <v>2021</v>
      </c>
      <c r="C36" t="s">
        <v>43</v>
      </c>
      <c r="D36" t="s">
        <v>44</v>
      </c>
      <c r="E36">
        <v>11.01</v>
      </c>
      <c r="F36">
        <v>16</v>
      </c>
      <c r="G36">
        <v>14059</v>
      </c>
      <c r="H36">
        <v>19</v>
      </c>
      <c r="I36">
        <v>2369</v>
      </c>
      <c r="J36">
        <v>37</v>
      </c>
      <c r="K36" s="3">
        <v>36408</v>
      </c>
      <c r="L36">
        <v>1246</v>
      </c>
      <c r="M36">
        <v>17</v>
      </c>
      <c r="N36">
        <v>10</v>
      </c>
      <c r="O36">
        <v>1639908</v>
      </c>
      <c r="P36">
        <v>19</v>
      </c>
      <c r="Q36">
        <v>100</v>
      </c>
      <c r="R36">
        <v>100</v>
      </c>
      <c r="S36">
        <v>18</v>
      </c>
      <c r="T36">
        <v>69426615</v>
      </c>
      <c r="U36">
        <v>50625364</v>
      </c>
      <c r="V36">
        <v>20</v>
      </c>
      <c r="W36">
        <v>13651116</v>
      </c>
      <c r="X36">
        <v>30</v>
      </c>
      <c r="Y36">
        <v>64276480</v>
      </c>
      <c r="Z36">
        <v>25</v>
      </c>
      <c r="AA36">
        <v>16428</v>
      </c>
      <c r="AB36">
        <v>24030</v>
      </c>
      <c r="AC36" s="3">
        <f>anaconda_projects_438c4e99_85db_4cf9_82b5_1b07a55c3429_cleaned_energy_data[[#This Row],[nitrogen-oxide]]*0.9071847</f>
        <v>21799.648341</v>
      </c>
      <c r="AD36">
        <v>0.7</v>
      </c>
      <c r="AE36">
        <v>23</v>
      </c>
      <c r="AF36">
        <v>23</v>
      </c>
      <c r="AG36" t="s">
        <v>40</v>
      </c>
      <c r="AH36">
        <v>14910</v>
      </c>
      <c r="AI36" s="3">
        <f>anaconda_projects_438c4e99_85db_4cf9_82b5_1b07a55c3429_cleaned_energy_data[[#This Row],[sulfer-dioxide]]*0.9071847</f>
        <v>13526.123877</v>
      </c>
      <c r="AJ36">
        <v>0.5</v>
      </c>
      <c r="AK36">
        <v>26</v>
      </c>
      <c r="AL36">
        <v>26</v>
      </c>
      <c r="AM36">
        <v>69426615</v>
      </c>
      <c r="AN36">
        <v>22</v>
      </c>
    </row>
    <row r="37" spans="1:40" x14ac:dyDescent="0.3">
      <c r="A37">
        <v>35</v>
      </c>
      <c r="B37">
        <v>2008</v>
      </c>
      <c r="C37" t="s">
        <v>43</v>
      </c>
      <c r="D37" t="s">
        <v>44</v>
      </c>
      <c r="E37">
        <v>9</v>
      </c>
      <c r="F37">
        <v>22</v>
      </c>
      <c r="G37">
        <v>12975</v>
      </c>
      <c r="H37">
        <v>19</v>
      </c>
      <c r="I37">
        <v>4647</v>
      </c>
      <c r="J37">
        <v>20</v>
      </c>
      <c r="K37" s="3">
        <v>49593</v>
      </c>
      <c r="L37">
        <v>1719</v>
      </c>
      <c r="M37">
        <v>19</v>
      </c>
      <c r="N37">
        <v>15</v>
      </c>
      <c r="O37">
        <v>2467351</v>
      </c>
      <c r="P37">
        <v>14</v>
      </c>
      <c r="Q37">
        <v>100</v>
      </c>
      <c r="R37">
        <v>100</v>
      </c>
      <c r="S37">
        <v>21</v>
      </c>
      <c r="T37">
        <v>70121827</v>
      </c>
      <c r="U37">
        <v>45536712</v>
      </c>
      <c r="V37">
        <v>21</v>
      </c>
      <c r="W37">
        <v>17942843</v>
      </c>
      <c r="X37">
        <v>18</v>
      </c>
      <c r="Y37">
        <v>63479555</v>
      </c>
      <c r="Z37">
        <v>24</v>
      </c>
      <c r="AA37">
        <v>17622</v>
      </c>
      <c r="AB37">
        <v>73521</v>
      </c>
      <c r="AC37" s="3">
        <f>anaconda_projects_438c4e99_85db_4cf9_82b5_1b07a55c3429_cleaned_energy_data[[#This Row],[nitrogen-oxide]]*0.9071847</f>
        <v>66697.126328700004</v>
      </c>
      <c r="AD37">
        <v>2.2999999999999998</v>
      </c>
      <c r="AE37">
        <v>21</v>
      </c>
      <c r="AF37">
        <v>18</v>
      </c>
      <c r="AG37" t="s">
        <v>40</v>
      </c>
      <c r="AH37">
        <v>190130</v>
      </c>
      <c r="AI37" s="3">
        <f>anaconda_projects_438c4e99_85db_4cf9_82b5_1b07a55c3429_cleaned_energy_data[[#This Row],[sulfer-dioxide]]*0.9071847</f>
        <v>172483.027011</v>
      </c>
      <c r="AJ37">
        <v>6</v>
      </c>
      <c r="AK37">
        <v>16</v>
      </c>
      <c r="AL37">
        <v>14</v>
      </c>
      <c r="AM37">
        <v>70121827</v>
      </c>
      <c r="AN37">
        <v>22</v>
      </c>
    </row>
    <row r="38" spans="1:40" x14ac:dyDescent="0.3">
      <c r="A38">
        <v>36</v>
      </c>
      <c r="B38">
        <v>2023</v>
      </c>
      <c r="C38" t="s">
        <v>43</v>
      </c>
      <c r="D38" t="s">
        <v>44</v>
      </c>
      <c r="E38">
        <v>12.72</v>
      </c>
      <c r="F38">
        <v>18</v>
      </c>
      <c r="G38">
        <v>15439</v>
      </c>
      <c r="H38">
        <v>19</v>
      </c>
      <c r="I38">
        <v>2141</v>
      </c>
      <c r="J38">
        <v>41</v>
      </c>
      <c r="K38" s="3">
        <v>32649</v>
      </c>
      <c r="L38">
        <v>1148</v>
      </c>
      <c r="M38">
        <v>18</v>
      </c>
      <c r="N38">
        <v>10</v>
      </c>
      <c r="O38">
        <v>1491689</v>
      </c>
      <c r="P38">
        <v>21</v>
      </c>
      <c r="Q38">
        <v>100</v>
      </c>
      <c r="R38">
        <v>100</v>
      </c>
      <c r="S38">
        <v>19</v>
      </c>
      <c r="T38">
        <v>68563904</v>
      </c>
      <c r="U38">
        <v>50050314</v>
      </c>
      <c r="V38">
        <v>20</v>
      </c>
      <c r="W38">
        <v>12498391</v>
      </c>
      <c r="X38">
        <v>33</v>
      </c>
      <c r="Y38">
        <v>62548705</v>
      </c>
      <c r="Z38">
        <v>26</v>
      </c>
      <c r="AA38">
        <v>17580</v>
      </c>
      <c r="AB38">
        <v>22213</v>
      </c>
      <c r="AC38" s="3">
        <f>anaconda_projects_438c4e99_85db_4cf9_82b5_1b07a55c3429_cleaned_energy_data[[#This Row],[nitrogen-oxide]]*0.9071847</f>
        <v>20151.293741099998</v>
      </c>
      <c r="AD38">
        <v>0.7</v>
      </c>
      <c r="AE38">
        <v>23</v>
      </c>
      <c r="AF38">
        <v>18</v>
      </c>
      <c r="AG38" t="s">
        <v>45</v>
      </c>
      <c r="AH38">
        <v>7845</v>
      </c>
      <c r="AI38" s="3">
        <f>anaconda_projects_438c4e99_85db_4cf9_82b5_1b07a55c3429_cleaned_energy_data[[#This Row],[sulfer-dioxide]]*0.9071847</f>
        <v>7116.8639714999999</v>
      </c>
      <c r="AJ38">
        <v>0.3</v>
      </c>
      <c r="AK38">
        <v>30</v>
      </c>
      <c r="AL38">
        <v>29</v>
      </c>
      <c r="AM38">
        <v>68563904</v>
      </c>
      <c r="AN38">
        <v>23</v>
      </c>
    </row>
    <row r="39" spans="1:40" x14ac:dyDescent="0.3">
      <c r="A39">
        <v>37</v>
      </c>
      <c r="B39">
        <v>2011</v>
      </c>
      <c r="C39" t="s">
        <v>43</v>
      </c>
      <c r="D39" t="s">
        <v>44</v>
      </c>
      <c r="E39">
        <v>10.210000000000001</v>
      </c>
      <c r="F39">
        <v>18</v>
      </c>
      <c r="G39">
        <v>13408</v>
      </c>
      <c r="H39">
        <v>19</v>
      </c>
      <c r="I39">
        <v>4893</v>
      </c>
      <c r="J39">
        <v>19</v>
      </c>
      <c r="K39" s="3">
        <v>46257</v>
      </c>
      <c r="L39">
        <v>1608</v>
      </c>
      <c r="M39">
        <v>18</v>
      </c>
      <c r="N39">
        <v>16</v>
      </c>
      <c r="O39">
        <v>2216040</v>
      </c>
      <c r="P39">
        <v>15</v>
      </c>
      <c r="Q39">
        <v>100</v>
      </c>
      <c r="R39">
        <v>100</v>
      </c>
      <c r="S39">
        <v>20</v>
      </c>
      <c r="T39">
        <v>68611622</v>
      </c>
      <c r="U39">
        <v>44934059</v>
      </c>
      <c r="V39">
        <v>21</v>
      </c>
      <c r="W39">
        <v>18355285</v>
      </c>
      <c r="X39">
        <v>17</v>
      </c>
      <c r="Y39">
        <v>63289344</v>
      </c>
      <c r="Z39">
        <v>24</v>
      </c>
      <c r="AA39">
        <v>18301</v>
      </c>
      <c r="AB39">
        <v>50740</v>
      </c>
      <c r="AC39" s="3">
        <f>anaconda_projects_438c4e99_85db_4cf9_82b5_1b07a55c3429_cleaned_energy_data[[#This Row],[nitrogen-oxide]]*0.9071847</f>
        <v>46030.551677999996</v>
      </c>
      <c r="AD39">
        <v>1.6</v>
      </c>
      <c r="AE39">
        <v>23</v>
      </c>
      <c r="AF39">
        <v>20</v>
      </c>
      <c r="AG39" t="s">
        <v>40</v>
      </c>
      <c r="AH39">
        <v>140726</v>
      </c>
      <c r="AI39" s="3">
        <f>anaconda_projects_438c4e99_85db_4cf9_82b5_1b07a55c3429_cleaned_energy_data[[#This Row],[sulfer-dioxide]]*0.9071847</f>
        <v>127664.47409219999</v>
      </c>
      <c r="AJ39">
        <v>4.4000000000000004</v>
      </c>
      <c r="AK39">
        <v>12</v>
      </c>
      <c r="AL39">
        <v>7</v>
      </c>
      <c r="AM39">
        <v>68611622</v>
      </c>
      <c r="AN39">
        <v>22</v>
      </c>
    </row>
    <row r="40" spans="1:40" x14ac:dyDescent="0.3">
      <c r="A40">
        <v>38</v>
      </c>
      <c r="B40">
        <v>2012</v>
      </c>
      <c r="C40" t="s">
        <v>43</v>
      </c>
      <c r="D40" t="s">
        <v>44</v>
      </c>
      <c r="E40">
        <v>10.28</v>
      </c>
      <c r="F40">
        <v>17</v>
      </c>
      <c r="G40">
        <v>13465</v>
      </c>
      <c r="H40">
        <v>19</v>
      </c>
      <c r="I40">
        <v>4567</v>
      </c>
      <c r="J40">
        <v>21</v>
      </c>
      <c r="K40" s="3">
        <v>41196</v>
      </c>
      <c r="L40">
        <v>1422</v>
      </c>
      <c r="M40">
        <v>21</v>
      </c>
      <c r="N40">
        <v>16</v>
      </c>
      <c r="O40">
        <v>2206313</v>
      </c>
      <c r="P40">
        <v>15</v>
      </c>
      <c r="Q40">
        <v>100</v>
      </c>
      <c r="R40">
        <v>100</v>
      </c>
      <c r="S40">
        <v>19</v>
      </c>
      <c r="T40">
        <v>68820090</v>
      </c>
      <c r="U40">
        <v>40543431</v>
      </c>
      <c r="V40">
        <v>27</v>
      </c>
      <c r="W40">
        <v>23207507</v>
      </c>
      <c r="X40">
        <v>15</v>
      </c>
      <c r="Y40">
        <v>63750938</v>
      </c>
      <c r="Z40">
        <v>25</v>
      </c>
      <c r="AA40">
        <v>18032</v>
      </c>
      <c r="AB40">
        <v>43330</v>
      </c>
      <c r="AC40" s="3">
        <f>anaconda_projects_438c4e99_85db_4cf9_82b5_1b07a55c3429_cleaned_energy_data[[#This Row],[nitrogen-oxide]]*0.9071847</f>
        <v>39308.313050999997</v>
      </c>
      <c r="AD40">
        <v>1.4</v>
      </c>
      <c r="AE40">
        <v>25</v>
      </c>
      <c r="AF40">
        <v>22</v>
      </c>
      <c r="AG40" t="s">
        <v>40</v>
      </c>
      <c r="AH40">
        <v>107590</v>
      </c>
      <c r="AI40" s="3">
        <f>anaconda_projects_438c4e99_85db_4cf9_82b5_1b07a55c3429_cleaned_energy_data[[#This Row],[sulfer-dioxide]]*0.9071847</f>
        <v>97604.001873000001</v>
      </c>
      <c r="AJ40">
        <v>3.4</v>
      </c>
      <c r="AK40">
        <v>13</v>
      </c>
      <c r="AL40">
        <v>8</v>
      </c>
      <c r="AM40">
        <v>68820090</v>
      </c>
      <c r="AN40">
        <v>22</v>
      </c>
    </row>
    <row r="41" spans="1:40" x14ac:dyDescent="0.3">
      <c r="A41">
        <v>39</v>
      </c>
      <c r="B41">
        <v>2022</v>
      </c>
      <c r="C41" t="s">
        <v>43</v>
      </c>
      <c r="D41" t="s">
        <v>44</v>
      </c>
      <c r="E41">
        <v>11.95</v>
      </c>
      <c r="F41">
        <v>18</v>
      </c>
      <c r="G41">
        <v>14357</v>
      </c>
      <c r="H41">
        <v>19</v>
      </c>
      <c r="I41">
        <v>2367</v>
      </c>
      <c r="J41">
        <v>37</v>
      </c>
      <c r="K41" s="3">
        <v>32978</v>
      </c>
      <c r="L41">
        <v>1185</v>
      </c>
      <c r="M41">
        <v>17</v>
      </c>
      <c r="N41">
        <v>10</v>
      </c>
      <c r="O41">
        <v>1509946</v>
      </c>
      <c r="P41">
        <v>21</v>
      </c>
      <c r="Q41">
        <v>100</v>
      </c>
      <c r="R41">
        <v>100</v>
      </c>
      <c r="S41">
        <v>18</v>
      </c>
      <c r="T41">
        <v>69875871</v>
      </c>
      <c r="U41">
        <v>47343364</v>
      </c>
      <c r="V41">
        <v>20</v>
      </c>
      <c r="W41">
        <v>13900946</v>
      </c>
      <c r="X41">
        <v>32</v>
      </c>
      <c r="Y41">
        <v>61244310</v>
      </c>
      <c r="Z41">
        <v>28</v>
      </c>
      <c r="AA41">
        <v>16724</v>
      </c>
      <c r="AB41">
        <v>22114</v>
      </c>
      <c r="AC41" s="3">
        <f>anaconda_projects_438c4e99_85db_4cf9_82b5_1b07a55c3429_cleaned_energy_data[[#This Row],[nitrogen-oxide]]*0.9071847</f>
        <v>20061.4824558</v>
      </c>
      <c r="AD41">
        <v>0.7</v>
      </c>
      <c r="AE41">
        <v>24</v>
      </c>
      <c r="AF41">
        <v>20</v>
      </c>
      <c r="AG41" t="s">
        <v>45</v>
      </c>
      <c r="AH41">
        <v>12807</v>
      </c>
      <c r="AI41" s="3">
        <f>anaconda_projects_438c4e99_85db_4cf9_82b5_1b07a55c3429_cleaned_energy_data[[#This Row],[sulfer-dioxide]]*0.9071847</f>
        <v>11618.3144529</v>
      </c>
      <c r="AJ41">
        <v>0.4</v>
      </c>
      <c r="AK41">
        <v>27</v>
      </c>
      <c r="AL41">
        <v>25</v>
      </c>
      <c r="AM41">
        <v>69875871</v>
      </c>
      <c r="AN41">
        <v>22</v>
      </c>
    </row>
    <row r="42" spans="1:40" x14ac:dyDescent="0.3">
      <c r="A42">
        <v>40</v>
      </c>
      <c r="B42">
        <v>2020</v>
      </c>
      <c r="C42" t="s">
        <v>43</v>
      </c>
      <c r="D42" t="s">
        <v>44</v>
      </c>
      <c r="E42">
        <v>10.82</v>
      </c>
      <c r="F42">
        <v>15</v>
      </c>
      <c r="G42">
        <v>13732</v>
      </c>
      <c r="H42">
        <v>19</v>
      </c>
      <c r="I42">
        <v>2812</v>
      </c>
      <c r="J42">
        <v>33</v>
      </c>
      <c r="K42" s="3">
        <v>33173</v>
      </c>
      <c r="L42">
        <v>1188</v>
      </c>
      <c r="M42">
        <v>18</v>
      </c>
      <c r="N42">
        <v>13</v>
      </c>
      <c r="O42">
        <v>1764109</v>
      </c>
      <c r="P42">
        <v>19</v>
      </c>
      <c r="Q42">
        <v>100</v>
      </c>
      <c r="R42">
        <v>100</v>
      </c>
      <c r="S42">
        <v>18</v>
      </c>
      <c r="T42">
        <v>67448361</v>
      </c>
      <c r="U42">
        <v>47373949</v>
      </c>
      <c r="V42">
        <v>19</v>
      </c>
      <c r="W42">
        <v>14074596</v>
      </c>
      <c r="X42">
        <v>29</v>
      </c>
      <c r="Y42">
        <v>61448545</v>
      </c>
      <c r="Z42">
        <v>24</v>
      </c>
      <c r="AA42">
        <v>16544</v>
      </c>
      <c r="AB42">
        <v>23485</v>
      </c>
      <c r="AC42" s="3">
        <f>anaconda_projects_438c4e99_85db_4cf9_82b5_1b07a55c3429_cleaned_energy_data[[#This Row],[nitrogen-oxide]]*0.9071847</f>
        <v>21305.232679499997</v>
      </c>
      <c r="AD42">
        <v>0.8</v>
      </c>
      <c r="AE42">
        <v>20</v>
      </c>
      <c r="AF42">
        <v>20</v>
      </c>
      <c r="AG42" t="s">
        <v>40</v>
      </c>
      <c r="AH42">
        <v>15608</v>
      </c>
      <c r="AI42" s="3">
        <f>anaconda_projects_438c4e99_85db_4cf9_82b5_1b07a55c3429_cleaned_energy_data[[#This Row],[sulfer-dioxide]]*0.9071847</f>
        <v>14159.338797599999</v>
      </c>
      <c r="AJ42">
        <v>0.5</v>
      </c>
      <c r="AK42">
        <v>23</v>
      </c>
      <c r="AL42">
        <v>22</v>
      </c>
      <c r="AM42">
        <v>67448361</v>
      </c>
      <c r="AN42">
        <v>22</v>
      </c>
    </row>
    <row r="43" spans="1:40" x14ac:dyDescent="0.3">
      <c r="A43">
        <v>41</v>
      </c>
      <c r="B43">
        <v>2013</v>
      </c>
      <c r="C43" t="s">
        <v>43</v>
      </c>
      <c r="D43" t="s">
        <v>44</v>
      </c>
      <c r="E43">
        <v>10.51</v>
      </c>
      <c r="F43">
        <v>16</v>
      </c>
      <c r="G43">
        <v>13358</v>
      </c>
      <c r="H43">
        <v>19</v>
      </c>
      <c r="I43">
        <v>3984</v>
      </c>
      <c r="J43">
        <v>23</v>
      </c>
      <c r="K43" s="3">
        <v>47686</v>
      </c>
      <c r="L43">
        <v>1590</v>
      </c>
      <c r="M43">
        <v>18</v>
      </c>
      <c r="N43">
        <v>14</v>
      </c>
      <c r="O43">
        <v>2129923</v>
      </c>
      <c r="P43">
        <v>17</v>
      </c>
      <c r="Q43">
        <v>100</v>
      </c>
      <c r="R43">
        <v>100</v>
      </c>
      <c r="S43">
        <v>18</v>
      </c>
      <c r="T43">
        <v>69124043</v>
      </c>
      <c r="U43">
        <v>47027455</v>
      </c>
      <c r="V43">
        <v>20</v>
      </c>
      <c r="W43">
        <v>18935337</v>
      </c>
      <c r="X43">
        <v>19</v>
      </c>
      <c r="Y43">
        <v>65962792</v>
      </c>
      <c r="Z43">
        <v>23</v>
      </c>
      <c r="AA43">
        <v>17342</v>
      </c>
      <c r="AB43">
        <v>44114</v>
      </c>
      <c r="AC43" s="3">
        <f>anaconda_projects_438c4e99_85db_4cf9_82b5_1b07a55c3429_cleaned_energy_data[[#This Row],[nitrogen-oxide]]*0.9071847</f>
        <v>40019.545855799995</v>
      </c>
      <c r="AD43">
        <v>1.3</v>
      </c>
      <c r="AE43">
        <v>26</v>
      </c>
      <c r="AF43">
        <v>24</v>
      </c>
      <c r="AG43" t="s">
        <v>40</v>
      </c>
      <c r="AH43">
        <v>108306</v>
      </c>
      <c r="AI43" s="3">
        <f>anaconda_projects_438c4e99_85db_4cf9_82b5_1b07a55c3429_cleaned_energy_data[[#This Row],[sulfer-dioxide]]*0.9071847</f>
        <v>98253.5461182</v>
      </c>
      <c r="AJ43">
        <v>3.3</v>
      </c>
      <c r="AK43">
        <v>13</v>
      </c>
      <c r="AL43">
        <v>10</v>
      </c>
      <c r="AM43">
        <v>69124043</v>
      </c>
      <c r="AN43">
        <v>22</v>
      </c>
    </row>
    <row r="44" spans="1:40" x14ac:dyDescent="0.3">
      <c r="A44">
        <v>42</v>
      </c>
      <c r="B44">
        <v>2009</v>
      </c>
      <c r="C44" t="s">
        <v>43</v>
      </c>
      <c r="D44" t="s">
        <v>44</v>
      </c>
      <c r="E44">
        <v>9.3800000000000008</v>
      </c>
      <c r="F44">
        <v>21</v>
      </c>
      <c r="G44">
        <v>12998</v>
      </c>
      <c r="H44">
        <v>19</v>
      </c>
      <c r="I44">
        <v>4746</v>
      </c>
      <c r="J44">
        <v>18</v>
      </c>
      <c r="K44" s="3">
        <v>44233</v>
      </c>
      <c r="L44">
        <v>1623</v>
      </c>
      <c r="M44">
        <v>19</v>
      </c>
      <c r="N44">
        <v>16</v>
      </c>
      <c r="O44">
        <v>2200039</v>
      </c>
      <c r="P44">
        <v>14</v>
      </c>
      <c r="Q44">
        <v>100</v>
      </c>
      <c r="R44">
        <v>100</v>
      </c>
      <c r="S44">
        <v>21</v>
      </c>
      <c r="T44">
        <v>66286439</v>
      </c>
      <c r="U44">
        <v>41375366</v>
      </c>
      <c r="V44">
        <v>26</v>
      </c>
      <c r="W44">
        <v>18583695</v>
      </c>
      <c r="X44">
        <v>17</v>
      </c>
      <c r="Y44">
        <v>59959060</v>
      </c>
      <c r="Z44">
        <v>24</v>
      </c>
      <c r="AA44">
        <v>17744</v>
      </c>
      <c r="AB44">
        <v>53490</v>
      </c>
      <c r="AC44" s="3">
        <f>anaconda_projects_438c4e99_85db_4cf9_82b5_1b07a55c3429_cleaned_energy_data[[#This Row],[nitrogen-oxide]]*0.9071847</f>
        <v>48525.309602999994</v>
      </c>
      <c r="AD44">
        <v>1.8</v>
      </c>
      <c r="AE44">
        <v>22</v>
      </c>
      <c r="AF44">
        <v>20</v>
      </c>
      <c r="AG44" t="s">
        <v>40</v>
      </c>
      <c r="AH44">
        <v>153731</v>
      </c>
      <c r="AI44" s="3">
        <f>anaconda_projects_438c4e99_85db_4cf9_82b5_1b07a55c3429_cleaned_energy_data[[#This Row],[sulfer-dioxide]]*0.9071847</f>
        <v>139462.4111157</v>
      </c>
      <c r="AJ44">
        <v>5.0999999999999996</v>
      </c>
      <c r="AK44">
        <v>14</v>
      </c>
      <c r="AL44">
        <v>12</v>
      </c>
      <c r="AM44">
        <v>66286439</v>
      </c>
      <c r="AN44">
        <v>22</v>
      </c>
    </row>
    <row r="45" spans="1:40" x14ac:dyDescent="0.3">
      <c r="A45">
        <v>43</v>
      </c>
      <c r="B45">
        <v>2014</v>
      </c>
      <c r="C45" t="s">
        <v>43</v>
      </c>
      <c r="D45" t="s">
        <v>44</v>
      </c>
      <c r="E45">
        <v>10.57</v>
      </c>
      <c r="F45">
        <v>17</v>
      </c>
      <c r="G45">
        <v>14377</v>
      </c>
      <c r="H45">
        <v>18</v>
      </c>
      <c r="I45">
        <v>2788</v>
      </c>
      <c r="J45">
        <v>32</v>
      </c>
      <c r="K45" s="3">
        <v>43760</v>
      </c>
      <c r="L45">
        <v>1577</v>
      </c>
      <c r="M45">
        <v>19</v>
      </c>
      <c r="N45">
        <v>11</v>
      </c>
      <c r="O45">
        <v>2117420</v>
      </c>
      <c r="P45">
        <v>16</v>
      </c>
      <c r="Q45">
        <v>100</v>
      </c>
      <c r="R45">
        <v>100</v>
      </c>
      <c r="S45">
        <v>18</v>
      </c>
      <c r="T45">
        <v>69494755</v>
      </c>
      <c r="U45">
        <v>47301782</v>
      </c>
      <c r="V45">
        <v>20</v>
      </c>
      <c r="W45">
        <v>13763014</v>
      </c>
      <c r="X45">
        <v>26</v>
      </c>
      <c r="Y45">
        <v>61064796</v>
      </c>
      <c r="Z45">
        <v>25</v>
      </c>
      <c r="AA45">
        <v>17166</v>
      </c>
      <c r="AB45">
        <v>39519</v>
      </c>
      <c r="AC45" s="3">
        <f>anaconda_projects_438c4e99_85db_4cf9_82b5_1b07a55c3429_cleaned_energy_data[[#This Row],[nitrogen-oxide]]*0.9071847</f>
        <v>35851.032159299997</v>
      </c>
      <c r="AD45">
        <v>1.3</v>
      </c>
      <c r="AE45">
        <v>27</v>
      </c>
      <c r="AF45">
        <v>24</v>
      </c>
      <c r="AG45" t="s">
        <v>40</v>
      </c>
      <c r="AH45">
        <v>81238</v>
      </c>
      <c r="AI45" s="3">
        <f>anaconda_projects_438c4e99_85db_4cf9_82b5_1b07a55c3429_cleaned_energy_data[[#This Row],[sulfer-dioxide]]*0.9071847</f>
        <v>73697.87065859999</v>
      </c>
      <c r="AJ45">
        <v>2.7</v>
      </c>
      <c r="AK45">
        <v>17</v>
      </c>
      <c r="AL45">
        <v>12</v>
      </c>
      <c r="AM45">
        <v>69494755</v>
      </c>
      <c r="AN45">
        <v>22</v>
      </c>
    </row>
    <row r="46" spans="1:40" x14ac:dyDescent="0.3">
      <c r="A46">
        <v>44</v>
      </c>
      <c r="B46">
        <v>2010</v>
      </c>
      <c r="C46" t="s">
        <v>43</v>
      </c>
      <c r="D46" t="s">
        <v>44</v>
      </c>
      <c r="E46">
        <v>9.7799999999999994</v>
      </c>
      <c r="F46">
        <v>18</v>
      </c>
      <c r="G46">
        <v>13098</v>
      </c>
      <c r="H46">
        <v>19</v>
      </c>
      <c r="I46">
        <v>4738</v>
      </c>
      <c r="J46">
        <v>20</v>
      </c>
      <c r="K46" s="3">
        <v>47238</v>
      </c>
      <c r="L46">
        <v>1616</v>
      </c>
      <c r="M46">
        <v>19</v>
      </c>
      <c r="N46">
        <v>16</v>
      </c>
      <c r="O46">
        <v>2246656</v>
      </c>
      <c r="P46">
        <v>14</v>
      </c>
      <c r="Q46">
        <v>100</v>
      </c>
      <c r="R46">
        <v>100</v>
      </c>
      <c r="S46">
        <v>21</v>
      </c>
      <c r="T46">
        <v>68752417</v>
      </c>
      <c r="U46">
        <v>45579970</v>
      </c>
      <c r="V46">
        <v>22</v>
      </c>
      <c r="W46">
        <v>18734097</v>
      </c>
      <c r="X46">
        <v>18</v>
      </c>
      <c r="Y46">
        <v>64314067</v>
      </c>
      <c r="Z46">
        <v>24</v>
      </c>
      <c r="AA46">
        <v>17836</v>
      </c>
      <c r="AB46">
        <v>53758</v>
      </c>
      <c r="AC46" s="3">
        <f>anaconda_projects_438c4e99_85db_4cf9_82b5_1b07a55c3429_cleaned_energy_data[[#This Row],[nitrogen-oxide]]*0.9071847</f>
        <v>48768.4351026</v>
      </c>
      <c r="AD46">
        <v>1.7</v>
      </c>
      <c r="AE46">
        <v>25</v>
      </c>
      <c r="AF46">
        <v>20</v>
      </c>
      <c r="AG46" t="s">
        <v>40</v>
      </c>
      <c r="AH46">
        <v>159698</v>
      </c>
      <c r="AI46" s="3">
        <f>anaconda_projects_438c4e99_85db_4cf9_82b5_1b07a55c3429_cleaned_energy_data[[#This Row],[sulfer-dioxide]]*0.9071847</f>
        <v>144875.58222059999</v>
      </c>
      <c r="AJ46">
        <v>5</v>
      </c>
      <c r="AK46">
        <v>12</v>
      </c>
      <c r="AL46">
        <v>9</v>
      </c>
      <c r="AM46">
        <v>68752417</v>
      </c>
      <c r="AN46">
        <v>22</v>
      </c>
    </row>
    <row r="47" spans="1:40" x14ac:dyDescent="0.3">
      <c r="A47">
        <v>45</v>
      </c>
      <c r="B47">
        <v>2017</v>
      </c>
      <c r="C47" t="s">
        <v>43</v>
      </c>
      <c r="D47" t="s">
        <v>44</v>
      </c>
      <c r="E47">
        <v>10.76</v>
      </c>
      <c r="F47">
        <v>16</v>
      </c>
      <c r="G47">
        <v>14109</v>
      </c>
      <c r="H47">
        <v>19</v>
      </c>
      <c r="I47">
        <v>2858</v>
      </c>
      <c r="J47">
        <v>34</v>
      </c>
      <c r="K47" s="3">
        <v>42894</v>
      </c>
      <c r="L47">
        <v>1449</v>
      </c>
      <c r="M47">
        <v>18</v>
      </c>
      <c r="N47">
        <v>12</v>
      </c>
      <c r="O47">
        <v>1797524</v>
      </c>
      <c r="P47">
        <v>19</v>
      </c>
      <c r="Q47">
        <v>100</v>
      </c>
      <c r="R47">
        <v>100</v>
      </c>
      <c r="S47">
        <v>17</v>
      </c>
      <c r="T47">
        <v>69079109</v>
      </c>
      <c r="U47">
        <v>51380493</v>
      </c>
      <c r="V47">
        <v>20</v>
      </c>
      <c r="W47">
        <v>13726840</v>
      </c>
      <c r="X47">
        <v>28</v>
      </c>
      <c r="Y47">
        <v>65107333</v>
      </c>
      <c r="Z47">
        <v>24</v>
      </c>
      <c r="AA47">
        <v>16967</v>
      </c>
      <c r="AB47">
        <v>31085</v>
      </c>
      <c r="AC47" s="3">
        <f>anaconda_projects_438c4e99_85db_4cf9_82b5_1b07a55c3429_cleaned_energy_data[[#This Row],[nitrogen-oxide]]*0.9071847</f>
        <v>28199.8363995</v>
      </c>
      <c r="AD47">
        <v>1</v>
      </c>
      <c r="AE47">
        <v>23</v>
      </c>
      <c r="AF47">
        <v>21</v>
      </c>
      <c r="AG47" t="s">
        <v>40</v>
      </c>
      <c r="AH47">
        <v>27116</v>
      </c>
      <c r="AI47" s="3">
        <f>anaconda_projects_438c4e99_85db_4cf9_82b5_1b07a55c3429_cleaned_energy_data[[#This Row],[sulfer-dioxide]]*0.9071847</f>
        <v>24599.2203252</v>
      </c>
      <c r="AJ47">
        <v>0.8</v>
      </c>
      <c r="AK47">
        <v>22</v>
      </c>
      <c r="AL47">
        <v>22</v>
      </c>
      <c r="AM47">
        <v>69079109</v>
      </c>
      <c r="AN47">
        <v>22</v>
      </c>
    </row>
    <row r="48" spans="1:40" x14ac:dyDescent="0.3">
      <c r="A48">
        <v>46</v>
      </c>
      <c r="B48">
        <v>2016</v>
      </c>
      <c r="C48" t="s">
        <v>43</v>
      </c>
      <c r="D48" t="s">
        <v>44</v>
      </c>
      <c r="E48">
        <v>10.67</v>
      </c>
      <c r="F48">
        <v>16</v>
      </c>
      <c r="G48">
        <v>14100</v>
      </c>
      <c r="H48">
        <v>18</v>
      </c>
      <c r="I48">
        <v>2740</v>
      </c>
      <c r="J48">
        <v>34</v>
      </c>
      <c r="K48" s="3">
        <v>40914</v>
      </c>
      <c r="L48">
        <v>1385</v>
      </c>
      <c r="M48">
        <v>18</v>
      </c>
      <c r="N48">
        <v>13</v>
      </c>
      <c r="O48">
        <v>1777176</v>
      </c>
      <c r="P48">
        <v>19</v>
      </c>
      <c r="Q48">
        <v>100</v>
      </c>
      <c r="R48">
        <v>100</v>
      </c>
      <c r="S48">
        <v>18</v>
      </c>
      <c r="T48">
        <v>69736338</v>
      </c>
      <c r="U48">
        <v>50611672</v>
      </c>
      <c r="V48">
        <v>19</v>
      </c>
      <c r="W48">
        <v>14354939</v>
      </c>
      <c r="X48">
        <v>26</v>
      </c>
      <c r="Y48">
        <v>64966611</v>
      </c>
      <c r="Z48">
        <v>24</v>
      </c>
      <c r="AA48">
        <v>16840</v>
      </c>
      <c r="AB48">
        <v>31068</v>
      </c>
      <c r="AC48" s="3">
        <f>anaconda_projects_438c4e99_85db_4cf9_82b5_1b07a55c3429_cleaned_energy_data[[#This Row],[nitrogen-oxide]]*0.9071847</f>
        <v>28184.414259599998</v>
      </c>
      <c r="AD48">
        <v>1</v>
      </c>
      <c r="AE48">
        <v>25</v>
      </c>
      <c r="AF48">
        <v>21</v>
      </c>
      <c r="AG48" t="s">
        <v>40</v>
      </c>
      <c r="AH48">
        <v>30867</v>
      </c>
      <c r="AI48" s="3">
        <f>anaconda_projects_438c4e99_85db_4cf9_82b5_1b07a55c3429_cleaned_energy_data[[#This Row],[sulfer-dioxide]]*0.9071847</f>
        <v>28002.070134899997</v>
      </c>
      <c r="AJ48">
        <v>1</v>
      </c>
      <c r="AK48">
        <v>22</v>
      </c>
      <c r="AL48">
        <v>22</v>
      </c>
      <c r="AM48">
        <v>69736338</v>
      </c>
      <c r="AN48">
        <v>22</v>
      </c>
    </row>
    <row r="49" spans="1:40" x14ac:dyDescent="0.3">
      <c r="A49">
        <v>47</v>
      </c>
      <c r="B49">
        <v>2018</v>
      </c>
      <c r="C49" t="s">
        <v>43</v>
      </c>
      <c r="D49" t="s">
        <v>44</v>
      </c>
      <c r="E49">
        <v>10.58</v>
      </c>
      <c r="F49">
        <v>17</v>
      </c>
      <c r="G49">
        <v>12573</v>
      </c>
      <c r="H49">
        <v>21</v>
      </c>
      <c r="I49">
        <v>2943</v>
      </c>
      <c r="J49">
        <v>34</v>
      </c>
      <c r="K49" s="3">
        <v>41779</v>
      </c>
      <c r="L49">
        <v>1394</v>
      </c>
      <c r="M49">
        <v>18</v>
      </c>
      <c r="N49">
        <v>10</v>
      </c>
      <c r="O49">
        <v>1937935</v>
      </c>
      <c r="P49">
        <v>17</v>
      </c>
      <c r="Q49">
        <v>100</v>
      </c>
      <c r="R49">
        <v>100</v>
      </c>
      <c r="S49">
        <v>18</v>
      </c>
      <c r="T49">
        <v>70959549</v>
      </c>
      <c r="U49">
        <v>51294228</v>
      </c>
      <c r="V49">
        <v>19</v>
      </c>
      <c r="W49">
        <v>14642575</v>
      </c>
      <c r="X49">
        <v>26</v>
      </c>
      <c r="Y49">
        <v>65936803</v>
      </c>
      <c r="Z49">
        <v>25</v>
      </c>
      <c r="AA49">
        <v>15516</v>
      </c>
      <c r="AB49">
        <v>28955</v>
      </c>
      <c r="AC49" s="3">
        <f>anaconda_projects_438c4e99_85db_4cf9_82b5_1b07a55c3429_cleaned_energy_data[[#This Row],[nitrogen-oxide]]*0.9071847</f>
        <v>26267.532988499999</v>
      </c>
      <c r="AD49">
        <v>0.9</v>
      </c>
      <c r="AE49">
        <v>24</v>
      </c>
      <c r="AF49">
        <v>20</v>
      </c>
      <c r="AG49" t="s">
        <v>40</v>
      </c>
      <c r="AH49">
        <v>25673</v>
      </c>
      <c r="AI49" s="3">
        <f>anaconda_projects_438c4e99_85db_4cf9_82b5_1b07a55c3429_cleaned_energy_data[[#This Row],[sulfer-dioxide]]*0.9071847</f>
        <v>23290.152803099998</v>
      </c>
      <c r="AJ49">
        <v>0.8</v>
      </c>
      <c r="AK49">
        <v>23</v>
      </c>
      <c r="AL49">
        <v>23</v>
      </c>
      <c r="AM49">
        <v>70959549</v>
      </c>
      <c r="AN49">
        <v>22</v>
      </c>
    </row>
    <row r="50" spans="1:40" x14ac:dyDescent="0.3">
      <c r="A50">
        <v>48</v>
      </c>
      <c r="B50">
        <v>2015</v>
      </c>
      <c r="C50" t="s">
        <v>46</v>
      </c>
      <c r="D50" t="s">
        <v>47</v>
      </c>
      <c r="E50">
        <v>7.4</v>
      </c>
      <c r="F50">
        <v>51</v>
      </c>
      <c r="G50">
        <v>26793</v>
      </c>
      <c r="H50">
        <v>6</v>
      </c>
      <c r="I50">
        <v>4210</v>
      </c>
      <c r="J50">
        <v>23</v>
      </c>
      <c r="K50" s="3">
        <v>11586</v>
      </c>
      <c r="L50">
        <v>233</v>
      </c>
      <c r="M50">
        <v>39</v>
      </c>
      <c r="N50">
        <v>50</v>
      </c>
      <c r="O50">
        <v>949246</v>
      </c>
      <c r="P50">
        <v>28</v>
      </c>
      <c r="Q50">
        <v>2013084</v>
      </c>
      <c r="R50">
        <v>18</v>
      </c>
      <c r="S50">
        <v>12</v>
      </c>
      <c r="T50">
        <v>88103002</v>
      </c>
      <c r="U50">
        <v>93675576</v>
      </c>
      <c r="V50">
        <v>6</v>
      </c>
      <c r="W50">
        <v>15611882</v>
      </c>
      <c r="X50">
        <v>24</v>
      </c>
      <c r="Y50">
        <v>109287458</v>
      </c>
      <c r="Z50">
        <v>13</v>
      </c>
      <c r="AA50">
        <v>31003</v>
      </c>
      <c r="AB50">
        <v>15353</v>
      </c>
      <c r="AC50" s="3">
        <f>anaconda_projects_438c4e99_85db_4cf9_82b5_1b07a55c3429_cleaned_energy_data[[#This Row],[nitrogen-oxide]]*0.9071847</f>
        <v>13928.006699099999</v>
      </c>
      <c r="AD50">
        <v>0.3</v>
      </c>
      <c r="AE50">
        <v>39</v>
      </c>
      <c r="AF50">
        <v>51</v>
      </c>
      <c r="AG50" t="s">
        <v>48</v>
      </c>
      <c r="AH50">
        <v>12732</v>
      </c>
      <c r="AI50" s="3">
        <f>anaconda_projects_438c4e99_85db_4cf9_82b5_1b07a55c3429_cleaned_energy_data[[#This Row],[sulfer-dioxide]]*0.9071847</f>
        <v>11550.2756004</v>
      </c>
      <c r="AJ50">
        <v>0.2</v>
      </c>
      <c r="AK50">
        <v>35</v>
      </c>
      <c r="AL50">
        <v>43</v>
      </c>
      <c r="AM50">
        <v>90116086</v>
      </c>
      <c r="AN50">
        <v>15</v>
      </c>
    </row>
    <row r="51" spans="1:40" x14ac:dyDescent="0.3">
      <c r="A51">
        <v>49</v>
      </c>
      <c r="B51">
        <v>2019</v>
      </c>
      <c r="C51" t="s">
        <v>46</v>
      </c>
      <c r="D51" t="s">
        <v>47</v>
      </c>
      <c r="E51">
        <v>8.0399999999999991</v>
      </c>
      <c r="F51">
        <v>48</v>
      </c>
      <c r="G51">
        <v>26745</v>
      </c>
      <c r="H51">
        <v>6</v>
      </c>
      <c r="I51">
        <v>4183</v>
      </c>
      <c r="J51">
        <v>27</v>
      </c>
      <c r="K51" s="3">
        <v>14628</v>
      </c>
      <c r="L51">
        <v>302</v>
      </c>
      <c r="M51">
        <v>36</v>
      </c>
      <c r="N51">
        <v>48</v>
      </c>
      <c r="O51">
        <v>889650</v>
      </c>
      <c r="P51">
        <v>27</v>
      </c>
      <c r="Q51">
        <v>2322021</v>
      </c>
      <c r="R51">
        <v>19</v>
      </c>
      <c r="S51">
        <v>11</v>
      </c>
      <c r="T51">
        <v>88730775</v>
      </c>
      <c r="U51">
        <v>88466918</v>
      </c>
      <c r="V51">
        <v>7</v>
      </c>
      <c r="W51">
        <v>17996690</v>
      </c>
      <c r="X51">
        <v>21</v>
      </c>
      <c r="Y51">
        <v>106463608</v>
      </c>
      <c r="Z51">
        <v>13</v>
      </c>
      <c r="AA51">
        <v>30927</v>
      </c>
      <c r="AB51">
        <v>17852</v>
      </c>
      <c r="AC51" s="3">
        <f>anaconda_projects_438c4e99_85db_4cf9_82b5_1b07a55c3429_cleaned_energy_data[[#This Row],[nitrogen-oxide]]*0.9071847</f>
        <v>16195.061264399999</v>
      </c>
      <c r="AD51">
        <v>0.3</v>
      </c>
      <c r="AE51">
        <v>32</v>
      </c>
      <c r="AF51">
        <v>45</v>
      </c>
      <c r="AG51" t="s">
        <v>48</v>
      </c>
      <c r="AH51">
        <v>20581</v>
      </c>
      <c r="AI51" s="3">
        <f>anaconda_projects_438c4e99_85db_4cf9_82b5_1b07a55c3429_cleaned_energy_data[[#This Row],[sulfer-dioxide]]*0.9071847</f>
        <v>18670.768310699998</v>
      </c>
      <c r="AJ51">
        <v>0.4</v>
      </c>
      <c r="AK51">
        <v>22</v>
      </c>
      <c r="AL51">
        <v>32</v>
      </c>
      <c r="AM51">
        <v>91052796</v>
      </c>
      <c r="AN51">
        <v>15</v>
      </c>
    </row>
    <row r="52" spans="1:40" x14ac:dyDescent="0.3">
      <c r="A52">
        <v>50</v>
      </c>
      <c r="B52">
        <v>2021</v>
      </c>
      <c r="C52" t="s">
        <v>46</v>
      </c>
      <c r="D52" t="s">
        <v>47</v>
      </c>
      <c r="E52">
        <v>8.75</v>
      </c>
      <c r="F52">
        <v>45</v>
      </c>
      <c r="G52">
        <v>26857</v>
      </c>
      <c r="H52">
        <v>5</v>
      </c>
      <c r="I52">
        <v>3752</v>
      </c>
      <c r="J52">
        <v>31</v>
      </c>
      <c r="K52" s="3">
        <v>11048</v>
      </c>
      <c r="L52">
        <v>219</v>
      </c>
      <c r="M52">
        <v>38</v>
      </c>
      <c r="N52">
        <v>50</v>
      </c>
      <c r="O52">
        <v>849629</v>
      </c>
      <c r="P52">
        <v>27</v>
      </c>
      <c r="Q52">
        <v>2246244</v>
      </c>
      <c r="R52">
        <v>20</v>
      </c>
      <c r="S52">
        <v>11</v>
      </c>
      <c r="T52">
        <v>85952424</v>
      </c>
      <c r="U52">
        <v>95616836</v>
      </c>
      <c r="V52">
        <v>5</v>
      </c>
      <c r="W52">
        <v>15191565</v>
      </c>
      <c r="X52">
        <v>27</v>
      </c>
      <c r="Y52">
        <v>110808401</v>
      </c>
      <c r="Z52">
        <v>12</v>
      </c>
      <c r="AA52">
        <v>30609</v>
      </c>
      <c r="AB52">
        <v>13074</v>
      </c>
      <c r="AC52" s="3">
        <f>anaconda_projects_438c4e99_85db_4cf9_82b5_1b07a55c3429_cleaned_energy_data[[#This Row],[nitrogen-oxide]]*0.9071847</f>
        <v>11860.532767799999</v>
      </c>
      <c r="AD52">
        <v>0.2</v>
      </c>
      <c r="AE52">
        <v>35</v>
      </c>
      <c r="AF52">
        <v>49</v>
      </c>
      <c r="AG52" t="s">
        <v>48</v>
      </c>
      <c r="AH52">
        <v>16425</v>
      </c>
      <c r="AI52" s="3">
        <f>anaconda_projects_438c4e99_85db_4cf9_82b5_1b07a55c3429_cleaned_energy_data[[#This Row],[sulfer-dioxide]]*0.9071847</f>
        <v>14900.508697499999</v>
      </c>
      <c r="AJ52">
        <v>0.3</v>
      </c>
      <c r="AK52">
        <v>23</v>
      </c>
      <c r="AL52">
        <v>35</v>
      </c>
      <c r="AM52">
        <v>88198668</v>
      </c>
      <c r="AN52">
        <v>15</v>
      </c>
    </row>
    <row r="53" spans="1:40" x14ac:dyDescent="0.3">
      <c r="A53">
        <v>51</v>
      </c>
      <c r="B53">
        <v>2008</v>
      </c>
      <c r="C53" t="s">
        <v>46</v>
      </c>
      <c r="D53" t="s">
        <v>47</v>
      </c>
      <c r="E53">
        <v>6.55</v>
      </c>
      <c r="F53">
        <v>46</v>
      </c>
      <c r="G53">
        <v>26243</v>
      </c>
      <c r="H53">
        <v>4</v>
      </c>
      <c r="I53">
        <v>3251</v>
      </c>
      <c r="J53">
        <v>28</v>
      </c>
      <c r="K53" s="3">
        <v>13686</v>
      </c>
      <c r="L53">
        <v>272</v>
      </c>
      <c r="M53">
        <v>39</v>
      </c>
      <c r="N53">
        <v>49</v>
      </c>
      <c r="O53">
        <v>650283</v>
      </c>
      <c r="P53">
        <v>30</v>
      </c>
      <c r="Q53">
        <v>2045163</v>
      </c>
      <c r="R53">
        <v>16</v>
      </c>
      <c r="S53">
        <v>14</v>
      </c>
      <c r="T53">
        <v>85287721</v>
      </c>
      <c r="U53">
        <v>93162079</v>
      </c>
      <c r="V53">
        <v>11</v>
      </c>
      <c r="W53">
        <v>17666372</v>
      </c>
      <c r="X53">
        <v>20</v>
      </c>
      <c r="Y53">
        <v>110828451</v>
      </c>
      <c r="Z53">
        <v>14</v>
      </c>
      <c r="AA53">
        <v>29494</v>
      </c>
      <c r="AB53">
        <v>19472</v>
      </c>
      <c r="AC53" s="3">
        <f>anaconda_projects_438c4e99_85db_4cf9_82b5_1b07a55c3429_cleaned_energy_data[[#This Row],[nitrogen-oxide]]*0.9071847</f>
        <v>17664.700478399998</v>
      </c>
      <c r="AD53">
        <v>0.4</v>
      </c>
      <c r="AE53">
        <v>40</v>
      </c>
      <c r="AF53">
        <v>50</v>
      </c>
      <c r="AG53" t="s">
        <v>48</v>
      </c>
      <c r="AH53">
        <v>11451</v>
      </c>
      <c r="AI53" s="3">
        <f>anaconda_projects_438c4e99_85db_4cf9_82b5_1b07a55c3429_cleaned_energy_data[[#This Row],[sulfer-dioxide]]*0.9071847</f>
        <v>10388.1719997</v>
      </c>
      <c r="AJ53">
        <v>0.2</v>
      </c>
      <c r="AK53">
        <v>43</v>
      </c>
      <c r="AL53">
        <v>48</v>
      </c>
      <c r="AM53">
        <v>87332884</v>
      </c>
      <c r="AN53">
        <v>16</v>
      </c>
    </row>
    <row r="54" spans="1:40" x14ac:dyDescent="0.3">
      <c r="A54">
        <v>52</v>
      </c>
      <c r="B54">
        <v>2023</v>
      </c>
      <c r="C54" t="s">
        <v>46</v>
      </c>
      <c r="D54" t="s">
        <v>47</v>
      </c>
      <c r="E54">
        <v>9.58</v>
      </c>
      <c r="F54">
        <v>42</v>
      </c>
      <c r="G54">
        <v>27010</v>
      </c>
      <c r="H54">
        <v>4</v>
      </c>
      <c r="I54">
        <v>3874</v>
      </c>
      <c r="J54">
        <v>31</v>
      </c>
      <c r="K54" s="3">
        <v>13674</v>
      </c>
      <c r="L54">
        <v>292</v>
      </c>
      <c r="M54">
        <v>35</v>
      </c>
      <c r="N54">
        <v>49</v>
      </c>
      <c r="O54">
        <v>675647</v>
      </c>
      <c r="P54">
        <v>29</v>
      </c>
      <c r="Q54">
        <v>2270474</v>
      </c>
      <c r="R54">
        <v>20</v>
      </c>
      <c r="S54">
        <v>11</v>
      </c>
      <c r="T54">
        <v>87282156</v>
      </c>
      <c r="U54">
        <v>86830745</v>
      </c>
      <c r="V54">
        <v>7</v>
      </c>
      <c r="W54">
        <v>16129860</v>
      </c>
      <c r="X54">
        <v>29</v>
      </c>
      <c r="Y54">
        <v>102960605</v>
      </c>
      <c r="Z54">
        <v>13</v>
      </c>
      <c r="AA54">
        <v>30884</v>
      </c>
      <c r="AB54">
        <v>14421</v>
      </c>
      <c r="AC54" s="3">
        <f>anaconda_projects_438c4e99_85db_4cf9_82b5_1b07a55c3429_cleaned_energy_data[[#This Row],[nitrogen-oxide]]*0.9071847</f>
        <v>13082.5105587</v>
      </c>
      <c r="AD54">
        <v>0.3</v>
      </c>
      <c r="AE54">
        <v>35</v>
      </c>
      <c r="AF54">
        <v>46</v>
      </c>
      <c r="AG54" t="s">
        <v>48</v>
      </c>
      <c r="AH54">
        <v>10899</v>
      </c>
      <c r="AI54" s="3">
        <f>anaconda_projects_438c4e99_85db_4cf9_82b5_1b07a55c3429_cleaned_energy_data[[#This Row],[sulfer-dioxide]]*0.9071847</f>
        <v>9887.4060453000002</v>
      </c>
      <c r="AJ54">
        <v>0.2</v>
      </c>
      <c r="AK54">
        <v>26</v>
      </c>
      <c r="AL54">
        <v>33</v>
      </c>
      <c r="AM54">
        <v>89552630</v>
      </c>
      <c r="AN54">
        <v>15</v>
      </c>
    </row>
    <row r="55" spans="1:40" x14ac:dyDescent="0.3">
      <c r="A55">
        <v>53</v>
      </c>
      <c r="B55">
        <v>2011</v>
      </c>
      <c r="C55" t="s">
        <v>46</v>
      </c>
      <c r="D55" t="s">
        <v>47</v>
      </c>
      <c r="E55">
        <v>6.78</v>
      </c>
      <c r="F55">
        <v>49</v>
      </c>
      <c r="G55">
        <v>26375</v>
      </c>
      <c r="H55">
        <v>5</v>
      </c>
      <c r="I55">
        <v>4132</v>
      </c>
      <c r="J55">
        <v>24</v>
      </c>
      <c r="K55" s="3">
        <v>8229</v>
      </c>
      <c r="L55">
        <v>157</v>
      </c>
      <c r="M55">
        <v>39</v>
      </c>
      <c r="N55">
        <v>49</v>
      </c>
      <c r="O55">
        <v>1003912</v>
      </c>
      <c r="P55">
        <v>25</v>
      </c>
      <c r="Q55">
        <v>2322385</v>
      </c>
      <c r="R55">
        <v>17</v>
      </c>
      <c r="S55">
        <v>10</v>
      </c>
      <c r="T55">
        <v>91402532</v>
      </c>
      <c r="U55">
        <v>103334454</v>
      </c>
      <c r="V55">
        <v>7</v>
      </c>
      <c r="W55">
        <v>11928147</v>
      </c>
      <c r="X55">
        <v>27</v>
      </c>
      <c r="Y55">
        <v>115262601</v>
      </c>
      <c r="Z55">
        <v>12</v>
      </c>
      <c r="AA55">
        <v>30507</v>
      </c>
      <c r="AB55">
        <v>16123</v>
      </c>
      <c r="AC55" s="3">
        <f>anaconda_projects_438c4e99_85db_4cf9_82b5_1b07a55c3429_cleaned_energy_data[[#This Row],[nitrogen-oxide]]*0.9071847</f>
        <v>14626.538918099999</v>
      </c>
      <c r="AD55">
        <v>0.3</v>
      </c>
      <c r="AE55">
        <v>38</v>
      </c>
      <c r="AF55">
        <v>50</v>
      </c>
      <c r="AG55" t="s">
        <v>48</v>
      </c>
      <c r="AH55">
        <v>19811</v>
      </c>
      <c r="AI55" s="3">
        <f>anaconda_projects_438c4e99_85db_4cf9_82b5_1b07a55c3429_cleaned_energy_data[[#This Row],[sulfer-dioxide]]*0.9071847</f>
        <v>17972.236091700001</v>
      </c>
      <c r="AJ55">
        <v>0.3</v>
      </c>
      <c r="AK55">
        <v>36</v>
      </c>
      <c r="AL55">
        <v>45</v>
      </c>
      <c r="AM55">
        <v>93724917</v>
      </c>
      <c r="AN55">
        <v>14</v>
      </c>
    </row>
    <row r="56" spans="1:40" x14ac:dyDescent="0.3">
      <c r="A56">
        <v>54</v>
      </c>
      <c r="B56">
        <v>2012</v>
      </c>
      <c r="C56" t="s">
        <v>46</v>
      </c>
      <c r="D56" t="s">
        <v>47</v>
      </c>
      <c r="E56">
        <v>6.94</v>
      </c>
      <c r="F56">
        <v>49</v>
      </c>
      <c r="G56">
        <v>27037</v>
      </c>
      <c r="H56">
        <v>6</v>
      </c>
      <c r="I56">
        <v>3873</v>
      </c>
      <c r="J56">
        <v>25</v>
      </c>
      <c r="K56" s="3">
        <v>6990</v>
      </c>
      <c r="L56">
        <v>132</v>
      </c>
      <c r="M56">
        <v>42</v>
      </c>
      <c r="N56">
        <v>50</v>
      </c>
      <c r="O56">
        <v>818833</v>
      </c>
      <c r="P56">
        <v>28</v>
      </c>
      <c r="Q56">
        <v>2296073</v>
      </c>
      <c r="R56">
        <v>17</v>
      </c>
      <c r="S56">
        <v>10</v>
      </c>
      <c r="T56">
        <v>90040368</v>
      </c>
      <c r="U56">
        <v>106615302</v>
      </c>
      <c r="V56">
        <v>4</v>
      </c>
      <c r="W56">
        <v>10220171</v>
      </c>
      <c r="X56">
        <v>32</v>
      </c>
      <c r="Y56">
        <v>116835473</v>
      </c>
      <c r="Z56">
        <v>10</v>
      </c>
      <c r="AA56">
        <v>30910</v>
      </c>
      <c r="AB56">
        <v>13114</v>
      </c>
      <c r="AC56" s="3">
        <f>anaconda_projects_438c4e99_85db_4cf9_82b5_1b07a55c3429_cleaned_energy_data[[#This Row],[nitrogen-oxide]]*0.9071847</f>
        <v>11896.8201558</v>
      </c>
      <c r="AD56">
        <v>0.2</v>
      </c>
      <c r="AE56">
        <v>41</v>
      </c>
      <c r="AF56">
        <v>50</v>
      </c>
      <c r="AG56" t="s">
        <v>48</v>
      </c>
      <c r="AH56">
        <v>22136</v>
      </c>
      <c r="AI56" s="3">
        <f>anaconda_projects_438c4e99_85db_4cf9_82b5_1b07a55c3429_cleaned_energy_data[[#This Row],[sulfer-dioxide]]*0.9071847</f>
        <v>20081.440519199998</v>
      </c>
      <c r="AJ56">
        <v>0.4</v>
      </c>
      <c r="AK56">
        <v>31</v>
      </c>
      <c r="AL56">
        <v>44</v>
      </c>
      <c r="AM56">
        <v>92336441</v>
      </c>
      <c r="AN56">
        <v>14</v>
      </c>
    </row>
    <row r="57" spans="1:40" x14ac:dyDescent="0.3">
      <c r="A57">
        <v>55</v>
      </c>
      <c r="B57">
        <v>2022</v>
      </c>
      <c r="C57" t="s">
        <v>46</v>
      </c>
      <c r="D57" t="s">
        <v>47</v>
      </c>
      <c r="E57">
        <v>9.0500000000000007</v>
      </c>
      <c r="F57">
        <v>46</v>
      </c>
      <c r="G57">
        <v>26927</v>
      </c>
      <c r="H57">
        <v>4</v>
      </c>
      <c r="I57">
        <v>3926</v>
      </c>
      <c r="J57">
        <v>31</v>
      </c>
      <c r="K57" s="3">
        <v>10787</v>
      </c>
      <c r="L57">
        <v>203</v>
      </c>
      <c r="M57">
        <v>38</v>
      </c>
      <c r="N57">
        <v>50</v>
      </c>
      <c r="O57">
        <v>750773</v>
      </c>
      <c r="P57">
        <v>29</v>
      </c>
      <c r="Q57">
        <v>2300711</v>
      </c>
      <c r="R57">
        <v>20</v>
      </c>
      <c r="S57">
        <v>11</v>
      </c>
      <c r="T57">
        <v>88596609</v>
      </c>
      <c r="U57">
        <v>102151649</v>
      </c>
      <c r="V57">
        <v>4</v>
      </c>
      <c r="W57">
        <v>14538849</v>
      </c>
      <c r="X57">
        <v>30</v>
      </c>
      <c r="Y57">
        <v>116690498</v>
      </c>
      <c r="Z57">
        <v>12</v>
      </c>
      <c r="AA57">
        <v>30853</v>
      </c>
      <c r="AB57">
        <v>13015</v>
      </c>
      <c r="AC57" s="3">
        <f>anaconda_projects_438c4e99_85db_4cf9_82b5_1b07a55c3429_cleaned_energy_data[[#This Row],[nitrogen-oxide]]*0.9071847</f>
        <v>11807.0088705</v>
      </c>
      <c r="AD57">
        <v>0.2</v>
      </c>
      <c r="AE57">
        <v>35</v>
      </c>
      <c r="AF57">
        <v>50</v>
      </c>
      <c r="AG57" t="s">
        <v>48</v>
      </c>
      <c r="AH57">
        <v>15864</v>
      </c>
      <c r="AI57" s="3">
        <f>anaconda_projects_438c4e99_85db_4cf9_82b5_1b07a55c3429_cleaned_energy_data[[#This Row],[sulfer-dioxide]]*0.9071847</f>
        <v>14391.5780808</v>
      </c>
      <c r="AJ57">
        <v>0.3</v>
      </c>
      <c r="AK57">
        <v>23</v>
      </c>
      <c r="AL57">
        <v>34</v>
      </c>
      <c r="AM57">
        <v>90897320</v>
      </c>
      <c r="AN57">
        <v>15</v>
      </c>
    </row>
    <row r="58" spans="1:40" x14ac:dyDescent="0.3">
      <c r="A58">
        <v>56</v>
      </c>
      <c r="B58">
        <v>2020</v>
      </c>
      <c r="C58" t="s">
        <v>46</v>
      </c>
      <c r="D58" t="s">
        <v>47</v>
      </c>
      <c r="E58">
        <v>8.33</v>
      </c>
      <c r="F58">
        <v>45</v>
      </c>
      <c r="G58">
        <v>26878</v>
      </c>
      <c r="H58">
        <v>6</v>
      </c>
      <c r="I58">
        <v>3791</v>
      </c>
      <c r="J58">
        <v>27</v>
      </c>
      <c r="K58" s="3">
        <v>11999</v>
      </c>
      <c r="L58">
        <v>227</v>
      </c>
      <c r="M58">
        <v>36</v>
      </c>
      <c r="N58">
        <v>50</v>
      </c>
      <c r="O58">
        <v>841296</v>
      </c>
      <c r="P58">
        <v>28</v>
      </c>
      <c r="Q58">
        <v>2220372</v>
      </c>
      <c r="R58">
        <v>20</v>
      </c>
      <c r="S58">
        <v>11</v>
      </c>
      <c r="T58">
        <v>84485772</v>
      </c>
      <c r="U58">
        <v>100652726</v>
      </c>
      <c r="V58">
        <v>4</v>
      </c>
      <c r="W58">
        <v>15461742</v>
      </c>
      <c r="X58">
        <v>26</v>
      </c>
      <c r="Y58">
        <v>116114468</v>
      </c>
      <c r="Z58">
        <v>11</v>
      </c>
      <c r="AA58">
        <v>30669</v>
      </c>
      <c r="AB58">
        <v>14296</v>
      </c>
      <c r="AC58" s="3">
        <f>anaconda_projects_438c4e99_85db_4cf9_82b5_1b07a55c3429_cleaned_energy_data[[#This Row],[nitrogen-oxide]]*0.9071847</f>
        <v>12969.1124712</v>
      </c>
      <c r="AD58">
        <v>0.2</v>
      </c>
      <c r="AE58">
        <v>34</v>
      </c>
      <c r="AF58">
        <v>49</v>
      </c>
      <c r="AG58" t="s">
        <v>48</v>
      </c>
      <c r="AH58">
        <v>13930</v>
      </c>
      <c r="AI58" s="3">
        <f>anaconda_projects_438c4e99_85db_4cf9_82b5_1b07a55c3429_cleaned_energy_data[[#This Row],[sulfer-dioxide]]*0.9071847</f>
        <v>12637.082870999999</v>
      </c>
      <c r="AJ58">
        <v>0.2</v>
      </c>
      <c r="AK58">
        <v>25</v>
      </c>
      <c r="AL58">
        <v>33</v>
      </c>
      <c r="AM58">
        <v>86706144</v>
      </c>
      <c r="AN58">
        <v>15</v>
      </c>
    </row>
    <row r="59" spans="1:40" x14ac:dyDescent="0.3">
      <c r="A59">
        <v>57</v>
      </c>
      <c r="B59">
        <v>2013</v>
      </c>
      <c r="C59" t="s">
        <v>46</v>
      </c>
      <c r="D59" t="s">
        <v>47</v>
      </c>
      <c r="E59">
        <v>7.09</v>
      </c>
      <c r="F59">
        <v>51</v>
      </c>
      <c r="G59">
        <v>27070</v>
      </c>
      <c r="H59">
        <v>5</v>
      </c>
      <c r="I59">
        <v>3586</v>
      </c>
      <c r="J59">
        <v>28</v>
      </c>
      <c r="K59" s="3">
        <v>12543</v>
      </c>
      <c r="L59">
        <v>242</v>
      </c>
      <c r="M59">
        <v>39</v>
      </c>
      <c r="N59">
        <v>50</v>
      </c>
      <c r="O59">
        <v>1244298</v>
      </c>
      <c r="P59">
        <v>23</v>
      </c>
      <c r="Q59">
        <v>2089434</v>
      </c>
      <c r="R59">
        <v>17</v>
      </c>
      <c r="S59">
        <v>10</v>
      </c>
      <c r="T59">
        <v>90793289</v>
      </c>
      <c r="U59">
        <v>100013661</v>
      </c>
      <c r="V59">
        <v>5</v>
      </c>
      <c r="W59">
        <v>14159255</v>
      </c>
      <c r="X59">
        <v>24</v>
      </c>
      <c r="Y59">
        <v>114172916</v>
      </c>
      <c r="Z59">
        <v>11</v>
      </c>
      <c r="AA59">
        <v>30656</v>
      </c>
      <c r="AB59">
        <v>17740</v>
      </c>
      <c r="AC59" s="3">
        <f>anaconda_projects_438c4e99_85db_4cf9_82b5_1b07a55c3429_cleaned_energy_data[[#This Row],[nitrogen-oxide]]*0.9071847</f>
        <v>16093.456577999999</v>
      </c>
      <c r="AD59">
        <v>0.3</v>
      </c>
      <c r="AE59">
        <v>37</v>
      </c>
      <c r="AF59">
        <v>50</v>
      </c>
      <c r="AG59" t="s">
        <v>48</v>
      </c>
      <c r="AH59">
        <v>13258</v>
      </c>
      <c r="AI59" s="3">
        <f>anaconda_projects_438c4e99_85db_4cf9_82b5_1b07a55c3429_cleaned_energy_data[[#This Row],[sulfer-dioxide]]*0.9071847</f>
        <v>12027.454752599999</v>
      </c>
      <c r="AJ59">
        <v>0.2</v>
      </c>
      <c r="AK59">
        <v>39</v>
      </c>
      <c r="AL59">
        <v>46</v>
      </c>
      <c r="AM59">
        <v>92882723</v>
      </c>
      <c r="AN59">
        <v>14</v>
      </c>
    </row>
    <row r="60" spans="1:40" x14ac:dyDescent="0.3">
      <c r="A60">
        <v>58</v>
      </c>
      <c r="B60">
        <v>2009</v>
      </c>
      <c r="C60" t="s">
        <v>46</v>
      </c>
      <c r="D60" t="s">
        <v>47</v>
      </c>
      <c r="E60">
        <v>6.59</v>
      </c>
      <c r="F60">
        <v>48</v>
      </c>
      <c r="G60">
        <v>26322</v>
      </c>
      <c r="H60">
        <v>4</v>
      </c>
      <c r="I60">
        <v>3773</v>
      </c>
      <c r="J60">
        <v>26</v>
      </c>
      <c r="K60" s="3">
        <v>13526</v>
      </c>
      <c r="L60">
        <v>285</v>
      </c>
      <c r="M60">
        <v>39</v>
      </c>
      <c r="N60">
        <v>49</v>
      </c>
      <c r="O60">
        <v>887911</v>
      </c>
      <c r="P60">
        <v>29</v>
      </c>
      <c r="Q60">
        <v>4946501</v>
      </c>
      <c r="R60">
        <v>12</v>
      </c>
      <c r="S60">
        <v>13</v>
      </c>
      <c r="T60">
        <v>85263501</v>
      </c>
      <c r="U60">
        <v>90733028</v>
      </c>
      <c r="V60">
        <v>8</v>
      </c>
      <c r="W60">
        <v>13737104</v>
      </c>
      <c r="X60">
        <v>24</v>
      </c>
      <c r="Y60">
        <v>104470133</v>
      </c>
      <c r="Z60">
        <v>13</v>
      </c>
      <c r="AA60">
        <v>30095</v>
      </c>
      <c r="AB60">
        <v>20164</v>
      </c>
      <c r="AC60" s="3">
        <f>anaconda_projects_438c4e99_85db_4cf9_82b5_1b07a55c3429_cleaned_energy_data[[#This Row],[nitrogen-oxide]]*0.9071847</f>
        <v>18292.4722908</v>
      </c>
      <c r="AD60">
        <v>0.4</v>
      </c>
      <c r="AE60">
        <v>37</v>
      </c>
      <c r="AF60">
        <v>49</v>
      </c>
      <c r="AG60" t="s">
        <v>48</v>
      </c>
      <c r="AH60">
        <v>13940</v>
      </c>
      <c r="AI60" s="3">
        <f>anaconda_projects_438c4e99_85db_4cf9_82b5_1b07a55c3429_cleaned_energy_data[[#This Row],[sulfer-dioxide]]*0.9071847</f>
        <v>12646.154718</v>
      </c>
      <c r="AJ60">
        <v>0.3</v>
      </c>
      <c r="AK60">
        <v>40</v>
      </c>
      <c r="AL60">
        <v>47</v>
      </c>
      <c r="AM60">
        <v>90210002</v>
      </c>
      <c r="AN60">
        <v>14</v>
      </c>
    </row>
    <row r="61" spans="1:40" x14ac:dyDescent="0.3">
      <c r="A61">
        <v>59</v>
      </c>
      <c r="B61">
        <v>2014</v>
      </c>
      <c r="C61" t="s">
        <v>46</v>
      </c>
      <c r="D61" t="s">
        <v>47</v>
      </c>
      <c r="E61">
        <v>7.13</v>
      </c>
      <c r="F61">
        <v>51</v>
      </c>
      <c r="G61">
        <v>27376</v>
      </c>
      <c r="H61">
        <v>5</v>
      </c>
      <c r="I61">
        <v>3573</v>
      </c>
      <c r="J61">
        <v>26</v>
      </c>
      <c r="K61" s="3">
        <v>12484</v>
      </c>
      <c r="L61">
        <v>236</v>
      </c>
      <c r="M61">
        <v>39</v>
      </c>
      <c r="N61">
        <v>49</v>
      </c>
      <c r="O61">
        <v>944590</v>
      </c>
      <c r="P61">
        <v>27</v>
      </c>
      <c r="Q61">
        <v>2099219</v>
      </c>
      <c r="R61">
        <v>18</v>
      </c>
      <c r="S61">
        <v>12</v>
      </c>
      <c r="T61">
        <v>90041558</v>
      </c>
      <c r="U61">
        <v>102294256</v>
      </c>
      <c r="V61">
        <v>5</v>
      </c>
      <c r="W61">
        <v>14040107</v>
      </c>
      <c r="X61">
        <v>24</v>
      </c>
      <c r="Y61">
        <v>116334363</v>
      </c>
      <c r="Z61">
        <v>11</v>
      </c>
      <c r="AA61">
        <v>30949</v>
      </c>
      <c r="AB61">
        <v>16864</v>
      </c>
      <c r="AC61" s="3">
        <f>anaconda_projects_438c4e99_85db_4cf9_82b5_1b07a55c3429_cleaned_energy_data[[#This Row],[nitrogen-oxide]]*0.9071847</f>
        <v>15298.7627808</v>
      </c>
      <c r="AD61">
        <v>0.3</v>
      </c>
      <c r="AE61">
        <v>38</v>
      </c>
      <c r="AF61">
        <v>50</v>
      </c>
      <c r="AG61" t="s">
        <v>48</v>
      </c>
      <c r="AH61">
        <v>13713</v>
      </c>
      <c r="AI61" s="3">
        <f>anaconda_projects_438c4e99_85db_4cf9_82b5_1b07a55c3429_cleaned_energy_data[[#This Row],[sulfer-dioxide]]*0.9071847</f>
        <v>12440.223791099999</v>
      </c>
      <c r="AJ61">
        <v>0.2</v>
      </c>
      <c r="AK61">
        <v>36</v>
      </c>
      <c r="AL61">
        <v>44</v>
      </c>
      <c r="AM61">
        <v>92140777</v>
      </c>
      <c r="AN61">
        <v>14</v>
      </c>
    </row>
    <row r="62" spans="1:40" x14ac:dyDescent="0.3">
      <c r="A62">
        <v>60</v>
      </c>
      <c r="B62">
        <v>2010</v>
      </c>
      <c r="C62" t="s">
        <v>46</v>
      </c>
      <c r="D62" t="s">
        <v>47</v>
      </c>
      <c r="E62">
        <v>6.66</v>
      </c>
      <c r="F62">
        <v>49</v>
      </c>
      <c r="G62">
        <v>26498</v>
      </c>
      <c r="H62">
        <v>5</v>
      </c>
      <c r="I62">
        <v>3979</v>
      </c>
      <c r="J62">
        <v>26</v>
      </c>
      <c r="K62" s="3">
        <v>13984</v>
      </c>
      <c r="L62">
        <v>297</v>
      </c>
      <c r="M62">
        <v>39</v>
      </c>
      <c r="N62">
        <v>49</v>
      </c>
      <c r="O62">
        <v>1043383</v>
      </c>
      <c r="P62">
        <v>25</v>
      </c>
      <c r="Q62">
        <v>2263012</v>
      </c>
      <c r="R62">
        <v>17</v>
      </c>
      <c r="S62">
        <v>14</v>
      </c>
      <c r="T62">
        <v>88116958</v>
      </c>
      <c r="U62">
        <v>88057219</v>
      </c>
      <c r="V62">
        <v>14</v>
      </c>
      <c r="W62">
        <v>15415510</v>
      </c>
      <c r="X62">
        <v>23</v>
      </c>
      <c r="Y62">
        <v>103472729</v>
      </c>
      <c r="Z62">
        <v>15</v>
      </c>
      <c r="AA62">
        <v>30478</v>
      </c>
      <c r="AB62">
        <v>22725</v>
      </c>
      <c r="AC62" s="3">
        <f>anaconda_projects_438c4e99_85db_4cf9_82b5_1b07a55c3429_cleaned_energy_data[[#This Row],[nitrogen-oxide]]*0.9071847</f>
        <v>20615.772307499999</v>
      </c>
      <c r="AD62">
        <v>0.4</v>
      </c>
      <c r="AE62">
        <v>37</v>
      </c>
      <c r="AF62">
        <v>50</v>
      </c>
      <c r="AG62" t="s">
        <v>48</v>
      </c>
      <c r="AH62">
        <v>15620</v>
      </c>
      <c r="AI62" s="3">
        <f>anaconda_projects_438c4e99_85db_4cf9_82b5_1b07a55c3429_cleaned_energy_data[[#This Row],[sulfer-dioxide]]*0.9071847</f>
        <v>14170.225014</v>
      </c>
      <c r="AJ62">
        <v>0.3</v>
      </c>
      <c r="AK62">
        <v>39</v>
      </c>
      <c r="AL62">
        <v>47</v>
      </c>
      <c r="AM62">
        <v>90379970</v>
      </c>
      <c r="AN62">
        <v>16</v>
      </c>
    </row>
    <row r="63" spans="1:40" x14ac:dyDescent="0.3">
      <c r="A63">
        <v>61</v>
      </c>
      <c r="B63">
        <v>2017</v>
      </c>
      <c r="C63" t="s">
        <v>46</v>
      </c>
      <c r="D63" t="s">
        <v>47</v>
      </c>
      <c r="E63">
        <v>7.94</v>
      </c>
      <c r="F63">
        <v>50</v>
      </c>
      <c r="G63">
        <v>26767</v>
      </c>
      <c r="H63">
        <v>6</v>
      </c>
      <c r="I63">
        <v>4190</v>
      </c>
      <c r="J63">
        <v>26</v>
      </c>
      <c r="K63" s="3">
        <v>11008</v>
      </c>
      <c r="L63">
        <v>209</v>
      </c>
      <c r="M63">
        <v>39</v>
      </c>
      <c r="N63">
        <v>50</v>
      </c>
      <c r="O63">
        <v>991401</v>
      </c>
      <c r="P63">
        <v>28</v>
      </c>
      <c r="Q63">
        <v>2308962</v>
      </c>
      <c r="R63">
        <v>19</v>
      </c>
      <c r="S63">
        <v>11</v>
      </c>
      <c r="T63">
        <v>89639210</v>
      </c>
      <c r="U63">
        <v>100482354</v>
      </c>
      <c r="V63">
        <v>5</v>
      </c>
      <c r="W63">
        <v>15429724</v>
      </c>
      <c r="X63">
        <v>23</v>
      </c>
      <c r="Y63">
        <v>115912078</v>
      </c>
      <c r="Z63">
        <v>11</v>
      </c>
      <c r="AA63">
        <v>30957</v>
      </c>
      <c r="AB63">
        <v>15849</v>
      </c>
      <c r="AC63" s="3">
        <f>anaconda_projects_438c4e99_85db_4cf9_82b5_1b07a55c3429_cleaned_energy_data[[#This Row],[nitrogen-oxide]]*0.9071847</f>
        <v>14377.970310299999</v>
      </c>
      <c r="AD63">
        <v>0.3</v>
      </c>
      <c r="AE63">
        <v>35</v>
      </c>
      <c r="AF63">
        <v>49</v>
      </c>
      <c r="AG63" t="s">
        <v>48</v>
      </c>
      <c r="AH63">
        <v>11925</v>
      </c>
      <c r="AI63" s="3">
        <f>anaconda_projects_438c4e99_85db_4cf9_82b5_1b07a55c3429_cleaned_energy_data[[#This Row],[sulfer-dioxide]]*0.9071847</f>
        <v>10818.177547499999</v>
      </c>
      <c r="AJ63">
        <v>0.2</v>
      </c>
      <c r="AK63">
        <v>33</v>
      </c>
      <c r="AL63">
        <v>40</v>
      </c>
      <c r="AM63">
        <v>91948172</v>
      </c>
      <c r="AN63">
        <v>14</v>
      </c>
    </row>
    <row r="64" spans="1:40" x14ac:dyDescent="0.3">
      <c r="A64">
        <v>62</v>
      </c>
      <c r="B64">
        <v>2016</v>
      </c>
      <c r="C64" t="s">
        <v>46</v>
      </c>
      <c r="D64" t="s">
        <v>47</v>
      </c>
      <c r="E64">
        <v>7.68</v>
      </c>
      <c r="F64">
        <v>50</v>
      </c>
      <c r="G64">
        <v>26818</v>
      </c>
      <c r="H64">
        <v>6</v>
      </c>
      <c r="I64">
        <v>4179</v>
      </c>
      <c r="J64">
        <v>26</v>
      </c>
      <c r="K64" s="3">
        <v>10229</v>
      </c>
      <c r="L64">
        <v>197</v>
      </c>
      <c r="M64">
        <v>39</v>
      </c>
      <c r="N64">
        <v>50</v>
      </c>
      <c r="O64">
        <v>1028209</v>
      </c>
      <c r="P64">
        <v>28</v>
      </c>
      <c r="Q64">
        <v>2085574</v>
      </c>
      <c r="R64">
        <v>18</v>
      </c>
      <c r="S64">
        <v>12</v>
      </c>
      <c r="T64">
        <v>86799742</v>
      </c>
      <c r="U64">
        <v>98948414</v>
      </c>
      <c r="V64">
        <v>4</v>
      </c>
      <c r="W64">
        <v>15138168</v>
      </c>
      <c r="X64">
        <v>24</v>
      </c>
      <c r="Y64">
        <v>114086582</v>
      </c>
      <c r="Z64">
        <v>11</v>
      </c>
      <c r="AA64">
        <v>30997</v>
      </c>
      <c r="AB64">
        <v>14781</v>
      </c>
      <c r="AC64" s="3">
        <f>anaconda_projects_438c4e99_85db_4cf9_82b5_1b07a55c3429_cleaned_energy_data[[#This Row],[nitrogen-oxide]]*0.9071847</f>
        <v>13409.0970507</v>
      </c>
      <c r="AD64">
        <v>0.3</v>
      </c>
      <c r="AE64">
        <v>37</v>
      </c>
      <c r="AF64">
        <v>49</v>
      </c>
      <c r="AG64" t="s">
        <v>48</v>
      </c>
      <c r="AH64">
        <v>12099</v>
      </c>
      <c r="AI64" s="3">
        <f>anaconda_projects_438c4e99_85db_4cf9_82b5_1b07a55c3429_cleaned_energy_data[[#This Row],[sulfer-dioxide]]*0.9071847</f>
        <v>10976.0276853</v>
      </c>
      <c r="AJ64">
        <v>0.2</v>
      </c>
      <c r="AK64">
        <v>34</v>
      </c>
      <c r="AL64">
        <v>41</v>
      </c>
      <c r="AM64">
        <v>88885316</v>
      </c>
      <c r="AN64">
        <v>15</v>
      </c>
    </row>
    <row r="65" spans="1:40" x14ac:dyDescent="0.3">
      <c r="A65">
        <v>63</v>
      </c>
      <c r="B65">
        <v>2018</v>
      </c>
      <c r="C65" t="s">
        <v>46</v>
      </c>
      <c r="D65" t="s">
        <v>47</v>
      </c>
      <c r="E65">
        <v>8</v>
      </c>
      <c r="F65">
        <v>49</v>
      </c>
      <c r="G65">
        <v>26801</v>
      </c>
      <c r="H65">
        <v>6</v>
      </c>
      <c r="I65">
        <v>4183</v>
      </c>
      <c r="J65">
        <v>26</v>
      </c>
      <c r="K65" s="3">
        <v>10661</v>
      </c>
      <c r="L65">
        <v>201</v>
      </c>
      <c r="M65">
        <v>38</v>
      </c>
      <c r="N65">
        <v>50</v>
      </c>
      <c r="O65">
        <v>987941</v>
      </c>
      <c r="P65">
        <v>28</v>
      </c>
      <c r="Q65">
        <v>2028727</v>
      </c>
      <c r="R65">
        <v>19</v>
      </c>
      <c r="S65">
        <v>12</v>
      </c>
      <c r="T65">
        <v>87977064</v>
      </c>
      <c r="U65">
        <v>101638299</v>
      </c>
      <c r="V65">
        <v>5</v>
      </c>
      <c r="W65">
        <v>15118429</v>
      </c>
      <c r="X65">
        <v>25</v>
      </c>
      <c r="Y65">
        <v>116756729</v>
      </c>
      <c r="Z65">
        <v>11</v>
      </c>
      <c r="AA65">
        <v>30983</v>
      </c>
      <c r="AB65">
        <v>15576</v>
      </c>
      <c r="AC65" s="3">
        <f>anaconda_projects_438c4e99_85db_4cf9_82b5_1b07a55c3429_cleaned_energy_data[[#This Row],[nitrogen-oxide]]*0.9071847</f>
        <v>14130.308887199999</v>
      </c>
      <c r="AD65">
        <v>0.3</v>
      </c>
      <c r="AE65">
        <v>36</v>
      </c>
      <c r="AF65">
        <v>50</v>
      </c>
      <c r="AG65" t="s">
        <v>48</v>
      </c>
      <c r="AH65">
        <v>11953</v>
      </c>
      <c r="AI65" s="3">
        <f>anaconda_projects_438c4e99_85db_4cf9_82b5_1b07a55c3429_cleaned_energy_data[[#This Row],[sulfer-dioxide]]*0.9071847</f>
        <v>10843.5787191</v>
      </c>
      <c r="AJ65">
        <v>0.2</v>
      </c>
      <c r="AK65">
        <v>30</v>
      </c>
      <c r="AL65">
        <v>40</v>
      </c>
      <c r="AM65">
        <v>90005791</v>
      </c>
      <c r="AN65">
        <v>16</v>
      </c>
    </row>
    <row r="66" spans="1:40" x14ac:dyDescent="0.3">
      <c r="A66">
        <v>64</v>
      </c>
      <c r="B66">
        <v>2015</v>
      </c>
      <c r="C66" t="s">
        <v>49</v>
      </c>
      <c r="D66" t="s">
        <v>50</v>
      </c>
      <c r="E66">
        <v>14.41</v>
      </c>
      <c r="F66">
        <v>9</v>
      </c>
      <c r="G66">
        <v>337</v>
      </c>
      <c r="H66">
        <v>44</v>
      </c>
      <c r="I66">
        <v>318</v>
      </c>
      <c r="J66">
        <v>49</v>
      </c>
      <c r="K66" s="3">
        <v>11</v>
      </c>
      <c r="L66">
        <v>12</v>
      </c>
      <c r="M66">
        <v>51</v>
      </c>
      <c r="N66">
        <v>51</v>
      </c>
      <c r="O66">
        <v>4375</v>
      </c>
      <c r="P66">
        <v>50</v>
      </c>
      <c r="Q66">
        <v>100</v>
      </c>
      <c r="R66">
        <v>100</v>
      </c>
      <c r="S66">
        <v>49</v>
      </c>
      <c r="T66">
        <v>5521109</v>
      </c>
      <c r="U66">
        <v>897963</v>
      </c>
      <c r="V66">
        <v>42</v>
      </c>
      <c r="W66">
        <v>1084084</v>
      </c>
      <c r="X66">
        <v>49</v>
      </c>
      <c r="Y66">
        <v>1982047</v>
      </c>
      <c r="Z66">
        <v>50</v>
      </c>
      <c r="AA66">
        <v>655</v>
      </c>
      <c r="AB66">
        <v>675</v>
      </c>
      <c r="AC66" s="3">
        <f>anaconda_projects_438c4e99_85db_4cf9_82b5_1b07a55c3429_cleaned_energy_data[[#This Row],[nitrogen-oxide]]*0.9071847</f>
        <v>612.3496725</v>
      </c>
      <c r="AD66">
        <v>0.7</v>
      </c>
      <c r="AE66">
        <v>50</v>
      </c>
      <c r="AF66">
        <v>37</v>
      </c>
      <c r="AG66" t="s">
        <v>48</v>
      </c>
      <c r="AH66">
        <v>67</v>
      </c>
      <c r="AI66" s="3">
        <f>anaconda_projects_438c4e99_85db_4cf9_82b5_1b07a55c3429_cleaned_energy_data[[#This Row],[sulfer-dioxide]]*0.9071847</f>
        <v>60.781374899999996</v>
      </c>
      <c r="AJ66">
        <v>0.1</v>
      </c>
      <c r="AK66">
        <v>50</v>
      </c>
      <c r="AL66">
        <v>48</v>
      </c>
      <c r="AM66">
        <v>5521109</v>
      </c>
      <c r="AN66">
        <v>51</v>
      </c>
    </row>
    <row r="67" spans="1:40" x14ac:dyDescent="0.3">
      <c r="A67">
        <v>65</v>
      </c>
      <c r="B67">
        <v>2019</v>
      </c>
      <c r="C67" t="s">
        <v>49</v>
      </c>
      <c r="D67" t="s">
        <v>50</v>
      </c>
      <c r="E67">
        <v>15.36</v>
      </c>
      <c r="F67">
        <v>8</v>
      </c>
      <c r="G67">
        <v>443</v>
      </c>
      <c r="H67">
        <v>45</v>
      </c>
      <c r="I67">
        <v>398</v>
      </c>
      <c r="J67">
        <v>49</v>
      </c>
      <c r="K67" s="3">
        <v>7</v>
      </c>
      <c r="L67">
        <v>6</v>
      </c>
      <c r="M67">
        <v>51</v>
      </c>
      <c r="N67">
        <v>51</v>
      </c>
      <c r="O67">
        <v>5072</v>
      </c>
      <c r="P67">
        <v>51</v>
      </c>
      <c r="Q67">
        <v>100</v>
      </c>
      <c r="R67">
        <v>100</v>
      </c>
      <c r="S67">
        <v>48</v>
      </c>
      <c r="T67">
        <v>5427664</v>
      </c>
      <c r="U67">
        <v>969962</v>
      </c>
      <c r="V67">
        <v>42</v>
      </c>
      <c r="W67">
        <v>1319836</v>
      </c>
      <c r="X67">
        <v>48</v>
      </c>
      <c r="Y67">
        <v>2289798</v>
      </c>
      <c r="Z67">
        <v>50</v>
      </c>
      <c r="AA67">
        <v>841</v>
      </c>
      <c r="AB67">
        <v>1312</v>
      </c>
      <c r="AC67" s="3">
        <f>anaconda_projects_438c4e99_85db_4cf9_82b5_1b07a55c3429_cleaned_energy_data[[#This Row],[nitrogen-oxide]]*0.9071847</f>
        <v>1190.2263263999998</v>
      </c>
      <c r="AD67">
        <v>1.1000000000000001</v>
      </c>
      <c r="AE67">
        <v>50</v>
      </c>
      <c r="AF67">
        <v>15</v>
      </c>
      <c r="AG67" t="s">
        <v>48</v>
      </c>
      <c r="AH67">
        <v>37</v>
      </c>
      <c r="AI67" s="3">
        <f>anaconda_projects_438c4e99_85db_4cf9_82b5_1b07a55c3429_cleaned_energy_data[[#This Row],[sulfer-dioxide]]*0.9071847</f>
        <v>33.565833900000001</v>
      </c>
      <c r="AJ67">
        <v>0</v>
      </c>
      <c r="AK67">
        <v>50</v>
      </c>
      <c r="AL67">
        <v>47</v>
      </c>
      <c r="AM67">
        <v>5427664</v>
      </c>
      <c r="AN67">
        <v>51</v>
      </c>
    </row>
    <row r="68" spans="1:40" x14ac:dyDescent="0.3">
      <c r="A68">
        <v>66</v>
      </c>
      <c r="B68">
        <v>2021</v>
      </c>
      <c r="C68" t="s">
        <v>49</v>
      </c>
      <c r="D68" t="s">
        <v>50</v>
      </c>
      <c r="E68">
        <v>16.34</v>
      </c>
      <c r="F68">
        <v>8</v>
      </c>
      <c r="G68">
        <v>422</v>
      </c>
      <c r="H68">
        <v>43</v>
      </c>
      <c r="I68">
        <v>412</v>
      </c>
      <c r="J68">
        <v>49</v>
      </c>
      <c r="K68" s="3">
        <v>11</v>
      </c>
      <c r="L68">
        <v>11</v>
      </c>
      <c r="M68">
        <v>51</v>
      </c>
      <c r="N68">
        <v>51</v>
      </c>
      <c r="O68">
        <v>7460</v>
      </c>
      <c r="P68">
        <v>51</v>
      </c>
      <c r="Q68">
        <v>100</v>
      </c>
      <c r="R68">
        <v>100</v>
      </c>
      <c r="S68">
        <v>49</v>
      </c>
      <c r="T68">
        <v>5412696</v>
      </c>
      <c r="U68">
        <v>899191</v>
      </c>
      <c r="V68">
        <v>42</v>
      </c>
      <c r="W68">
        <v>1208512</v>
      </c>
      <c r="X68">
        <v>48</v>
      </c>
      <c r="Y68">
        <v>2107703</v>
      </c>
      <c r="Z68">
        <v>50</v>
      </c>
      <c r="AA68">
        <v>834</v>
      </c>
      <c r="AB68">
        <v>1218</v>
      </c>
      <c r="AC68" s="3">
        <f>anaconda_projects_438c4e99_85db_4cf9_82b5_1b07a55c3429_cleaned_energy_data[[#This Row],[nitrogen-oxide]]*0.9071847</f>
        <v>1104.9509645999999</v>
      </c>
      <c r="AD68">
        <v>1.2</v>
      </c>
      <c r="AE68">
        <v>50</v>
      </c>
      <c r="AF68">
        <v>10</v>
      </c>
      <c r="AG68" t="s">
        <v>48</v>
      </c>
      <c r="AH68">
        <v>49</v>
      </c>
      <c r="AI68" s="3">
        <f>anaconda_projects_438c4e99_85db_4cf9_82b5_1b07a55c3429_cleaned_energy_data[[#This Row],[sulfer-dioxide]]*0.9071847</f>
        <v>44.452050299999996</v>
      </c>
      <c r="AJ68">
        <v>0</v>
      </c>
      <c r="AK68">
        <v>49</v>
      </c>
      <c r="AL68">
        <v>47</v>
      </c>
      <c r="AM68">
        <v>5412696</v>
      </c>
      <c r="AN68">
        <v>51</v>
      </c>
    </row>
    <row r="69" spans="1:40" x14ac:dyDescent="0.3">
      <c r="A69">
        <v>67</v>
      </c>
      <c r="B69">
        <v>2010</v>
      </c>
      <c r="C69" t="s">
        <v>49</v>
      </c>
      <c r="D69" t="s">
        <v>50</v>
      </c>
      <c r="E69">
        <v>13.24</v>
      </c>
      <c r="F69">
        <v>10</v>
      </c>
      <c r="G69">
        <v>260</v>
      </c>
      <c r="H69">
        <v>45</v>
      </c>
      <c r="I69">
        <v>868</v>
      </c>
      <c r="J69">
        <v>43</v>
      </c>
      <c r="K69" s="3">
        <v>8</v>
      </c>
      <c r="L69">
        <v>3</v>
      </c>
      <c r="M69">
        <v>51</v>
      </c>
      <c r="N69">
        <v>51</v>
      </c>
      <c r="O69">
        <v>19806</v>
      </c>
      <c r="P69">
        <v>47</v>
      </c>
      <c r="Q69">
        <v>100</v>
      </c>
      <c r="R69">
        <v>100</v>
      </c>
      <c r="S69">
        <v>48</v>
      </c>
      <c r="T69">
        <v>5594833</v>
      </c>
      <c r="U69">
        <v>720853</v>
      </c>
      <c r="V69">
        <v>44</v>
      </c>
      <c r="W69">
        <v>5899137</v>
      </c>
      <c r="X69">
        <v>35</v>
      </c>
      <c r="Y69">
        <v>6619990</v>
      </c>
      <c r="Z69">
        <v>49</v>
      </c>
      <c r="AA69">
        <v>1128</v>
      </c>
      <c r="AB69">
        <v>733</v>
      </c>
      <c r="AC69" s="3">
        <f>anaconda_projects_438c4e99_85db_4cf9_82b5_1b07a55c3429_cleaned_energy_data[[#This Row],[nitrogen-oxide]]*0.9071847</f>
        <v>664.96638509999991</v>
      </c>
      <c r="AD69">
        <v>0.2</v>
      </c>
      <c r="AE69">
        <v>50</v>
      </c>
      <c r="AF69">
        <v>51</v>
      </c>
      <c r="AG69" t="s">
        <v>51</v>
      </c>
      <c r="AH69">
        <v>42</v>
      </c>
      <c r="AI69" s="3">
        <f>anaconda_projects_438c4e99_85db_4cf9_82b5_1b07a55c3429_cleaned_energy_data[[#This Row],[sulfer-dioxide]]*0.9071847</f>
        <v>38.101757399999997</v>
      </c>
      <c r="AJ69">
        <v>0</v>
      </c>
      <c r="AK69">
        <v>51</v>
      </c>
      <c r="AL69">
        <v>51</v>
      </c>
      <c r="AM69">
        <v>5594833</v>
      </c>
      <c r="AN69">
        <v>51</v>
      </c>
    </row>
    <row r="70" spans="1:40" x14ac:dyDescent="0.3">
      <c r="A70">
        <v>68</v>
      </c>
      <c r="B70">
        <v>2011</v>
      </c>
      <c r="C70" t="s">
        <v>49</v>
      </c>
      <c r="D70" t="s">
        <v>50</v>
      </c>
      <c r="E70">
        <v>13.8</v>
      </c>
      <c r="F70">
        <v>8</v>
      </c>
      <c r="G70">
        <v>265</v>
      </c>
      <c r="H70">
        <v>45</v>
      </c>
      <c r="I70">
        <v>906</v>
      </c>
      <c r="J70">
        <v>45</v>
      </c>
      <c r="K70" s="3">
        <v>24</v>
      </c>
      <c r="L70">
        <v>8</v>
      </c>
      <c r="M70">
        <v>51</v>
      </c>
      <c r="N70">
        <v>51</v>
      </c>
      <c r="O70">
        <v>5064</v>
      </c>
      <c r="P70">
        <v>48</v>
      </c>
      <c r="Q70">
        <v>100</v>
      </c>
      <c r="R70">
        <v>100</v>
      </c>
      <c r="S70">
        <v>48</v>
      </c>
      <c r="T70">
        <v>5550184</v>
      </c>
      <c r="U70">
        <v>699768</v>
      </c>
      <c r="V70">
        <v>43</v>
      </c>
      <c r="W70">
        <v>6076451</v>
      </c>
      <c r="X70">
        <v>36</v>
      </c>
      <c r="Y70">
        <v>6776219</v>
      </c>
      <c r="Z70">
        <v>49</v>
      </c>
      <c r="AA70">
        <v>1171</v>
      </c>
      <c r="AB70">
        <v>729</v>
      </c>
      <c r="AC70" s="3">
        <f>anaconda_projects_438c4e99_85db_4cf9_82b5_1b07a55c3429_cleaned_energy_data[[#This Row],[nitrogen-oxide]]*0.9071847</f>
        <v>661.33764629999996</v>
      </c>
      <c r="AD70">
        <v>0.2</v>
      </c>
      <c r="AE70">
        <v>50</v>
      </c>
      <c r="AF70">
        <v>51</v>
      </c>
      <c r="AG70" t="s">
        <v>51</v>
      </c>
      <c r="AH70">
        <v>94</v>
      </c>
      <c r="AI70" s="3">
        <f>anaconda_projects_438c4e99_85db_4cf9_82b5_1b07a55c3429_cleaned_energy_data[[#This Row],[sulfer-dioxide]]*0.9071847</f>
        <v>85.275361799999999</v>
      </c>
      <c r="AJ70">
        <v>0</v>
      </c>
      <c r="AK70">
        <v>50</v>
      </c>
      <c r="AL70">
        <v>50</v>
      </c>
      <c r="AM70">
        <v>5550184</v>
      </c>
      <c r="AN70">
        <v>51</v>
      </c>
    </row>
    <row r="71" spans="1:40" x14ac:dyDescent="0.3">
      <c r="A71">
        <v>69</v>
      </c>
      <c r="B71">
        <v>2012</v>
      </c>
      <c r="C71" t="s">
        <v>49</v>
      </c>
      <c r="D71" t="s">
        <v>50</v>
      </c>
      <c r="E71">
        <v>14.22</v>
      </c>
      <c r="F71">
        <v>5</v>
      </c>
      <c r="G71">
        <v>329</v>
      </c>
      <c r="H71">
        <v>45</v>
      </c>
      <c r="I71">
        <v>919</v>
      </c>
      <c r="J71">
        <v>45</v>
      </c>
      <c r="K71" s="3">
        <v>12</v>
      </c>
      <c r="L71">
        <v>4</v>
      </c>
      <c r="M71">
        <v>51</v>
      </c>
      <c r="N71">
        <v>51</v>
      </c>
      <c r="O71">
        <v>3891</v>
      </c>
      <c r="P71">
        <v>49</v>
      </c>
      <c r="Q71">
        <v>100</v>
      </c>
      <c r="R71">
        <v>100</v>
      </c>
      <c r="S71">
        <v>48</v>
      </c>
      <c r="T71">
        <v>5510764</v>
      </c>
      <c r="U71">
        <v>622570</v>
      </c>
      <c r="V71">
        <v>43</v>
      </c>
      <c r="W71">
        <v>5989216</v>
      </c>
      <c r="X71">
        <v>36</v>
      </c>
      <c r="Y71">
        <v>6611786</v>
      </c>
      <c r="Z71">
        <v>50</v>
      </c>
      <c r="AA71">
        <v>1248</v>
      </c>
      <c r="AB71">
        <v>673</v>
      </c>
      <c r="AC71" s="3">
        <f>anaconda_projects_438c4e99_85db_4cf9_82b5_1b07a55c3429_cleaned_energy_data[[#This Row],[nitrogen-oxide]]*0.9071847</f>
        <v>610.53530309999996</v>
      </c>
      <c r="AD71">
        <v>0.2</v>
      </c>
      <c r="AE71">
        <v>50</v>
      </c>
      <c r="AF71">
        <v>51</v>
      </c>
      <c r="AG71" t="s">
        <v>51</v>
      </c>
      <c r="AH71">
        <v>52</v>
      </c>
      <c r="AI71" s="3">
        <f>anaconda_projects_438c4e99_85db_4cf9_82b5_1b07a55c3429_cleaned_energy_data[[#This Row],[sulfer-dioxide]]*0.9071847</f>
        <v>47.173604399999995</v>
      </c>
      <c r="AJ71">
        <v>0</v>
      </c>
      <c r="AK71">
        <v>49</v>
      </c>
      <c r="AL71">
        <v>49</v>
      </c>
      <c r="AM71">
        <v>5510764</v>
      </c>
      <c r="AN71">
        <v>51</v>
      </c>
    </row>
    <row r="72" spans="1:40" x14ac:dyDescent="0.3">
      <c r="A72">
        <v>70</v>
      </c>
      <c r="B72">
        <v>2023</v>
      </c>
      <c r="C72" t="s">
        <v>49</v>
      </c>
      <c r="D72" t="s">
        <v>50</v>
      </c>
      <c r="E72">
        <v>17.53</v>
      </c>
      <c r="F72">
        <v>10</v>
      </c>
      <c r="G72">
        <v>422</v>
      </c>
      <c r="H72">
        <v>43</v>
      </c>
      <c r="I72">
        <v>433</v>
      </c>
      <c r="J72">
        <v>49</v>
      </c>
      <c r="K72" s="3">
        <v>9</v>
      </c>
      <c r="L72">
        <v>8</v>
      </c>
      <c r="M72">
        <v>51</v>
      </c>
      <c r="N72">
        <v>51</v>
      </c>
      <c r="O72">
        <v>3439</v>
      </c>
      <c r="P72">
        <v>51</v>
      </c>
      <c r="Q72">
        <v>100</v>
      </c>
      <c r="R72">
        <v>100</v>
      </c>
      <c r="S72">
        <v>48</v>
      </c>
      <c r="T72">
        <v>5364023</v>
      </c>
      <c r="U72">
        <v>973339</v>
      </c>
      <c r="V72">
        <v>42</v>
      </c>
      <c r="W72">
        <v>1506860</v>
      </c>
      <c r="X72">
        <v>48</v>
      </c>
      <c r="Y72">
        <v>2480199</v>
      </c>
      <c r="Z72">
        <v>50</v>
      </c>
      <c r="AA72">
        <v>856</v>
      </c>
      <c r="AB72">
        <v>1017</v>
      </c>
      <c r="AC72" s="3">
        <f>anaconda_projects_438c4e99_85db_4cf9_82b5_1b07a55c3429_cleaned_energy_data[[#This Row],[nitrogen-oxide]]*0.9071847</f>
        <v>922.60683989999995</v>
      </c>
      <c r="AD72">
        <v>0.8</v>
      </c>
      <c r="AE72">
        <v>50</v>
      </c>
      <c r="AF72">
        <v>15</v>
      </c>
      <c r="AG72" t="s">
        <v>48</v>
      </c>
      <c r="AH72">
        <v>46</v>
      </c>
      <c r="AI72" s="3">
        <f>anaconda_projects_438c4e99_85db_4cf9_82b5_1b07a55c3429_cleaned_energy_data[[#This Row],[sulfer-dioxide]]*0.9071847</f>
        <v>41.730496199999997</v>
      </c>
      <c r="AJ72">
        <v>0</v>
      </c>
      <c r="AK72">
        <v>49</v>
      </c>
      <c r="AL72">
        <v>46</v>
      </c>
      <c r="AM72">
        <v>5364023</v>
      </c>
      <c r="AN72">
        <v>51</v>
      </c>
    </row>
    <row r="73" spans="1:40" x14ac:dyDescent="0.3">
      <c r="A73">
        <v>71</v>
      </c>
      <c r="B73">
        <v>2022</v>
      </c>
      <c r="C73" t="s">
        <v>49</v>
      </c>
      <c r="D73" t="s">
        <v>50</v>
      </c>
      <c r="E73">
        <v>16.989999999999998</v>
      </c>
      <c r="F73">
        <v>10</v>
      </c>
      <c r="G73">
        <v>422</v>
      </c>
      <c r="H73">
        <v>43</v>
      </c>
      <c r="I73">
        <v>417</v>
      </c>
      <c r="J73">
        <v>49</v>
      </c>
      <c r="K73" s="3">
        <v>13</v>
      </c>
      <c r="L73">
        <v>13</v>
      </c>
      <c r="M73">
        <v>51</v>
      </c>
      <c r="N73">
        <v>51</v>
      </c>
      <c r="O73">
        <v>3776</v>
      </c>
      <c r="P73">
        <v>51</v>
      </c>
      <c r="Q73">
        <v>100</v>
      </c>
      <c r="R73">
        <v>100</v>
      </c>
      <c r="S73">
        <v>49</v>
      </c>
      <c r="T73">
        <v>5470471</v>
      </c>
      <c r="U73">
        <v>918025</v>
      </c>
      <c r="V73">
        <v>42</v>
      </c>
      <c r="W73">
        <v>1265804</v>
      </c>
      <c r="X73">
        <v>48</v>
      </c>
      <c r="Y73">
        <v>2183829</v>
      </c>
      <c r="Z73">
        <v>50</v>
      </c>
      <c r="AA73">
        <v>839</v>
      </c>
      <c r="AB73">
        <v>1105</v>
      </c>
      <c r="AC73" s="3">
        <f>anaconda_projects_438c4e99_85db_4cf9_82b5_1b07a55c3429_cleaned_energy_data[[#This Row],[nitrogen-oxide]]*0.9071847</f>
        <v>1002.4390934999999</v>
      </c>
      <c r="AD73">
        <v>1</v>
      </c>
      <c r="AE73">
        <v>50</v>
      </c>
      <c r="AF73">
        <v>12</v>
      </c>
      <c r="AG73" t="s">
        <v>48</v>
      </c>
      <c r="AH73">
        <v>51</v>
      </c>
      <c r="AI73" s="3">
        <f>anaconda_projects_438c4e99_85db_4cf9_82b5_1b07a55c3429_cleaned_energy_data[[#This Row],[sulfer-dioxide]]*0.9071847</f>
        <v>46.2664197</v>
      </c>
      <c r="AJ73">
        <v>0</v>
      </c>
      <c r="AK73">
        <v>49</v>
      </c>
      <c r="AL73">
        <v>47</v>
      </c>
      <c r="AM73">
        <v>5470471</v>
      </c>
      <c r="AN73">
        <v>51</v>
      </c>
    </row>
    <row r="74" spans="1:40" x14ac:dyDescent="0.3">
      <c r="A74">
        <v>72</v>
      </c>
      <c r="B74">
        <v>2020</v>
      </c>
      <c r="C74" t="s">
        <v>49</v>
      </c>
      <c r="D74" t="s">
        <v>50</v>
      </c>
      <c r="E74">
        <v>16.329999999999998</v>
      </c>
      <c r="F74">
        <v>8</v>
      </c>
      <c r="G74">
        <v>428</v>
      </c>
      <c r="H74">
        <v>45</v>
      </c>
      <c r="I74">
        <v>400</v>
      </c>
      <c r="J74">
        <v>49</v>
      </c>
      <c r="K74" s="3">
        <v>8</v>
      </c>
      <c r="L74">
        <v>8</v>
      </c>
      <c r="M74">
        <v>51</v>
      </c>
      <c r="N74">
        <v>51</v>
      </c>
      <c r="O74">
        <v>7921</v>
      </c>
      <c r="P74">
        <v>51</v>
      </c>
      <c r="Q74">
        <v>100</v>
      </c>
      <c r="R74">
        <v>100</v>
      </c>
      <c r="S74">
        <v>49</v>
      </c>
      <c r="T74">
        <v>5331458</v>
      </c>
      <c r="U74">
        <v>899954</v>
      </c>
      <c r="V74">
        <v>42</v>
      </c>
      <c r="W74">
        <v>1256454</v>
      </c>
      <c r="X74">
        <v>48</v>
      </c>
      <c r="Y74">
        <v>2156407</v>
      </c>
      <c r="Z74">
        <v>50</v>
      </c>
      <c r="AA74">
        <v>829</v>
      </c>
      <c r="AB74">
        <v>1215</v>
      </c>
      <c r="AC74" s="3">
        <f>anaconda_projects_438c4e99_85db_4cf9_82b5_1b07a55c3429_cleaned_energy_data[[#This Row],[nitrogen-oxide]]*0.9071847</f>
        <v>1102.2294104999999</v>
      </c>
      <c r="AD74">
        <v>1.1000000000000001</v>
      </c>
      <c r="AE74">
        <v>50</v>
      </c>
      <c r="AF74">
        <v>12</v>
      </c>
      <c r="AG74" t="s">
        <v>48</v>
      </c>
      <c r="AH74">
        <v>44</v>
      </c>
      <c r="AI74" s="3">
        <f>anaconda_projects_438c4e99_85db_4cf9_82b5_1b07a55c3429_cleaned_energy_data[[#This Row],[sulfer-dioxide]]*0.9071847</f>
        <v>39.916126800000001</v>
      </c>
      <c r="AJ74">
        <v>0</v>
      </c>
      <c r="AK74">
        <v>49</v>
      </c>
      <c r="AL74">
        <v>47</v>
      </c>
      <c r="AM74">
        <v>5331458</v>
      </c>
      <c r="AN74">
        <v>51</v>
      </c>
    </row>
    <row r="75" spans="1:40" x14ac:dyDescent="0.3">
      <c r="A75">
        <v>73</v>
      </c>
      <c r="B75">
        <v>2013</v>
      </c>
      <c r="C75" t="s">
        <v>49</v>
      </c>
      <c r="D75" t="s">
        <v>50</v>
      </c>
      <c r="E75">
        <v>14.61</v>
      </c>
      <c r="F75">
        <v>5</v>
      </c>
      <c r="G75">
        <v>329</v>
      </c>
      <c r="H75">
        <v>45</v>
      </c>
      <c r="I75">
        <v>925</v>
      </c>
      <c r="J75">
        <v>46</v>
      </c>
      <c r="K75" s="3">
        <v>15</v>
      </c>
      <c r="L75">
        <v>5</v>
      </c>
      <c r="M75">
        <v>51</v>
      </c>
      <c r="N75">
        <v>51</v>
      </c>
      <c r="O75">
        <v>3908</v>
      </c>
      <c r="P75">
        <v>49</v>
      </c>
      <c r="Q75">
        <v>100</v>
      </c>
      <c r="R75">
        <v>100</v>
      </c>
      <c r="S75">
        <v>48</v>
      </c>
      <c r="T75">
        <v>5587712</v>
      </c>
      <c r="U75">
        <v>872238</v>
      </c>
      <c r="V75">
        <v>43</v>
      </c>
      <c r="W75">
        <v>6012672</v>
      </c>
      <c r="X75">
        <v>38</v>
      </c>
      <c r="Y75">
        <v>6884910</v>
      </c>
      <c r="Z75">
        <v>48</v>
      </c>
      <c r="AA75">
        <v>1255</v>
      </c>
      <c r="AB75">
        <v>792</v>
      </c>
      <c r="AC75" s="3">
        <f>anaconda_projects_438c4e99_85db_4cf9_82b5_1b07a55c3429_cleaned_energy_data[[#This Row],[nitrogen-oxide]]*0.9071847</f>
        <v>718.49028239999996</v>
      </c>
      <c r="AD75">
        <v>0.2</v>
      </c>
      <c r="AE75">
        <v>50</v>
      </c>
      <c r="AF75">
        <v>51</v>
      </c>
      <c r="AG75" t="s">
        <v>51</v>
      </c>
      <c r="AH75">
        <v>71</v>
      </c>
      <c r="AI75" s="3">
        <f>anaconda_projects_438c4e99_85db_4cf9_82b5_1b07a55c3429_cleaned_energy_data[[#This Row],[sulfer-dioxide]]*0.9071847</f>
        <v>64.410113699999997</v>
      </c>
      <c r="AJ75">
        <v>0</v>
      </c>
      <c r="AK75">
        <v>50</v>
      </c>
      <c r="AL75">
        <v>50</v>
      </c>
      <c r="AM75">
        <v>5587712</v>
      </c>
      <c r="AN75">
        <v>51</v>
      </c>
    </row>
    <row r="76" spans="1:40" x14ac:dyDescent="0.3">
      <c r="A76">
        <v>74</v>
      </c>
      <c r="B76">
        <v>2009</v>
      </c>
      <c r="C76" t="s">
        <v>49</v>
      </c>
      <c r="D76" t="s">
        <v>50</v>
      </c>
      <c r="E76">
        <v>12.75</v>
      </c>
      <c r="F76">
        <v>13</v>
      </c>
      <c r="G76">
        <v>257</v>
      </c>
      <c r="H76">
        <v>45</v>
      </c>
      <c r="I76">
        <v>869</v>
      </c>
      <c r="J76">
        <v>41</v>
      </c>
      <c r="K76" s="3">
        <v>7</v>
      </c>
      <c r="L76">
        <v>2</v>
      </c>
      <c r="M76">
        <v>51</v>
      </c>
      <c r="N76">
        <v>51</v>
      </c>
      <c r="O76">
        <v>1287</v>
      </c>
      <c r="P76">
        <v>48</v>
      </c>
      <c r="Q76">
        <v>100</v>
      </c>
      <c r="R76">
        <v>100</v>
      </c>
      <c r="S76">
        <v>49</v>
      </c>
      <c r="T76">
        <v>5496513</v>
      </c>
      <c r="U76">
        <v>711507</v>
      </c>
      <c r="V76">
        <v>43</v>
      </c>
      <c r="W76">
        <v>6570841</v>
      </c>
      <c r="X76">
        <v>34</v>
      </c>
      <c r="Y76">
        <v>7282348</v>
      </c>
      <c r="Z76">
        <v>48</v>
      </c>
      <c r="AA76">
        <v>1126</v>
      </c>
      <c r="AB76">
        <v>693</v>
      </c>
      <c r="AC76" s="3">
        <f>anaconda_projects_438c4e99_85db_4cf9_82b5_1b07a55c3429_cleaned_energy_data[[#This Row],[nitrogen-oxide]]*0.9071847</f>
        <v>628.67899709999995</v>
      </c>
      <c r="AD76">
        <v>0.2</v>
      </c>
      <c r="AE76">
        <v>50</v>
      </c>
      <c r="AF76">
        <v>51</v>
      </c>
      <c r="AG76" t="s">
        <v>51</v>
      </c>
      <c r="AH76">
        <v>44</v>
      </c>
      <c r="AI76" s="3">
        <f>anaconda_projects_438c4e99_85db_4cf9_82b5_1b07a55c3429_cleaned_energy_data[[#This Row],[sulfer-dioxide]]*0.9071847</f>
        <v>39.916126800000001</v>
      </c>
      <c r="AJ76">
        <v>0</v>
      </c>
      <c r="AK76">
        <v>51</v>
      </c>
      <c r="AL76">
        <v>51</v>
      </c>
      <c r="AM76">
        <v>5496513</v>
      </c>
      <c r="AN76">
        <v>51</v>
      </c>
    </row>
    <row r="77" spans="1:40" x14ac:dyDescent="0.3">
      <c r="A77">
        <v>75</v>
      </c>
      <c r="B77">
        <v>2014</v>
      </c>
      <c r="C77" t="s">
        <v>49</v>
      </c>
      <c r="D77" t="s">
        <v>50</v>
      </c>
      <c r="E77">
        <v>14.57</v>
      </c>
      <c r="F77">
        <v>9</v>
      </c>
      <c r="G77">
        <v>337</v>
      </c>
      <c r="H77">
        <v>44</v>
      </c>
      <c r="I77">
        <v>313</v>
      </c>
      <c r="J77">
        <v>49</v>
      </c>
      <c r="K77" s="3">
        <v>14</v>
      </c>
      <c r="L77">
        <v>4</v>
      </c>
      <c r="M77">
        <v>51</v>
      </c>
      <c r="N77">
        <v>51</v>
      </c>
      <c r="O77">
        <v>5462</v>
      </c>
      <c r="P77">
        <v>50</v>
      </c>
      <c r="Q77">
        <v>100</v>
      </c>
      <c r="R77">
        <v>100</v>
      </c>
      <c r="S77">
        <v>48</v>
      </c>
      <c r="T77">
        <v>5569861</v>
      </c>
      <c r="U77">
        <v>868079</v>
      </c>
      <c r="V77">
        <v>42</v>
      </c>
      <c r="W77">
        <v>6163315</v>
      </c>
      <c r="X77">
        <v>37</v>
      </c>
      <c r="Y77">
        <v>7031394</v>
      </c>
      <c r="Z77">
        <v>48</v>
      </c>
      <c r="AA77">
        <v>650</v>
      </c>
      <c r="AB77">
        <v>737</v>
      </c>
      <c r="AC77" s="3">
        <f>anaconda_projects_438c4e99_85db_4cf9_82b5_1b07a55c3429_cleaned_energy_data[[#This Row],[nitrogen-oxide]]*0.9071847</f>
        <v>668.59512389999998</v>
      </c>
      <c r="AD77">
        <v>0.2</v>
      </c>
      <c r="AE77">
        <v>50</v>
      </c>
      <c r="AF77">
        <v>51</v>
      </c>
      <c r="AG77" t="s">
        <v>51</v>
      </c>
      <c r="AH77">
        <v>70</v>
      </c>
      <c r="AI77" s="3">
        <f>anaconda_projects_438c4e99_85db_4cf9_82b5_1b07a55c3429_cleaned_energy_data[[#This Row],[sulfer-dioxide]]*0.9071847</f>
        <v>63.502928999999995</v>
      </c>
      <c r="AJ77">
        <v>0</v>
      </c>
      <c r="AK77">
        <v>50</v>
      </c>
      <c r="AL77">
        <v>50</v>
      </c>
      <c r="AM77">
        <v>5569861</v>
      </c>
      <c r="AN77">
        <v>51</v>
      </c>
    </row>
    <row r="78" spans="1:40" x14ac:dyDescent="0.3">
      <c r="A78">
        <v>76</v>
      </c>
      <c r="B78">
        <v>2017</v>
      </c>
      <c r="C78" t="s">
        <v>49</v>
      </c>
      <c r="D78" t="s">
        <v>50</v>
      </c>
      <c r="E78">
        <v>14.6</v>
      </c>
      <c r="F78">
        <v>9</v>
      </c>
      <c r="G78">
        <v>362</v>
      </c>
      <c r="H78">
        <v>44</v>
      </c>
      <c r="I78">
        <v>368</v>
      </c>
      <c r="J78">
        <v>49</v>
      </c>
      <c r="K78" s="3">
        <v>15</v>
      </c>
      <c r="L78">
        <v>16</v>
      </c>
      <c r="M78">
        <v>51</v>
      </c>
      <c r="N78">
        <v>51</v>
      </c>
      <c r="O78">
        <v>4384</v>
      </c>
      <c r="P78">
        <v>50</v>
      </c>
      <c r="Q78">
        <v>100</v>
      </c>
      <c r="R78">
        <v>100</v>
      </c>
      <c r="S78">
        <v>48</v>
      </c>
      <c r="T78">
        <v>5423662</v>
      </c>
      <c r="U78">
        <v>928595</v>
      </c>
      <c r="V78">
        <v>42</v>
      </c>
      <c r="W78">
        <v>1212793</v>
      </c>
      <c r="X78">
        <v>48</v>
      </c>
      <c r="Y78">
        <v>2141388</v>
      </c>
      <c r="Z78">
        <v>50</v>
      </c>
      <c r="AA78">
        <v>730</v>
      </c>
      <c r="AB78">
        <v>554</v>
      </c>
      <c r="AC78" s="3">
        <f>anaconda_projects_438c4e99_85db_4cf9_82b5_1b07a55c3429_cleaned_energy_data[[#This Row],[nitrogen-oxide]]*0.9071847</f>
        <v>502.58032379999997</v>
      </c>
      <c r="AD78">
        <v>0.5</v>
      </c>
      <c r="AE78">
        <v>50</v>
      </c>
      <c r="AF78">
        <v>37</v>
      </c>
      <c r="AG78" t="s">
        <v>48</v>
      </c>
      <c r="AH78">
        <v>65</v>
      </c>
      <c r="AI78" s="3">
        <f>anaconda_projects_438c4e99_85db_4cf9_82b5_1b07a55c3429_cleaned_energy_data[[#This Row],[sulfer-dioxide]]*0.9071847</f>
        <v>58.967005499999999</v>
      </c>
      <c r="AJ78">
        <v>0.1</v>
      </c>
      <c r="AK78">
        <v>50</v>
      </c>
      <c r="AL78">
        <v>47</v>
      </c>
      <c r="AM78">
        <v>5423662</v>
      </c>
      <c r="AN78">
        <v>51</v>
      </c>
    </row>
    <row r="79" spans="1:40" x14ac:dyDescent="0.3">
      <c r="A79">
        <v>77</v>
      </c>
      <c r="B79">
        <v>2016</v>
      </c>
      <c r="C79" t="s">
        <v>49</v>
      </c>
      <c r="D79" t="s">
        <v>50</v>
      </c>
      <c r="E79">
        <v>14.46</v>
      </c>
      <c r="F79">
        <v>9</v>
      </c>
      <c r="G79">
        <v>362</v>
      </c>
      <c r="H79">
        <v>44</v>
      </c>
      <c r="I79">
        <v>329</v>
      </c>
      <c r="J79">
        <v>49</v>
      </c>
      <c r="K79" s="3">
        <v>12</v>
      </c>
      <c r="L79">
        <v>13</v>
      </c>
      <c r="M79">
        <v>51</v>
      </c>
      <c r="N79">
        <v>51</v>
      </c>
      <c r="O79">
        <v>4818</v>
      </c>
      <c r="P79">
        <v>50</v>
      </c>
      <c r="Q79">
        <v>100</v>
      </c>
      <c r="R79">
        <v>100</v>
      </c>
      <c r="S79">
        <v>48</v>
      </c>
      <c r="T79">
        <v>5516450</v>
      </c>
      <c r="U79">
        <v>865081</v>
      </c>
      <c r="V79">
        <v>42</v>
      </c>
      <c r="W79">
        <v>1046126</v>
      </c>
      <c r="X79">
        <v>49</v>
      </c>
      <c r="Y79">
        <v>1911207</v>
      </c>
      <c r="Z79">
        <v>50</v>
      </c>
      <c r="AA79">
        <v>691</v>
      </c>
      <c r="AB79">
        <v>638</v>
      </c>
      <c r="AC79" s="3">
        <f>anaconda_projects_438c4e99_85db_4cf9_82b5_1b07a55c3429_cleaned_energy_data[[#This Row],[nitrogen-oxide]]*0.9071847</f>
        <v>578.78383859999997</v>
      </c>
      <c r="AD79">
        <v>0.7</v>
      </c>
      <c r="AE79">
        <v>50</v>
      </c>
      <c r="AF79">
        <v>34</v>
      </c>
      <c r="AG79" t="s">
        <v>48</v>
      </c>
      <c r="AH79">
        <v>54</v>
      </c>
      <c r="AI79" s="3">
        <f>anaconda_projects_438c4e99_85db_4cf9_82b5_1b07a55c3429_cleaned_energy_data[[#This Row],[sulfer-dioxide]]*0.9071847</f>
        <v>48.987973799999999</v>
      </c>
      <c r="AJ79">
        <v>0.1</v>
      </c>
      <c r="AK79">
        <v>50</v>
      </c>
      <c r="AL79">
        <v>48</v>
      </c>
      <c r="AM79">
        <v>5516450</v>
      </c>
      <c r="AN79">
        <v>51</v>
      </c>
    </row>
    <row r="80" spans="1:40" x14ac:dyDescent="0.3">
      <c r="A80">
        <v>78</v>
      </c>
      <c r="B80">
        <v>2018</v>
      </c>
      <c r="C80" t="s">
        <v>49</v>
      </c>
      <c r="D80" t="s">
        <v>50</v>
      </c>
      <c r="E80">
        <v>15.13</v>
      </c>
      <c r="F80">
        <v>8</v>
      </c>
      <c r="G80">
        <v>370</v>
      </c>
      <c r="H80">
        <v>45</v>
      </c>
      <c r="I80">
        <v>394</v>
      </c>
      <c r="J80">
        <v>49</v>
      </c>
      <c r="K80" s="3">
        <v>10</v>
      </c>
      <c r="L80">
        <v>10</v>
      </c>
      <c r="M80">
        <v>51</v>
      </c>
      <c r="N80">
        <v>51</v>
      </c>
      <c r="O80">
        <v>9682</v>
      </c>
      <c r="P80">
        <v>50</v>
      </c>
      <c r="Q80">
        <v>100</v>
      </c>
      <c r="R80">
        <v>100</v>
      </c>
      <c r="S80">
        <v>48</v>
      </c>
      <c r="T80">
        <v>5530948</v>
      </c>
      <c r="U80">
        <v>855518</v>
      </c>
      <c r="V80">
        <v>43</v>
      </c>
      <c r="W80">
        <v>1323397</v>
      </c>
      <c r="X80">
        <v>48</v>
      </c>
      <c r="Y80">
        <v>2178915</v>
      </c>
      <c r="Z80">
        <v>50</v>
      </c>
      <c r="AA80">
        <v>765</v>
      </c>
      <c r="AB80">
        <v>538</v>
      </c>
      <c r="AC80" s="3">
        <f>anaconda_projects_438c4e99_85db_4cf9_82b5_1b07a55c3429_cleaned_energy_data[[#This Row],[nitrogen-oxide]]*0.9071847</f>
        <v>488.0653686</v>
      </c>
      <c r="AD80">
        <v>0.5</v>
      </c>
      <c r="AE80">
        <v>50</v>
      </c>
      <c r="AF80">
        <v>39</v>
      </c>
      <c r="AG80" t="s">
        <v>48</v>
      </c>
      <c r="AH80">
        <v>53</v>
      </c>
      <c r="AI80" s="3">
        <f>anaconda_projects_438c4e99_85db_4cf9_82b5_1b07a55c3429_cleaned_energy_data[[#This Row],[sulfer-dioxide]]*0.9071847</f>
        <v>48.080789099999997</v>
      </c>
      <c r="AJ80">
        <v>0</v>
      </c>
      <c r="AK80">
        <v>50</v>
      </c>
      <c r="AL80">
        <v>48</v>
      </c>
      <c r="AM80">
        <v>5530948</v>
      </c>
      <c r="AN80">
        <v>51</v>
      </c>
    </row>
    <row r="81" spans="1:40" x14ac:dyDescent="0.3">
      <c r="A81">
        <v>79</v>
      </c>
      <c r="B81">
        <v>2008</v>
      </c>
      <c r="C81" t="s">
        <v>49</v>
      </c>
      <c r="D81" t="s">
        <v>50</v>
      </c>
      <c r="E81">
        <v>12.33</v>
      </c>
      <c r="F81">
        <v>14</v>
      </c>
      <c r="G81">
        <v>259</v>
      </c>
      <c r="H81">
        <v>45</v>
      </c>
      <c r="I81">
        <v>869</v>
      </c>
      <c r="J81">
        <v>40</v>
      </c>
      <c r="K81" s="3">
        <v>7</v>
      </c>
      <c r="L81">
        <v>2</v>
      </c>
      <c r="M81">
        <v>51</v>
      </c>
      <c r="N81">
        <v>51</v>
      </c>
      <c r="O81">
        <v>0</v>
      </c>
      <c r="P81">
        <v>50</v>
      </c>
      <c r="Q81">
        <v>100</v>
      </c>
      <c r="R81">
        <v>100</v>
      </c>
      <c r="S81">
        <v>49</v>
      </c>
      <c r="T81">
        <v>5741204</v>
      </c>
      <c r="U81">
        <v>752800</v>
      </c>
      <c r="V81">
        <v>43</v>
      </c>
      <c r="W81">
        <v>6067416</v>
      </c>
      <c r="X81">
        <v>37</v>
      </c>
      <c r="Y81">
        <v>6820216</v>
      </c>
      <c r="Z81">
        <v>49</v>
      </c>
      <c r="AA81">
        <v>1127</v>
      </c>
      <c r="AB81">
        <v>462</v>
      </c>
      <c r="AC81" s="3">
        <f>anaconda_projects_438c4e99_85db_4cf9_82b5_1b07a55c3429_cleaned_energy_data[[#This Row],[nitrogen-oxide]]*0.9071847</f>
        <v>419.11933139999996</v>
      </c>
      <c r="AD81">
        <v>0.1</v>
      </c>
      <c r="AE81">
        <v>50</v>
      </c>
      <c r="AF81">
        <v>51</v>
      </c>
      <c r="AG81" t="s">
        <v>51</v>
      </c>
      <c r="AH81">
        <v>40</v>
      </c>
      <c r="AI81" s="3">
        <f>anaconda_projects_438c4e99_85db_4cf9_82b5_1b07a55c3429_cleaned_energy_data[[#This Row],[sulfer-dioxide]]*0.9071847</f>
        <v>36.287388</v>
      </c>
      <c r="AJ81">
        <v>0</v>
      </c>
      <c r="AK81">
        <v>51</v>
      </c>
      <c r="AL81">
        <v>51</v>
      </c>
      <c r="AM81">
        <v>5741204</v>
      </c>
      <c r="AN81">
        <v>51</v>
      </c>
    </row>
    <row r="82" spans="1:40" x14ac:dyDescent="0.3">
      <c r="A82">
        <v>80</v>
      </c>
      <c r="B82">
        <v>2015</v>
      </c>
      <c r="C82" t="s">
        <v>52</v>
      </c>
      <c r="D82" t="s">
        <v>53</v>
      </c>
      <c r="E82">
        <v>9.31</v>
      </c>
      <c r="F82">
        <v>34</v>
      </c>
      <c r="G82">
        <v>20928</v>
      </c>
      <c r="H82">
        <v>11</v>
      </c>
      <c r="I82">
        <v>4254</v>
      </c>
      <c r="J82">
        <v>22</v>
      </c>
      <c r="K82" s="3">
        <v>34898</v>
      </c>
      <c r="L82">
        <v>910</v>
      </c>
      <c r="M82">
        <v>23</v>
      </c>
      <c r="N82">
        <v>37</v>
      </c>
      <c r="O82">
        <v>2741042</v>
      </c>
      <c r="P82">
        <v>10</v>
      </c>
      <c r="Q82">
        <v>247050</v>
      </c>
      <c r="R82">
        <v>20</v>
      </c>
      <c r="S82">
        <v>6</v>
      </c>
      <c r="T82">
        <v>111761995</v>
      </c>
      <c r="U82">
        <v>67573071</v>
      </c>
      <c r="V82">
        <v>15</v>
      </c>
      <c r="W82">
        <v>16838521</v>
      </c>
      <c r="X82">
        <v>20</v>
      </c>
      <c r="Y82">
        <v>84411592</v>
      </c>
      <c r="Z82">
        <v>17</v>
      </c>
      <c r="AA82">
        <v>25182</v>
      </c>
      <c r="AB82">
        <v>37986</v>
      </c>
      <c r="AC82" s="3">
        <f>anaconda_projects_438c4e99_85db_4cf9_82b5_1b07a55c3429_cleaned_energy_data[[#This Row],[nitrogen-oxide]]*0.9071847</f>
        <v>34460.318014199998</v>
      </c>
      <c r="AD82">
        <v>0.9</v>
      </c>
      <c r="AE82">
        <v>23</v>
      </c>
      <c r="AF82">
        <v>26</v>
      </c>
      <c r="AG82" t="s">
        <v>45</v>
      </c>
      <c r="AH82">
        <v>33741</v>
      </c>
      <c r="AI82" s="3">
        <f>anaconda_projects_438c4e99_85db_4cf9_82b5_1b07a55c3429_cleaned_energy_data[[#This Row],[sulfer-dioxide]]*0.9071847</f>
        <v>30609.318962699999</v>
      </c>
      <c r="AJ82">
        <v>0.8</v>
      </c>
      <c r="AK82">
        <v>25</v>
      </c>
      <c r="AL82">
        <v>32</v>
      </c>
      <c r="AM82">
        <v>112009045</v>
      </c>
      <c r="AN82">
        <v>10</v>
      </c>
    </row>
    <row r="83" spans="1:40" x14ac:dyDescent="0.3">
      <c r="A83">
        <v>81</v>
      </c>
      <c r="B83">
        <v>2019</v>
      </c>
      <c r="C83" t="s">
        <v>52</v>
      </c>
      <c r="D83" t="s">
        <v>53</v>
      </c>
      <c r="E83">
        <v>9.52</v>
      </c>
      <c r="F83">
        <v>32</v>
      </c>
      <c r="G83">
        <v>22505</v>
      </c>
      <c r="H83">
        <v>7</v>
      </c>
      <c r="I83">
        <v>5540</v>
      </c>
      <c r="J83">
        <v>23</v>
      </c>
      <c r="K83" s="3">
        <v>29965</v>
      </c>
      <c r="L83">
        <v>681</v>
      </c>
      <c r="M83">
        <v>21</v>
      </c>
      <c r="N83">
        <v>39</v>
      </c>
      <c r="O83">
        <v>2774097</v>
      </c>
      <c r="P83">
        <v>11</v>
      </c>
      <c r="Q83">
        <v>1605588</v>
      </c>
      <c r="R83">
        <v>20</v>
      </c>
      <c r="S83">
        <v>6</v>
      </c>
      <c r="T83">
        <v>116829792</v>
      </c>
      <c r="U83">
        <v>74385815</v>
      </c>
      <c r="V83">
        <v>12</v>
      </c>
      <c r="W83">
        <v>22441825</v>
      </c>
      <c r="X83">
        <v>15</v>
      </c>
      <c r="Y83">
        <v>96827639</v>
      </c>
      <c r="Z83">
        <v>17</v>
      </c>
      <c r="AA83">
        <v>28045</v>
      </c>
      <c r="AB83">
        <v>24221</v>
      </c>
      <c r="AC83" s="3">
        <f>anaconda_projects_438c4e99_85db_4cf9_82b5_1b07a55c3429_cleaned_energy_data[[#This Row],[nitrogen-oxide]]*0.9071847</f>
        <v>21972.920618699998</v>
      </c>
      <c r="AD83">
        <v>0.5</v>
      </c>
      <c r="AE83">
        <v>22</v>
      </c>
      <c r="AF83">
        <v>37</v>
      </c>
      <c r="AG83" t="s">
        <v>45</v>
      </c>
      <c r="AH83">
        <v>14623</v>
      </c>
      <c r="AI83" s="3">
        <f>anaconda_projects_438c4e99_85db_4cf9_82b5_1b07a55c3429_cleaned_energy_data[[#This Row],[sulfer-dioxide]]*0.9071847</f>
        <v>13265.761868099999</v>
      </c>
      <c r="AJ83">
        <v>0.3</v>
      </c>
      <c r="AK83">
        <v>26</v>
      </c>
      <c r="AL83">
        <v>34</v>
      </c>
      <c r="AM83">
        <v>118435380</v>
      </c>
      <c r="AN83">
        <v>10</v>
      </c>
    </row>
    <row r="84" spans="1:40" x14ac:dyDescent="0.3">
      <c r="A84">
        <v>82</v>
      </c>
      <c r="B84">
        <v>2021</v>
      </c>
      <c r="C84" t="s">
        <v>52</v>
      </c>
      <c r="D84" t="s">
        <v>53</v>
      </c>
      <c r="E84">
        <v>9.14</v>
      </c>
      <c r="F84">
        <v>36</v>
      </c>
      <c r="G84">
        <v>22304</v>
      </c>
      <c r="H84">
        <v>8</v>
      </c>
      <c r="I84">
        <v>6211</v>
      </c>
      <c r="J84">
        <v>21</v>
      </c>
      <c r="K84" s="3">
        <v>27575</v>
      </c>
      <c r="L84">
        <v>649</v>
      </c>
      <c r="M84">
        <v>26</v>
      </c>
      <c r="N84">
        <v>39</v>
      </c>
      <c r="O84">
        <v>2642894</v>
      </c>
      <c r="P84">
        <v>10</v>
      </c>
      <c r="Q84">
        <v>8118262</v>
      </c>
      <c r="R84">
        <v>11</v>
      </c>
      <c r="S84">
        <v>6</v>
      </c>
      <c r="T84">
        <v>117126934</v>
      </c>
      <c r="U84">
        <v>72449064</v>
      </c>
      <c r="V84">
        <v>11</v>
      </c>
      <c r="W84">
        <v>21029118</v>
      </c>
      <c r="X84">
        <v>18</v>
      </c>
      <c r="Y84">
        <v>93478182</v>
      </c>
      <c r="Z84">
        <v>17</v>
      </c>
      <c r="AA84">
        <v>28515</v>
      </c>
      <c r="AB84">
        <v>20185</v>
      </c>
      <c r="AC84" s="3">
        <f>anaconda_projects_438c4e99_85db_4cf9_82b5_1b07a55c3429_cleaned_energy_data[[#This Row],[nitrogen-oxide]]*0.9071847</f>
        <v>18311.5231695</v>
      </c>
      <c r="AD84">
        <v>0.4</v>
      </c>
      <c r="AE84">
        <v>28</v>
      </c>
      <c r="AF84">
        <v>40</v>
      </c>
      <c r="AG84" t="s">
        <v>45</v>
      </c>
      <c r="AH84">
        <v>14145</v>
      </c>
      <c r="AI84" s="3">
        <f>anaconda_projects_438c4e99_85db_4cf9_82b5_1b07a55c3429_cleaned_energy_data[[#This Row],[sulfer-dioxide]]*0.9071847</f>
        <v>12832.127581499999</v>
      </c>
      <c r="AJ84">
        <v>0.3</v>
      </c>
      <c r="AK84">
        <v>27</v>
      </c>
      <c r="AL84">
        <v>34</v>
      </c>
      <c r="AM84">
        <v>125245196</v>
      </c>
      <c r="AN84">
        <v>10</v>
      </c>
    </row>
    <row r="85" spans="1:40" x14ac:dyDescent="0.3">
      <c r="A85">
        <v>83</v>
      </c>
      <c r="B85">
        <v>2010</v>
      </c>
      <c r="C85" t="s">
        <v>52</v>
      </c>
      <c r="D85" t="s">
        <v>53</v>
      </c>
      <c r="E85">
        <v>8.69</v>
      </c>
      <c r="F85">
        <v>27</v>
      </c>
      <c r="G85">
        <v>19430</v>
      </c>
      <c r="H85">
        <v>15</v>
      </c>
      <c r="I85">
        <v>4680</v>
      </c>
      <c r="J85">
        <v>21</v>
      </c>
      <c r="K85" s="3">
        <v>39719</v>
      </c>
      <c r="L85">
        <v>1198</v>
      </c>
      <c r="M85">
        <v>25</v>
      </c>
      <c r="N85">
        <v>30</v>
      </c>
      <c r="O85">
        <v>1989510</v>
      </c>
      <c r="P85">
        <v>16</v>
      </c>
      <c r="Q85">
        <v>100</v>
      </c>
      <c r="R85">
        <v>100</v>
      </c>
      <c r="S85">
        <v>7</v>
      </c>
      <c r="T85">
        <v>113806135</v>
      </c>
      <c r="U85">
        <v>58902054</v>
      </c>
      <c r="V85">
        <v>16</v>
      </c>
      <c r="W85">
        <v>14064402</v>
      </c>
      <c r="X85">
        <v>25</v>
      </c>
      <c r="Y85">
        <v>72966456</v>
      </c>
      <c r="Z85">
        <v>21</v>
      </c>
      <c r="AA85">
        <v>24109</v>
      </c>
      <c r="AB85">
        <v>53804</v>
      </c>
      <c r="AC85" s="3">
        <f>anaconda_projects_438c4e99_85db_4cf9_82b5_1b07a55c3429_cleaned_energy_data[[#This Row],[nitrogen-oxide]]*0.9071847</f>
        <v>48810.165598799998</v>
      </c>
      <c r="AD85">
        <v>1.5</v>
      </c>
      <c r="AE85">
        <v>24</v>
      </c>
      <c r="AF85">
        <v>23</v>
      </c>
      <c r="AG85" t="s">
        <v>51</v>
      </c>
      <c r="AH85">
        <v>132087</v>
      </c>
      <c r="AI85" s="3">
        <f>anaconda_projects_438c4e99_85db_4cf9_82b5_1b07a55c3429_cleaned_energy_data[[#This Row],[sulfer-dioxide]]*0.9071847</f>
        <v>119827.3054689</v>
      </c>
      <c r="AJ85">
        <v>3.6</v>
      </c>
      <c r="AK85">
        <v>16</v>
      </c>
      <c r="AL85">
        <v>15</v>
      </c>
      <c r="AM85">
        <v>113806135</v>
      </c>
      <c r="AN85">
        <v>10</v>
      </c>
    </row>
    <row r="86" spans="1:40" x14ac:dyDescent="0.3">
      <c r="A86">
        <v>84</v>
      </c>
      <c r="B86">
        <v>2011</v>
      </c>
      <c r="C86" t="s">
        <v>52</v>
      </c>
      <c r="D86" t="s">
        <v>53</v>
      </c>
      <c r="E86">
        <v>8.84</v>
      </c>
      <c r="F86">
        <v>29</v>
      </c>
      <c r="G86">
        <v>19999</v>
      </c>
      <c r="H86">
        <v>15</v>
      </c>
      <c r="I86">
        <v>4686</v>
      </c>
      <c r="J86">
        <v>20</v>
      </c>
      <c r="K86" s="3">
        <v>32637</v>
      </c>
      <c r="L86">
        <v>1077</v>
      </c>
      <c r="M86">
        <v>28</v>
      </c>
      <c r="N86">
        <v>34</v>
      </c>
      <c r="O86">
        <v>1845371</v>
      </c>
      <c r="P86">
        <v>18</v>
      </c>
      <c r="Q86">
        <v>100</v>
      </c>
      <c r="R86">
        <v>100</v>
      </c>
      <c r="S86">
        <v>6</v>
      </c>
      <c r="T86">
        <v>110228265</v>
      </c>
      <c r="U86">
        <v>53328664</v>
      </c>
      <c r="V86">
        <v>19</v>
      </c>
      <c r="W86">
        <v>13342195</v>
      </c>
      <c r="X86">
        <v>25</v>
      </c>
      <c r="Y86">
        <v>66670859</v>
      </c>
      <c r="Z86">
        <v>22</v>
      </c>
      <c r="AA86">
        <v>24685</v>
      </c>
      <c r="AB86">
        <v>48183</v>
      </c>
      <c r="AC86" s="3">
        <f>anaconda_projects_438c4e99_85db_4cf9_82b5_1b07a55c3429_cleaned_energy_data[[#This Row],[nitrogen-oxide]]*0.9071847</f>
        <v>43710.880400099995</v>
      </c>
      <c r="AD86">
        <v>1.4</v>
      </c>
      <c r="AE86">
        <v>25</v>
      </c>
      <c r="AF86">
        <v>23</v>
      </c>
      <c r="AG86" t="s">
        <v>51</v>
      </c>
      <c r="AH86">
        <v>95170</v>
      </c>
      <c r="AI86" s="3">
        <f>anaconda_projects_438c4e99_85db_4cf9_82b5_1b07a55c3429_cleaned_energy_data[[#This Row],[sulfer-dioxide]]*0.9071847</f>
        <v>86336.767898999999</v>
      </c>
      <c r="AJ86">
        <v>2.9</v>
      </c>
      <c r="AK86">
        <v>20</v>
      </c>
      <c r="AL86">
        <v>17</v>
      </c>
      <c r="AM86">
        <v>110228265</v>
      </c>
      <c r="AN86">
        <v>10</v>
      </c>
    </row>
    <row r="87" spans="1:40" x14ac:dyDescent="0.3">
      <c r="A87">
        <v>85</v>
      </c>
      <c r="B87">
        <v>2012</v>
      </c>
      <c r="C87" t="s">
        <v>52</v>
      </c>
      <c r="D87" t="s">
        <v>53</v>
      </c>
      <c r="E87">
        <v>9.07</v>
      </c>
      <c r="F87">
        <v>28</v>
      </c>
      <c r="G87">
        <v>20626</v>
      </c>
      <c r="H87">
        <v>14</v>
      </c>
      <c r="I87">
        <v>4223</v>
      </c>
      <c r="J87">
        <v>23</v>
      </c>
      <c r="K87" s="3">
        <v>29223</v>
      </c>
      <c r="L87">
        <v>909</v>
      </c>
      <c r="M87">
        <v>29</v>
      </c>
      <c r="N87">
        <v>37</v>
      </c>
      <c r="O87">
        <v>2081360</v>
      </c>
      <c r="P87">
        <v>17</v>
      </c>
      <c r="Q87">
        <v>100</v>
      </c>
      <c r="R87">
        <v>100</v>
      </c>
      <c r="S87">
        <v>6</v>
      </c>
      <c r="T87">
        <v>107794985</v>
      </c>
      <c r="U87">
        <v>56188401</v>
      </c>
      <c r="V87">
        <v>17</v>
      </c>
      <c r="W87">
        <v>14550834</v>
      </c>
      <c r="X87">
        <v>25</v>
      </c>
      <c r="Y87">
        <v>70739235</v>
      </c>
      <c r="Z87">
        <v>22</v>
      </c>
      <c r="AA87">
        <v>24849</v>
      </c>
      <c r="AB87">
        <v>39433</v>
      </c>
      <c r="AC87" s="3">
        <f>anaconda_projects_438c4e99_85db_4cf9_82b5_1b07a55c3429_cleaned_energy_data[[#This Row],[nitrogen-oxide]]*0.9071847</f>
        <v>35773.014275099995</v>
      </c>
      <c r="AD87">
        <v>1.1000000000000001</v>
      </c>
      <c r="AE87">
        <v>28</v>
      </c>
      <c r="AF87">
        <v>27</v>
      </c>
      <c r="AG87" t="s">
        <v>51</v>
      </c>
      <c r="AH87">
        <v>61385</v>
      </c>
      <c r="AI87" s="3">
        <f>anaconda_projects_438c4e99_85db_4cf9_82b5_1b07a55c3429_cleaned_energy_data[[#This Row],[sulfer-dioxide]]*0.9071847</f>
        <v>55687.5328095</v>
      </c>
      <c r="AJ87">
        <v>1.7</v>
      </c>
      <c r="AK87">
        <v>23</v>
      </c>
      <c r="AL87">
        <v>24</v>
      </c>
      <c r="AM87">
        <v>107794985</v>
      </c>
      <c r="AN87">
        <v>10</v>
      </c>
    </row>
    <row r="88" spans="1:40" x14ac:dyDescent="0.3">
      <c r="A88">
        <v>86</v>
      </c>
      <c r="B88">
        <v>2023</v>
      </c>
      <c r="C88" t="s">
        <v>52</v>
      </c>
      <c r="D88" t="s">
        <v>53</v>
      </c>
      <c r="E88">
        <v>10.68</v>
      </c>
      <c r="F88">
        <v>33</v>
      </c>
      <c r="G88">
        <v>21020</v>
      </c>
      <c r="H88">
        <v>11</v>
      </c>
      <c r="I88">
        <v>7198</v>
      </c>
      <c r="J88">
        <v>21</v>
      </c>
      <c r="K88" s="3">
        <v>24587</v>
      </c>
      <c r="L88">
        <v>594</v>
      </c>
      <c r="M88">
        <v>28</v>
      </c>
      <c r="N88">
        <v>37</v>
      </c>
      <c r="O88">
        <v>2349847</v>
      </c>
      <c r="P88">
        <v>11</v>
      </c>
      <c r="Q88">
        <v>8346925</v>
      </c>
      <c r="R88">
        <v>11</v>
      </c>
      <c r="S88">
        <v>6</v>
      </c>
      <c r="T88">
        <v>123971580</v>
      </c>
      <c r="U88">
        <v>68966543</v>
      </c>
      <c r="V88">
        <v>12</v>
      </c>
      <c r="W88">
        <v>22092801</v>
      </c>
      <c r="X88">
        <v>19</v>
      </c>
      <c r="Y88">
        <v>91059344</v>
      </c>
      <c r="Z88">
        <v>16</v>
      </c>
      <c r="AA88">
        <v>28218</v>
      </c>
      <c r="AB88">
        <v>16453</v>
      </c>
      <c r="AC88" s="3">
        <f>anaconda_projects_438c4e99_85db_4cf9_82b5_1b07a55c3429_cleaned_energy_data[[#This Row],[nitrogen-oxide]]*0.9071847</f>
        <v>14925.9098691</v>
      </c>
      <c r="AD88">
        <v>0.4</v>
      </c>
      <c r="AE88">
        <v>32</v>
      </c>
      <c r="AF88">
        <v>41</v>
      </c>
      <c r="AG88" t="s">
        <v>45</v>
      </c>
      <c r="AH88">
        <v>11179</v>
      </c>
      <c r="AI88" s="3">
        <f>anaconda_projects_438c4e99_85db_4cf9_82b5_1b07a55c3429_cleaned_energy_data[[#This Row],[sulfer-dioxide]]*0.9071847</f>
        <v>10141.417761299999</v>
      </c>
      <c r="AJ88">
        <v>0.2</v>
      </c>
      <c r="AK88">
        <v>25</v>
      </c>
      <c r="AL88">
        <v>30</v>
      </c>
      <c r="AM88">
        <v>132318505</v>
      </c>
      <c r="AN88">
        <v>9</v>
      </c>
    </row>
    <row r="89" spans="1:40" x14ac:dyDescent="0.3">
      <c r="A89">
        <v>87</v>
      </c>
      <c r="B89">
        <v>2022</v>
      </c>
      <c r="C89" t="s">
        <v>52</v>
      </c>
      <c r="D89" t="s">
        <v>53</v>
      </c>
      <c r="E89">
        <v>10.75</v>
      </c>
      <c r="F89">
        <v>29</v>
      </c>
      <c r="G89">
        <v>22592</v>
      </c>
      <c r="H89">
        <v>7</v>
      </c>
      <c r="I89">
        <v>6577</v>
      </c>
      <c r="J89">
        <v>21</v>
      </c>
      <c r="K89" s="3">
        <v>26093</v>
      </c>
      <c r="L89">
        <v>642</v>
      </c>
      <c r="M89">
        <v>28</v>
      </c>
      <c r="N89">
        <v>38</v>
      </c>
      <c r="O89">
        <v>2420014</v>
      </c>
      <c r="P89">
        <v>13</v>
      </c>
      <c r="Q89">
        <v>8857284</v>
      </c>
      <c r="R89">
        <v>11</v>
      </c>
      <c r="S89">
        <v>6</v>
      </c>
      <c r="T89">
        <v>123407333</v>
      </c>
      <c r="U89">
        <v>69673108</v>
      </c>
      <c r="V89">
        <v>12</v>
      </c>
      <c r="W89">
        <v>19804217</v>
      </c>
      <c r="X89">
        <v>20</v>
      </c>
      <c r="Y89">
        <v>89477325</v>
      </c>
      <c r="Z89">
        <v>17</v>
      </c>
      <c r="AA89">
        <v>29169</v>
      </c>
      <c r="AB89">
        <v>18725</v>
      </c>
      <c r="AC89" s="3">
        <f>anaconda_projects_438c4e99_85db_4cf9_82b5_1b07a55c3429_cleaned_energy_data[[#This Row],[nitrogen-oxide]]*0.9071847</f>
        <v>16987.0335075</v>
      </c>
      <c r="AD89">
        <v>0.4</v>
      </c>
      <c r="AE89">
        <v>30</v>
      </c>
      <c r="AF89">
        <v>40</v>
      </c>
      <c r="AG89" t="s">
        <v>45</v>
      </c>
      <c r="AH89">
        <v>13413</v>
      </c>
      <c r="AI89" s="3">
        <f>anaconda_projects_438c4e99_85db_4cf9_82b5_1b07a55c3429_cleaned_energy_data[[#This Row],[sulfer-dioxide]]*0.9071847</f>
        <v>12168.0683811</v>
      </c>
      <c r="AJ89">
        <v>0.3</v>
      </c>
      <c r="AK89">
        <v>25</v>
      </c>
      <c r="AL89">
        <v>32</v>
      </c>
      <c r="AM89">
        <v>132264617</v>
      </c>
      <c r="AN89">
        <v>10</v>
      </c>
    </row>
    <row r="90" spans="1:40" x14ac:dyDescent="0.3">
      <c r="A90">
        <v>88</v>
      </c>
      <c r="B90">
        <v>2020</v>
      </c>
      <c r="C90" t="s">
        <v>52</v>
      </c>
      <c r="D90" t="s">
        <v>53</v>
      </c>
      <c r="E90">
        <v>9.16</v>
      </c>
      <c r="F90">
        <v>34</v>
      </c>
      <c r="G90">
        <v>22024</v>
      </c>
      <c r="H90">
        <v>8</v>
      </c>
      <c r="I90">
        <v>5918</v>
      </c>
      <c r="J90">
        <v>23</v>
      </c>
      <c r="K90" s="3">
        <v>31807</v>
      </c>
      <c r="L90">
        <v>679</v>
      </c>
      <c r="M90">
        <v>19</v>
      </c>
      <c r="N90">
        <v>36</v>
      </c>
      <c r="O90">
        <v>2748969</v>
      </c>
      <c r="P90">
        <v>10</v>
      </c>
      <c r="Q90">
        <v>4429244</v>
      </c>
      <c r="R90">
        <v>15</v>
      </c>
      <c r="S90">
        <v>6</v>
      </c>
      <c r="T90">
        <v>112825144</v>
      </c>
      <c r="U90">
        <v>80243866</v>
      </c>
      <c r="V90">
        <v>8</v>
      </c>
      <c r="W90">
        <v>22812135</v>
      </c>
      <c r="X90">
        <v>16</v>
      </c>
      <c r="Y90">
        <v>103056001</v>
      </c>
      <c r="Z90">
        <v>14</v>
      </c>
      <c r="AA90">
        <v>27943</v>
      </c>
      <c r="AB90">
        <v>22795</v>
      </c>
      <c r="AC90" s="3">
        <f>anaconda_projects_438c4e99_85db_4cf9_82b5_1b07a55c3429_cleaned_energy_data[[#This Row],[nitrogen-oxide]]*0.9071847</f>
        <v>20679.275236499998</v>
      </c>
      <c r="AD90">
        <v>0.4</v>
      </c>
      <c r="AE90">
        <v>22</v>
      </c>
      <c r="AF90">
        <v>38</v>
      </c>
      <c r="AG90" t="s">
        <v>45</v>
      </c>
      <c r="AH90">
        <v>12367</v>
      </c>
      <c r="AI90" s="3">
        <f>anaconda_projects_438c4e99_85db_4cf9_82b5_1b07a55c3429_cleaned_energy_data[[#This Row],[sulfer-dioxide]]*0.9071847</f>
        <v>11219.1531849</v>
      </c>
      <c r="AJ90">
        <v>0.2</v>
      </c>
      <c r="AK90">
        <v>27</v>
      </c>
      <c r="AL90">
        <v>32</v>
      </c>
      <c r="AM90">
        <v>117254388</v>
      </c>
      <c r="AN90">
        <v>10</v>
      </c>
    </row>
    <row r="91" spans="1:40" x14ac:dyDescent="0.3">
      <c r="A91">
        <v>89</v>
      </c>
      <c r="B91">
        <v>2013</v>
      </c>
      <c r="C91" t="s">
        <v>52</v>
      </c>
      <c r="D91" t="s">
        <v>53</v>
      </c>
      <c r="E91">
        <v>8.9600000000000009</v>
      </c>
      <c r="F91">
        <v>33</v>
      </c>
      <c r="G91">
        <v>20601</v>
      </c>
      <c r="H91">
        <v>14</v>
      </c>
      <c r="I91">
        <v>4227</v>
      </c>
      <c r="J91">
        <v>22</v>
      </c>
      <c r="K91" s="3">
        <v>34686</v>
      </c>
      <c r="L91">
        <v>992</v>
      </c>
      <c r="M91">
        <v>25</v>
      </c>
      <c r="N91">
        <v>35</v>
      </c>
      <c r="O91">
        <v>2452991</v>
      </c>
      <c r="P91">
        <v>13</v>
      </c>
      <c r="Q91">
        <v>100</v>
      </c>
      <c r="R91">
        <v>100</v>
      </c>
      <c r="S91">
        <v>6</v>
      </c>
      <c r="T91">
        <v>110511827</v>
      </c>
      <c r="U91">
        <v>63724860</v>
      </c>
      <c r="V91">
        <v>16</v>
      </c>
      <c r="W91">
        <v>13171706</v>
      </c>
      <c r="X91">
        <v>28</v>
      </c>
      <c r="Y91">
        <v>76896565</v>
      </c>
      <c r="Z91">
        <v>20</v>
      </c>
      <c r="AA91">
        <v>24828</v>
      </c>
      <c r="AB91">
        <v>39706</v>
      </c>
      <c r="AC91" s="3">
        <f>anaconda_projects_438c4e99_85db_4cf9_82b5_1b07a55c3429_cleaned_energy_data[[#This Row],[nitrogen-oxide]]*0.9071847</f>
        <v>36020.675698200001</v>
      </c>
      <c r="AD91">
        <v>1</v>
      </c>
      <c r="AE91">
        <v>27</v>
      </c>
      <c r="AF91">
        <v>29</v>
      </c>
      <c r="AG91" t="s">
        <v>51</v>
      </c>
      <c r="AH91">
        <v>68077</v>
      </c>
      <c r="AI91" s="3">
        <f>anaconda_projects_438c4e99_85db_4cf9_82b5_1b07a55c3429_cleaned_energy_data[[#This Row],[sulfer-dioxide]]*0.9071847</f>
        <v>61758.412821899998</v>
      </c>
      <c r="AJ91">
        <v>1.8</v>
      </c>
      <c r="AK91">
        <v>21</v>
      </c>
      <c r="AL91">
        <v>26</v>
      </c>
      <c r="AM91">
        <v>110511827</v>
      </c>
      <c r="AN91">
        <v>10</v>
      </c>
    </row>
    <row r="92" spans="1:40" x14ac:dyDescent="0.3">
      <c r="A92">
        <v>90</v>
      </c>
      <c r="B92">
        <v>2009</v>
      </c>
      <c r="C92" t="s">
        <v>52</v>
      </c>
      <c r="D92" t="s">
        <v>53</v>
      </c>
      <c r="E92">
        <v>8.93</v>
      </c>
      <c r="F92">
        <v>24</v>
      </c>
      <c r="G92">
        <v>19131</v>
      </c>
      <c r="H92">
        <v>15</v>
      </c>
      <c r="I92">
        <v>4657</v>
      </c>
      <c r="J92">
        <v>21</v>
      </c>
      <c r="K92" s="3">
        <v>36161</v>
      </c>
      <c r="L92">
        <v>1135</v>
      </c>
      <c r="M92">
        <v>27</v>
      </c>
      <c r="N92">
        <v>32</v>
      </c>
      <c r="O92">
        <v>2436293</v>
      </c>
      <c r="P92">
        <v>11</v>
      </c>
      <c r="Q92">
        <v>876</v>
      </c>
      <c r="R92">
        <v>20</v>
      </c>
      <c r="S92">
        <v>8</v>
      </c>
      <c r="T92">
        <v>108461587</v>
      </c>
      <c r="U92">
        <v>59225368</v>
      </c>
      <c r="V92">
        <v>16</v>
      </c>
      <c r="W92">
        <v>10856698</v>
      </c>
      <c r="X92">
        <v>30</v>
      </c>
      <c r="Y92">
        <v>70082066</v>
      </c>
      <c r="Z92">
        <v>22</v>
      </c>
      <c r="AA92">
        <v>23788</v>
      </c>
      <c r="AB92">
        <v>43389</v>
      </c>
      <c r="AC92" s="3">
        <f>anaconda_projects_438c4e99_85db_4cf9_82b5_1b07a55c3429_cleaned_energy_data[[#This Row],[nitrogen-oxide]]*0.9071847</f>
        <v>39361.836948299999</v>
      </c>
      <c r="AD92">
        <v>1.2</v>
      </c>
      <c r="AE92">
        <v>28</v>
      </c>
      <c r="AF92">
        <v>28</v>
      </c>
      <c r="AG92" t="s">
        <v>51</v>
      </c>
      <c r="AH92">
        <v>129670</v>
      </c>
      <c r="AI92" s="3">
        <f>anaconda_projects_438c4e99_85db_4cf9_82b5_1b07a55c3429_cleaned_energy_data[[#This Row],[sulfer-dioxide]]*0.9071847</f>
        <v>117634.64004899999</v>
      </c>
      <c r="AJ92">
        <v>3.7</v>
      </c>
      <c r="AK92">
        <v>18</v>
      </c>
      <c r="AL92">
        <v>19</v>
      </c>
      <c r="AM92">
        <v>108462463</v>
      </c>
      <c r="AN92">
        <v>10</v>
      </c>
    </row>
    <row r="93" spans="1:40" x14ac:dyDescent="0.3">
      <c r="A93">
        <v>91</v>
      </c>
      <c r="B93">
        <v>2017</v>
      </c>
      <c r="C93" t="s">
        <v>52</v>
      </c>
      <c r="D93" t="s">
        <v>53</v>
      </c>
      <c r="E93">
        <v>9.18</v>
      </c>
      <c r="F93">
        <v>33</v>
      </c>
      <c r="G93">
        <v>22371</v>
      </c>
      <c r="H93">
        <v>8</v>
      </c>
      <c r="I93">
        <v>5289</v>
      </c>
      <c r="J93">
        <v>21</v>
      </c>
      <c r="K93" s="3">
        <v>31195</v>
      </c>
      <c r="L93">
        <v>759</v>
      </c>
      <c r="M93">
        <v>23</v>
      </c>
      <c r="N93">
        <v>38</v>
      </c>
      <c r="O93">
        <v>2686351</v>
      </c>
      <c r="P93">
        <v>11</v>
      </c>
      <c r="Q93">
        <v>583030</v>
      </c>
      <c r="R93">
        <v>20</v>
      </c>
      <c r="S93">
        <v>6</v>
      </c>
      <c r="T93">
        <v>110946702</v>
      </c>
      <c r="U93">
        <v>70951166</v>
      </c>
      <c r="V93">
        <v>15</v>
      </c>
      <c r="W93">
        <v>19465983</v>
      </c>
      <c r="X93">
        <v>17</v>
      </c>
      <c r="Y93">
        <v>90417149</v>
      </c>
      <c r="Z93">
        <v>17</v>
      </c>
      <c r="AA93">
        <v>27660</v>
      </c>
      <c r="AB93">
        <v>28650</v>
      </c>
      <c r="AC93" s="3">
        <f>anaconda_projects_438c4e99_85db_4cf9_82b5_1b07a55c3429_cleaned_energy_data[[#This Row],[nitrogen-oxide]]*0.9071847</f>
        <v>25990.841655</v>
      </c>
      <c r="AD93">
        <v>0.6</v>
      </c>
      <c r="AE93">
        <v>25</v>
      </c>
      <c r="AF93">
        <v>32</v>
      </c>
      <c r="AG93" t="s">
        <v>45</v>
      </c>
      <c r="AH93">
        <v>20858</v>
      </c>
      <c r="AI93" s="3">
        <f>anaconda_projects_438c4e99_85db_4cf9_82b5_1b07a55c3429_cleaned_energy_data[[#This Row],[sulfer-dioxide]]*0.9071847</f>
        <v>18922.058472599998</v>
      </c>
      <c r="AJ93">
        <v>0.5</v>
      </c>
      <c r="AK93">
        <v>24</v>
      </c>
      <c r="AL93">
        <v>33</v>
      </c>
      <c r="AM93">
        <v>111529732</v>
      </c>
      <c r="AN93">
        <v>10</v>
      </c>
    </row>
    <row r="94" spans="1:40" x14ac:dyDescent="0.3">
      <c r="A94">
        <v>92</v>
      </c>
      <c r="B94">
        <v>2016</v>
      </c>
      <c r="C94" t="s">
        <v>52</v>
      </c>
      <c r="D94" t="s">
        <v>53</v>
      </c>
      <c r="E94">
        <v>9.09</v>
      </c>
      <c r="F94">
        <v>34</v>
      </c>
      <c r="G94">
        <v>22328</v>
      </c>
      <c r="H94">
        <v>8</v>
      </c>
      <c r="I94">
        <v>4294</v>
      </c>
      <c r="J94">
        <v>24</v>
      </c>
      <c r="K94" s="3">
        <v>36566</v>
      </c>
      <c r="L94">
        <v>869</v>
      </c>
      <c r="M94">
        <v>21</v>
      </c>
      <c r="N94">
        <v>37</v>
      </c>
      <c r="O94">
        <v>2693188</v>
      </c>
      <c r="P94">
        <v>10</v>
      </c>
      <c r="Q94">
        <v>631421</v>
      </c>
      <c r="R94">
        <v>20</v>
      </c>
      <c r="S94">
        <v>6</v>
      </c>
      <c r="T94">
        <v>111649244</v>
      </c>
      <c r="U94">
        <v>76224379</v>
      </c>
      <c r="V94">
        <v>14</v>
      </c>
      <c r="W94">
        <v>16330496</v>
      </c>
      <c r="X94">
        <v>22</v>
      </c>
      <c r="Y94">
        <v>92554876</v>
      </c>
      <c r="Z94">
        <v>17</v>
      </c>
      <c r="AA94">
        <v>26622</v>
      </c>
      <c r="AB94">
        <v>34897</v>
      </c>
      <c r="AC94" s="3">
        <f>anaconda_projects_438c4e99_85db_4cf9_82b5_1b07a55c3429_cleaned_energy_data[[#This Row],[nitrogen-oxide]]*0.9071847</f>
        <v>31658.024475899998</v>
      </c>
      <c r="AD94">
        <v>0.8</v>
      </c>
      <c r="AE94">
        <v>22</v>
      </c>
      <c r="AF94">
        <v>30</v>
      </c>
      <c r="AG94" t="s">
        <v>45</v>
      </c>
      <c r="AH94">
        <v>29379</v>
      </c>
      <c r="AI94" s="3">
        <f>anaconda_projects_438c4e99_85db_4cf9_82b5_1b07a55c3429_cleaned_energy_data[[#This Row],[sulfer-dioxide]]*0.9071847</f>
        <v>26652.179301299999</v>
      </c>
      <c r="AJ94">
        <v>0.6</v>
      </c>
      <c r="AK94">
        <v>23</v>
      </c>
      <c r="AL94">
        <v>30</v>
      </c>
      <c r="AM94">
        <v>112280665</v>
      </c>
      <c r="AN94">
        <v>10</v>
      </c>
    </row>
    <row r="95" spans="1:40" x14ac:dyDescent="0.3">
      <c r="A95">
        <v>93</v>
      </c>
      <c r="B95">
        <v>2018</v>
      </c>
      <c r="C95" t="s">
        <v>52</v>
      </c>
      <c r="D95" t="s">
        <v>53</v>
      </c>
      <c r="E95">
        <v>9.48</v>
      </c>
      <c r="F95">
        <v>32</v>
      </c>
      <c r="G95">
        <v>23975</v>
      </c>
      <c r="H95">
        <v>7</v>
      </c>
      <c r="I95">
        <v>5659</v>
      </c>
      <c r="J95">
        <v>21</v>
      </c>
      <c r="K95" s="3">
        <v>33504</v>
      </c>
      <c r="L95">
        <v>772</v>
      </c>
      <c r="M95">
        <v>23</v>
      </c>
      <c r="N95">
        <v>39</v>
      </c>
      <c r="O95">
        <v>2789651</v>
      </c>
      <c r="P95">
        <v>10</v>
      </c>
      <c r="Q95">
        <v>776476</v>
      </c>
      <c r="R95">
        <v>20</v>
      </c>
      <c r="S95">
        <v>6</v>
      </c>
      <c r="T95">
        <v>117389872</v>
      </c>
      <c r="U95">
        <v>72378588</v>
      </c>
      <c r="V95">
        <v>15</v>
      </c>
      <c r="W95">
        <v>23130533</v>
      </c>
      <c r="X95">
        <v>16</v>
      </c>
      <c r="Y95">
        <v>95509121</v>
      </c>
      <c r="Z95">
        <v>17</v>
      </c>
      <c r="AA95">
        <v>29635</v>
      </c>
      <c r="AB95">
        <v>31265</v>
      </c>
      <c r="AC95" s="3">
        <f>anaconda_projects_438c4e99_85db_4cf9_82b5_1b07a55c3429_cleaned_energy_data[[#This Row],[nitrogen-oxide]]*0.9071847</f>
        <v>28363.129645499997</v>
      </c>
      <c r="AD95">
        <v>0.7</v>
      </c>
      <c r="AE95">
        <v>22</v>
      </c>
      <c r="AF95">
        <v>30</v>
      </c>
      <c r="AG95" t="s">
        <v>45</v>
      </c>
      <c r="AH95">
        <v>19303</v>
      </c>
      <c r="AI95" s="3">
        <f>anaconda_projects_438c4e99_85db_4cf9_82b5_1b07a55c3429_cleaned_energy_data[[#This Row],[sulfer-dioxide]]*0.9071847</f>
        <v>17511.386264099998</v>
      </c>
      <c r="AJ95">
        <v>0.4</v>
      </c>
      <c r="AK95">
        <v>26</v>
      </c>
      <c r="AL95">
        <v>33</v>
      </c>
      <c r="AM95">
        <v>118166348</v>
      </c>
      <c r="AN95">
        <v>10</v>
      </c>
    </row>
    <row r="96" spans="1:40" x14ac:dyDescent="0.3">
      <c r="A96">
        <v>94</v>
      </c>
      <c r="B96">
        <v>2008</v>
      </c>
      <c r="C96" t="s">
        <v>52</v>
      </c>
      <c r="D96" t="s">
        <v>53</v>
      </c>
      <c r="E96">
        <v>8</v>
      </c>
      <c r="F96">
        <v>31</v>
      </c>
      <c r="G96">
        <v>18824</v>
      </c>
      <c r="H96">
        <v>15</v>
      </c>
      <c r="I96">
        <v>4652</v>
      </c>
      <c r="J96">
        <v>18</v>
      </c>
      <c r="K96" s="3">
        <v>41402</v>
      </c>
      <c r="L96">
        <v>1253</v>
      </c>
      <c r="M96">
        <v>25</v>
      </c>
      <c r="N96">
        <v>31</v>
      </c>
      <c r="O96">
        <v>2696683</v>
      </c>
      <c r="P96">
        <v>12</v>
      </c>
      <c r="Q96">
        <v>15518</v>
      </c>
      <c r="R96">
        <v>20</v>
      </c>
      <c r="S96">
        <v>8</v>
      </c>
      <c r="T96">
        <v>110090819</v>
      </c>
      <c r="U96">
        <v>59780402</v>
      </c>
      <c r="V96">
        <v>18</v>
      </c>
      <c r="W96">
        <v>12898129</v>
      </c>
      <c r="X96">
        <v>26</v>
      </c>
      <c r="Y96">
        <v>72678531</v>
      </c>
      <c r="Z96">
        <v>22</v>
      </c>
      <c r="AA96">
        <v>23476</v>
      </c>
      <c r="AB96">
        <v>61599</v>
      </c>
      <c r="AC96" s="3">
        <f>anaconda_projects_438c4e99_85db_4cf9_82b5_1b07a55c3429_cleaned_energy_data[[#This Row],[nitrogen-oxide]]*0.9071847</f>
        <v>55881.670335299998</v>
      </c>
      <c r="AD96">
        <v>1.7</v>
      </c>
      <c r="AE96">
        <v>27</v>
      </c>
      <c r="AF96">
        <v>31</v>
      </c>
      <c r="AG96" t="s">
        <v>40</v>
      </c>
      <c r="AH96">
        <v>156938</v>
      </c>
      <c r="AI96" s="3">
        <f>anaconda_projects_438c4e99_85db_4cf9_82b5_1b07a55c3429_cleaned_energy_data[[#This Row],[sulfer-dioxide]]*0.9071847</f>
        <v>142371.75244859999</v>
      </c>
      <c r="AJ96">
        <v>4.3</v>
      </c>
      <c r="AK96">
        <v>19</v>
      </c>
      <c r="AL96">
        <v>18</v>
      </c>
      <c r="AM96">
        <v>110106337</v>
      </c>
      <c r="AN96">
        <v>10</v>
      </c>
    </row>
    <row r="97" spans="1:40" x14ac:dyDescent="0.3">
      <c r="A97">
        <v>95</v>
      </c>
      <c r="B97">
        <v>2014</v>
      </c>
      <c r="C97" t="s">
        <v>52</v>
      </c>
      <c r="D97" t="s">
        <v>53</v>
      </c>
      <c r="E97">
        <v>9.17</v>
      </c>
      <c r="F97">
        <v>33</v>
      </c>
      <c r="G97">
        <v>22062</v>
      </c>
      <c r="H97">
        <v>10</v>
      </c>
      <c r="I97">
        <v>4231</v>
      </c>
      <c r="J97">
        <v>22</v>
      </c>
      <c r="K97" s="3">
        <v>33734</v>
      </c>
      <c r="L97">
        <v>962</v>
      </c>
      <c r="M97">
        <v>26</v>
      </c>
      <c r="N97">
        <v>36</v>
      </c>
      <c r="O97">
        <v>1576943</v>
      </c>
      <c r="P97">
        <v>20</v>
      </c>
      <c r="Q97">
        <v>43465</v>
      </c>
      <c r="R97">
        <v>20</v>
      </c>
      <c r="S97">
        <v>6</v>
      </c>
      <c r="T97">
        <v>112054916</v>
      </c>
      <c r="U97">
        <v>62966914</v>
      </c>
      <c r="V97">
        <v>16</v>
      </c>
      <c r="W97">
        <v>14170524</v>
      </c>
      <c r="X97">
        <v>23</v>
      </c>
      <c r="Y97">
        <v>77137438</v>
      </c>
      <c r="Z97">
        <v>21</v>
      </c>
      <c r="AA97">
        <v>26292</v>
      </c>
      <c r="AB97">
        <v>40656</v>
      </c>
      <c r="AC97" s="3">
        <f>anaconda_projects_438c4e99_85db_4cf9_82b5_1b07a55c3429_cleaned_energy_data[[#This Row],[nitrogen-oxide]]*0.9071847</f>
        <v>36882.501163199995</v>
      </c>
      <c r="AD97">
        <v>1.1000000000000001</v>
      </c>
      <c r="AE97">
        <v>26</v>
      </c>
      <c r="AF97">
        <v>29</v>
      </c>
      <c r="AG97" t="s">
        <v>51</v>
      </c>
      <c r="AH97">
        <v>68548</v>
      </c>
      <c r="AI97" s="3">
        <f>anaconda_projects_438c4e99_85db_4cf9_82b5_1b07a55c3429_cleaned_energy_data[[#This Row],[sulfer-dioxide]]*0.9071847</f>
        <v>62185.6968156</v>
      </c>
      <c r="AJ97">
        <v>1.8</v>
      </c>
      <c r="AK97">
        <v>20</v>
      </c>
      <c r="AL97">
        <v>23</v>
      </c>
      <c r="AM97">
        <v>112098381</v>
      </c>
      <c r="AN97">
        <v>10</v>
      </c>
    </row>
    <row r="98" spans="1:40" x14ac:dyDescent="0.3">
      <c r="A98">
        <v>96</v>
      </c>
      <c r="B98">
        <v>2015</v>
      </c>
      <c r="C98" t="s">
        <v>54</v>
      </c>
      <c r="D98" t="s">
        <v>55</v>
      </c>
      <c r="E98">
        <v>8.5399999999999991</v>
      </c>
      <c r="F98">
        <v>42</v>
      </c>
      <c r="G98">
        <v>7259</v>
      </c>
      <c r="H98">
        <v>32</v>
      </c>
      <c r="I98">
        <v>1070</v>
      </c>
      <c r="J98">
        <v>42</v>
      </c>
      <c r="K98" s="3">
        <v>33688</v>
      </c>
      <c r="L98">
        <v>1767</v>
      </c>
      <c r="M98">
        <v>24</v>
      </c>
      <c r="N98">
        <v>7</v>
      </c>
      <c r="O98">
        <v>1209729</v>
      </c>
      <c r="P98">
        <v>23</v>
      </c>
      <c r="Q98">
        <v>100</v>
      </c>
      <c r="R98">
        <v>100</v>
      </c>
      <c r="S98">
        <v>33</v>
      </c>
      <c r="T98">
        <v>30192350</v>
      </c>
      <c r="U98">
        <v>39381081</v>
      </c>
      <c r="V98">
        <v>27</v>
      </c>
      <c r="W98">
        <v>2568040</v>
      </c>
      <c r="X98">
        <v>45</v>
      </c>
      <c r="Y98">
        <v>41949120</v>
      </c>
      <c r="Z98">
        <v>33</v>
      </c>
      <c r="AA98">
        <v>8329</v>
      </c>
      <c r="AB98">
        <v>52246</v>
      </c>
      <c r="AC98" s="3">
        <f>anaconda_projects_438c4e99_85db_4cf9_82b5_1b07a55c3429_cleaned_energy_data[[#This Row],[nitrogen-oxide]]*0.9071847</f>
        <v>47396.771836199994</v>
      </c>
      <c r="AD98">
        <v>2.5</v>
      </c>
      <c r="AE98">
        <v>14</v>
      </c>
      <c r="AF98">
        <v>5</v>
      </c>
      <c r="AG98" t="s">
        <v>40</v>
      </c>
      <c r="AH98">
        <v>17160</v>
      </c>
      <c r="AI98" s="3">
        <f>anaconda_projects_438c4e99_85db_4cf9_82b5_1b07a55c3429_cleaned_energy_data[[#This Row],[sulfer-dioxide]]*0.9071847</f>
        <v>15567.289451999999</v>
      </c>
      <c r="AJ98">
        <v>0.8</v>
      </c>
      <c r="AK98">
        <v>32</v>
      </c>
      <c r="AL98">
        <v>31</v>
      </c>
      <c r="AM98">
        <v>30192350</v>
      </c>
      <c r="AN98">
        <v>35</v>
      </c>
    </row>
    <row r="99" spans="1:40" x14ac:dyDescent="0.3">
      <c r="A99">
        <v>97</v>
      </c>
      <c r="B99">
        <v>2019</v>
      </c>
      <c r="C99" t="s">
        <v>54</v>
      </c>
      <c r="D99" t="s">
        <v>55</v>
      </c>
      <c r="E99">
        <v>8.24</v>
      </c>
      <c r="F99">
        <v>45</v>
      </c>
      <c r="G99">
        <v>7452</v>
      </c>
      <c r="H99">
        <v>29</v>
      </c>
      <c r="I99">
        <v>1540</v>
      </c>
      <c r="J99">
        <v>41</v>
      </c>
      <c r="K99" s="3">
        <v>28316</v>
      </c>
      <c r="L99">
        <v>1593</v>
      </c>
      <c r="M99">
        <v>25</v>
      </c>
      <c r="N99">
        <v>7</v>
      </c>
      <c r="O99">
        <v>687337</v>
      </c>
      <c r="P99">
        <v>32</v>
      </c>
      <c r="Q99">
        <v>100</v>
      </c>
      <c r="R99">
        <v>100</v>
      </c>
      <c r="S99">
        <v>33</v>
      </c>
      <c r="T99">
        <v>31142565</v>
      </c>
      <c r="U99">
        <v>34770049</v>
      </c>
      <c r="V99">
        <v>28</v>
      </c>
      <c r="W99">
        <v>4346984</v>
      </c>
      <c r="X99">
        <v>45</v>
      </c>
      <c r="Y99">
        <v>39117033</v>
      </c>
      <c r="Z99">
        <v>37</v>
      </c>
      <c r="AA99">
        <v>8992</v>
      </c>
      <c r="AB99">
        <v>33860</v>
      </c>
      <c r="AC99" s="3">
        <f>anaconda_projects_438c4e99_85db_4cf9_82b5_1b07a55c3429_cleaned_energy_data[[#This Row],[nitrogen-oxide]]*0.9071847</f>
        <v>30717.273942</v>
      </c>
      <c r="AD99">
        <v>1.7</v>
      </c>
      <c r="AE99">
        <v>17</v>
      </c>
      <c r="AF99">
        <v>4</v>
      </c>
      <c r="AG99" t="s">
        <v>40</v>
      </c>
      <c r="AH99">
        <v>9361</v>
      </c>
      <c r="AI99" s="3">
        <f>anaconda_projects_438c4e99_85db_4cf9_82b5_1b07a55c3429_cleaned_energy_data[[#This Row],[sulfer-dioxide]]*0.9071847</f>
        <v>8492.1559766999999</v>
      </c>
      <c r="AJ99">
        <v>0.5</v>
      </c>
      <c r="AK99">
        <v>33</v>
      </c>
      <c r="AL99">
        <v>27</v>
      </c>
      <c r="AM99">
        <v>31142565</v>
      </c>
      <c r="AN99">
        <v>35</v>
      </c>
    </row>
    <row r="100" spans="1:40" x14ac:dyDescent="0.3">
      <c r="A100">
        <v>98</v>
      </c>
      <c r="B100">
        <v>2021</v>
      </c>
      <c r="C100" t="s">
        <v>54</v>
      </c>
      <c r="D100" t="s">
        <v>55</v>
      </c>
      <c r="E100">
        <v>8.34</v>
      </c>
      <c r="F100">
        <v>49</v>
      </c>
      <c r="G100">
        <v>7435</v>
      </c>
      <c r="H100">
        <v>30</v>
      </c>
      <c r="I100">
        <v>2083</v>
      </c>
      <c r="J100">
        <v>41</v>
      </c>
      <c r="K100" s="3">
        <v>29710</v>
      </c>
      <c r="L100">
        <v>1536</v>
      </c>
      <c r="M100">
        <v>20</v>
      </c>
      <c r="N100">
        <v>7</v>
      </c>
      <c r="O100">
        <v>626346</v>
      </c>
      <c r="P100">
        <v>32</v>
      </c>
      <c r="Q100">
        <v>100</v>
      </c>
      <c r="R100">
        <v>100</v>
      </c>
      <c r="S100">
        <v>33</v>
      </c>
      <c r="T100">
        <v>32677627</v>
      </c>
      <c r="U100">
        <v>36930708</v>
      </c>
      <c r="V100">
        <v>27</v>
      </c>
      <c r="W100">
        <v>5634937</v>
      </c>
      <c r="X100">
        <v>42</v>
      </c>
      <c r="Y100">
        <v>42565645</v>
      </c>
      <c r="Z100">
        <v>35</v>
      </c>
      <c r="AA100">
        <v>9518</v>
      </c>
      <c r="AB100">
        <v>36318</v>
      </c>
      <c r="AC100" s="3">
        <f>anaconda_projects_438c4e99_85db_4cf9_82b5_1b07a55c3429_cleaned_energy_data[[#This Row],[nitrogen-oxide]]*0.9071847</f>
        <v>32947.133934599995</v>
      </c>
      <c r="AD100">
        <v>1.7</v>
      </c>
      <c r="AE100">
        <v>12</v>
      </c>
      <c r="AF100">
        <v>4</v>
      </c>
      <c r="AG100" t="s">
        <v>40</v>
      </c>
      <c r="AH100">
        <v>10231</v>
      </c>
      <c r="AI100" s="3">
        <f>anaconda_projects_438c4e99_85db_4cf9_82b5_1b07a55c3429_cleaned_energy_data[[#This Row],[sulfer-dioxide]]*0.9071847</f>
        <v>9281.4066657000003</v>
      </c>
      <c r="AJ100">
        <v>0.5</v>
      </c>
      <c r="AK100">
        <v>30</v>
      </c>
      <c r="AL100">
        <v>22</v>
      </c>
      <c r="AM100">
        <v>32677627</v>
      </c>
      <c r="AN100">
        <v>35</v>
      </c>
    </row>
    <row r="101" spans="1:40" x14ac:dyDescent="0.3">
      <c r="A101">
        <v>99</v>
      </c>
      <c r="B101">
        <v>2010</v>
      </c>
      <c r="C101" t="s">
        <v>54</v>
      </c>
      <c r="D101" t="s">
        <v>55</v>
      </c>
      <c r="E101">
        <v>6.94</v>
      </c>
      <c r="F101">
        <v>47</v>
      </c>
      <c r="G101">
        <v>6648</v>
      </c>
      <c r="H101">
        <v>32</v>
      </c>
      <c r="I101">
        <v>849</v>
      </c>
      <c r="J101">
        <v>44</v>
      </c>
      <c r="K101" s="3">
        <v>35519</v>
      </c>
      <c r="L101">
        <v>1850</v>
      </c>
      <c r="M101">
        <v>27</v>
      </c>
      <c r="N101">
        <v>9</v>
      </c>
      <c r="O101">
        <v>1243780</v>
      </c>
      <c r="P101">
        <v>21</v>
      </c>
      <c r="Q101">
        <v>100</v>
      </c>
      <c r="R101">
        <v>100</v>
      </c>
      <c r="S101">
        <v>36</v>
      </c>
      <c r="T101">
        <v>28044001</v>
      </c>
      <c r="U101">
        <v>39522124</v>
      </c>
      <c r="V101">
        <v>29</v>
      </c>
      <c r="W101">
        <v>2727231</v>
      </c>
      <c r="X101">
        <v>43</v>
      </c>
      <c r="Y101">
        <v>42249355</v>
      </c>
      <c r="Z101">
        <v>35</v>
      </c>
      <c r="AA101">
        <v>7497</v>
      </c>
      <c r="AB101">
        <v>75052</v>
      </c>
      <c r="AC101" s="3">
        <f>anaconda_projects_438c4e99_85db_4cf9_82b5_1b07a55c3429_cleaned_energy_data[[#This Row],[nitrogen-oxide]]*0.9071847</f>
        <v>68086.026104399993</v>
      </c>
      <c r="AD101">
        <v>3.6</v>
      </c>
      <c r="AE101">
        <v>13</v>
      </c>
      <c r="AF101">
        <v>4</v>
      </c>
      <c r="AG101" t="s">
        <v>40</v>
      </c>
      <c r="AH101">
        <v>28103</v>
      </c>
      <c r="AI101" s="3">
        <f>anaconda_projects_438c4e99_85db_4cf9_82b5_1b07a55c3429_cleaned_energy_data[[#This Row],[sulfer-dioxide]]*0.9071847</f>
        <v>25494.611624099998</v>
      </c>
      <c r="AJ101">
        <v>1.3</v>
      </c>
      <c r="AK101">
        <v>34</v>
      </c>
      <c r="AL101">
        <v>38</v>
      </c>
      <c r="AM101">
        <v>28044001</v>
      </c>
      <c r="AN101">
        <v>37</v>
      </c>
    </row>
    <row r="102" spans="1:40" x14ac:dyDescent="0.3">
      <c r="A102">
        <v>100</v>
      </c>
      <c r="B102">
        <v>2011</v>
      </c>
      <c r="C102" t="s">
        <v>54</v>
      </c>
      <c r="D102" t="s">
        <v>55</v>
      </c>
      <c r="E102">
        <v>7.13</v>
      </c>
      <c r="F102">
        <v>48</v>
      </c>
      <c r="G102">
        <v>6641</v>
      </c>
      <c r="H102">
        <v>32</v>
      </c>
      <c r="I102">
        <v>972</v>
      </c>
      <c r="J102">
        <v>44</v>
      </c>
      <c r="K102" s="3">
        <v>33943</v>
      </c>
      <c r="L102">
        <v>1829</v>
      </c>
      <c r="M102">
        <v>27</v>
      </c>
      <c r="N102">
        <v>8</v>
      </c>
      <c r="O102">
        <v>859036</v>
      </c>
      <c r="P102">
        <v>28</v>
      </c>
      <c r="Q102">
        <v>100</v>
      </c>
      <c r="R102">
        <v>100</v>
      </c>
      <c r="S102">
        <v>36</v>
      </c>
      <c r="T102">
        <v>28858946</v>
      </c>
      <c r="U102">
        <v>38392512</v>
      </c>
      <c r="V102">
        <v>29</v>
      </c>
      <c r="W102">
        <v>2443638</v>
      </c>
      <c r="X102">
        <v>45</v>
      </c>
      <c r="Y102">
        <v>40836150</v>
      </c>
      <c r="Z102">
        <v>34</v>
      </c>
      <c r="AA102">
        <v>7613</v>
      </c>
      <c r="AB102">
        <v>63703</v>
      </c>
      <c r="AC102" s="3">
        <f>anaconda_projects_438c4e99_85db_4cf9_82b5_1b07a55c3429_cleaned_energy_data[[#This Row],[nitrogen-oxide]]*0.9071847</f>
        <v>57790.386944099999</v>
      </c>
      <c r="AD102">
        <v>3.1</v>
      </c>
      <c r="AE102">
        <v>16</v>
      </c>
      <c r="AF102">
        <v>5</v>
      </c>
      <c r="AG102" t="s">
        <v>40</v>
      </c>
      <c r="AH102">
        <v>24882</v>
      </c>
      <c r="AI102" s="3">
        <f>anaconda_projects_438c4e99_85db_4cf9_82b5_1b07a55c3429_cleaned_energy_data[[#This Row],[sulfer-dioxide]]*0.9071847</f>
        <v>22572.569705399997</v>
      </c>
      <c r="AJ102">
        <v>1.2</v>
      </c>
      <c r="AK102">
        <v>32</v>
      </c>
      <c r="AL102">
        <v>37</v>
      </c>
      <c r="AM102">
        <v>28858946</v>
      </c>
      <c r="AN102">
        <v>37</v>
      </c>
    </row>
    <row r="103" spans="1:40" x14ac:dyDescent="0.3">
      <c r="A103">
        <v>101</v>
      </c>
      <c r="B103">
        <v>2023</v>
      </c>
      <c r="C103" t="s">
        <v>54</v>
      </c>
      <c r="D103" t="s">
        <v>55</v>
      </c>
      <c r="E103">
        <v>9.0299999999999994</v>
      </c>
      <c r="F103">
        <v>48</v>
      </c>
      <c r="G103">
        <v>7460</v>
      </c>
      <c r="H103">
        <v>30</v>
      </c>
      <c r="I103">
        <v>2250</v>
      </c>
      <c r="J103">
        <v>40</v>
      </c>
      <c r="K103" s="3">
        <v>20620</v>
      </c>
      <c r="L103">
        <v>1354</v>
      </c>
      <c r="M103">
        <v>30</v>
      </c>
      <c r="N103">
        <v>8</v>
      </c>
      <c r="O103">
        <v>409020</v>
      </c>
      <c r="P103">
        <v>34</v>
      </c>
      <c r="Q103">
        <v>100</v>
      </c>
      <c r="R103">
        <v>100</v>
      </c>
      <c r="S103">
        <v>32</v>
      </c>
      <c r="T103">
        <v>33343537</v>
      </c>
      <c r="U103">
        <v>27810921</v>
      </c>
      <c r="V103">
        <v>30</v>
      </c>
      <c r="W103">
        <v>5685633</v>
      </c>
      <c r="X103">
        <v>42</v>
      </c>
      <c r="Y103">
        <v>33496554</v>
      </c>
      <c r="Z103">
        <v>39</v>
      </c>
      <c r="AA103">
        <v>9710</v>
      </c>
      <c r="AB103">
        <v>22679</v>
      </c>
      <c r="AC103" s="3">
        <f>anaconda_projects_438c4e99_85db_4cf9_82b5_1b07a55c3429_cleaned_energy_data[[#This Row],[nitrogen-oxide]]*0.9071847</f>
        <v>20574.041811299998</v>
      </c>
      <c r="AD103">
        <v>1.4</v>
      </c>
      <c r="AE103">
        <v>21</v>
      </c>
      <c r="AF103">
        <v>6</v>
      </c>
      <c r="AG103" t="s">
        <v>40</v>
      </c>
      <c r="AH103">
        <v>4808</v>
      </c>
      <c r="AI103" s="3">
        <f>anaconda_projects_438c4e99_85db_4cf9_82b5_1b07a55c3429_cleaned_energy_data[[#This Row],[sulfer-dioxide]]*0.9071847</f>
        <v>4361.7440375999995</v>
      </c>
      <c r="AJ103">
        <v>0.3</v>
      </c>
      <c r="AK103">
        <v>33</v>
      </c>
      <c r="AL103">
        <v>28</v>
      </c>
      <c r="AM103">
        <v>33343537</v>
      </c>
      <c r="AN103">
        <v>35</v>
      </c>
    </row>
    <row r="104" spans="1:40" x14ac:dyDescent="0.3">
      <c r="A104">
        <v>102</v>
      </c>
      <c r="B104">
        <v>2022</v>
      </c>
      <c r="C104" t="s">
        <v>54</v>
      </c>
      <c r="D104" t="s">
        <v>55</v>
      </c>
      <c r="E104">
        <v>8.8000000000000007</v>
      </c>
      <c r="F104">
        <v>48</v>
      </c>
      <c r="G104">
        <v>7456</v>
      </c>
      <c r="H104">
        <v>30</v>
      </c>
      <c r="I104">
        <v>2171</v>
      </c>
      <c r="J104">
        <v>40</v>
      </c>
      <c r="K104" s="3">
        <v>26262</v>
      </c>
      <c r="L104">
        <v>1467</v>
      </c>
      <c r="M104">
        <v>26</v>
      </c>
      <c r="N104">
        <v>7</v>
      </c>
      <c r="O104">
        <v>585418</v>
      </c>
      <c r="P104">
        <v>31</v>
      </c>
      <c r="Q104">
        <v>100</v>
      </c>
      <c r="R104">
        <v>100</v>
      </c>
      <c r="S104">
        <v>32</v>
      </c>
      <c r="T104">
        <v>33365501</v>
      </c>
      <c r="U104">
        <v>33562303</v>
      </c>
      <c r="V104">
        <v>30</v>
      </c>
      <c r="W104">
        <v>5823740</v>
      </c>
      <c r="X104">
        <v>43</v>
      </c>
      <c r="Y104">
        <v>39386043</v>
      </c>
      <c r="Z104">
        <v>38</v>
      </c>
      <c r="AA104">
        <v>9627</v>
      </c>
      <c r="AB104">
        <v>31418</v>
      </c>
      <c r="AC104" s="3">
        <f>anaconda_projects_438c4e99_85db_4cf9_82b5_1b07a55c3429_cleaned_energy_data[[#This Row],[nitrogen-oxide]]*0.9071847</f>
        <v>28501.928904599998</v>
      </c>
      <c r="AD104">
        <v>1.6</v>
      </c>
      <c r="AE104">
        <v>14</v>
      </c>
      <c r="AF104">
        <v>4</v>
      </c>
      <c r="AG104" t="s">
        <v>40</v>
      </c>
      <c r="AH104">
        <v>8490</v>
      </c>
      <c r="AI104" s="3">
        <f>anaconda_projects_438c4e99_85db_4cf9_82b5_1b07a55c3429_cleaned_energy_data[[#This Row],[sulfer-dioxide]]*0.9071847</f>
        <v>7701.9981029999999</v>
      </c>
      <c r="AJ104">
        <v>0.4</v>
      </c>
      <c r="AK104">
        <v>32</v>
      </c>
      <c r="AL104">
        <v>24</v>
      </c>
      <c r="AM104">
        <v>33365501</v>
      </c>
      <c r="AN104">
        <v>35</v>
      </c>
    </row>
    <row r="105" spans="1:40" x14ac:dyDescent="0.3">
      <c r="A105">
        <v>103</v>
      </c>
      <c r="B105">
        <v>2012</v>
      </c>
      <c r="C105" t="s">
        <v>54</v>
      </c>
      <c r="D105" t="s">
        <v>55</v>
      </c>
      <c r="E105">
        <v>7.84</v>
      </c>
      <c r="F105">
        <v>42</v>
      </c>
      <c r="G105">
        <v>6637</v>
      </c>
      <c r="H105">
        <v>32</v>
      </c>
      <c r="I105">
        <v>993</v>
      </c>
      <c r="J105">
        <v>44</v>
      </c>
      <c r="K105" s="3">
        <v>32484</v>
      </c>
      <c r="L105">
        <v>1814</v>
      </c>
      <c r="M105">
        <v>26</v>
      </c>
      <c r="N105">
        <v>7</v>
      </c>
      <c r="O105">
        <v>1118193</v>
      </c>
      <c r="P105">
        <v>24</v>
      </c>
      <c r="Q105">
        <v>100</v>
      </c>
      <c r="R105">
        <v>100</v>
      </c>
      <c r="S105">
        <v>35</v>
      </c>
      <c r="T105">
        <v>29723368</v>
      </c>
      <c r="U105">
        <v>36386135</v>
      </c>
      <c r="V105">
        <v>29</v>
      </c>
      <c r="W105">
        <v>3016826</v>
      </c>
      <c r="X105">
        <v>45</v>
      </c>
      <c r="Y105">
        <v>39402961</v>
      </c>
      <c r="Z105">
        <v>33</v>
      </c>
      <c r="AA105">
        <v>7631</v>
      </c>
      <c r="AB105">
        <v>54205</v>
      </c>
      <c r="AC105" s="3">
        <f>anaconda_projects_438c4e99_85db_4cf9_82b5_1b07a55c3429_cleaned_energy_data[[#This Row],[nitrogen-oxide]]*0.9071847</f>
        <v>49173.946663499999</v>
      </c>
      <c r="AD105">
        <v>2.8</v>
      </c>
      <c r="AE105">
        <v>17</v>
      </c>
      <c r="AF105">
        <v>6</v>
      </c>
      <c r="AG105" t="s">
        <v>40</v>
      </c>
      <c r="AH105">
        <v>22075</v>
      </c>
      <c r="AI105" s="3">
        <f>anaconda_projects_438c4e99_85db_4cf9_82b5_1b07a55c3429_cleaned_energy_data[[#This Row],[sulfer-dioxide]]*0.9071847</f>
        <v>20026.102252500001</v>
      </c>
      <c r="AJ105">
        <v>1.1000000000000001</v>
      </c>
      <c r="AK105">
        <v>32</v>
      </c>
      <c r="AL105">
        <v>33</v>
      </c>
      <c r="AM105">
        <v>29723368</v>
      </c>
      <c r="AN105">
        <v>36</v>
      </c>
    </row>
    <row r="106" spans="1:40" x14ac:dyDescent="0.3">
      <c r="A106">
        <v>104</v>
      </c>
      <c r="B106">
        <v>2020</v>
      </c>
      <c r="C106" t="s">
        <v>54</v>
      </c>
      <c r="D106" t="s">
        <v>55</v>
      </c>
      <c r="E106">
        <v>8.27</v>
      </c>
      <c r="F106">
        <v>48</v>
      </c>
      <c r="G106">
        <v>7452</v>
      </c>
      <c r="H106">
        <v>30</v>
      </c>
      <c r="I106">
        <v>1812</v>
      </c>
      <c r="J106">
        <v>40</v>
      </c>
      <c r="K106" s="3">
        <v>26297</v>
      </c>
      <c r="L106">
        <v>1560</v>
      </c>
      <c r="M106">
        <v>25</v>
      </c>
      <c r="N106">
        <v>6</v>
      </c>
      <c r="O106">
        <v>640916</v>
      </c>
      <c r="P106">
        <v>33</v>
      </c>
      <c r="Q106">
        <v>100</v>
      </c>
      <c r="R106">
        <v>100</v>
      </c>
      <c r="S106">
        <v>33</v>
      </c>
      <c r="T106">
        <v>31663157</v>
      </c>
      <c r="U106">
        <v>32526221</v>
      </c>
      <c r="V106">
        <v>29</v>
      </c>
      <c r="W106">
        <v>4561088</v>
      </c>
      <c r="X106">
        <v>45</v>
      </c>
      <c r="Y106">
        <v>37087309</v>
      </c>
      <c r="Z106">
        <v>36</v>
      </c>
      <c r="AA106">
        <v>9263</v>
      </c>
      <c r="AB106">
        <v>31024</v>
      </c>
      <c r="AC106" s="3">
        <f>anaconda_projects_438c4e99_85db_4cf9_82b5_1b07a55c3429_cleaned_energy_data[[#This Row],[nitrogen-oxide]]*0.9071847</f>
        <v>28144.498132799999</v>
      </c>
      <c r="AD106">
        <v>1.7</v>
      </c>
      <c r="AE106">
        <v>14</v>
      </c>
      <c r="AF106">
        <v>4</v>
      </c>
      <c r="AG106" t="s">
        <v>40</v>
      </c>
      <c r="AH106">
        <v>7906</v>
      </c>
      <c r="AI106" s="3">
        <f>anaconda_projects_438c4e99_85db_4cf9_82b5_1b07a55c3429_cleaned_energy_data[[#This Row],[sulfer-dioxide]]*0.9071847</f>
        <v>7172.2022381999996</v>
      </c>
      <c r="AJ106">
        <v>0.4</v>
      </c>
      <c r="AK106">
        <v>31</v>
      </c>
      <c r="AL106">
        <v>26</v>
      </c>
      <c r="AM106">
        <v>31663157</v>
      </c>
      <c r="AN106">
        <v>35</v>
      </c>
    </row>
    <row r="107" spans="1:40" x14ac:dyDescent="0.3">
      <c r="A107">
        <v>105</v>
      </c>
      <c r="B107">
        <v>2013</v>
      </c>
      <c r="C107" t="s">
        <v>54</v>
      </c>
      <c r="D107" t="s">
        <v>55</v>
      </c>
      <c r="E107">
        <v>8.15</v>
      </c>
      <c r="F107">
        <v>42</v>
      </c>
      <c r="G107">
        <v>6669</v>
      </c>
      <c r="H107">
        <v>32</v>
      </c>
      <c r="I107">
        <v>1029</v>
      </c>
      <c r="J107">
        <v>44</v>
      </c>
      <c r="K107" s="3">
        <v>35699</v>
      </c>
      <c r="L107">
        <v>1847</v>
      </c>
      <c r="M107">
        <v>24</v>
      </c>
      <c r="N107">
        <v>7</v>
      </c>
      <c r="O107">
        <v>1227680</v>
      </c>
      <c r="P107">
        <v>25</v>
      </c>
      <c r="Q107">
        <v>100</v>
      </c>
      <c r="R107">
        <v>100</v>
      </c>
      <c r="S107">
        <v>34</v>
      </c>
      <c r="T107">
        <v>30474034</v>
      </c>
      <c r="U107">
        <v>39526881</v>
      </c>
      <c r="V107">
        <v>29</v>
      </c>
      <c r="W107">
        <v>2989870</v>
      </c>
      <c r="X107">
        <v>45</v>
      </c>
      <c r="Y107">
        <v>42516751</v>
      </c>
      <c r="Z107">
        <v>33</v>
      </c>
      <c r="AA107">
        <v>7698</v>
      </c>
      <c r="AB107">
        <v>62295</v>
      </c>
      <c r="AC107" s="3">
        <f>anaconda_projects_438c4e99_85db_4cf9_82b5_1b07a55c3429_cleaned_energy_data[[#This Row],[nitrogen-oxide]]*0.9071847</f>
        <v>56513.070886499998</v>
      </c>
      <c r="AD107">
        <v>2.9</v>
      </c>
      <c r="AE107">
        <v>13</v>
      </c>
      <c r="AF107">
        <v>5</v>
      </c>
      <c r="AG107" t="s">
        <v>40</v>
      </c>
      <c r="AH107">
        <v>23670</v>
      </c>
      <c r="AI107" s="3">
        <f>anaconda_projects_438c4e99_85db_4cf9_82b5_1b07a55c3429_cleaned_energy_data[[#This Row],[sulfer-dioxide]]*0.9071847</f>
        <v>21473.061848999998</v>
      </c>
      <c r="AJ107">
        <v>1.1000000000000001</v>
      </c>
      <c r="AK107">
        <v>32</v>
      </c>
      <c r="AL107">
        <v>33</v>
      </c>
      <c r="AM107">
        <v>30474034</v>
      </c>
      <c r="AN107">
        <v>36</v>
      </c>
    </row>
    <row r="108" spans="1:40" x14ac:dyDescent="0.3">
      <c r="A108">
        <v>106</v>
      </c>
      <c r="B108">
        <v>2009</v>
      </c>
      <c r="C108" t="s">
        <v>54</v>
      </c>
      <c r="D108" t="s">
        <v>55</v>
      </c>
      <c r="E108">
        <v>6.77</v>
      </c>
      <c r="F108">
        <v>45</v>
      </c>
      <c r="G108">
        <v>6581</v>
      </c>
      <c r="H108">
        <v>32</v>
      </c>
      <c r="I108">
        <v>838</v>
      </c>
      <c r="J108">
        <v>43</v>
      </c>
      <c r="K108" s="3">
        <v>36518</v>
      </c>
      <c r="L108">
        <v>1845</v>
      </c>
      <c r="M108">
        <v>25</v>
      </c>
      <c r="N108">
        <v>11</v>
      </c>
      <c r="O108">
        <v>1092589</v>
      </c>
      <c r="P108">
        <v>22</v>
      </c>
      <c r="Q108">
        <v>100</v>
      </c>
      <c r="R108">
        <v>100</v>
      </c>
      <c r="S108">
        <v>36</v>
      </c>
      <c r="T108">
        <v>27586700</v>
      </c>
      <c r="U108">
        <v>40991819</v>
      </c>
      <c r="V108">
        <v>27</v>
      </c>
      <c r="W108">
        <v>2551126</v>
      </c>
      <c r="X108">
        <v>43</v>
      </c>
      <c r="Y108">
        <v>43542946</v>
      </c>
      <c r="Z108">
        <v>34</v>
      </c>
      <c r="AA108">
        <v>7418</v>
      </c>
      <c r="AB108">
        <v>75449</v>
      </c>
      <c r="AC108" s="3">
        <f>anaconda_projects_438c4e99_85db_4cf9_82b5_1b07a55c3429_cleaned_energy_data[[#This Row],[nitrogen-oxide]]*0.9071847</f>
        <v>68446.178430300002</v>
      </c>
      <c r="AD108">
        <v>3.5</v>
      </c>
      <c r="AE108">
        <v>13</v>
      </c>
      <c r="AF108">
        <v>5</v>
      </c>
      <c r="AG108" t="s">
        <v>40</v>
      </c>
      <c r="AH108">
        <v>32644</v>
      </c>
      <c r="AI108" s="3">
        <f>anaconda_projects_438c4e99_85db_4cf9_82b5_1b07a55c3429_cleaned_energy_data[[#This Row],[sulfer-dioxide]]*0.9071847</f>
        <v>29614.137346799998</v>
      </c>
      <c r="AJ108">
        <v>1.5</v>
      </c>
      <c r="AK108">
        <v>35</v>
      </c>
      <c r="AL108">
        <v>38</v>
      </c>
      <c r="AM108">
        <v>27586700</v>
      </c>
      <c r="AN108">
        <v>37</v>
      </c>
    </row>
    <row r="109" spans="1:40" x14ac:dyDescent="0.3">
      <c r="A109">
        <v>107</v>
      </c>
      <c r="B109">
        <v>2017</v>
      </c>
      <c r="C109" t="s">
        <v>54</v>
      </c>
      <c r="D109" t="s">
        <v>55</v>
      </c>
      <c r="E109">
        <v>8.6</v>
      </c>
      <c r="F109">
        <v>43</v>
      </c>
      <c r="G109">
        <v>7451</v>
      </c>
      <c r="H109">
        <v>30</v>
      </c>
      <c r="I109">
        <v>1538</v>
      </c>
      <c r="J109">
        <v>41</v>
      </c>
      <c r="K109" s="3">
        <v>27698</v>
      </c>
      <c r="L109">
        <v>1629</v>
      </c>
      <c r="M109">
        <v>27</v>
      </c>
      <c r="N109">
        <v>6</v>
      </c>
      <c r="O109">
        <v>1078250</v>
      </c>
      <c r="P109">
        <v>25</v>
      </c>
      <c r="Q109">
        <v>100</v>
      </c>
      <c r="R109">
        <v>100</v>
      </c>
      <c r="S109">
        <v>33</v>
      </c>
      <c r="T109">
        <v>30589021</v>
      </c>
      <c r="U109">
        <v>32614171</v>
      </c>
      <c r="V109">
        <v>30</v>
      </c>
      <c r="W109">
        <v>4797705</v>
      </c>
      <c r="X109">
        <v>42</v>
      </c>
      <c r="Y109">
        <v>37411876</v>
      </c>
      <c r="Z109">
        <v>35</v>
      </c>
      <c r="AA109">
        <v>8989</v>
      </c>
      <c r="AB109">
        <v>35008</v>
      </c>
      <c r="AC109" s="3">
        <f>anaconda_projects_438c4e99_85db_4cf9_82b5_1b07a55c3429_cleaned_energy_data[[#This Row],[nitrogen-oxide]]*0.9071847</f>
        <v>31758.721977599998</v>
      </c>
      <c r="AD109">
        <v>1.9</v>
      </c>
      <c r="AE109">
        <v>18</v>
      </c>
      <c r="AF109">
        <v>5</v>
      </c>
      <c r="AG109" t="s">
        <v>40</v>
      </c>
      <c r="AH109">
        <v>11036</v>
      </c>
      <c r="AI109" s="3">
        <f>anaconda_projects_438c4e99_85db_4cf9_82b5_1b07a55c3429_cleaned_energy_data[[#This Row],[sulfer-dioxide]]*0.9071847</f>
        <v>10011.6903492</v>
      </c>
      <c r="AJ109">
        <v>0.6</v>
      </c>
      <c r="AK109">
        <v>34</v>
      </c>
      <c r="AL109">
        <v>27</v>
      </c>
      <c r="AM109">
        <v>30589021</v>
      </c>
      <c r="AN109">
        <v>35</v>
      </c>
    </row>
    <row r="110" spans="1:40" x14ac:dyDescent="0.3">
      <c r="A110">
        <v>108</v>
      </c>
      <c r="B110">
        <v>2016</v>
      </c>
      <c r="C110" t="s">
        <v>54</v>
      </c>
      <c r="D110" t="s">
        <v>55</v>
      </c>
      <c r="E110">
        <v>8.7200000000000006</v>
      </c>
      <c r="F110">
        <v>40</v>
      </c>
      <c r="G110">
        <v>7253</v>
      </c>
      <c r="H110">
        <v>31</v>
      </c>
      <c r="I110">
        <v>1724</v>
      </c>
      <c r="J110">
        <v>39</v>
      </c>
      <c r="K110" s="3">
        <v>28245</v>
      </c>
      <c r="L110">
        <v>1629</v>
      </c>
      <c r="M110">
        <v>28</v>
      </c>
      <c r="N110">
        <v>7</v>
      </c>
      <c r="O110">
        <v>1323916</v>
      </c>
      <c r="P110">
        <v>23</v>
      </c>
      <c r="Q110">
        <v>100</v>
      </c>
      <c r="R110">
        <v>100</v>
      </c>
      <c r="S110">
        <v>34</v>
      </c>
      <c r="T110">
        <v>30179534</v>
      </c>
      <c r="U110">
        <v>34205634</v>
      </c>
      <c r="V110">
        <v>28</v>
      </c>
      <c r="W110">
        <v>3928294</v>
      </c>
      <c r="X110">
        <v>44</v>
      </c>
      <c r="Y110">
        <v>38133928</v>
      </c>
      <c r="Z110">
        <v>34</v>
      </c>
      <c r="AA110">
        <v>8976</v>
      </c>
      <c r="AB110">
        <v>36444</v>
      </c>
      <c r="AC110" s="3">
        <f>anaconda_projects_438c4e99_85db_4cf9_82b5_1b07a55c3429_cleaned_energy_data[[#This Row],[nitrogen-oxide]]*0.9071847</f>
        <v>33061.439206800002</v>
      </c>
      <c r="AD110">
        <v>1.9</v>
      </c>
      <c r="AE110">
        <v>20</v>
      </c>
      <c r="AF110">
        <v>7</v>
      </c>
      <c r="AG110" t="s">
        <v>40</v>
      </c>
      <c r="AH110">
        <v>12357</v>
      </c>
      <c r="AI110" s="3">
        <f>anaconda_projects_438c4e99_85db_4cf9_82b5_1b07a55c3429_cleaned_energy_data[[#This Row],[sulfer-dioxide]]*0.9071847</f>
        <v>11210.081337899999</v>
      </c>
      <c r="AJ110">
        <v>0.6</v>
      </c>
      <c r="AK110">
        <v>33</v>
      </c>
      <c r="AL110">
        <v>29</v>
      </c>
      <c r="AM110">
        <v>30179534</v>
      </c>
      <c r="AN110">
        <v>36</v>
      </c>
    </row>
    <row r="111" spans="1:40" x14ac:dyDescent="0.3">
      <c r="A111">
        <v>109</v>
      </c>
      <c r="B111">
        <v>2018</v>
      </c>
      <c r="C111" t="s">
        <v>54</v>
      </c>
      <c r="D111" t="s">
        <v>55</v>
      </c>
      <c r="E111">
        <v>8.2100000000000009</v>
      </c>
      <c r="F111">
        <v>45</v>
      </c>
      <c r="G111">
        <v>7463</v>
      </c>
      <c r="H111">
        <v>29</v>
      </c>
      <c r="I111">
        <v>1540</v>
      </c>
      <c r="J111">
        <v>42</v>
      </c>
      <c r="K111" s="3">
        <v>28544</v>
      </c>
      <c r="L111">
        <v>1595</v>
      </c>
      <c r="M111">
        <v>28</v>
      </c>
      <c r="N111">
        <v>8</v>
      </c>
      <c r="O111">
        <v>755713</v>
      </c>
      <c r="P111">
        <v>30</v>
      </c>
      <c r="Q111">
        <v>100</v>
      </c>
      <c r="R111">
        <v>100</v>
      </c>
      <c r="S111">
        <v>33</v>
      </c>
      <c r="T111">
        <v>31242408</v>
      </c>
      <c r="U111">
        <v>34900905</v>
      </c>
      <c r="V111">
        <v>29</v>
      </c>
      <c r="W111">
        <v>4474519</v>
      </c>
      <c r="X111">
        <v>44</v>
      </c>
      <c r="Y111">
        <v>39375424</v>
      </c>
      <c r="Z111">
        <v>37</v>
      </c>
      <c r="AA111">
        <v>9003</v>
      </c>
      <c r="AB111">
        <v>33865</v>
      </c>
      <c r="AC111" s="3">
        <f>anaconda_projects_438c4e99_85db_4cf9_82b5_1b07a55c3429_cleaned_energy_data[[#This Row],[nitrogen-oxide]]*0.9071847</f>
        <v>30721.809865499999</v>
      </c>
      <c r="AD111">
        <v>1.7</v>
      </c>
      <c r="AE111">
        <v>19</v>
      </c>
      <c r="AF111">
        <v>5</v>
      </c>
      <c r="AG111" t="s">
        <v>40</v>
      </c>
      <c r="AH111">
        <v>9187</v>
      </c>
      <c r="AI111" s="3">
        <f>anaconda_projects_438c4e99_85db_4cf9_82b5_1b07a55c3429_cleaned_energy_data[[#This Row],[sulfer-dioxide]]*0.9071847</f>
        <v>8334.3058388999998</v>
      </c>
      <c r="AJ111">
        <v>0.5</v>
      </c>
      <c r="AK111">
        <v>34</v>
      </c>
      <c r="AL111">
        <v>30</v>
      </c>
      <c r="AM111">
        <v>31242408</v>
      </c>
      <c r="AN111">
        <v>35</v>
      </c>
    </row>
    <row r="112" spans="1:40" x14ac:dyDescent="0.3">
      <c r="A112">
        <v>110</v>
      </c>
      <c r="B112">
        <v>2008</v>
      </c>
      <c r="C112" t="s">
        <v>54</v>
      </c>
      <c r="D112" t="s">
        <v>55</v>
      </c>
      <c r="E112">
        <v>6.49</v>
      </c>
      <c r="F112">
        <v>47</v>
      </c>
      <c r="G112">
        <v>6499</v>
      </c>
      <c r="H112">
        <v>31</v>
      </c>
      <c r="I112">
        <v>633</v>
      </c>
      <c r="J112">
        <v>48</v>
      </c>
      <c r="K112" s="3">
        <v>39381</v>
      </c>
      <c r="L112">
        <v>1860</v>
      </c>
      <c r="M112">
        <v>26</v>
      </c>
      <c r="N112">
        <v>10</v>
      </c>
      <c r="O112">
        <v>16514</v>
      </c>
      <c r="P112">
        <v>47</v>
      </c>
      <c r="Q112">
        <v>100</v>
      </c>
      <c r="R112">
        <v>100</v>
      </c>
      <c r="S112">
        <v>36</v>
      </c>
      <c r="T112">
        <v>28191511</v>
      </c>
      <c r="U112">
        <v>44424071</v>
      </c>
      <c r="V112">
        <v>25</v>
      </c>
      <c r="W112">
        <v>2154691</v>
      </c>
      <c r="X112">
        <v>44</v>
      </c>
      <c r="Y112">
        <v>46578763</v>
      </c>
      <c r="Z112">
        <v>33</v>
      </c>
      <c r="AA112">
        <v>7132</v>
      </c>
      <c r="AB112">
        <v>71719</v>
      </c>
      <c r="AC112" s="3">
        <f>anaconda_projects_438c4e99_85db_4cf9_82b5_1b07a55c3429_cleaned_energy_data[[#This Row],[nitrogen-oxide]]*0.9071847</f>
        <v>65062.379499299997</v>
      </c>
      <c r="AD112">
        <v>3.1</v>
      </c>
      <c r="AE112">
        <v>22</v>
      </c>
      <c r="AF112">
        <v>12</v>
      </c>
      <c r="AG112" t="s">
        <v>40</v>
      </c>
      <c r="AH112">
        <v>24626</v>
      </c>
      <c r="AI112" s="3">
        <f>anaconda_projects_438c4e99_85db_4cf9_82b5_1b07a55c3429_cleaned_energy_data[[#This Row],[sulfer-dioxide]]*0.9071847</f>
        <v>22340.330422200001</v>
      </c>
      <c r="AJ112">
        <v>1.1000000000000001</v>
      </c>
      <c r="AK112">
        <v>37</v>
      </c>
      <c r="AL112">
        <v>43</v>
      </c>
      <c r="AM112">
        <v>28191511</v>
      </c>
      <c r="AN112">
        <v>37</v>
      </c>
    </row>
    <row r="113" spans="1:40" x14ac:dyDescent="0.3">
      <c r="A113">
        <v>111</v>
      </c>
      <c r="B113">
        <v>2014</v>
      </c>
      <c r="C113" t="s">
        <v>54</v>
      </c>
      <c r="D113" t="s">
        <v>55</v>
      </c>
      <c r="E113">
        <v>8.35</v>
      </c>
      <c r="F113">
        <v>42</v>
      </c>
      <c r="G113">
        <v>7296</v>
      </c>
      <c r="H113">
        <v>31</v>
      </c>
      <c r="I113">
        <v>1029</v>
      </c>
      <c r="J113">
        <v>44</v>
      </c>
      <c r="K113" s="3">
        <v>35204</v>
      </c>
      <c r="L113">
        <v>1769</v>
      </c>
      <c r="M113">
        <v>24</v>
      </c>
      <c r="N113">
        <v>7</v>
      </c>
      <c r="O113">
        <v>1227421</v>
      </c>
      <c r="P113">
        <v>23</v>
      </c>
      <c r="Q113">
        <v>100</v>
      </c>
      <c r="R113">
        <v>100</v>
      </c>
      <c r="S113">
        <v>34</v>
      </c>
      <c r="T113">
        <v>30043019</v>
      </c>
      <c r="U113">
        <v>40741425</v>
      </c>
      <c r="V113">
        <v>28</v>
      </c>
      <c r="W113">
        <v>3043101</v>
      </c>
      <c r="X113">
        <v>44</v>
      </c>
      <c r="Y113">
        <v>43784526</v>
      </c>
      <c r="Z113">
        <v>33</v>
      </c>
      <c r="AA113">
        <v>8325</v>
      </c>
      <c r="AB113">
        <v>57944</v>
      </c>
      <c r="AC113" s="3">
        <f>anaconda_projects_438c4e99_85db_4cf9_82b5_1b07a55c3429_cleaned_energy_data[[#This Row],[nitrogen-oxide]]*0.9071847</f>
        <v>52565.910256799994</v>
      </c>
      <c r="AD113">
        <v>2.6</v>
      </c>
      <c r="AE113">
        <v>15</v>
      </c>
      <c r="AF113">
        <v>7</v>
      </c>
      <c r="AG113" t="s">
        <v>40</v>
      </c>
      <c r="AH113">
        <v>23646</v>
      </c>
      <c r="AI113" s="3">
        <f>anaconda_projects_438c4e99_85db_4cf9_82b5_1b07a55c3429_cleaned_energy_data[[#This Row],[sulfer-dioxide]]*0.9071847</f>
        <v>21451.289416199998</v>
      </c>
      <c r="AJ113">
        <v>1.1000000000000001</v>
      </c>
      <c r="AK113">
        <v>31</v>
      </c>
      <c r="AL113">
        <v>31</v>
      </c>
      <c r="AM113">
        <v>30043019</v>
      </c>
      <c r="AN113">
        <v>36</v>
      </c>
    </row>
    <row r="114" spans="1:40" x14ac:dyDescent="0.3">
      <c r="A114">
        <v>112</v>
      </c>
      <c r="B114">
        <v>2015</v>
      </c>
      <c r="C114" t="s">
        <v>56</v>
      </c>
      <c r="D114" t="s">
        <v>57</v>
      </c>
      <c r="E114">
        <v>10.41</v>
      </c>
      <c r="F114">
        <v>100</v>
      </c>
      <c r="G114">
        <v>606543</v>
      </c>
      <c r="H114">
        <v>100</v>
      </c>
      <c r="I114">
        <v>457512</v>
      </c>
      <c r="J114">
        <v>100</v>
      </c>
      <c r="K114" s="3">
        <v>2031452</v>
      </c>
      <c r="L114">
        <v>1096</v>
      </c>
      <c r="M114">
        <v>100</v>
      </c>
      <c r="N114">
        <v>100</v>
      </c>
      <c r="O114">
        <v>141167519</v>
      </c>
      <c r="P114">
        <v>100</v>
      </c>
      <c r="Q114">
        <v>554944016</v>
      </c>
      <c r="R114">
        <v>100</v>
      </c>
      <c r="S114">
        <v>100</v>
      </c>
      <c r="T114">
        <v>3204048374</v>
      </c>
      <c r="U114">
        <v>2316508487</v>
      </c>
      <c r="V114">
        <v>100</v>
      </c>
      <c r="W114">
        <v>1762205285</v>
      </c>
      <c r="X114">
        <v>100</v>
      </c>
      <c r="Y114">
        <v>4078713772</v>
      </c>
      <c r="Z114">
        <v>100</v>
      </c>
      <c r="AA114">
        <v>1064055</v>
      </c>
      <c r="AB114">
        <v>2010685</v>
      </c>
      <c r="AC114" s="3">
        <f>anaconda_projects_438c4e99_85db_4cf9_82b5_1b07a55c3429_cleaned_energy_data[[#This Row],[nitrogen-oxide]]*0.9071847</f>
        <v>1824062.6685194999</v>
      </c>
      <c r="AD114">
        <v>1</v>
      </c>
      <c r="AE114">
        <v>100</v>
      </c>
      <c r="AF114">
        <v>100</v>
      </c>
      <c r="AG114" t="s">
        <v>40</v>
      </c>
      <c r="AH114">
        <v>2808462</v>
      </c>
      <c r="AI114" s="3">
        <f>anaconda_projects_438c4e99_85db_4cf9_82b5_1b07a55c3429_cleaned_energy_data[[#This Row],[sulfer-dioxide]]*0.9071847</f>
        <v>2547793.7569313999</v>
      </c>
      <c r="AJ114">
        <v>1.4</v>
      </c>
      <c r="AK114">
        <v>100</v>
      </c>
      <c r="AL114">
        <v>100</v>
      </c>
      <c r="AM114">
        <v>3758992390</v>
      </c>
      <c r="AN114">
        <v>100</v>
      </c>
    </row>
    <row r="115" spans="1:40" x14ac:dyDescent="0.3">
      <c r="A115">
        <v>113</v>
      </c>
      <c r="B115">
        <v>2019</v>
      </c>
      <c r="C115" t="s">
        <v>56</v>
      </c>
      <c r="D115" t="s">
        <v>57</v>
      </c>
      <c r="E115">
        <v>10.54</v>
      </c>
      <c r="F115">
        <v>100</v>
      </c>
      <c r="G115">
        <v>604533</v>
      </c>
      <c r="H115">
        <v>100</v>
      </c>
      <c r="I115">
        <v>494578</v>
      </c>
      <c r="J115">
        <v>100</v>
      </c>
      <c r="K115" s="3">
        <v>1724873</v>
      </c>
      <c r="L115">
        <v>919</v>
      </c>
      <c r="M115">
        <v>100</v>
      </c>
      <c r="N115">
        <v>100</v>
      </c>
      <c r="O115">
        <v>143270338</v>
      </c>
      <c r="P115">
        <v>100</v>
      </c>
      <c r="Q115">
        <v>583431236</v>
      </c>
      <c r="R115">
        <v>100</v>
      </c>
      <c r="S115">
        <v>100</v>
      </c>
      <c r="T115">
        <v>3227719227</v>
      </c>
      <c r="U115">
        <v>2268722543</v>
      </c>
      <c r="V115">
        <v>100</v>
      </c>
      <c r="W115">
        <v>1861851337</v>
      </c>
      <c r="X115">
        <v>100</v>
      </c>
      <c r="Y115">
        <v>4130573879</v>
      </c>
      <c r="Z115">
        <v>100</v>
      </c>
      <c r="AA115">
        <v>1099110</v>
      </c>
      <c r="AB115">
        <v>1478816</v>
      </c>
      <c r="AC115" s="3">
        <f>anaconda_projects_438c4e99_85db_4cf9_82b5_1b07a55c3429_cleaned_energy_data[[#This Row],[nitrogen-oxide]]*0.9071847</f>
        <v>1341559.2493151999</v>
      </c>
      <c r="AD115">
        <v>0.7</v>
      </c>
      <c r="AE115">
        <v>100</v>
      </c>
      <c r="AF115">
        <v>100</v>
      </c>
      <c r="AG115" t="s">
        <v>45</v>
      </c>
      <c r="AH115">
        <v>1396286</v>
      </c>
      <c r="AI115" s="3">
        <f>anaconda_projects_438c4e99_85db_4cf9_82b5_1b07a55c3429_cleaned_energy_data[[#This Row],[sulfer-dioxide]]*0.9071847</f>
        <v>1266689.2960242</v>
      </c>
      <c r="AJ115">
        <v>0.7</v>
      </c>
      <c r="AK115">
        <v>100</v>
      </c>
      <c r="AL115">
        <v>100</v>
      </c>
      <c r="AM115">
        <v>3811150463</v>
      </c>
      <c r="AN115">
        <v>100</v>
      </c>
    </row>
    <row r="116" spans="1:40" x14ac:dyDescent="0.3">
      <c r="A116">
        <v>114</v>
      </c>
      <c r="B116">
        <v>2021</v>
      </c>
      <c r="C116" t="s">
        <v>56</v>
      </c>
      <c r="D116" t="s">
        <v>57</v>
      </c>
      <c r="E116">
        <v>11.1</v>
      </c>
      <c r="F116">
        <v>100</v>
      </c>
      <c r="G116">
        <v>611780</v>
      </c>
      <c r="H116">
        <v>100</v>
      </c>
      <c r="I116">
        <v>534077</v>
      </c>
      <c r="J116">
        <v>100</v>
      </c>
      <c r="K116" s="3">
        <v>1651911</v>
      </c>
      <c r="L116">
        <v>885</v>
      </c>
      <c r="M116">
        <v>100</v>
      </c>
      <c r="N116">
        <v>100</v>
      </c>
      <c r="O116">
        <v>138915068</v>
      </c>
      <c r="P116">
        <v>100</v>
      </c>
      <c r="Q116">
        <v>575566959</v>
      </c>
      <c r="R116">
        <v>100</v>
      </c>
      <c r="S116">
        <v>100</v>
      </c>
      <c r="T116">
        <v>3230307294</v>
      </c>
      <c r="U116">
        <v>2210187303</v>
      </c>
      <c r="V116">
        <v>100</v>
      </c>
      <c r="W116">
        <v>1898115532</v>
      </c>
      <c r="X116">
        <v>100</v>
      </c>
      <c r="Y116">
        <v>4108302835</v>
      </c>
      <c r="Z116">
        <v>100</v>
      </c>
      <c r="AA116">
        <v>1145857</v>
      </c>
      <c r="AB116">
        <v>1381337</v>
      </c>
      <c r="AC116" s="3">
        <f>anaconda_projects_438c4e99_85db_4cf9_82b5_1b07a55c3429_cleaned_energy_data[[#This Row],[nitrogen-oxide]]*0.9071847</f>
        <v>1253127.7919438998</v>
      </c>
      <c r="AD116">
        <v>0.7</v>
      </c>
      <c r="AE116">
        <v>100</v>
      </c>
      <c r="AF116">
        <v>100</v>
      </c>
      <c r="AG116" t="s">
        <v>45</v>
      </c>
      <c r="AH116">
        <v>1287303</v>
      </c>
      <c r="AI116" s="3">
        <f>anaconda_projects_438c4e99_85db_4cf9_82b5_1b07a55c3429_cleaned_energy_data[[#This Row],[sulfer-dioxide]]*0.9071847</f>
        <v>1167821.5858640999</v>
      </c>
      <c r="AJ116">
        <v>0.6</v>
      </c>
      <c r="AK116">
        <v>100</v>
      </c>
      <c r="AL116">
        <v>100</v>
      </c>
      <c r="AM116">
        <v>3805874253</v>
      </c>
      <c r="AN116">
        <v>100</v>
      </c>
    </row>
    <row r="117" spans="1:40" x14ac:dyDescent="0.3">
      <c r="A117">
        <v>115</v>
      </c>
      <c r="B117">
        <v>2011</v>
      </c>
      <c r="C117" t="s">
        <v>56</v>
      </c>
      <c r="D117" t="s">
        <v>57</v>
      </c>
      <c r="E117">
        <v>9.9</v>
      </c>
      <c r="F117">
        <v>100</v>
      </c>
      <c r="G117">
        <v>611105</v>
      </c>
      <c r="H117">
        <v>100</v>
      </c>
      <c r="I117">
        <v>440146</v>
      </c>
      <c r="J117">
        <v>100</v>
      </c>
      <c r="K117" s="3">
        <v>2287071</v>
      </c>
      <c r="L117">
        <v>1227</v>
      </c>
      <c r="M117">
        <v>100</v>
      </c>
      <c r="N117">
        <v>100</v>
      </c>
      <c r="O117">
        <v>132754037</v>
      </c>
      <c r="P117">
        <v>100</v>
      </c>
      <c r="Q117">
        <v>466964497</v>
      </c>
      <c r="R117">
        <v>100</v>
      </c>
      <c r="S117">
        <v>100</v>
      </c>
      <c r="T117">
        <v>3282881683</v>
      </c>
      <c r="U117">
        <v>2460851000</v>
      </c>
      <c r="V117">
        <v>100</v>
      </c>
      <c r="W117">
        <v>1639289926</v>
      </c>
      <c r="X117">
        <v>100</v>
      </c>
      <c r="Y117">
        <v>4100140926</v>
      </c>
      <c r="Z117">
        <v>100</v>
      </c>
      <c r="AA117">
        <v>1051251</v>
      </c>
      <c r="AB117">
        <v>2652561</v>
      </c>
      <c r="AC117" s="3">
        <f>anaconda_projects_438c4e99_85db_4cf9_82b5_1b07a55c3429_cleaned_energy_data[[#This Row],[nitrogen-oxide]]*0.9071847</f>
        <v>2406362.7550166999</v>
      </c>
      <c r="AD117">
        <v>1.3</v>
      </c>
      <c r="AE117">
        <v>100</v>
      </c>
      <c r="AF117">
        <v>100</v>
      </c>
      <c r="AG117" t="s">
        <v>40</v>
      </c>
      <c r="AH117">
        <v>5340687</v>
      </c>
      <c r="AI117" s="3">
        <f>anaconda_projects_438c4e99_85db_4cf9_82b5_1b07a55c3429_cleaned_energy_data[[#This Row],[sulfer-dioxide]]*0.9071847</f>
        <v>4844989.5338888997</v>
      </c>
      <c r="AJ117">
        <v>2.6</v>
      </c>
      <c r="AK117">
        <v>100</v>
      </c>
      <c r="AL117">
        <v>100</v>
      </c>
      <c r="AM117">
        <v>3749846180</v>
      </c>
      <c r="AN117">
        <v>100</v>
      </c>
    </row>
    <row r="118" spans="1:40" x14ac:dyDescent="0.3">
      <c r="A118">
        <v>116</v>
      </c>
      <c r="B118">
        <v>2023</v>
      </c>
      <c r="C118" t="s">
        <v>56</v>
      </c>
      <c r="D118" t="s">
        <v>57</v>
      </c>
      <c r="E118">
        <v>12.68</v>
      </c>
      <c r="F118">
        <v>100</v>
      </c>
      <c r="G118">
        <v>616662</v>
      </c>
      <c r="H118">
        <v>100</v>
      </c>
      <c r="I118">
        <v>570893</v>
      </c>
      <c r="J118">
        <v>100</v>
      </c>
      <c r="K118" s="3">
        <v>1531554</v>
      </c>
      <c r="L118">
        <v>805</v>
      </c>
      <c r="M118">
        <v>100</v>
      </c>
      <c r="N118">
        <v>100</v>
      </c>
      <c r="O118">
        <v>136918155</v>
      </c>
      <c r="P118">
        <v>100</v>
      </c>
      <c r="Q118">
        <v>562573231</v>
      </c>
      <c r="R118">
        <v>100</v>
      </c>
      <c r="S118">
        <v>100</v>
      </c>
      <c r="T118">
        <v>3311680131</v>
      </c>
      <c r="U118">
        <v>2189614522</v>
      </c>
      <c r="V118">
        <v>100</v>
      </c>
      <c r="W118">
        <v>1993656150</v>
      </c>
      <c r="X118">
        <v>100</v>
      </c>
      <c r="Y118">
        <v>4183270672</v>
      </c>
      <c r="Z118">
        <v>100</v>
      </c>
      <c r="AA118">
        <v>1187555</v>
      </c>
      <c r="AB118">
        <v>1231410</v>
      </c>
      <c r="AC118" s="3">
        <f>anaconda_projects_438c4e99_85db_4cf9_82b5_1b07a55c3429_cleaned_energy_data[[#This Row],[nitrogen-oxide]]*0.9071847</f>
        <v>1117116.311427</v>
      </c>
      <c r="AD118">
        <v>0.6</v>
      </c>
      <c r="AE118">
        <v>100</v>
      </c>
      <c r="AF118">
        <v>100</v>
      </c>
      <c r="AG118" t="s">
        <v>45</v>
      </c>
      <c r="AH118">
        <v>935201</v>
      </c>
      <c r="AI118" s="3">
        <f>anaconda_projects_438c4e99_85db_4cf9_82b5_1b07a55c3429_cleaned_energy_data[[#This Row],[sulfer-dioxide]]*0.9071847</f>
        <v>848400.03862469993</v>
      </c>
      <c r="AJ118">
        <v>0.4</v>
      </c>
      <c r="AK118">
        <v>100</v>
      </c>
      <c r="AL118">
        <v>100</v>
      </c>
      <c r="AM118">
        <v>3874253362</v>
      </c>
      <c r="AN118">
        <v>100</v>
      </c>
    </row>
    <row r="119" spans="1:40" x14ac:dyDescent="0.3">
      <c r="A119">
        <v>117</v>
      </c>
      <c r="B119">
        <v>2022</v>
      </c>
      <c r="C119" t="s">
        <v>56</v>
      </c>
      <c r="D119" t="s">
        <v>57</v>
      </c>
      <c r="E119">
        <v>12.36</v>
      </c>
      <c r="F119">
        <v>100</v>
      </c>
      <c r="G119">
        <v>612812</v>
      </c>
      <c r="H119">
        <v>100</v>
      </c>
      <c r="I119">
        <v>548624</v>
      </c>
      <c r="J119">
        <v>100</v>
      </c>
      <c r="K119" s="3">
        <v>1650367</v>
      </c>
      <c r="L119">
        <v>858</v>
      </c>
      <c r="M119">
        <v>100</v>
      </c>
      <c r="N119">
        <v>100</v>
      </c>
      <c r="O119">
        <v>139725701</v>
      </c>
      <c r="P119">
        <v>100</v>
      </c>
      <c r="Q119">
        <v>565117295</v>
      </c>
      <c r="R119">
        <v>100</v>
      </c>
      <c r="S119">
        <v>100</v>
      </c>
      <c r="T119">
        <v>3362051774</v>
      </c>
      <c r="U119">
        <v>2229610568</v>
      </c>
      <c r="V119">
        <v>100</v>
      </c>
      <c r="W119">
        <v>2001061665</v>
      </c>
      <c r="X119">
        <v>100</v>
      </c>
      <c r="Y119">
        <v>4230672233</v>
      </c>
      <c r="Z119">
        <v>100</v>
      </c>
      <c r="AA119">
        <v>1161436</v>
      </c>
      <c r="AB119">
        <v>1355601</v>
      </c>
      <c r="AC119" s="3">
        <f>anaconda_projects_438c4e99_85db_4cf9_82b5_1b07a55c3429_cleaned_energy_data[[#This Row],[nitrogen-oxide]]*0.9071847</f>
        <v>1229780.4865047</v>
      </c>
      <c r="AD119">
        <v>0.6</v>
      </c>
      <c r="AE119">
        <v>100</v>
      </c>
      <c r="AF119">
        <v>100</v>
      </c>
      <c r="AG119" t="s">
        <v>45</v>
      </c>
      <c r="AH119">
        <v>1189558</v>
      </c>
      <c r="AI119" s="3">
        <f>anaconda_projects_438c4e99_85db_4cf9_82b5_1b07a55c3429_cleaned_energy_data[[#This Row],[sulfer-dioxide]]*0.9071847</f>
        <v>1079148.8173626</v>
      </c>
      <c r="AJ119">
        <v>0.6</v>
      </c>
      <c r="AK119">
        <v>100</v>
      </c>
      <c r="AL119">
        <v>100</v>
      </c>
      <c r="AM119">
        <v>3927169069</v>
      </c>
      <c r="AN119">
        <v>100</v>
      </c>
    </row>
    <row r="120" spans="1:40" x14ac:dyDescent="0.3">
      <c r="A120">
        <v>118</v>
      </c>
      <c r="B120">
        <v>2012</v>
      </c>
      <c r="C120" t="s">
        <v>56</v>
      </c>
      <c r="D120" t="s">
        <v>57</v>
      </c>
      <c r="E120">
        <v>9.84</v>
      </c>
      <c r="F120">
        <v>100</v>
      </c>
      <c r="G120">
        <v>621785</v>
      </c>
      <c r="H120">
        <v>100</v>
      </c>
      <c r="I120">
        <v>441248</v>
      </c>
      <c r="J120">
        <v>100</v>
      </c>
      <c r="K120" s="3">
        <v>2156875</v>
      </c>
      <c r="L120">
        <v>1172</v>
      </c>
      <c r="M120">
        <v>100</v>
      </c>
      <c r="N120">
        <v>100</v>
      </c>
      <c r="O120">
        <v>137656510</v>
      </c>
      <c r="P120">
        <v>100</v>
      </c>
      <c r="Q120">
        <v>514290099</v>
      </c>
      <c r="R120">
        <v>100</v>
      </c>
      <c r="S120">
        <v>100</v>
      </c>
      <c r="T120">
        <v>3180359687</v>
      </c>
      <c r="U120">
        <v>2342015457</v>
      </c>
      <c r="V120">
        <v>100</v>
      </c>
      <c r="W120">
        <v>1705749810</v>
      </c>
      <c r="X120">
        <v>100</v>
      </c>
      <c r="Y120">
        <v>4047765267</v>
      </c>
      <c r="Z120">
        <v>100</v>
      </c>
      <c r="AA120">
        <v>1063033</v>
      </c>
      <c r="AB120">
        <v>2367431</v>
      </c>
      <c r="AC120" s="3">
        <f>anaconda_projects_438c4e99_85db_4cf9_82b5_1b07a55c3429_cleaned_energy_data[[#This Row],[nitrogen-oxide]]*0.9071847</f>
        <v>2147697.1815057001</v>
      </c>
      <c r="AD120">
        <v>1.2</v>
      </c>
      <c r="AE120">
        <v>100</v>
      </c>
      <c r="AF120">
        <v>100</v>
      </c>
      <c r="AG120" t="s">
        <v>40</v>
      </c>
      <c r="AH120">
        <v>4082889</v>
      </c>
      <c r="AI120" s="3">
        <f>anaconda_projects_438c4e99_85db_4cf9_82b5_1b07a55c3429_cleaned_energy_data[[#This Row],[sulfer-dioxide]]*0.9071847</f>
        <v>3703934.4325982998</v>
      </c>
      <c r="AJ120">
        <v>2</v>
      </c>
      <c r="AK120">
        <v>100</v>
      </c>
      <c r="AL120">
        <v>100</v>
      </c>
      <c r="AM120">
        <v>3694649786</v>
      </c>
      <c r="AN120">
        <v>100</v>
      </c>
    </row>
    <row r="121" spans="1:40" x14ac:dyDescent="0.3">
      <c r="A121">
        <v>119</v>
      </c>
      <c r="B121">
        <v>2010</v>
      </c>
      <c r="C121" t="s">
        <v>56</v>
      </c>
      <c r="D121" t="s">
        <v>57</v>
      </c>
      <c r="E121">
        <v>9.83</v>
      </c>
      <c r="F121">
        <v>100</v>
      </c>
      <c r="G121">
        <v>601604</v>
      </c>
      <c r="H121">
        <v>100</v>
      </c>
      <c r="I121">
        <v>437458</v>
      </c>
      <c r="J121">
        <v>100</v>
      </c>
      <c r="K121" s="3">
        <v>2388596</v>
      </c>
      <c r="L121">
        <v>1274</v>
      </c>
      <c r="M121">
        <v>100</v>
      </c>
      <c r="N121">
        <v>100</v>
      </c>
      <c r="O121">
        <v>131910249</v>
      </c>
      <c r="P121">
        <v>100</v>
      </c>
      <c r="Q121">
        <v>379277453</v>
      </c>
      <c r="R121">
        <v>100</v>
      </c>
      <c r="S121">
        <v>100</v>
      </c>
      <c r="T121">
        <v>3375563915</v>
      </c>
      <c r="U121">
        <v>2471632103</v>
      </c>
      <c r="V121">
        <v>100</v>
      </c>
      <c r="W121">
        <v>1653427796</v>
      </c>
      <c r="X121">
        <v>100</v>
      </c>
      <c r="Y121">
        <v>4125059899</v>
      </c>
      <c r="Z121">
        <v>100</v>
      </c>
      <c r="AA121">
        <v>1039062</v>
      </c>
      <c r="AB121">
        <v>2745895</v>
      </c>
      <c r="AC121" s="3">
        <f>anaconda_projects_438c4e99_85db_4cf9_82b5_1b07a55c3429_cleaned_energy_data[[#This Row],[nitrogen-oxide]]*0.9071847</f>
        <v>2491033.9318065001</v>
      </c>
      <c r="AD121">
        <v>1.3</v>
      </c>
      <c r="AE121">
        <v>100</v>
      </c>
      <c r="AF121">
        <v>100</v>
      </c>
      <c r="AG121" t="s">
        <v>40</v>
      </c>
      <c r="AH121">
        <v>5952970</v>
      </c>
      <c r="AI121" s="3">
        <f>anaconda_projects_438c4e99_85db_4cf9_82b5_1b07a55c3429_cleaned_energy_data[[#This Row],[sulfer-dioxide]]*0.9071847</f>
        <v>5400443.3035589997</v>
      </c>
      <c r="AJ121">
        <v>2.9</v>
      </c>
      <c r="AK121">
        <v>100</v>
      </c>
      <c r="AL121">
        <v>100</v>
      </c>
      <c r="AM121">
        <v>3754841368</v>
      </c>
      <c r="AN121">
        <v>100</v>
      </c>
    </row>
    <row r="122" spans="1:40" x14ac:dyDescent="0.3">
      <c r="A122">
        <v>120</v>
      </c>
      <c r="B122">
        <v>2020</v>
      </c>
      <c r="C122" t="s">
        <v>56</v>
      </c>
      <c r="D122" t="s">
        <v>57</v>
      </c>
      <c r="E122">
        <v>10.59</v>
      </c>
      <c r="F122">
        <v>100</v>
      </c>
      <c r="G122">
        <v>607398</v>
      </c>
      <c r="H122">
        <v>100</v>
      </c>
      <c r="I122">
        <v>508284</v>
      </c>
      <c r="J122">
        <v>100</v>
      </c>
      <c r="K122" s="3">
        <v>1553586</v>
      </c>
      <c r="L122">
        <v>852</v>
      </c>
      <c r="M122">
        <v>100</v>
      </c>
      <c r="N122">
        <v>100</v>
      </c>
      <c r="O122">
        <v>138702540</v>
      </c>
      <c r="P122">
        <v>100</v>
      </c>
      <c r="Q122">
        <v>558832197</v>
      </c>
      <c r="R122">
        <v>100</v>
      </c>
      <c r="S122">
        <v>100</v>
      </c>
      <c r="T122">
        <v>3158842284</v>
      </c>
      <c r="U122">
        <v>2170316460</v>
      </c>
      <c r="V122">
        <v>100</v>
      </c>
      <c r="W122">
        <v>1839450385</v>
      </c>
      <c r="X122">
        <v>100</v>
      </c>
      <c r="Y122">
        <v>4009766846</v>
      </c>
      <c r="Z122">
        <v>100</v>
      </c>
      <c r="AA122">
        <v>1115682</v>
      </c>
      <c r="AB122">
        <v>1334813</v>
      </c>
      <c r="AC122" s="3">
        <f>anaconda_projects_438c4e99_85db_4cf9_82b5_1b07a55c3429_cleaned_energy_data[[#This Row],[nitrogen-oxide]]*0.9071847</f>
        <v>1210921.9309610999</v>
      </c>
      <c r="AD122">
        <v>0.7</v>
      </c>
      <c r="AE122">
        <v>100</v>
      </c>
      <c r="AF122">
        <v>100</v>
      </c>
      <c r="AG122" t="s">
        <v>45</v>
      </c>
      <c r="AH122">
        <v>1127393</v>
      </c>
      <c r="AI122" s="3">
        <f>anaconda_projects_438c4e99_85db_4cf9_82b5_1b07a55c3429_cleaned_energy_data[[#This Row],[sulfer-dioxide]]*0.9071847</f>
        <v>1022753.6804870999</v>
      </c>
      <c r="AJ122">
        <v>0.6</v>
      </c>
      <c r="AK122">
        <v>100</v>
      </c>
      <c r="AL122">
        <v>100</v>
      </c>
      <c r="AM122">
        <v>3717674481</v>
      </c>
      <c r="AN122">
        <v>100</v>
      </c>
    </row>
    <row r="123" spans="1:40" x14ac:dyDescent="0.3">
      <c r="A123">
        <v>121</v>
      </c>
      <c r="B123">
        <v>2013</v>
      </c>
      <c r="C123" t="s">
        <v>56</v>
      </c>
      <c r="D123" t="s">
        <v>57</v>
      </c>
      <c r="E123">
        <v>10.07</v>
      </c>
      <c r="F123">
        <v>100</v>
      </c>
      <c r="G123">
        <v>616799</v>
      </c>
      <c r="H123">
        <v>100</v>
      </c>
      <c r="I123">
        <v>443264</v>
      </c>
      <c r="J123">
        <v>100</v>
      </c>
      <c r="K123" s="3">
        <v>2173806</v>
      </c>
      <c r="L123">
        <v>1176</v>
      </c>
      <c r="M123">
        <v>100</v>
      </c>
      <c r="N123">
        <v>100</v>
      </c>
      <c r="O123">
        <v>143461937</v>
      </c>
      <c r="P123">
        <v>100</v>
      </c>
      <c r="Q123">
        <v>559210699</v>
      </c>
      <c r="R123">
        <v>100</v>
      </c>
      <c r="S123">
        <v>100</v>
      </c>
      <c r="T123">
        <v>3165657122</v>
      </c>
      <c r="U123">
        <v>2388058409</v>
      </c>
      <c r="V123">
        <v>100</v>
      </c>
      <c r="W123">
        <v>1677905658</v>
      </c>
      <c r="X123">
        <v>100</v>
      </c>
      <c r="Y123">
        <v>4065964067</v>
      </c>
      <c r="Z123">
        <v>100</v>
      </c>
      <c r="AA123">
        <v>1060064</v>
      </c>
      <c r="AB123">
        <v>2384794</v>
      </c>
      <c r="AC123" s="3">
        <f>anaconda_projects_438c4e99_85db_4cf9_82b5_1b07a55c3429_cleaned_energy_data[[#This Row],[nitrogen-oxide]]*0.9071847</f>
        <v>2163448.6294517997</v>
      </c>
      <c r="AD123">
        <v>1.2</v>
      </c>
      <c r="AE123">
        <v>100</v>
      </c>
      <c r="AF123">
        <v>100</v>
      </c>
      <c r="AG123" t="s">
        <v>40</v>
      </c>
      <c r="AH123">
        <v>3977988</v>
      </c>
      <c r="AI123" s="3">
        <f>anaconda_projects_438c4e99_85db_4cf9_82b5_1b07a55c3429_cleaned_energy_data[[#This Row],[sulfer-dioxide]]*0.9071847</f>
        <v>3608769.8503835998</v>
      </c>
      <c r="AJ123">
        <v>2</v>
      </c>
      <c r="AK123">
        <v>100</v>
      </c>
      <c r="AL123">
        <v>100</v>
      </c>
      <c r="AM123">
        <v>3724867821</v>
      </c>
      <c r="AN123">
        <v>100</v>
      </c>
    </row>
    <row r="124" spans="1:40" x14ac:dyDescent="0.3">
      <c r="A124">
        <v>122</v>
      </c>
      <c r="B124">
        <v>2009</v>
      </c>
      <c r="C124" t="s">
        <v>56</v>
      </c>
      <c r="D124" t="s">
        <v>57</v>
      </c>
      <c r="E124">
        <v>9.82</v>
      </c>
      <c r="F124">
        <v>100</v>
      </c>
      <c r="G124">
        <v>596304</v>
      </c>
      <c r="H124">
        <v>100</v>
      </c>
      <c r="I124">
        <v>429096</v>
      </c>
      <c r="J124">
        <v>100</v>
      </c>
      <c r="K124" s="3">
        <v>2269508</v>
      </c>
      <c r="L124">
        <v>1264</v>
      </c>
      <c r="M124">
        <v>100</v>
      </c>
      <c r="N124">
        <v>100</v>
      </c>
      <c r="O124">
        <v>126937958</v>
      </c>
      <c r="P124">
        <v>100</v>
      </c>
      <c r="Q124">
        <v>294229222</v>
      </c>
      <c r="R124">
        <v>100</v>
      </c>
      <c r="S124">
        <v>100</v>
      </c>
      <c r="T124">
        <v>3302565912</v>
      </c>
      <c r="U124">
        <v>2372775997</v>
      </c>
      <c r="V124">
        <v>100</v>
      </c>
      <c r="W124">
        <v>1577554930</v>
      </c>
      <c r="X124">
        <v>100</v>
      </c>
      <c r="Y124">
        <v>3950330926</v>
      </c>
      <c r="Z124">
        <v>100</v>
      </c>
      <c r="AA124">
        <v>1025400</v>
      </c>
      <c r="AB124">
        <v>2640473</v>
      </c>
      <c r="AC124" s="3">
        <f>anaconda_projects_438c4e99_85db_4cf9_82b5_1b07a55c3429_cleaned_energy_data[[#This Row],[nitrogen-oxide]]*0.9071847</f>
        <v>2395396.7063631001</v>
      </c>
      <c r="AD124">
        <v>1.3</v>
      </c>
      <c r="AE124">
        <v>100</v>
      </c>
      <c r="AF124">
        <v>100</v>
      </c>
      <c r="AG124" t="s">
        <v>40</v>
      </c>
      <c r="AH124">
        <v>6581113</v>
      </c>
      <c r="AI124" s="3">
        <f>anaconda_projects_438c4e99_85db_4cf9_82b5_1b07a55c3429_cleaned_energy_data[[#This Row],[sulfer-dioxide]]*0.9071847</f>
        <v>5970285.0225710999</v>
      </c>
      <c r="AJ124">
        <v>3.3</v>
      </c>
      <c r="AK124">
        <v>100</v>
      </c>
      <c r="AL124">
        <v>100</v>
      </c>
      <c r="AM124">
        <v>3596795134</v>
      </c>
      <c r="AN124">
        <v>100</v>
      </c>
    </row>
    <row r="125" spans="1:40" x14ac:dyDescent="0.3">
      <c r="A125">
        <v>123</v>
      </c>
      <c r="B125">
        <v>2017</v>
      </c>
      <c r="C125" t="s">
        <v>56</v>
      </c>
      <c r="D125" t="s">
        <v>57</v>
      </c>
      <c r="E125">
        <v>10.48</v>
      </c>
      <c r="F125">
        <v>100</v>
      </c>
      <c r="G125">
        <v>605507</v>
      </c>
      <c r="H125">
        <v>100</v>
      </c>
      <c r="I125">
        <v>478863</v>
      </c>
      <c r="J125">
        <v>100</v>
      </c>
      <c r="K125" s="3">
        <v>1849750</v>
      </c>
      <c r="L125">
        <v>1008</v>
      </c>
      <c r="M125">
        <v>100</v>
      </c>
      <c r="N125">
        <v>100</v>
      </c>
      <c r="O125">
        <v>140959389</v>
      </c>
      <c r="P125">
        <v>100</v>
      </c>
      <c r="Q125">
        <v>559727018</v>
      </c>
      <c r="R125">
        <v>100</v>
      </c>
      <c r="S125">
        <v>100</v>
      </c>
      <c r="T125">
        <v>3163628956</v>
      </c>
      <c r="U125">
        <v>2275539007</v>
      </c>
      <c r="V125">
        <v>100</v>
      </c>
      <c r="W125">
        <v>1759903887</v>
      </c>
      <c r="X125">
        <v>100</v>
      </c>
      <c r="Y125">
        <v>4035442895</v>
      </c>
      <c r="Z125">
        <v>100</v>
      </c>
      <c r="AA125">
        <v>1084370</v>
      </c>
      <c r="AB125">
        <v>1646239</v>
      </c>
      <c r="AC125" s="3">
        <f>anaconda_projects_438c4e99_85db_4cf9_82b5_1b07a55c3429_cleaned_energy_data[[#This Row],[nitrogen-oxide]]*0.9071847</f>
        <v>1493442.8333433</v>
      </c>
      <c r="AD125">
        <v>0.8</v>
      </c>
      <c r="AE125">
        <v>100</v>
      </c>
      <c r="AF125">
        <v>100</v>
      </c>
      <c r="AG125" t="s">
        <v>45</v>
      </c>
      <c r="AH125">
        <v>1762946</v>
      </c>
      <c r="AI125" s="3">
        <f>anaconda_projects_438c4e99_85db_4cf9_82b5_1b07a55c3429_cleaned_energy_data[[#This Row],[sulfer-dioxide]]*0.9071847</f>
        <v>1599317.6381261998</v>
      </c>
      <c r="AJ125">
        <v>0.9</v>
      </c>
      <c r="AK125">
        <v>100</v>
      </c>
      <c r="AL125">
        <v>100</v>
      </c>
      <c r="AM125">
        <v>3723355974</v>
      </c>
      <c r="AN125">
        <v>100</v>
      </c>
    </row>
    <row r="126" spans="1:40" x14ac:dyDescent="0.3">
      <c r="A126">
        <v>124</v>
      </c>
      <c r="B126">
        <v>2016</v>
      </c>
      <c r="C126" t="s">
        <v>56</v>
      </c>
      <c r="D126" t="s">
        <v>57</v>
      </c>
      <c r="E126">
        <v>10.27</v>
      </c>
      <c r="F126">
        <v>100</v>
      </c>
      <c r="G126">
        <v>604121</v>
      </c>
      <c r="H126">
        <v>100</v>
      </c>
      <c r="I126">
        <v>470211</v>
      </c>
      <c r="J126">
        <v>100</v>
      </c>
      <c r="K126" s="3">
        <v>1928401</v>
      </c>
      <c r="L126">
        <v>1040</v>
      </c>
      <c r="M126">
        <v>100</v>
      </c>
      <c r="N126">
        <v>100</v>
      </c>
      <c r="O126">
        <v>139836699</v>
      </c>
      <c r="P126">
        <v>100</v>
      </c>
      <c r="Q126">
        <v>560015208</v>
      </c>
      <c r="R126">
        <v>100</v>
      </c>
      <c r="S126">
        <v>100</v>
      </c>
      <c r="T126">
        <v>3202446422</v>
      </c>
      <c r="U126">
        <v>2305886743</v>
      </c>
      <c r="V126">
        <v>100</v>
      </c>
      <c r="W126">
        <v>1771687057</v>
      </c>
      <c r="X126">
        <v>100</v>
      </c>
      <c r="Y126">
        <v>4077573801</v>
      </c>
      <c r="Z126">
        <v>100</v>
      </c>
      <c r="AA126">
        <v>1074333</v>
      </c>
      <c r="AB126">
        <v>1796999</v>
      </c>
      <c r="AC126" s="3">
        <f>anaconda_projects_438c4e99_85db_4cf9_82b5_1b07a55c3429_cleaned_energy_data[[#This Row],[nitrogen-oxide]]*0.9071847</f>
        <v>1630209.9987152999</v>
      </c>
      <c r="AD126">
        <v>0.9</v>
      </c>
      <c r="AE126">
        <v>100</v>
      </c>
      <c r="AF126">
        <v>100</v>
      </c>
      <c r="AG126" t="s">
        <v>45</v>
      </c>
      <c r="AH126">
        <v>1991544</v>
      </c>
      <c r="AI126" s="3">
        <f>anaconda_projects_438c4e99_85db_4cf9_82b5_1b07a55c3429_cleaned_energy_data[[#This Row],[sulfer-dioxide]]*0.9071847</f>
        <v>1806698.2461768</v>
      </c>
      <c r="AJ126">
        <v>1</v>
      </c>
      <c r="AK126">
        <v>100</v>
      </c>
      <c r="AL126">
        <v>100</v>
      </c>
      <c r="AM126">
        <v>3762461630</v>
      </c>
      <c r="AN126">
        <v>100</v>
      </c>
    </row>
    <row r="127" spans="1:40" x14ac:dyDescent="0.3">
      <c r="A127">
        <v>125</v>
      </c>
      <c r="B127">
        <v>2018</v>
      </c>
      <c r="C127" t="s">
        <v>56</v>
      </c>
      <c r="D127" t="s">
        <v>57</v>
      </c>
      <c r="E127">
        <v>10.53</v>
      </c>
      <c r="F127">
        <v>100</v>
      </c>
      <c r="G127">
        <v>604671</v>
      </c>
      <c r="H127">
        <v>100</v>
      </c>
      <c r="I127">
        <v>490069</v>
      </c>
      <c r="J127">
        <v>100</v>
      </c>
      <c r="K127" s="3">
        <v>1872330</v>
      </c>
      <c r="L127">
        <v>985</v>
      </c>
      <c r="M127">
        <v>100</v>
      </c>
      <c r="N127">
        <v>100</v>
      </c>
      <c r="O127">
        <v>143903731</v>
      </c>
      <c r="P127">
        <v>100</v>
      </c>
      <c r="Q127">
        <v>584077437</v>
      </c>
      <c r="R127">
        <v>100</v>
      </c>
      <c r="S127">
        <v>100</v>
      </c>
      <c r="T127">
        <v>3275107824</v>
      </c>
      <c r="U127">
        <v>2339959902</v>
      </c>
      <c r="V127">
        <v>100</v>
      </c>
      <c r="W127">
        <v>1841027801</v>
      </c>
      <c r="X127">
        <v>100</v>
      </c>
      <c r="Y127">
        <v>4180987703</v>
      </c>
      <c r="Z127">
        <v>100</v>
      </c>
      <c r="AA127">
        <v>1094740</v>
      </c>
      <c r="AB127">
        <v>1624350</v>
      </c>
      <c r="AC127" s="3">
        <f>anaconda_projects_438c4e99_85db_4cf9_82b5_1b07a55c3429_cleaned_energy_data[[#This Row],[nitrogen-oxide]]*0.9071847</f>
        <v>1473585.4674449998</v>
      </c>
      <c r="AD127">
        <v>0.8</v>
      </c>
      <c r="AE127">
        <v>100</v>
      </c>
      <c r="AF127">
        <v>100</v>
      </c>
      <c r="AG127" t="s">
        <v>45</v>
      </c>
      <c r="AH127">
        <v>1672475</v>
      </c>
      <c r="AI127" s="3">
        <f>anaconda_projects_438c4e99_85db_4cf9_82b5_1b07a55c3429_cleaned_energy_data[[#This Row],[sulfer-dioxide]]*0.9071847</f>
        <v>1517243.7311324999</v>
      </c>
      <c r="AJ127">
        <v>0.8</v>
      </c>
      <c r="AK127">
        <v>100</v>
      </c>
      <c r="AL127">
        <v>100</v>
      </c>
      <c r="AM127">
        <v>3859185261</v>
      </c>
      <c r="AN127">
        <v>100</v>
      </c>
    </row>
    <row r="128" spans="1:40" x14ac:dyDescent="0.3">
      <c r="A128">
        <v>126</v>
      </c>
      <c r="B128">
        <v>2008</v>
      </c>
      <c r="C128" t="s">
        <v>56</v>
      </c>
      <c r="D128" t="s">
        <v>57</v>
      </c>
      <c r="E128">
        <v>9.74</v>
      </c>
      <c r="F128">
        <v>100</v>
      </c>
      <c r="G128">
        <v>584442</v>
      </c>
      <c r="H128">
        <v>100</v>
      </c>
      <c r="I128">
        <v>425728</v>
      </c>
      <c r="J128">
        <v>100</v>
      </c>
      <c r="K128" s="3">
        <v>2484012</v>
      </c>
      <c r="L128">
        <v>1327</v>
      </c>
      <c r="M128">
        <v>100</v>
      </c>
      <c r="N128">
        <v>100</v>
      </c>
      <c r="O128">
        <v>132196685</v>
      </c>
      <c r="P128">
        <v>100</v>
      </c>
      <c r="Q128">
        <v>284386479</v>
      </c>
      <c r="R128">
        <v>100</v>
      </c>
      <c r="S128">
        <v>100</v>
      </c>
      <c r="T128">
        <v>3449578140</v>
      </c>
      <c r="U128">
        <v>2475366697</v>
      </c>
      <c r="V128">
        <v>100</v>
      </c>
      <c r="W128">
        <v>1644021063</v>
      </c>
      <c r="X128">
        <v>100</v>
      </c>
      <c r="Y128">
        <v>4119387760</v>
      </c>
      <c r="Z128">
        <v>100</v>
      </c>
      <c r="AA128">
        <v>1010171</v>
      </c>
      <c r="AB128">
        <v>3670963</v>
      </c>
      <c r="AC128" s="3">
        <f>anaconda_projects_438c4e99_85db_4cf9_82b5_1b07a55c3429_cleaned_energy_data[[#This Row],[nitrogen-oxide]]*0.9071847</f>
        <v>3330241.4678660999</v>
      </c>
      <c r="AD128">
        <v>1.8</v>
      </c>
      <c r="AE128">
        <v>100</v>
      </c>
      <c r="AF128">
        <v>100</v>
      </c>
      <c r="AG128" t="s">
        <v>40</v>
      </c>
      <c r="AH128">
        <v>8630818</v>
      </c>
      <c r="AI128" s="3">
        <f>anaconda_projects_438c4e99_85db_4cf9_82b5_1b07a55c3429_cleaned_energy_data[[#This Row],[sulfer-dioxide]]*0.9071847</f>
        <v>7829746.0380845992</v>
      </c>
      <c r="AJ128">
        <v>4.2</v>
      </c>
      <c r="AK128">
        <v>100</v>
      </c>
      <c r="AL128">
        <v>100</v>
      </c>
      <c r="AM128">
        <v>3733964619</v>
      </c>
      <c r="AN128">
        <v>100</v>
      </c>
    </row>
    <row r="129" spans="1:40" x14ac:dyDescent="0.3">
      <c r="A129">
        <v>127</v>
      </c>
      <c r="B129">
        <v>2014</v>
      </c>
      <c r="C129" t="s">
        <v>56</v>
      </c>
      <c r="D129" t="s">
        <v>57</v>
      </c>
      <c r="E129">
        <v>10.44</v>
      </c>
      <c r="F129">
        <v>100</v>
      </c>
      <c r="G129">
        <v>616632</v>
      </c>
      <c r="H129">
        <v>100</v>
      </c>
      <c r="I129">
        <v>451791</v>
      </c>
      <c r="J129">
        <v>100</v>
      </c>
      <c r="K129" s="3">
        <v>2168284</v>
      </c>
      <c r="L129">
        <v>1165</v>
      </c>
      <c r="M129">
        <v>100</v>
      </c>
      <c r="N129">
        <v>100</v>
      </c>
      <c r="O129">
        <v>138573884</v>
      </c>
      <c r="P129">
        <v>100</v>
      </c>
      <c r="Q129">
        <v>563440828</v>
      </c>
      <c r="R129">
        <v>100</v>
      </c>
      <c r="S129">
        <v>100</v>
      </c>
      <c r="T129">
        <v>3201259439</v>
      </c>
      <c r="U129">
        <v>2382499653</v>
      </c>
      <c r="V129">
        <v>100</v>
      </c>
      <c r="W129">
        <v>1711064489</v>
      </c>
      <c r="X129">
        <v>100</v>
      </c>
      <c r="Y129">
        <v>4093564142</v>
      </c>
      <c r="Z129">
        <v>100</v>
      </c>
      <c r="AA129">
        <v>1068422</v>
      </c>
      <c r="AB129">
        <v>2315253</v>
      </c>
      <c r="AC129" s="3">
        <f>anaconda_projects_438c4e99_85db_4cf9_82b5_1b07a55c3429_cleaned_energy_data[[#This Row],[nitrogen-oxide]]*0.9071847</f>
        <v>2100362.0982291</v>
      </c>
      <c r="AD129">
        <v>1.1000000000000001</v>
      </c>
      <c r="AE129">
        <v>100</v>
      </c>
      <c r="AF129">
        <v>100</v>
      </c>
      <c r="AG129" t="s">
        <v>40</v>
      </c>
      <c r="AH129">
        <v>3807436</v>
      </c>
      <c r="AI129" s="3">
        <f>anaconda_projects_438c4e99_85db_4cf9_82b5_1b07a55c3429_cleaned_energy_data[[#This Row],[sulfer-dioxide]]*0.9071847</f>
        <v>3454047.6854291996</v>
      </c>
      <c r="AJ129">
        <v>1.9</v>
      </c>
      <c r="AK129">
        <v>100</v>
      </c>
      <c r="AL129">
        <v>100</v>
      </c>
      <c r="AM129">
        <v>3764700267</v>
      </c>
      <c r="AN129">
        <v>100</v>
      </c>
    </row>
    <row r="130" spans="1:40" x14ac:dyDescent="0.3">
      <c r="A130">
        <v>128</v>
      </c>
      <c r="B130">
        <v>2015</v>
      </c>
      <c r="C130" t="s">
        <v>58</v>
      </c>
      <c r="D130" t="s">
        <v>59</v>
      </c>
      <c r="E130">
        <v>8.6999999999999993</v>
      </c>
      <c r="F130">
        <v>41</v>
      </c>
      <c r="G130">
        <v>29458</v>
      </c>
      <c r="H130">
        <v>2</v>
      </c>
      <c r="I130">
        <v>87686</v>
      </c>
      <c r="J130">
        <v>1</v>
      </c>
      <c r="K130" s="3">
        <v>243386</v>
      </c>
      <c r="L130">
        <v>1190</v>
      </c>
      <c r="M130">
        <v>1</v>
      </c>
      <c r="N130">
        <v>21</v>
      </c>
      <c r="O130">
        <v>36116457</v>
      </c>
      <c r="P130">
        <v>1</v>
      </c>
      <c r="Q130">
        <v>100</v>
      </c>
      <c r="R130">
        <v>100</v>
      </c>
      <c r="S130">
        <v>1</v>
      </c>
      <c r="T130">
        <v>392337354</v>
      </c>
      <c r="U130">
        <v>88211969</v>
      </c>
      <c r="V130">
        <v>8</v>
      </c>
      <c r="W130">
        <v>361614367</v>
      </c>
      <c r="X130">
        <v>1</v>
      </c>
      <c r="Y130">
        <v>449826336</v>
      </c>
      <c r="Z130">
        <v>1</v>
      </c>
      <c r="AA130">
        <v>117144</v>
      </c>
      <c r="AB130">
        <v>189755</v>
      </c>
      <c r="AC130" s="3">
        <f>anaconda_projects_438c4e99_85db_4cf9_82b5_1b07a55c3429_cleaned_energy_data[[#This Row],[nitrogen-oxide]]*0.9071847</f>
        <v>172142.83274849999</v>
      </c>
      <c r="AD130">
        <v>0.8</v>
      </c>
      <c r="AE130">
        <v>1</v>
      </c>
      <c r="AF130">
        <v>30</v>
      </c>
      <c r="AG130" t="s">
        <v>45</v>
      </c>
      <c r="AH130">
        <v>272491</v>
      </c>
      <c r="AI130" s="3">
        <f>anaconda_projects_438c4e99_85db_4cf9_82b5_1b07a55c3429_cleaned_energy_data[[#This Row],[sulfer-dioxide]]*0.9071847</f>
        <v>247199.6660877</v>
      </c>
      <c r="AJ130">
        <v>1.2</v>
      </c>
      <c r="AK130">
        <v>1</v>
      </c>
      <c r="AL130">
        <v>23</v>
      </c>
      <c r="AM130">
        <v>392337354</v>
      </c>
      <c r="AN130">
        <v>1</v>
      </c>
    </row>
    <row r="131" spans="1:40" x14ac:dyDescent="0.3">
      <c r="A131">
        <v>129</v>
      </c>
      <c r="B131">
        <v>2019</v>
      </c>
      <c r="C131" t="s">
        <v>58</v>
      </c>
      <c r="D131" t="s">
        <v>59</v>
      </c>
      <c r="E131">
        <v>8.6</v>
      </c>
      <c r="F131">
        <v>43</v>
      </c>
      <c r="G131">
        <v>29068</v>
      </c>
      <c r="H131">
        <v>2</v>
      </c>
      <c r="I131">
        <v>96049</v>
      </c>
      <c r="J131">
        <v>1</v>
      </c>
      <c r="K131" s="3">
        <v>217556</v>
      </c>
      <c r="L131">
        <v>991</v>
      </c>
      <c r="M131">
        <v>1</v>
      </c>
      <c r="N131">
        <v>22</v>
      </c>
      <c r="O131">
        <v>36870287</v>
      </c>
      <c r="P131">
        <v>1</v>
      </c>
      <c r="Q131">
        <v>100</v>
      </c>
      <c r="R131">
        <v>100</v>
      </c>
      <c r="S131">
        <v>1</v>
      </c>
      <c r="T131">
        <v>429343404</v>
      </c>
      <c r="U131">
        <v>85817532</v>
      </c>
      <c r="V131">
        <v>8</v>
      </c>
      <c r="W131">
        <v>397383499</v>
      </c>
      <c r="X131">
        <v>1</v>
      </c>
      <c r="Y131">
        <v>483201031</v>
      </c>
      <c r="Z131">
        <v>1</v>
      </c>
      <c r="AA131">
        <v>125117</v>
      </c>
      <c r="AB131">
        <v>179743</v>
      </c>
      <c r="AC131" s="3">
        <f>anaconda_projects_438c4e99_85db_4cf9_82b5_1b07a55c3429_cleaned_energy_data[[#This Row],[nitrogen-oxide]]*0.9071847</f>
        <v>163060.09953209999</v>
      </c>
      <c r="AD131">
        <v>0.7</v>
      </c>
      <c r="AE131">
        <v>1</v>
      </c>
      <c r="AF131">
        <v>26</v>
      </c>
      <c r="AG131" t="s">
        <v>45</v>
      </c>
      <c r="AH131">
        <v>157509</v>
      </c>
      <c r="AI131" s="3">
        <f>anaconda_projects_438c4e99_85db_4cf9_82b5_1b07a55c3429_cleaned_energy_data[[#This Row],[sulfer-dioxide]]*0.9071847</f>
        <v>142889.75491230001</v>
      </c>
      <c r="AJ131">
        <v>0.7</v>
      </c>
      <c r="AK131">
        <v>1</v>
      </c>
      <c r="AL131">
        <v>19</v>
      </c>
      <c r="AM131">
        <v>429343404</v>
      </c>
      <c r="AN131">
        <v>1</v>
      </c>
    </row>
    <row r="132" spans="1:40" x14ac:dyDescent="0.3">
      <c r="A132">
        <v>130</v>
      </c>
      <c r="B132">
        <v>2021</v>
      </c>
      <c r="C132" t="s">
        <v>58</v>
      </c>
      <c r="D132" t="s">
        <v>59</v>
      </c>
      <c r="E132">
        <v>9.14</v>
      </c>
      <c r="F132">
        <v>37</v>
      </c>
      <c r="G132">
        <v>28890</v>
      </c>
      <c r="H132">
        <v>2</v>
      </c>
      <c r="I132">
        <v>110862</v>
      </c>
      <c r="J132">
        <v>1</v>
      </c>
      <c r="K132" s="3">
        <v>206175</v>
      </c>
      <c r="L132">
        <v>941</v>
      </c>
      <c r="M132">
        <v>1</v>
      </c>
      <c r="N132">
        <v>23</v>
      </c>
      <c r="O132">
        <v>35754673</v>
      </c>
      <c r="P132">
        <v>1</v>
      </c>
      <c r="Q132">
        <v>100</v>
      </c>
      <c r="R132">
        <v>100</v>
      </c>
      <c r="S132">
        <v>1</v>
      </c>
      <c r="T132">
        <v>435627878</v>
      </c>
      <c r="U132">
        <v>80183836</v>
      </c>
      <c r="V132">
        <v>9</v>
      </c>
      <c r="W132">
        <v>401660420</v>
      </c>
      <c r="X132">
        <v>1</v>
      </c>
      <c r="Y132">
        <v>481844256</v>
      </c>
      <c r="Z132">
        <v>1</v>
      </c>
      <c r="AA132">
        <v>139751</v>
      </c>
      <c r="AB132">
        <v>163412</v>
      </c>
      <c r="AC132" s="3">
        <f>anaconda_projects_438c4e99_85db_4cf9_82b5_1b07a55c3429_cleaned_energy_data[[#This Row],[nitrogen-oxide]]*0.9071847</f>
        <v>148244.86619639999</v>
      </c>
      <c r="AD132">
        <v>0.7</v>
      </c>
      <c r="AE132">
        <v>1</v>
      </c>
      <c r="AF132">
        <v>27</v>
      </c>
      <c r="AG132" t="s">
        <v>45</v>
      </c>
      <c r="AH132">
        <v>163075</v>
      </c>
      <c r="AI132" s="3">
        <f>anaconda_projects_438c4e99_85db_4cf9_82b5_1b07a55c3429_cleaned_energy_data[[#This Row],[sulfer-dioxide]]*0.9071847</f>
        <v>147939.14495250001</v>
      </c>
      <c r="AJ132">
        <v>0.7</v>
      </c>
      <c r="AK132">
        <v>1</v>
      </c>
      <c r="AL132">
        <v>18</v>
      </c>
      <c r="AM132">
        <v>435627878</v>
      </c>
      <c r="AN132">
        <v>1</v>
      </c>
    </row>
    <row r="133" spans="1:40" x14ac:dyDescent="0.3">
      <c r="A133">
        <v>131</v>
      </c>
      <c r="B133">
        <v>2011</v>
      </c>
      <c r="C133" t="s">
        <v>58</v>
      </c>
      <c r="D133" t="s">
        <v>59</v>
      </c>
      <c r="E133">
        <v>9</v>
      </c>
      <c r="F133">
        <v>25</v>
      </c>
      <c r="G133">
        <v>27389</v>
      </c>
      <c r="H133">
        <v>3</v>
      </c>
      <c r="I133">
        <v>81789</v>
      </c>
      <c r="J133">
        <v>1</v>
      </c>
      <c r="K133" s="3">
        <v>267464</v>
      </c>
      <c r="L133">
        <v>1351</v>
      </c>
      <c r="M133">
        <v>1</v>
      </c>
      <c r="N133">
        <v>20</v>
      </c>
      <c r="O133">
        <v>33579432</v>
      </c>
      <c r="P133">
        <v>1</v>
      </c>
      <c r="Q133">
        <v>100</v>
      </c>
      <c r="R133">
        <v>100</v>
      </c>
      <c r="S133">
        <v>1</v>
      </c>
      <c r="T133">
        <v>376065116</v>
      </c>
      <c r="U133">
        <v>99451077</v>
      </c>
      <c r="V133">
        <v>8</v>
      </c>
      <c r="W133">
        <v>336025847</v>
      </c>
      <c r="X133">
        <v>1</v>
      </c>
      <c r="Y133">
        <v>435476924</v>
      </c>
      <c r="Z133">
        <v>1</v>
      </c>
      <c r="AA133">
        <v>109179</v>
      </c>
      <c r="AB133">
        <v>236228</v>
      </c>
      <c r="AC133" s="3">
        <f>anaconda_projects_438c4e99_85db_4cf9_82b5_1b07a55c3429_cleaned_energy_data[[#This Row],[nitrogen-oxide]]*0.9071847</f>
        <v>214302.42731159998</v>
      </c>
      <c r="AD133">
        <v>1.1000000000000001</v>
      </c>
      <c r="AE133">
        <v>1</v>
      </c>
      <c r="AF133">
        <v>32</v>
      </c>
      <c r="AG133" t="s">
        <v>45</v>
      </c>
      <c r="AH133">
        <v>446114</v>
      </c>
      <c r="AI133" s="3">
        <f>anaconda_projects_438c4e99_85db_4cf9_82b5_1b07a55c3429_cleaned_energy_data[[#This Row],[sulfer-dioxide]]*0.9071847</f>
        <v>404707.79525579995</v>
      </c>
      <c r="AJ133">
        <v>2</v>
      </c>
      <c r="AK133">
        <v>2</v>
      </c>
      <c r="AL133">
        <v>28</v>
      </c>
      <c r="AM133">
        <v>376065116</v>
      </c>
      <c r="AN133">
        <v>1</v>
      </c>
    </row>
    <row r="134" spans="1:40" x14ac:dyDescent="0.3">
      <c r="A134">
        <v>132</v>
      </c>
      <c r="B134">
        <v>2023</v>
      </c>
      <c r="C134" t="s">
        <v>58</v>
      </c>
      <c r="D134" t="s">
        <v>59</v>
      </c>
      <c r="E134">
        <v>10.039999999999999</v>
      </c>
      <c r="F134">
        <v>39</v>
      </c>
      <c r="G134">
        <v>27115</v>
      </c>
      <c r="H134">
        <v>3</v>
      </c>
      <c r="I134">
        <v>127895</v>
      </c>
      <c r="J134">
        <v>1</v>
      </c>
      <c r="K134" s="3">
        <v>212769</v>
      </c>
      <c r="L134">
        <v>855</v>
      </c>
      <c r="M134">
        <v>1</v>
      </c>
      <c r="N134">
        <v>21</v>
      </c>
      <c r="O134">
        <v>38881800</v>
      </c>
      <c r="P134">
        <v>1</v>
      </c>
      <c r="Q134">
        <v>100</v>
      </c>
      <c r="R134">
        <v>100</v>
      </c>
      <c r="S134">
        <v>1</v>
      </c>
      <c r="T134">
        <v>492820385</v>
      </c>
      <c r="U134">
        <v>85398248</v>
      </c>
      <c r="V134">
        <v>9</v>
      </c>
      <c r="W134">
        <v>461896304</v>
      </c>
      <c r="X134">
        <v>1</v>
      </c>
      <c r="Y134">
        <v>547294552</v>
      </c>
      <c r="Z134">
        <v>1</v>
      </c>
      <c r="AA134">
        <v>155010</v>
      </c>
      <c r="AB134">
        <v>165149</v>
      </c>
      <c r="AC134" s="3">
        <f>anaconda_projects_438c4e99_85db_4cf9_82b5_1b07a55c3429_cleaned_energy_data[[#This Row],[nitrogen-oxide]]*0.9071847</f>
        <v>149820.64602029999</v>
      </c>
      <c r="AD134">
        <v>0.6</v>
      </c>
      <c r="AE134">
        <v>1</v>
      </c>
      <c r="AF134">
        <v>24</v>
      </c>
      <c r="AG134" t="s">
        <v>45</v>
      </c>
      <c r="AH134">
        <v>111222</v>
      </c>
      <c r="AI134" s="3">
        <f>anaconda_projects_438c4e99_85db_4cf9_82b5_1b07a55c3429_cleaned_energy_data[[#This Row],[sulfer-dioxide]]*0.9071847</f>
        <v>100898.89670339999</v>
      </c>
      <c r="AJ134">
        <v>0.4</v>
      </c>
      <c r="AK134">
        <v>1</v>
      </c>
      <c r="AL134">
        <v>21</v>
      </c>
      <c r="AM134">
        <v>492820385</v>
      </c>
      <c r="AN134">
        <v>1</v>
      </c>
    </row>
    <row r="135" spans="1:40" x14ac:dyDescent="0.3">
      <c r="A135">
        <v>133</v>
      </c>
      <c r="B135">
        <v>2022</v>
      </c>
      <c r="C135" t="s">
        <v>58</v>
      </c>
      <c r="D135" t="s">
        <v>59</v>
      </c>
      <c r="E135">
        <v>10.16</v>
      </c>
      <c r="F135">
        <v>37</v>
      </c>
      <c r="G135">
        <v>28329</v>
      </c>
      <c r="H135">
        <v>3</v>
      </c>
      <c r="I135">
        <v>120571</v>
      </c>
      <c r="J135">
        <v>1</v>
      </c>
      <c r="K135" s="3">
        <v>213621</v>
      </c>
      <c r="L135">
        <v>894</v>
      </c>
      <c r="M135">
        <v>1</v>
      </c>
      <c r="N135">
        <v>21</v>
      </c>
      <c r="O135">
        <v>37662709</v>
      </c>
      <c r="P135">
        <v>1</v>
      </c>
      <c r="Q135">
        <v>100</v>
      </c>
      <c r="R135">
        <v>100</v>
      </c>
      <c r="S135">
        <v>1</v>
      </c>
      <c r="T135">
        <v>475401192</v>
      </c>
      <c r="U135">
        <v>87283926</v>
      </c>
      <c r="V135">
        <v>7</v>
      </c>
      <c r="W135">
        <v>438279014</v>
      </c>
      <c r="X135">
        <v>1</v>
      </c>
      <c r="Y135">
        <v>525562940</v>
      </c>
      <c r="Z135">
        <v>1</v>
      </c>
      <c r="AA135">
        <v>148900</v>
      </c>
      <c r="AB135">
        <v>173091</v>
      </c>
      <c r="AC135" s="3">
        <f>anaconda_projects_438c4e99_85db_4cf9_82b5_1b07a55c3429_cleaned_energy_data[[#This Row],[nitrogen-oxide]]*0.9071847</f>
        <v>157025.50690769998</v>
      </c>
      <c r="AD135">
        <v>0.7</v>
      </c>
      <c r="AE135">
        <v>1</v>
      </c>
      <c r="AF135">
        <v>26</v>
      </c>
      <c r="AG135" t="s">
        <v>45</v>
      </c>
      <c r="AH135">
        <v>139238</v>
      </c>
      <c r="AI135" s="3">
        <f>anaconda_projects_438c4e99_85db_4cf9_82b5_1b07a55c3429_cleaned_energy_data[[#This Row],[sulfer-dioxide]]*0.9071847</f>
        <v>126314.58325859999</v>
      </c>
      <c r="AJ135">
        <v>0.5</v>
      </c>
      <c r="AK135">
        <v>1</v>
      </c>
      <c r="AL135">
        <v>19</v>
      </c>
      <c r="AM135">
        <v>475401192</v>
      </c>
      <c r="AN135">
        <v>1</v>
      </c>
    </row>
    <row r="136" spans="1:40" x14ac:dyDescent="0.3">
      <c r="A136">
        <v>134</v>
      </c>
      <c r="B136">
        <v>2012</v>
      </c>
      <c r="C136" t="s">
        <v>58</v>
      </c>
      <c r="D136" t="s">
        <v>59</v>
      </c>
      <c r="E136">
        <v>8.5500000000000007</v>
      </c>
      <c r="F136">
        <v>33</v>
      </c>
      <c r="G136">
        <v>28463</v>
      </c>
      <c r="H136">
        <v>4</v>
      </c>
      <c r="I136">
        <v>81106</v>
      </c>
      <c r="J136">
        <v>1</v>
      </c>
      <c r="K136" s="3">
        <v>253689</v>
      </c>
      <c r="L136">
        <v>1299</v>
      </c>
      <c r="M136">
        <v>1</v>
      </c>
      <c r="N136">
        <v>20</v>
      </c>
      <c r="O136">
        <v>34343671</v>
      </c>
      <c r="P136">
        <v>1</v>
      </c>
      <c r="Q136">
        <v>100</v>
      </c>
      <c r="R136">
        <v>100</v>
      </c>
      <c r="S136">
        <v>1</v>
      </c>
      <c r="T136">
        <v>365104131</v>
      </c>
      <c r="U136">
        <v>96763006</v>
      </c>
      <c r="V136">
        <v>7</v>
      </c>
      <c r="W136">
        <v>333049504</v>
      </c>
      <c r="X136">
        <v>1</v>
      </c>
      <c r="Y136">
        <v>429812510</v>
      </c>
      <c r="Z136">
        <v>1</v>
      </c>
      <c r="AA136">
        <v>109568</v>
      </c>
      <c r="AB136">
        <v>213362</v>
      </c>
      <c r="AC136" s="3">
        <f>anaconda_projects_438c4e99_85db_4cf9_82b5_1b07a55c3429_cleaned_energy_data[[#This Row],[nitrogen-oxide]]*0.9071847</f>
        <v>193558.7419614</v>
      </c>
      <c r="AD136">
        <v>1</v>
      </c>
      <c r="AE136">
        <v>1</v>
      </c>
      <c r="AF136">
        <v>29</v>
      </c>
      <c r="AG136" t="s">
        <v>45</v>
      </c>
      <c r="AH136">
        <v>385589</v>
      </c>
      <c r="AI136" s="3">
        <f>anaconda_projects_438c4e99_85db_4cf9_82b5_1b07a55c3429_cleaned_energy_data[[#This Row],[sulfer-dioxide]]*0.9071847</f>
        <v>349800.44128829997</v>
      </c>
      <c r="AJ136">
        <v>1.8</v>
      </c>
      <c r="AK136">
        <v>2</v>
      </c>
      <c r="AL136">
        <v>23</v>
      </c>
      <c r="AM136">
        <v>365104131</v>
      </c>
      <c r="AN136">
        <v>1</v>
      </c>
    </row>
    <row r="137" spans="1:40" x14ac:dyDescent="0.3">
      <c r="A137">
        <v>135</v>
      </c>
      <c r="B137">
        <v>2010</v>
      </c>
      <c r="C137" t="s">
        <v>58</v>
      </c>
      <c r="D137" t="s">
        <v>59</v>
      </c>
      <c r="E137">
        <v>9.34</v>
      </c>
      <c r="F137">
        <v>21</v>
      </c>
      <c r="G137">
        <v>26533</v>
      </c>
      <c r="H137">
        <v>4</v>
      </c>
      <c r="I137">
        <v>81724</v>
      </c>
      <c r="J137">
        <v>1</v>
      </c>
      <c r="K137" s="3">
        <v>251409</v>
      </c>
      <c r="L137">
        <v>1343</v>
      </c>
      <c r="M137">
        <v>1</v>
      </c>
      <c r="N137">
        <v>22</v>
      </c>
      <c r="O137">
        <v>33873361</v>
      </c>
      <c r="P137">
        <v>1</v>
      </c>
      <c r="Q137">
        <v>100</v>
      </c>
      <c r="R137">
        <v>100</v>
      </c>
      <c r="S137">
        <v>1</v>
      </c>
      <c r="T137">
        <v>358457550</v>
      </c>
      <c r="U137">
        <v>95099161</v>
      </c>
      <c r="V137">
        <v>9</v>
      </c>
      <c r="W137">
        <v>316595885</v>
      </c>
      <c r="X137">
        <v>1</v>
      </c>
      <c r="Y137">
        <v>411695046</v>
      </c>
      <c r="Z137">
        <v>1</v>
      </c>
      <c r="AA137">
        <v>108258</v>
      </c>
      <c r="AB137">
        <v>224367</v>
      </c>
      <c r="AC137" s="3">
        <f>anaconda_projects_438c4e99_85db_4cf9_82b5_1b07a55c3429_cleaned_energy_data[[#This Row],[nitrogen-oxide]]*0.9071847</f>
        <v>203542.30958489998</v>
      </c>
      <c r="AD137">
        <v>1.1000000000000001</v>
      </c>
      <c r="AE137">
        <v>1</v>
      </c>
      <c r="AF137">
        <v>32</v>
      </c>
      <c r="AG137" t="s">
        <v>45</v>
      </c>
      <c r="AH137">
        <v>474123</v>
      </c>
      <c r="AI137" s="3">
        <f>anaconda_projects_438c4e99_85db_4cf9_82b5_1b07a55c3429_cleaned_energy_data[[#This Row],[sulfer-dioxide]]*0.9071847</f>
        <v>430117.13151809998</v>
      </c>
      <c r="AJ137">
        <v>2.2999999999999998</v>
      </c>
      <c r="AK137">
        <v>2</v>
      </c>
      <c r="AL137">
        <v>28</v>
      </c>
      <c r="AM137">
        <v>358457550</v>
      </c>
      <c r="AN137">
        <v>1</v>
      </c>
    </row>
    <row r="138" spans="1:40" x14ac:dyDescent="0.3">
      <c r="A138">
        <v>136</v>
      </c>
      <c r="B138">
        <v>2020</v>
      </c>
      <c r="C138" t="s">
        <v>58</v>
      </c>
      <c r="D138" t="s">
        <v>59</v>
      </c>
      <c r="E138">
        <v>8.36</v>
      </c>
      <c r="F138">
        <v>43</v>
      </c>
      <c r="G138">
        <v>27948</v>
      </c>
      <c r="H138">
        <v>3</v>
      </c>
      <c r="I138">
        <v>100999</v>
      </c>
      <c r="J138">
        <v>1</v>
      </c>
      <c r="K138" s="3">
        <v>202444</v>
      </c>
      <c r="L138">
        <v>941</v>
      </c>
      <c r="M138">
        <v>1</v>
      </c>
      <c r="N138">
        <v>22</v>
      </c>
      <c r="O138">
        <v>35665123</v>
      </c>
      <c r="P138">
        <v>1</v>
      </c>
      <c r="Q138">
        <v>100</v>
      </c>
      <c r="R138">
        <v>100</v>
      </c>
      <c r="S138">
        <v>1</v>
      </c>
      <c r="T138">
        <v>426863267</v>
      </c>
      <c r="U138">
        <v>77675639</v>
      </c>
      <c r="V138">
        <v>9</v>
      </c>
      <c r="W138">
        <v>395839291</v>
      </c>
      <c r="X138">
        <v>1</v>
      </c>
      <c r="Y138">
        <v>473514930</v>
      </c>
      <c r="Z138">
        <v>1</v>
      </c>
      <c r="AA138">
        <v>128947</v>
      </c>
      <c r="AB138">
        <v>158843</v>
      </c>
      <c r="AC138" s="3">
        <f>anaconda_projects_438c4e99_85db_4cf9_82b5_1b07a55c3429_cleaned_energy_data[[#This Row],[nitrogen-oxide]]*0.9071847</f>
        <v>144099.93930209999</v>
      </c>
      <c r="AD138">
        <v>0.7</v>
      </c>
      <c r="AE138">
        <v>1</v>
      </c>
      <c r="AF138">
        <v>26</v>
      </c>
      <c r="AG138" t="s">
        <v>45</v>
      </c>
      <c r="AH138">
        <v>139826</v>
      </c>
      <c r="AI138" s="3">
        <f>anaconda_projects_438c4e99_85db_4cf9_82b5_1b07a55c3429_cleaned_energy_data[[#This Row],[sulfer-dioxide]]*0.9071847</f>
        <v>126848.0078622</v>
      </c>
      <c r="AJ138">
        <v>0.6</v>
      </c>
      <c r="AK138">
        <v>1</v>
      </c>
      <c r="AL138">
        <v>18</v>
      </c>
      <c r="AM138">
        <v>426863267</v>
      </c>
      <c r="AN138">
        <v>1</v>
      </c>
    </row>
    <row r="139" spans="1:40" x14ac:dyDescent="0.3">
      <c r="A139">
        <v>137</v>
      </c>
      <c r="B139">
        <v>2013</v>
      </c>
      <c r="C139" t="s">
        <v>58</v>
      </c>
      <c r="D139" t="s">
        <v>59</v>
      </c>
      <c r="E139">
        <v>8.66</v>
      </c>
      <c r="F139">
        <v>37</v>
      </c>
      <c r="G139">
        <v>28705</v>
      </c>
      <c r="H139">
        <v>3</v>
      </c>
      <c r="I139">
        <v>80879</v>
      </c>
      <c r="J139">
        <v>1</v>
      </c>
      <c r="K139" s="3">
        <v>257465</v>
      </c>
      <c r="L139">
        <v>1307</v>
      </c>
      <c r="M139">
        <v>1</v>
      </c>
      <c r="N139">
        <v>22</v>
      </c>
      <c r="O139">
        <v>37002303</v>
      </c>
      <c r="P139">
        <v>1</v>
      </c>
      <c r="Q139">
        <v>100</v>
      </c>
      <c r="R139">
        <v>100</v>
      </c>
      <c r="S139">
        <v>1</v>
      </c>
      <c r="T139">
        <v>378817254</v>
      </c>
      <c r="U139">
        <v>96131888</v>
      </c>
      <c r="V139">
        <v>6</v>
      </c>
      <c r="W139">
        <v>337248278</v>
      </c>
      <c r="X139">
        <v>1</v>
      </c>
      <c r="Y139">
        <v>433380166</v>
      </c>
      <c r="Z139">
        <v>1</v>
      </c>
      <c r="AA139">
        <v>109584</v>
      </c>
      <c r="AB139">
        <v>225107</v>
      </c>
      <c r="AC139" s="3">
        <f>anaconda_projects_438c4e99_85db_4cf9_82b5_1b07a55c3429_cleaned_energy_data[[#This Row],[nitrogen-oxide]]*0.9071847</f>
        <v>204213.62626289998</v>
      </c>
      <c r="AD139">
        <v>1</v>
      </c>
      <c r="AE139">
        <v>1</v>
      </c>
      <c r="AF139">
        <v>28</v>
      </c>
      <c r="AG139" t="s">
        <v>45</v>
      </c>
      <c r="AH139">
        <v>383722</v>
      </c>
      <c r="AI139" s="3">
        <f>anaconda_projects_438c4e99_85db_4cf9_82b5_1b07a55c3429_cleaned_energy_data[[#This Row],[sulfer-dioxide]]*0.9071847</f>
        <v>348106.72745339997</v>
      </c>
      <c r="AJ139">
        <v>1.8</v>
      </c>
      <c r="AK139">
        <v>1</v>
      </c>
      <c r="AL139">
        <v>25</v>
      </c>
      <c r="AM139">
        <v>378817254</v>
      </c>
      <c r="AN139">
        <v>1</v>
      </c>
    </row>
    <row r="140" spans="1:40" x14ac:dyDescent="0.3">
      <c r="A140">
        <v>138</v>
      </c>
      <c r="B140">
        <v>2009</v>
      </c>
      <c r="C140" t="s">
        <v>58</v>
      </c>
      <c r="D140" t="s">
        <v>59</v>
      </c>
      <c r="E140">
        <v>9.86</v>
      </c>
      <c r="F140">
        <v>17</v>
      </c>
      <c r="G140">
        <v>25140</v>
      </c>
      <c r="H140">
        <v>6</v>
      </c>
      <c r="I140">
        <v>77898</v>
      </c>
      <c r="J140">
        <v>1</v>
      </c>
      <c r="K140" s="3">
        <v>242864</v>
      </c>
      <c r="L140">
        <v>1345</v>
      </c>
      <c r="M140">
        <v>1</v>
      </c>
      <c r="N140">
        <v>23</v>
      </c>
      <c r="O140">
        <v>32232087</v>
      </c>
      <c r="P140">
        <v>1</v>
      </c>
      <c r="Q140">
        <v>100</v>
      </c>
      <c r="R140">
        <v>100</v>
      </c>
      <c r="S140">
        <v>1</v>
      </c>
      <c r="T140">
        <v>345351420</v>
      </c>
      <c r="U140">
        <v>90418339</v>
      </c>
      <c r="V140">
        <v>9</v>
      </c>
      <c r="W140">
        <v>306749570</v>
      </c>
      <c r="X140">
        <v>1</v>
      </c>
      <c r="Y140">
        <v>397167910</v>
      </c>
      <c r="Z140">
        <v>1</v>
      </c>
      <c r="AA140">
        <v>103037</v>
      </c>
      <c r="AB140">
        <v>219454</v>
      </c>
      <c r="AC140" s="3">
        <f>anaconda_projects_438c4e99_85db_4cf9_82b5_1b07a55c3429_cleaned_energy_data[[#This Row],[nitrogen-oxide]]*0.9071847</f>
        <v>199085.31115379999</v>
      </c>
      <c r="AD140">
        <v>1.1000000000000001</v>
      </c>
      <c r="AE140">
        <v>1</v>
      </c>
      <c r="AF140">
        <v>33</v>
      </c>
      <c r="AG140" t="s">
        <v>45</v>
      </c>
      <c r="AH140">
        <v>461649</v>
      </c>
      <c r="AI140" s="3">
        <f>anaconda_projects_438c4e99_85db_4cf9_82b5_1b07a55c3429_cleaned_energy_data[[#This Row],[sulfer-dioxide]]*0.9071847</f>
        <v>418800.90957029996</v>
      </c>
      <c r="AJ140">
        <v>2.2999999999999998</v>
      </c>
      <c r="AK140">
        <v>3</v>
      </c>
      <c r="AL140">
        <v>30</v>
      </c>
      <c r="AM140">
        <v>345351420</v>
      </c>
      <c r="AN140">
        <v>1</v>
      </c>
    </row>
    <row r="141" spans="1:40" x14ac:dyDescent="0.3">
      <c r="A141">
        <v>139</v>
      </c>
      <c r="B141">
        <v>2017</v>
      </c>
      <c r="C141" t="s">
        <v>58</v>
      </c>
      <c r="D141" t="s">
        <v>59</v>
      </c>
      <c r="E141">
        <v>8.3800000000000008</v>
      </c>
      <c r="F141">
        <v>45</v>
      </c>
      <c r="G141">
        <v>29399</v>
      </c>
      <c r="H141">
        <v>2</v>
      </c>
      <c r="I141">
        <v>94113</v>
      </c>
      <c r="J141">
        <v>1</v>
      </c>
      <c r="K141" s="3">
        <v>239991</v>
      </c>
      <c r="L141">
        <v>1166</v>
      </c>
      <c r="M141">
        <v>1</v>
      </c>
      <c r="N141">
        <v>18</v>
      </c>
      <c r="O141">
        <v>35220381</v>
      </c>
      <c r="P141">
        <v>1</v>
      </c>
      <c r="Q141">
        <v>100</v>
      </c>
      <c r="R141">
        <v>100</v>
      </c>
      <c r="S141">
        <v>1</v>
      </c>
      <c r="T141">
        <v>401880374</v>
      </c>
      <c r="U141">
        <v>81081662</v>
      </c>
      <c r="V141">
        <v>9</v>
      </c>
      <c r="W141">
        <v>371712703</v>
      </c>
      <c r="X141">
        <v>1</v>
      </c>
      <c r="Y141">
        <v>452794365</v>
      </c>
      <c r="Z141">
        <v>1</v>
      </c>
      <c r="AA141">
        <v>123512</v>
      </c>
      <c r="AB141">
        <v>182487</v>
      </c>
      <c r="AC141" s="3">
        <f>anaconda_projects_438c4e99_85db_4cf9_82b5_1b07a55c3429_cleaned_energy_data[[#This Row],[nitrogen-oxide]]*0.9071847</f>
        <v>165549.4143489</v>
      </c>
      <c r="AD141">
        <v>0.8</v>
      </c>
      <c r="AE141">
        <v>1</v>
      </c>
      <c r="AF141">
        <v>24</v>
      </c>
      <c r="AG141" t="s">
        <v>45</v>
      </c>
      <c r="AH141">
        <v>287532</v>
      </c>
      <c r="AI141" s="3">
        <f>anaconda_projects_438c4e99_85db_4cf9_82b5_1b07a55c3429_cleaned_energy_data[[#This Row],[sulfer-dioxide]]*0.9071847</f>
        <v>260844.63116039999</v>
      </c>
      <c r="AJ141">
        <v>1.3</v>
      </c>
      <c r="AK141">
        <v>1</v>
      </c>
      <c r="AL141">
        <v>11</v>
      </c>
      <c r="AM141">
        <v>401880374</v>
      </c>
      <c r="AN141">
        <v>1</v>
      </c>
    </row>
    <row r="142" spans="1:40" x14ac:dyDescent="0.3">
      <c r="A142">
        <v>140</v>
      </c>
      <c r="B142">
        <v>2016</v>
      </c>
      <c r="C142" t="s">
        <v>58</v>
      </c>
      <c r="D142" t="s">
        <v>59</v>
      </c>
      <c r="E142">
        <v>8.43</v>
      </c>
      <c r="F142">
        <v>43</v>
      </c>
      <c r="G142">
        <v>29476</v>
      </c>
      <c r="H142">
        <v>2</v>
      </c>
      <c r="I142">
        <v>89246</v>
      </c>
      <c r="J142">
        <v>1</v>
      </c>
      <c r="K142" s="3">
        <v>236457</v>
      </c>
      <c r="L142">
        <v>1146</v>
      </c>
      <c r="M142">
        <v>1</v>
      </c>
      <c r="N142">
        <v>21</v>
      </c>
      <c r="O142">
        <v>36151297</v>
      </c>
      <c r="P142">
        <v>1</v>
      </c>
      <c r="Q142">
        <v>100</v>
      </c>
      <c r="R142">
        <v>100</v>
      </c>
      <c r="S142">
        <v>1</v>
      </c>
      <c r="T142">
        <v>398661809</v>
      </c>
      <c r="U142">
        <v>88048121</v>
      </c>
      <c r="V142">
        <v>8</v>
      </c>
      <c r="W142">
        <v>365999470</v>
      </c>
      <c r="X142">
        <v>1</v>
      </c>
      <c r="Y142">
        <v>454047591</v>
      </c>
      <c r="Z142">
        <v>1</v>
      </c>
      <c r="AA142">
        <v>118722</v>
      </c>
      <c r="AB142">
        <v>182891</v>
      </c>
      <c r="AC142" s="3">
        <f>anaconda_projects_438c4e99_85db_4cf9_82b5_1b07a55c3429_cleaned_energy_data[[#This Row],[nitrogen-oxide]]*0.9071847</f>
        <v>165915.9169677</v>
      </c>
      <c r="AD142">
        <v>0.8</v>
      </c>
      <c r="AE142">
        <v>1</v>
      </c>
      <c r="AF142">
        <v>25</v>
      </c>
      <c r="AG142" t="s">
        <v>45</v>
      </c>
      <c r="AH142">
        <v>257041</v>
      </c>
      <c r="AI142" s="3">
        <f>anaconda_projects_438c4e99_85db_4cf9_82b5_1b07a55c3429_cleaned_energy_data[[#This Row],[sulfer-dioxide]]*0.9071847</f>
        <v>233183.6624727</v>
      </c>
      <c r="AJ142">
        <v>1.1000000000000001</v>
      </c>
      <c r="AK142">
        <v>1</v>
      </c>
      <c r="AL142">
        <v>19</v>
      </c>
      <c r="AM142">
        <v>398661809</v>
      </c>
      <c r="AN142">
        <v>1</v>
      </c>
    </row>
    <row r="143" spans="1:40" x14ac:dyDescent="0.3">
      <c r="A143">
        <v>141</v>
      </c>
      <c r="B143">
        <v>2018</v>
      </c>
      <c r="C143" t="s">
        <v>58</v>
      </c>
      <c r="D143" t="s">
        <v>59</v>
      </c>
      <c r="E143">
        <v>8.48</v>
      </c>
      <c r="F143">
        <v>44</v>
      </c>
      <c r="G143">
        <v>29542</v>
      </c>
      <c r="H143">
        <v>2</v>
      </c>
      <c r="I143">
        <v>92617</v>
      </c>
      <c r="J143">
        <v>1</v>
      </c>
      <c r="K143" s="3">
        <v>230076</v>
      </c>
      <c r="L143">
        <v>1060</v>
      </c>
      <c r="M143">
        <v>1</v>
      </c>
      <c r="N143">
        <v>23</v>
      </c>
      <c r="O143">
        <v>38490458</v>
      </c>
      <c r="P143">
        <v>1</v>
      </c>
      <c r="Q143">
        <v>100</v>
      </c>
      <c r="R143">
        <v>100</v>
      </c>
      <c r="S143">
        <v>1</v>
      </c>
      <c r="T143">
        <v>424418628</v>
      </c>
      <c r="U143">
        <v>92964516</v>
      </c>
      <c r="V143">
        <v>8</v>
      </c>
      <c r="W143">
        <v>384387908</v>
      </c>
      <c r="X143">
        <v>1</v>
      </c>
      <c r="Y143">
        <v>477352425</v>
      </c>
      <c r="Z143">
        <v>1</v>
      </c>
      <c r="AA143">
        <v>122159</v>
      </c>
      <c r="AB143">
        <v>188316</v>
      </c>
      <c r="AC143" s="3">
        <f>anaconda_projects_438c4e99_85db_4cf9_82b5_1b07a55c3429_cleaned_energy_data[[#This Row],[nitrogen-oxide]]*0.9071847</f>
        <v>170837.3939652</v>
      </c>
      <c r="AD143">
        <v>0.8</v>
      </c>
      <c r="AE143">
        <v>1</v>
      </c>
      <c r="AF143">
        <v>23</v>
      </c>
      <c r="AG143" t="s">
        <v>45</v>
      </c>
      <c r="AH143">
        <v>224145</v>
      </c>
      <c r="AI143" s="3">
        <f>anaconda_projects_438c4e99_85db_4cf9_82b5_1b07a55c3429_cleaned_energy_data[[#This Row],[sulfer-dioxide]]*0.9071847</f>
        <v>203340.91458149999</v>
      </c>
      <c r="AJ143">
        <v>0.9</v>
      </c>
      <c r="AK143">
        <v>1</v>
      </c>
      <c r="AL143">
        <v>15</v>
      </c>
      <c r="AM143">
        <v>424418628</v>
      </c>
      <c r="AN143">
        <v>1</v>
      </c>
    </row>
    <row r="144" spans="1:40" x14ac:dyDescent="0.3">
      <c r="A144">
        <v>142</v>
      </c>
      <c r="B144">
        <v>2008</v>
      </c>
      <c r="C144" t="s">
        <v>58</v>
      </c>
      <c r="D144" t="s">
        <v>59</v>
      </c>
      <c r="E144">
        <v>10.99</v>
      </c>
      <c r="F144">
        <v>15</v>
      </c>
      <c r="G144">
        <v>25005</v>
      </c>
      <c r="H144">
        <v>6</v>
      </c>
      <c r="I144">
        <v>79960</v>
      </c>
      <c r="J144">
        <v>1</v>
      </c>
      <c r="K144" s="3">
        <v>252710</v>
      </c>
      <c r="L144">
        <v>1373</v>
      </c>
      <c r="M144">
        <v>1</v>
      </c>
      <c r="N144">
        <v>25</v>
      </c>
      <c r="O144">
        <v>28557855</v>
      </c>
      <c r="P144">
        <v>1</v>
      </c>
      <c r="Q144">
        <v>100</v>
      </c>
      <c r="R144">
        <v>100</v>
      </c>
      <c r="S144">
        <v>1</v>
      </c>
      <c r="T144">
        <v>347814647</v>
      </c>
      <c r="U144">
        <v>94637160</v>
      </c>
      <c r="V144">
        <v>8</v>
      </c>
      <c r="W144">
        <v>310150621</v>
      </c>
      <c r="X144">
        <v>1</v>
      </c>
      <c r="Y144">
        <v>404787781</v>
      </c>
      <c r="Z144">
        <v>1</v>
      </c>
      <c r="AA144">
        <v>104966</v>
      </c>
      <c r="AB144">
        <v>236987</v>
      </c>
      <c r="AC144" s="3">
        <f>anaconda_projects_438c4e99_85db_4cf9_82b5_1b07a55c3429_cleaned_energy_data[[#This Row],[nitrogen-oxide]]*0.9071847</f>
        <v>214990.9804989</v>
      </c>
      <c r="AD144">
        <v>1.2</v>
      </c>
      <c r="AE144">
        <v>2</v>
      </c>
      <c r="AF144">
        <v>38</v>
      </c>
      <c r="AG144" t="s">
        <v>45</v>
      </c>
      <c r="AH144">
        <v>503347</v>
      </c>
      <c r="AI144" s="3">
        <f>anaconda_projects_438c4e99_85db_4cf9_82b5_1b07a55c3429_cleaned_energy_data[[#This Row],[sulfer-dioxide]]*0.9071847</f>
        <v>456628.69719089998</v>
      </c>
      <c r="AJ144">
        <v>2.5</v>
      </c>
      <c r="AK144">
        <v>5</v>
      </c>
      <c r="AL144">
        <v>33</v>
      </c>
      <c r="AM144">
        <v>347814647</v>
      </c>
      <c r="AN144">
        <v>1</v>
      </c>
    </row>
    <row r="145" spans="1:40" x14ac:dyDescent="0.3">
      <c r="A145">
        <v>143</v>
      </c>
      <c r="B145">
        <v>2014</v>
      </c>
      <c r="C145" t="s">
        <v>58</v>
      </c>
      <c r="D145" t="s">
        <v>59</v>
      </c>
      <c r="E145">
        <v>8.94</v>
      </c>
      <c r="F145">
        <v>37</v>
      </c>
      <c r="G145">
        <v>29113</v>
      </c>
      <c r="H145">
        <v>2</v>
      </c>
      <c r="I145">
        <v>83800</v>
      </c>
      <c r="J145">
        <v>1</v>
      </c>
      <c r="K145" s="3">
        <v>254488</v>
      </c>
      <c r="L145">
        <v>1279</v>
      </c>
      <c r="M145">
        <v>1</v>
      </c>
      <c r="N145">
        <v>22</v>
      </c>
      <c r="O145">
        <v>34883315</v>
      </c>
      <c r="P145">
        <v>1</v>
      </c>
      <c r="Q145">
        <v>100</v>
      </c>
      <c r="R145">
        <v>100</v>
      </c>
      <c r="S145">
        <v>1</v>
      </c>
      <c r="T145">
        <v>389669820</v>
      </c>
      <c r="U145">
        <v>94974953</v>
      </c>
      <c r="V145">
        <v>7</v>
      </c>
      <c r="W145">
        <v>342654715</v>
      </c>
      <c r="X145">
        <v>1</v>
      </c>
      <c r="Y145">
        <v>437629668</v>
      </c>
      <c r="Z145">
        <v>1</v>
      </c>
      <c r="AA145">
        <v>112914</v>
      </c>
      <c r="AB145">
        <v>206236</v>
      </c>
      <c r="AC145" s="3">
        <f>anaconda_projects_438c4e99_85db_4cf9_82b5_1b07a55c3429_cleaned_energy_data[[#This Row],[nitrogen-oxide]]*0.9071847</f>
        <v>187094.1437892</v>
      </c>
      <c r="AD145">
        <v>0.9</v>
      </c>
      <c r="AE145">
        <v>1</v>
      </c>
      <c r="AF145">
        <v>32</v>
      </c>
      <c r="AG145" t="s">
        <v>45</v>
      </c>
      <c r="AH145">
        <v>349200</v>
      </c>
      <c r="AI145" s="3">
        <f>anaconda_projects_438c4e99_85db_4cf9_82b5_1b07a55c3429_cleaned_energy_data[[#This Row],[sulfer-dioxide]]*0.9071847</f>
        <v>316788.89723999996</v>
      </c>
      <c r="AJ145">
        <v>1.6</v>
      </c>
      <c r="AK145">
        <v>2</v>
      </c>
      <c r="AL145">
        <v>26</v>
      </c>
      <c r="AM145">
        <v>389669820</v>
      </c>
      <c r="AN145">
        <v>1</v>
      </c>
    </row>
    <row r="146" spans="1:40" x14ac:dyDescent="0.3">
      <c r="A146">
        <v>144</v>
      </c>
      <c r="B146">
        <v>2014</v>
      </c>
      <c r="C146" t="s">
        <v>60</v>
      </c>
      <c r="D146" t="s">
        <v>61</v>
      </c>
      <c r="E146">
        <v>9.4</v>
      </c>
      <c r="F146">
        <v>29</v>
      </c>
      <c r="G146">
        <v>20490</v>
      </c>
      <c r="H146">
        <v>14</v>
      </c>
      <c r="I146">
        <v>508</v>
      </c>
      <c r="J146">
        <v>47</v>
      </c>
      <c r="K146" s="3">
        <v>41405</v>
      </c>
      <c r="L146">
        <v>1146</v>
      </c>
      <c r="M146">
        <v>20</v>
      </c>
      <c r="N146">
        <v>27</v>
      </c>
      <c r="O146">
        <v>2463339</v>
      </c>
      <c r="P146">
        <v>11</v>
      </c>
      <c r="Q146">
        <v>100</v>
      </c>
      <c r="R146">
        <v>100</v>
      </c>
      <c r="S146">
        <v>8</v>
      </c>
      <c r="T146">
        <v>100219230</v>
      </c>
      <c r="U146">
        <v>76986629</v>
      </c>
      <c r="V146">
        <v>13</v>
      </c>
      <c r="W146">
        <v>2520257</v>
      </c>
      <c r="X146">
        <v>47</v>
      </c>
      <c r="Y146">
        <v>79506886</v>
      </c>
      <c r="Z146">
        <v>20</v>
      </c>
      <c r="AA146">
        <v>20998</v>
      </c>
      <c r="AB146">
        <v>23913</v>
      </c>
      <c r="AC146" s="3">
        <f>anaconda_projects_438c4e99_85db_4cf9_82b5_1b07a55c3429_cleaned_energy_data[[#This Row],[nitrogen-oxide]]*0.9071847</f>
        <v>21693.507731099999</v>
      </c>
      <c r="AD146">
        <v>0.6</v>
      </c>
      <c r="AE146">
        <v>32</v>
      </c>
      <c r="AF146">
        <v>42</v>
      </c>
      <c r="AG146" t="s">
        <v>40</v>
      </c>
      <c r="AH146">
        <v>89359</v>
      </c>
      <c r="AI146" s="3">
        <f>anaconda_projects_438c4e99_85db_4cf9_82b5_1b07a55c3429_cleaned_energy_data[[#This Row],[sulfer-dioxide]]*0.9071847</f>
        <v>81065.117607299995</v>
      </c>
      <c r="AJ146">
        <v>2.2000000000000002</v>
      </c>
      <c r="AK146">
        <v>16</v>
      </c>
      <c r="AL146">
        <v>16</v>
      </c>
      <c r="AM146">
        <v>100219230</v>
      </c>
      <c r="AN146">
        <v>13</v>
      </c>
    </row>
    <row r="147" spans="1:40" x14ac:dyDescent="0.3">
      <c r="A147">
        <v>145</v>
      </c>
      <c r="B147">
        <v>2019</v>
      </c>
      <c r="C147" t="s">
        <v>60</v>
      </c>
      <c r="D147" t="s">
        <v>61</v>
      </c>
      <c r="E147">
        <v>9.69</v>
      </c>
      <c r="F147">
        <v>28</v>
      </c>
      <c r="G147">
        <v>20719</v>
      </c>
      <c r="H147">
        <v>11</v>
      </c>
      <c r="I147">
        <v>685</v>
      </c>
      <c r="J147">
        <v>48</v>
      </c>
      <c r="K147" s="3">
        <v>27328</v>
      </c>
      <c r="L147">
        <v>730</v>
      </c>
      <c r="M147">
        <v>26</v>
      </c>
      <c r="N147">
        <v>38</v>
      </c>
      <c r="O147">
        <v>2876917</v>
      </c>
      <c r="P147">
        <v>10</v>
      </c>
      <c r="Q147">
        <v>100</v>
      </c>
      <c r="R147">
        <v>100</v>
      </c>
      <c r="S147">
        <v>8</v>
      </c>
      <c r="T147">
        <v>99829100</v>
      </c>
      <c r="U147">
        <v>79134921</v>
      </c>
      <c r="V147">
        <v>10</v>
      </c>
      <c r="W147">
        <v>3192188</v>
      </c>
      <c r="X147">
        <v>46</v>
      </c>
      <c r="Y147">
        <v>82327109</v>
      </c>
      <c r="Z147">
        <v>19</v>
      </c>
      <c r="AA147">
        <v>21404</v>
      </c>
      <c r="AB147">
        <v>12843</v>
      </c>
      <c r="AC147" s="3">
        <f>anaconda_projects_438c4e99_85db_4cf9_82b5_1b07a55c3429_cleaned_energy_data[[#This Row],[nitrogen-oxide]]*0.9071847</f>
        <v>11650.973102099999</v>
      </c>
      <c r="AD147">
        <v>0.3</v>
      </c>
      <c r="AE147">
        <v>38</v>
      </c>
      <c r="AF147">
        <v>47</v>
      </c>
      <c r="AG147" t="s">
        <v>51</v>
      </c>
      <c r="AH147">
        <v>25775</v>
      </c>
      <c r="AI147" s="3">
        <f>anaconda_projects_438c4e99_85db_4cf9_82b5_1b07a55c3429_cleaned_energy_data[[#This Row],[sulfer-dioxide]]*0.9071847</f>
        <v>23382.685642500001</v>
      </c>
      <c r="AJ147">
        <v>0.6</v>
      </c>
      <c r="AK147">
        <v>20</v>
      </c>
      <c r="AL147">
        <v>20</v>
      </c>
      <c r="AM147">
        <v>99829100</v>
      </c>
      <c r="AN147">
        <v>13</v>
      </c>
    </row>
    <row r="148" spans="1:40" x14ac:dyDescent="0.3">
      <c r="A148">
        <v>146</v>
      </c>
      <c r="B148">
        <v>2021</v>
      </c>
      <c r="C148" t="s">
        <v>60</v>
      </c>
      <c r="D148" t="s">
        <v>61</v>
      </c>
      <c r="E148">
        <v>9.7799999999999994</v>
      </c>
      <c r="F148">
        <v>31</v>
      </c>
      <c r="G148">
        <v>20499</v>
      </c>
      <c r="H148">
        <v>11</v>
      </c>
      <c r="I148">
        <v>902</v>
      </c>
      <c r="J148">
        <v>48</v>
      </c>
      <c r="K148" s="3">
        <v>27107</v>
      </c>
      <c r="L148">
        <v>754</v>
      </c>
      <c r="M148">
        <v>27</v>
      </c>
      <c r="N148">
        <v>32</v>
      </c>
      <c r="O148">
        <v>2563917</v>
      </c>
      <c r="P148">
        <v>11</v>
      </c>
      <c r="Q148">
        <v>100</v>
      </c>
      <c r="R148">
        <v>100</v>
      </c>
      <c r="S148">
        <v>8</v>
      </c>
      <c r="T148">
        <v>99621137</v>
      </c>
      <c r="U148">
        <v>75220515</v>
      </c>
      <c r="V148">
        <v>10</v>
      </c>
      <c r="W148">
        <v>3836694</v>
      </c>
      <c r="X148">
        <v>47</v>
      </c>
      <c r="Y148">
        <v>79057209</v>
      </c>
      <c r="Z148">
        <v>19</v>
      </c>
      <c r="AA148">
        <v>21401</v>
      </c>
      <c r="AB148">
        <v>12488</v>
      </c>
      <c r="AC148" s="3">
        <f>anaconda_projects_438c4e99_85db_4cf9_82b5_1b07a55c3429_cleaned_energy_data[[#This Row],[nitrogen-oxide]]*0.9071847</f>
        <v>11328.9225336</v>
      </c>
      <c r="AD148">
        <v>0.3</v>
      </c>
      <c r="AE148">
        <v>38</v>
      </c>
      <c r="AF148">
        <v>46</v>
      </c>
      <c r="AG148" t="s">
        <v>51</v>
      </c>
      <c r="AH148">
        <v>26985</v>
      </c>
      <c r="AI148" s="3">
        <f>anaconda_projects_438c4e99_85db_4cf9_82b5_1b07a55c3429_cleaned_energy_data[[#This Row],[sulfer-dioxide]]*0.9071847</f>
        <v>24480.379129499997</v>
      </c>
      <c r="AJ148">
        <v>0.7</v>
      </c>
      <c r="AK148">
        <v>19</v>
      </c>
      <c r="AL148">
        <v>17</v>
      </c>
      <c r="AM148">
        <v>99621137</v>
      </c>
      <c r="AN148">
        <v>13</v>
      </c>
    </row>
    <row r="149" spans="1:40" x14ac:dyDescent="0.3">
      <c r="A149">
        <v>147</v>
      </c>
      <c r="B149">
        <v>2011</v>
      </c>
      <c r="C149" t="s">
        <v>60</v>
      </c>
      <c r="D149" t="s">
        <v>61</v>
      </c>
      <c r="E149">
        <v>9.2799999999999994</v>
      </c>
      <c r="F149">
        <v>22</v>
      </c>
      <c r="G149">
        <v>20474</v>
      </c>
      <c r="H149">
        <v>12</v>
      </c>
      <c r="I149">
        <v>654</v>
      </c>
      <c r="J149">
        <v>48</v>
      </c>
      <c r="K149" s="3">
        <v>45472</v>
      </c>
      <c r="L149">
        <v>1233</v>
      </c>
      <c r="M149">
        <v>19</v>
      </c>
      <c r="N149">
        <v>28</v>
      </c>
      <c r="O149">
        <v>2452534</v>
      </c>
      <c r="P149">
        <v>12</v>
      </c>
      <c r="Q149">
        <v>100</v>
      </c>
      <c r="R149">
        <v>100</v>
      </c>
      <c r="S149">
        <v>8</v>
      </c>
      <c r="T149">
        <v>100733329</v>
      </c>
      <c r="U149">
        <v>78540493</v>
      </c>
      <c r="V149">
        <v>15</v>
      </c>
      <c r="W149">
        <v>2563369</v>
      </c>
      <c r="X149">
        <v>44</v>
      </c>
      <c r="Y149">
        <v>81103862</v>
      </c>
      <c r="Z149">
        <v>19</v>
      </c>
      <c r="AA149">
        <v>21128</v>
      </c>
      <c r="AB149">
        <v>32187</v>
      </c>
      <c r="AC149" s="3">
        <f>anaconda_projects_438c4e99_85db_4cf9_82b5_1b07a55c3429_cleaned_energy_data[[#This Row],[nitrogen-oxide]]*0.9071847</f>
        <v>29199.553938899997</v>
      </c>
      <c r="AD149">
        <v>0.8</v>
      </c>
      <c r="AE149">
        <v>32</v>
      </c>
      <c r="AF149">
        <v>41</v>
      </c>
      <c r="AG149" t="s">
        <v>40</v>
      </c>
      <c r="AH149">
        <v>152416</v>
      </c>
      <c r="AI149" s="3">
        <f>anaconda_projects_438c4e99_85db_4cf9_82b5_1b07a55c3429_cleaned_energy_data[[#This Row],[sulfer-dioxide]]*0.9071847</f>
        <v>138269.4632352</v>
      </c>
      <c r="AJ149">
        <v>3.8</v>
      </c>
      <c r="AK149">
        <v>11</v>
      </c>
      <c r="AL149">
        <v>12</v>
      </c>
      <c r="AM149">
        <v>100733329</v>
      </c>
      <c r="AN149">
        <v>13</v>
      </c>
    </row>
    <row r="150" spans="1:40" x14ac:dyDescent="0.3">
      <c r="A150">
        <v>148</v>
      </c>
      <c r="B150">
        <v>2023</v>
      </c>
      <c r="C150" t="s">
        <v>60</v>
      </c>
      <c r="D150" t="s">
        <v>61</v>
      </c>
      <c r="E150">
        <v>10.69</v>
      </c>
      <c r="F150">
        <v>32</v>
      </c>
      <c r="G150">
        <v>19634</v>
      </c>
      <c r="H150">
        <v>12</v>
      </c>
      <c r="I150">
        <v>1290</v>
      </c>
      <c r="J150">
        <v>46</v>
      </c>
      <c r="K150" s="3">
        <v>25297</v>
      </c>
      <c r="L150">
        <v>715</v>
      </c>
      <c r="M150">
        <v>26</v>
      </c>
      <c r="N150">
        <v>31</v>
      </c>
      <c r="O150">
        <v>2222243</v>
      </c>
      <c r="P150">
        <v>15</v>
      </c>
      <c r="Q150">
        <v>100</v>
      </c>
      <c r="R150">
        <v>100</v>
      </c>
      <c r="S150">
        <v>7</v>
      </c>
      <c r="T150">
        <v>99046005</v>
      </c>
      <c r="U150">
        <v>74014540</v>
      </c>
      <c r="V150">
        <v>11</v>
      </c>
      <c r="W150">
        <v>3776664</v>
      </c>
      <c r="X150">
        <v>46</v>
      </c>
      <c r="Y150">
        <v>77791204</v>
      </c>
      <c r="Z150">
        <v>19</v>
      </c>
      <c r="AA150">
        <v>20924</v>
      </c>
      <c r="AB150">
        <v>12084</v>
      </c>
      <c r="AC150" s="3">
        <f>anaconda_projects_438c4e99_85db_4cf9_82b5_1b07a55c3429_cleaned_energy_data[[#This Row],[nitrogen-oxide]]*0.9071847</f>
        <v>10962.419914799999</v>
      </c>
      <c r="AD150">
        <v>0.3</v>
      </c>
      <c r="AE150">
        <v>37</v>
      </c>
      <c r="AF150">
        <v>44</v>
      </c>
      <c r="AG150" t="s">
        <v>51</v>
      </c>
      <c r="AH150">
        <v>17184</v>
      </c>
      <c r="AI150" s="3">
        <f>anaconda_projects_438c4e99_85db_4cf9_82b5_1b07a55c3429_cleaned_energy_data[[#This Row],[sulfer-dioxide]]*0.9071847</f>
        <v>15589.061884799999</v>
      </c>
      <c r="AJ150">
        <v>0.4</v>
      </c>
      <c r="AK150">
        <v>22</v>
      </c>
      <c r="AL150">
        <v>18</v>
      </c>
      <c r="AM150">
        <v>99046005</v>
      </c>
      <c r="AN150">
        <v>11</v>
      </c>
    </row>
    <row r="151" spans="1:40" x14ac:dyDescent="0.3">
      <c r="A151">
        <v>149</v>
      </c>
      <c r="B151">
        <v>2022</v>
      </c>
      <c r="C151" t="s">
        <v>60</v>
      </c>
      <c r="D151" t="s">
        <v>61</v>
      </c>
      <c r="E151">
        <v>10.89</v>
      </c>
      <c r="F151">
        <v>28</v>
      </c>
      <c r="G151">
        <v>20499</v>
      </c>
      <c r="H151">
        <v>12</v>
      </c>
      <c r="I151">
        <v>1068</v>
      </c>
      <c r="J151">
        <v>46</v>
      </c>
      <c r="K151" s="3">
        <v>26586</v>
      </c>
      <c r="L151">
        <v>750</v>
      </c>
      <c r="M151">
        <v>25</v>
      </c>
      <c r="N151">
        <v>31</v>
      </c>
      <c r="O151">
        <v>2200590</v>
      </c>
      <c r="P151">
        <v>15</v>
      </c>
      <c r="Q151">
        <v>100</v>
      </c>
      <c r="R151">
        <v>100</v>
      </c>
      <c r="S151">
        <v>7</v>
      </c>
      <c r="T151">
        <v>102112051</v>
      </c>
      <c r="U151">
        <v>74433678</v>
      </c>
      <c r="V151">
        <v>10</v>
      </c>
      <c r="W151">
        <v>3602367</v>
      </c>
      <c r="X151">
        <v>47</v>
      </c>
      <c r="Y151">
        <v>78036045</v>
      </c>
      <c r="Z151">
        <v>20</v>
      </c>
      <c r="AA151">
        <v>21567</v>
      </c>
      <c r="AB151">
        <v>12138</v>
      </c>
      <c r="AC151" s="3">
        <f>anaconda_projects_438c4e99_85db_4cf9_82b5_1b07a55c3429_cleaned_energy_data[[#This Row],[nitrogen-oxide]]*0.9071847</f>
        <v>11011.407888599999</v>
      </c>
      <c r="AD151">
        <v>0.3</v>
      </c>
      <c r="AE151">
        <v>37</v>
      </c>
      <c r="AF151">
        <v>45</v>
      </c>
      <c r="AG151" t="s">
        <v>51</v>
      </c>
      <c r="AH151">
        <v>18714</v>
      </c>
      <c r="AI151" s="3">
        <f>anaconda_projects_438c4e99_85db_4cf9_82b5_1b07a55c3429_cleaned_energy_data[[#This Row],[sulfer-dioxide]]*0.9071847</f>
        <v>16977.0544758</v>
      </c>
      <c r="AJ151">
        <v>0.5</v>
      </c>
      <c r="AK151">
        <v>21</v>
      </c>
      <c r="AL151">
        <v>21</v>
      </c>
      <c r="AM151">
        <v>102112051</v>
      </c>
      <c r="AN151">
        <v>11</v>
      </c>
    </row>
    <row r="152" spans="1:40" x14ac:dyDescent="0.3">
      <c r="A152">
        <v>150</v>
      </c>
      <c r="B152">
        <v>2012</v>
      </c>
      <c r="C152" t="s">
        <v>60</v>
      </c>
      <c r="D152" t="s">
        <v>61</v>
      </c>
      <c r="E152">
        <v>9.27</v>
      </c>
      <c r="F152">
        <v>23</v>
      </c>
      <c r="G152">
        <v>20635</v>
      </c>
      <c r="H152">
        <v>13</v>
      </c>
      <c r="I152">
        <v>687</v>
      </c>
      <c r="J152">
        <v>47</v>
      </c>
      <c r="K152" s="3">
        <v>41741</v>
      </c>
      <c r="L152">
        <v>1181</v>
      </c>
      <c r="M152">
        <v>19</v>
      </c>
      <c r="N152">
        <v>27</v>
      </c>
      <c r="O152">
        <v>2465319</v>
      </c>
      <c r="P152">
        <v>12</v>
      </c>
      <c r="Q152">
        <v>100</v>
      </c>
      <c r="R152">
        <v>100</v>
      </c>
      <c r="S152">
        <v>8</v>
      </c>
      <c r="T152">
        <v>96381472</v>
      </c>
      <c r="U152">
        <v>74897122</v>
      </c>
      <c r="V152">
        <v>15</v>
      </c>
      <c r="W152">
        <v>2827142</v>
      </c>
      <c r="X152">
        <v>46</v>
      </c>
      <c r="Y152">
        <v>77724264</v>
      </c>
      <c r="Z152">
        <v>20</v>
      </c>
      <c r="AA152">
        <v>21322</v>
      </c>
      <c r="AB152">
        <v>27891</v>
      </c>
      <c r="AC152" s="3">
        <f>anaconda_projects_438c4e99_85db_4cf9_82b5_1b07a55c3429_cleaned_energy_data[[#This Row],[nitrogen-oxide]]*0.9071847</f>
        <v>25302.2884677</v>
      </c>
      <c r="AD152">
        <v>0.7</v>
      </c>
      <c r="AE152">
        <v>31</v>
      </c>
      <c r="AF152">
        <v>40</v>
      </c>
      <c r="AG152" t="s">
        <v>40</v>
      </c>
      <c r="AH152">
        <v>97327</v>
      </c>
      <c r="AI152" s="3">
        <f>anaconda_projects_438c4e99_85db_4cf9_82b5_1b07a55c3429_cleaned_energy_data[[#This Row],[sulfer-dioxide]]*0.9071847</f>
        <v>88293.565296899993</v>
      </c>
      <c r="AJ152">
        <v>2.5</v>
      </c>
      <c r="AK152">
        <v>15</v>
      </c>
      <c r="AL152">
        <v>13</v>
      </c>
      <c r="AM152">
        <v>96381472</v>
      </c>
      <c r="AN152">
        <v>13</v>
      </c>
    </row>
    <row r="153" spans="1:40" x14ac:dyDescent="0.3">
      <c r="A153">
        <v>151</v>
      </c>
      <c r="B153">
        <v>2010</v>
      </c>
      <c r="C153" t="s">
        <v>60</v>
      </c>
      <c r="D153" t="s">
        <v>61</v>
      </c>
      <c r="E153">
        <v>8.61</v>
      </c>
      <c r="F153">
        <v>29</v>
      </c>
      <c r="G153">
        <v>20761</v>
      </c>
      <c r="H153">
        <v>11</v>
      </c>
      <c r="I153">
        <v>657</v>
      </c>
      <c r="J153">
        <v>48</v>
      </c>
      <c r="K153" s="3">
        <v>48196</v>
      </c>
      <c r="L153">
        <v>1288</v>
      </c>
      <c r="M153">
        <v>18</v>
      </c>
      <c r="N153">
        <v>26</v>
      </c>
      <c r="O153">
        <v>2431053</v>
      </c>
      <c r="P153">
        <v>11</v>
      </c>
      <c r="Q153">
        <v>100</v>
      </c>
      <c r="R153">
        <v>100</v>
      </c>
      <c r="S153">
        <v>10</v>
      </c>
      <c r="T153">
        <v>103521537</v>
      </c>
      <c r="U153">
        <v>79816049</v>
      </c>
      <c r="V153">
        <v>15</v>
      </c>
      <c r="W153">
        <v>2532576</v>
      </c>
      <c r="X153">
        <v>45</v>
      </c>
      <c r="Y153">
        <v>82348625</v>
      </c>
      <c r="Z153">
        <v>19</v>
      </c>
      <c r="AA153">
        <v>21417</v>
      </c>
      <c r="AB153">
        <v>36278</v>
      </c>
      <c r="AC153" s="3">
        <f>anaconda_projects_438c4e99_85db_4cf9_82b5_1b07a55c3429_cleaned_energy_data[[#This Row],[nitrogen-oxide]]*0.9071847</f>
        <v>32910.846546599998</v>
      </c>
      <c r="AD153">
        <v>0.9</v>
      </c>
      <c r="AE153">
        <v>31</v>
      </c>
      <c r="AF153">
        <v>40</v>
      </c>
      <c r="AG153" t="s">
        <v>40</v>
      </c>
      <c r="AH153">
        <v>151856</v>
      </c>
      <c r="AI153" s="3">
        <f>anaconda_projects_438c4e99_85db_4cf9_82b5_1b07a55c3429_cleaned_energy_data[[#This Row],[sulfer-dioxide]]*0.9071847</f>
        <v>137761.43980319999</v>
      </c>
      <c r="AJ153">
        <v>3.7</v>
      </c>
      <c r="AK153">
        <v>13</v>
      </c>
      <c r="AL153">
        <v>14</v>
      </c>
      <c r="AM153">
        <v>103521537</v>
      </c>
      <c r="AN153">
        <v>13</v>
      </c>
    </row>
    <row r="154" spans="1:40" x14ac:dyDescent="0.3">
      <c r="A154">
        <v>152</v>
      </c>
      <c r="B154">
        <v>2020</v>
      </c>
      <c r="C154" t="s">
        <v>60</v>
      </c>
      <c r="D154" t="s">
        <v>61</v>
      </c>
      <c r="E154">
        <v>9.52</v>
      </c>
      <c r="F154">
        <v>30</v>
      </c>
      <c r="G154">
        <v>20711</v>
      </c>
      <c r="H154">
        <v>11</v>
      </c>
      <c r="I154">
        <v>686</v>
      </c>
      <c r="J154">
        <v>48</v>
      </c>
      <c r="K154" s="3">
        <v>22782</v>
      </c>
      <c r="L154">
        <v>622</v>
      </c>
      <c r="M154">
        <v>28</v>
      </c>
      <c r="N154">
        <v>38</v>
      </c>
      <c r="O154">
        <v>2621141</v>
      </c>
      <c r="P154">
        <v>11</v>
      </c>
      <c r="Q154">
        <v>100</v>
      </c>
      <c r="R154">
        <v>100</v>
      </c>
      <c r="S154">
        <v>8</v>
      </c>
      <c r="T154">
        <v>95003888</v>
      </c>
      <c r="U154">
        <v>77607950</v>
      </c>
      <c r="V154">
        <v>10</v>
      </c>
      <c r="W154">
        <v>2958060</v>
      </c>
      <c r="X154">
        <v>47</v>
      </c>
      <c r="Y154">
        <v>80566010</v>
      </c>
      <c r="Z154">
        <v>19</v>
      </c>
      <c r="AA154">
        <v>21397</v>
      </c>
      <c r="AB154">
        <v>10908</v>
      </c>
      <c r="AC154" s="3">
        <f>anaconda_projects_438c4e99_85db_4cf9_82b5_1b07a55c3429_cleaned_energy_data[[#This Row],[nitrogen-oxide]]*0.9071847</f>
        <v>9895.5707075999999</v>
      </c>
      <c r="AD154">
        <v>0.3</v>
      </c>
      <c r="AE154">
        <v>37</v>
      </c>
      <c r="AF154">
        <v>47</v>
      </c>
      <c r="AG154" t="s">
        <v>51</v>
      </c>
      <c r="AH154">
        <v>21262</v>
      </c>
      <c r="AI154" s="3">
        <f>anaconda_projects_438c4e99_85db_4cf9_82b5_1b07a55c3429_cleaned_energy_data[[#This Row],[sulfer-dioxide]]*0.9071847</f>
        <v>19288.561091399999</v>
      </c>
      <c r="AJ154">
        <v>0.5</v>
      </c>
      <c r="AK154">
        <v>19</v>
      </c>
      <c r="AL154">
        <v>21</v>
      </c>
      <c r="AM154">
        <v>95003888</v>
      </c>
      <c r="AN154">
        <v>13</v>
      </c>
    </row>
    <row r="155" spans="1:40" x14ac:dyDescent="0.3">
      <c r="A155">
        <v>153</v>
      </c>
      <c r="B155">
        <v>2013</v>
      </c>
      <c r="C155" t="s">
        <v>60</v>
      </c>
      <c r="D155" t="s">
        <v>61</v>
      </c>
      <c r="E155">
        <v>9.1300000000000008</v>
      </c>
      <c r="F155">
        <v>28</v>
      </c>
      <c r="G155">
        <v>20635</v>
      </c>
      <c r="H155">
        <v>13</v>
      </c>
      <c r="I155">
        <v>690</v>
      </c>
      <c r="J155">
        <v>47</v>
      </c>
      <c r="K155" s="3">
        <v>38118</v>
      </c>
      <c r="L155">
        <v>1053</v>
      </c>
      <c r="M155">
        <v>22</v>
      </c>
      <c r="N155">
        <v>31</v>
      </c>
      <c r="O155">
        <v>2511517</v>
      </c>
      <c r="P155">
        <v>11</v>
      </c>
      <c r="Q155">
        <v>100</v>
      </c>
      <c r="R155">
        <v>100</v>
      </c>
      <c r="S155">
        <v>8</v>
      </c>
      <c r="T155">
        <v>96944013</v>
      </c>
      <c r="U155">
        <v>75988871</v>
      </c>
      <c r="V155">
        <v>15</v>
      </c>
      <c r="W155">
        <v>3662748</v>
      </c>
      <c r="X155">
        <v>43</v>
      </c>
      <c r="Y155">
        <v>79651619</v>
      </c>
      <c r="Z155">
        <v>19</v>
      </c>
      <c r="AA155">
        <v>21326</v>
      </c>
      <c r="AB155">
        <v>23189</v>
      </c>
      <c r="AC155" s="3">
        <f>anaconda_projects_438c4e99_85db_4cf9_82b5_1b07a55c3429_cleaned_energy_data[[#This Row],[nitrogen-oxide]]*0.9071847</f>
        <v>21036.7060083</v>
      </c>
      <c r="AD155">
        <v>0.6</v>
      </c>
      <c r="AE155">
        <v>33</v>
      </c>
      <c r="AF155">
        <v>43</v>
      </c>
      <c r="AG155" t="s">
        <v>40</v>
      </c>
      <c r="AH155">
        <v>86204</v>
      </c>
      <c r="AI155" s="3">
        <f>anaconda_projects_438c4e99_85db_4cf9_82b5_1b07a55c3429_cleaned_energy_data[[#This Row],[sulfer-dioxide]]*0.9071847</f>
        <v>78202.949878799991</v>
      </c>
      <c r="AJ155">
        <v>2.2000000000000002</v>
      </c>
      <c r="AK155">
        <v>18</v>
      </c>
      <c r="AL155">
        <v>19</v>
      </c>
      <c r="AM155">
        <v>96944013</v>
      </c>
      <c r="AN155">
        <v>13</v>
      </c>
    </row>
    <row r="156" spans="1:40" x14ac:dyDescent="0.3">
      <c r="A156">
        <v>154</v>
      </c>
      <c r="B156">
        <v>2009</v>
      </c>
      <c r="C156" t="s">
        <v>60</v>
      </c>
      <c r="D156" t="s">
        <v>61</v>
      </c>
      <c r="E156">
        <v>8.69</v>
      </c>
      <c r="F156">
        <v>28</v>
      </c>
      <c r="G156">
        <v>20211</v>
      </c>
      <c r="H156">
        <v>12</v>
      </c>
      <c r="I156">
        <v>642</v>
      </c>
      <c r="J156">
        <v>48</v>
      </c>
      <c r="K156" s="3">
        <v>43458</v>
      </c>
      <c r="L156">
        <v>1199</v>
      </c>
      <c r="M156">
        <v>20</v>
      </c>
      <c r="N156">
        <v>28</v>
      </c>
      <c r="O156">
        <v>2267084</v>
      </c>
      <c r="P156">
        <v>12</v>
      </c>
      <c r="Q156">
        <v>100</v>
      </c>
      <c r="R156">
        <v>100</v>
      </c>
      <c r="S156">
        <v>10</v>
      </c>
      <c r="T156">
        <v>94909844</v>
      </c>
      <c r="U156">
        <v>77432806</v>
      </c>
      <c r="V156">
        <v>15</v>
      </c>
      <c r="W156">
        <v>2284083</v>
      </c>
      <c r="X156">
        <v>44</v>
      </c>
      <c r="Y156">
        <v>79716889</v>
      </c>
      <c r="Z156">
        <v>19</v>
      </c>
      <c r="AA156">
        <v>20852</v>
      </c>
      <c r="AB156">
        <v>33080</v>
      </c>
      <c r="AC156" s="3">
        <f>anaconda_projects_438c4e99_85db_4cf9_82b5_1b07a55c3429_cleaned_energy_data[[#This Row],[nitrogen-oxide]]*0.9071847</f>
        <v>30009.669876</v>
      </c>
      <c r="AD156">
        <v>0.8</v>
      </c>
      <c r="AE156">
        <v>31</v>
      </c>
      <c r="AF156">
        <v>39</v>
      </c>
      <c r="AG156" t="s">
        <v>40</v>
      </c>
      <c r="AH156">
        <v>137752</v>
      </c>
      <c r="AI156" s="3">
        <f>anaconda_projects_438c4e99_85db_4cf9_82b5_1b07a55c3429_cleaned_energy_data[[#This Row],[sulfer-dioxide]]*0.9071847</f>
        <v>124966.50679439999</v>
      </c>
      <c r="AJ156">
        <v>3.5</v>
      </c>
      <c r="AK156">
        <v>16</v>
      </c>
      <c r="AL156">
        <v>21</v>
      </c>
      <c r="AM156">
        <v>94909844</v>
      </c>
      <c r="AN156">
        <v>13</v>
      </c>
    </row>
    <row r="157" spans="1:40" x14ac:dyDescent="0.3">
      <c r="A157">
        <v>155</v>
      </c>
      <c r="B157">
        <v>2015</v>
      </c>
      <c r="C157" t="s">
        <v>60</v>
      </c>
      <c r="D157" t="s">
        <v>61</v>
      </c>
      <c r="E157">
        <v>9.3000000000000007</v>
      </c>
      <c r="F157">
        <v>35</v>
      </c>
      <c r="G157">
        <v>19715</v>
      </c>
      <c r="H157">
        <v>14</v>
      </c>
      <c r="I157">
        <v>505</v>
      </c>
      <c r="J157">
        <v>48</v>
      </c>
      <c r="K157" s="3">
        <v>37977</v>
      </c>
      <c r="L157">
        <v>1111</v>
      </c>
      <c r="M157">
        <v>20</v>
      </c>
      <c r="N157">
        <v>26</v>
      </c>
      <c r="O157">
        <v>2523087</v>
      </c>
      <c r="P157">
        <v>11</v>
      </c>
      <c r="Q157">
        <v>100</v>
      </c>
      <c r="R157">
        <v>100</v>
      </c>
      <c r="S157">
        <v>8</v>
      </c>
      <c r="T157">
        <v>99632108</v>
      </c>
      <c r="U157">
        <v>72675778</v>
      </c>
      <c r="V157">
        <v>13</v>
      </c>
      <c r="W157">
        <v>2538858</v>
      </c>
      <c r="X157">
        <v>46</v>
      </c>
      <c r="Y157">
        <v>75214636</v>
      </c>
      <c r="Z157">
        <v>21</v>
      </c>
      <c r="AA157">
        <v>20220</v>
      </c>
      <c r="AB157">
        <v>23100</v>
      </c>
      <c r="AC157" s="3">
        <f>anaconda_projects_438c4e99_85db_4cf9_82b5_1b07a55c3429_cleaned_energy_data[[#This Row],[nitrogen-oxide]]*0.9071847</f>
        <v>20955.966570000001</v>
      </c>
      <c r="AD157">
        <v>0.6</v>
      </c>
      <c r="AE157">
        <v>30</v>
      </c>
      <c r="AF157">
        <v>40</v>
      </c>
      <c r="AG157" t="s">
        <v>40</v>
      </c>
      <c r="AH157">
        <v>86557</v>
      </c>
      <c r="AI157" s="3">
        <f>anaconda_projects_438c4e99_85db_4cf9_82b5_1b07a55c3429_cleaned_energy_data[[#This Row],[sulfer-dioxide]]*0.9071847</f>
        <v>78523.186077899998</v>
      </c>
      <c r="AJ157">
        <v>2.2999999999999998</v>
      </c>
      <c r="AK157">
        <v>10</v>
      </c>
      <c r="AL157">
        <v>9</v>
      </c>
      <c r="AM157">
        <v>99632108</v>
      </c>
      <c r="AN157">
        <v>13</v>
      </c>
    </row>
    <row r="158" spans="1:40" x14ac:dyDescent="0.3">
      <c r="A158">
        <v>156</v>
      </c>
      <c r="B158">
        <v>2017</v>
      </c>
      <c r="C158" t="s">
        <v>60</v>
      </c>
      <c r="D158" t="s">
        <v>61</v>
      </c>
      <c r="E158">
        <v>9.4499999999999993</v>
      </c>
      <c r="F158">
        <v>32</v>
      </c>
      <c r="G158">
        <v>20409</v>
      </c>
      <c r="H158">
        <v>12</v>
      </c>
      <c r="I158">
        <v>543</v>
      </c>
      <c r="J158">
        <v>48</v>
      </c>
      <c r="K158" s="3">
        <v>35792</v>
      </c>
      <c r="L158">
        <v>996</v>
      </c>
      <c r="M158">
        <v>19</v>
      </c>
      <c r="N158">
        <v>24</v>
      </c>
      <c r="O158">
        <v>2385508</v>
      </c>
      <c r="P158">
        <v>13</v>
      </c>
      <c r="Q158">
        <v>100</v>
      </c>
      <c r="R158">
        <v>100</v>
      </c>
      <c r="S158">
        <v>8</v>
      </c>
      <c r="T158">
        <v>97239885</v>
      </c>
      <c r="U158">
        <v>76547309</v>
      </c>
      <c r="V158">
        <v>13</v>
      </c>
      <c r="W158">
        <v>2498913</v>
      </c>
      <c r="X158">
        <v>46</v>
      </c>
      <c r="Y158">
        <v>79046222</v>
      </c>
      <c r="Z158">
        <v>19</v>
      </c>
      <c r="AA158">
        <v>20951</v>
      </c>
      <c r="AB158">
        <v>19905</v>
      </c>
      <c r="AC158" s="3">
        <f>anaconda_projects_438c4e99_85db_4cf9_82b5_1b07a55c3429_cleaned_energy_data[[#This Row],[nitrogen-oxide]]*0.9071847</f>
        <v>18057.511453499999</v>
      </c>
      <c r="AD158">
        <v>0.5</v>
      </c>
      <c r="AE158">
        <v>31</v>
      </c>
      <c r="AF158">
        <v>40</v>
      </c>
      <c r="AG158" t="s">
        <v>51</v>
      </c>
      <c r="AH158">
        <v>44231</v>
      </c>
      <c r="AI158" s="3">
        <f>anaconda_projects_438c4e99_85db_4cf9_82b5_1b07a55c3429_cleaned_energy_data[[#This Row],[sulfer-dioxide]]*0.9071847</f>
        <v>40125.686465699997</v>
      </c>
      <c r="AJ158">
        <v>1.1000000000000001</v>
      </c>
      <c r="AK158">
        <v>14</v>
      </c>
      <c r="AL158">
        <v>16</v>
      </c>
      <c r="AM158">
        <v>97239885</v>
      </c>
      <c r="AN158">
        <v>13</v>
      </c>
    </row>
    <row r="159" spans="1:40" x14ac:dyDescent="0.3">
      <c r="A159">
        <v>157</v>
      </c>
      <c r="B159">
        <v>2016</v>
      </c>
      <c r="C159" t="s">
        <v>60</v>
      </c>
      <c r="D159" t="s">
        <v>61</v>
      </c>
      <c r="E159">
        <v>9.23</v>
      </c>
      <c r="F159">
        <v>30</v>
      </c>
      <c r="G159">
        <v>20837</v>
      </c>
      <c r="H159">
        <v>11</v>
      </c>
      <c r="I159">
        <v>518</v>
      </c>
      <c r="J159">
        <v>48</v>
      </c>
      <c r="K159" s="3">
        <v>39927</v>
      </c>
      <c r="L159">
        <v>1107</v>
      </c>
      <c r="M159">
        <v>19</v>
      </c>
      <c r="N159">
        <v>22</v>
      </c>
      <c r="O159">
        <v>2458109</v>
      </c>
      <c r="P159">
        <v>11</v>
      </c>
      <c r="Q159">
        <v>100</v>
      </c>
      <c r="R159">
        <v>100</v>
      </c>
      <c r="S159">
        <v>8</v>
      </c>
      <c r="T159">
        <v>100758439</v>
      </c>
      <c r="U159">
        <v>76836693</v>
      </c>
      <c r="V159">
        <v>13</v>
      </c>
      <c r="W159">
        <v>2503940</v>
      </c>
      <c r="X159">
        <v>47</v>
      </c>
      <c r="Y159">
        <v>79340633</v>
      </c>
      <c r="Z159">
        <v>19</v>
      </c>
      <c r="AA159">
        <v>21355</v>
      </c>
      <c r="AB159">
        <v>23977</v>
      </c>
      <c r="AC159" s="3">
        <f>anaconda_projects_438c4e99_85db_4cf9_82b5_1b07a55c3429_cleaned_energy_data[[#This Row],[nitrogen-oxide]]*0.9071847</f>
        <v>21751.5675519</v>
      </c>
      <c r="AD159">
        <v>0.6</v>
      </c>
      <c r="AE159">
        <v>29</v>
      </c>
      <c r="AF159">
        <v>37</v>
      </c>
      <c r="AG159" t="s">
        <v>40</v>
      </c>
      <c r="AH159">
        <v>53450</v>
      </c>
      <c r="AI159" s="3">
        <f>anaconda_projects_438c4e99_85db_4cf9_82b5_1b07a55c3429_cleaned_energy_data[[#This Row],[sulfer-dioxide]]*0.9071847</f>
        <v>48489.022214999997</v>
      </c>
      <c r="AJ159">
        <v>1.3</v>
      </c>
      <c r="AK159">
        <v>15</v>
      </c>
      <c r="AL159">
        <v>13</v>
      </c>
      <c r="AM159">
        <v>100758439</v>
      </c>
      <c r="AN159">
        <v>13</v>
      </c>
    </row>
    <row r="160" spans="1:40" x14ac:dyDescent="0.3">
      <c r="A160">
        <v>158</v>
      </c>
      <c r="B160">
        <v>2018</v>
      </c>
      <c r="C160" t="s">
        <v>60</v>
      </c>
      <c r="D160" t="s">
        <v>61</v>
      </c>
      <c r="E160">
        <v>9.58</v>
      </c>
      <c r="F160">
        <v>31</v>
      </c>
      <c r="G160">
        <v>20719</v>
      </c>
      <c r="H160">
        <v>12</v>
      </c>
      <c r="I160">
        <v>630</v>
      </c>
      <c r="J160">
        <v>48</v>
      </c>
      <c r="K160" s="3">
        <v>29303</v>
      </c>
      <c r="L160">
        <v>790</v>
      </c>
      <c r="M160">
        <v>26</v>
      </c>
      <c r="N160">
        <v>36</v>
      </c>
      <c r="O160">
        <v>2487343</v>
      </c>
      <c r="P160">
        <v>12</v>
      </c>
      <c r="Q160">
        <v>100</v>
      </c>
      <c r="R160">
        <v>100</v>
      </c>
      <c r="S160">
        <v>8</v>
      </c>
      <c r="T160">
        <v>102911183</v>
      </c>
      <c r="U160">
        <v>78854061</v>
      </c>
      <c r="V160">
        <v>12</v>
      </c>
      <c r="W160">
        <v>2700856</v>
      </c>
      <c r="X160">
        <v>46</v>
      </c>
      <c r="Y160">
        <v>81554917</v>
      </c>
      <c r="Z160">
        <v>20</v>
      </c>
      <c r="AA160">
        <v>21349</v>
      </c>
      <c r="AB160">
        <v>13615</v>
      </c>
      <c r="AC160" s="3">
        <f>anaconda_projects_438c4e99_85db_4cf9_82b5_1b07a55c3429_cleaned_energy_data[[#This Row],[nitrogen-oxide]]*0.9071847</f>
        <v>12351.319690499999</v>
      </c>
      <c r="AD160">
        <v>0.3</v>
      </c>
      <c r="AE160">
        <v>37</v>
      </c>
      <c r="AF160">
        <v>47</v>
      </c>
      <c r="AG160" t="s">
        <v>51</v>
      </c>
      <c r="AH160">
        <v>29382</v>
      </c>
      <c r="AI160" s="3">
        <f>anaconda_projects_438c4e99_85db_4cf9_82b5_1b07a55c3429_cleaned_energy_data[[#This Row],[sulfer-dioxide]]*0.9071847</f>
        <v>26654.900855399999</v>
      </c>
      <c r="AJ160">
        <v>0.7</v>
      </c>
      <c r="AK160">
        <v>21</v>
      </c>
      <c r="AL160">
        <v>24</v>
      </c>
      <c r="AM160">
        <v>102911183</v>
      </c>
      <c r="AN160">
        <v>13</v>
      </c>
    </row>
    <row r="161" spans="1:40" x14ac:dyDescent="0.3">
      <c r="A161">
        <v>159</v>
      </c>
      <c r="B161">
        <v>2008</v>
      </c>
      <c r="C161" t="s">
        <v>60</v>
      </c>
      <c r="D161" t="s">
        <v>61</v>
      </c>
      <c r="E161">
        <v>8.18</v>
      </c>
      <c r="F161">
        <v>30</v>
      </c>
      <c r="G161">
        <v>20249</v>
      </c>
      <c r="H161">
        <v>12</v>
      </c>
      <c r="I161">
        <v>642</v>
      </c>
      <c r="J161">
        <v>47</v>
      </c>
      <c r="K161" s="3">
        <v>58671</v>
      </c>
      <c r="L161">
        <v>1424</v>
      </c>
      <c r="M161">
        <v>16</v>
      </c>
      <c r="N161">
        <v>23</v>
      </c>
      <c r="O161">
        <v>2472111</v>
      </c>
      <c r="P161">
        <v>13</v>
      </c>
      <c r="Q161">
        <v>100</v>
      </c>
      <c r="R161">
        <v>100</v>
      </c>
      <c r="S161">
        <v>10</v>
      </c>
      <c r="T161">
        <v>104169779</v>
      </c>
      <c r="U161">
        <v>88262641</v>
      </c>
      <c r="V161">
        <v>13</v>
      </c>
      <c r="W161">
        <v>2400671</v>
      </c>
      <c r="X161">
        <v>43</v>
      </c>
      <c r="Y161">
        <v>90663312</v>
      </c>
      <c r="Z161">
        <v>20</v>
      </c>
      <c r="AA161">
        <v>20891</v>
      </c>
      <c r="AB161">
        <v>90773</v>
      </c>
      <c r="AC161" s="3">
        <f>anaconda_projects_438c4e99_85db_4cf9_82b5_1b07a55c3429_cleaned_energy_data[[#This Row],[nitrogen-oxide]]*0.9071847</f>
        <v>82347.876773099997</v>
      </c>
      <c r="AD161">
        <v>2</v>
      </c>
      <c r="AE161">
        <v>14</v>
      </c>
      <c r="AF161">
        <v>24</v>
      </c>
      <c r="AG161" t="s">
        <v>40</v>
      </c>
      <c r="AH161">
        <v>243234</v>
      </c>
      <c r="AI161" s="3">
        <f>anaconda_projects_438c4e99_85db_4cf9_82b5_1b07a55c3429_cleaned_energy_data[[#This Row],[sulfer-dioxide]]*0.9071847</f>
        <v>220658.16331979999</v>
      </c>
      <c r="AJ161">
        <v>5.4</v>
      </c>
      <c r="AK161">
        <v>15</v>
      </c>
      <c r="AL161">
        <v>16</v>
      </c>
      <c r="AM161">
        <v>104169779</v>
      </c>
      <c r="AN161">
        <v>13</v>
      </c>
    </row>
    <row r="162" spans="1:40" x14ac:dyDescent="0.3">
      <c r="A162">
        <v>160</v>
      </c>
      <c r="B162">
        <v>2014</v>
      </c>
      <c r="C162" t="s">
        <v>62</v>
      </c>
      <c r="D162" t="s">
        <v>63</v>
      </c>
      <c r="E162">
        <v>9.0500000000000007</v>
      </c>
      <c r="F162">
        <v>36</v>
      </c>
      <c r="G162">
        <v>3450</v>
      </c>
      <c r="H162">
        <v>36</v>
      </c>
      <c r="I162">
        <v>499</v>
      </c>
      <c r="J162">
        <v>48</v>
      </c>
      <c r="K162" s="3">
        <v>3093</v>
      </c>
      <c r="L162">
        <v>619</v>
      </c>
      <c r="M162">
        <v>47</v>
      </c>
      <c r="N162">
        <v>42</v>
      </c>
      <c r="O162">
        <v>89</v>
      </c>
      <c r="P162">
        <v>51</v>
      </c>
      <c r="Q162">
        <v>100</v>
      </c>
      <c r="R162">
        <v>100</v>
      </c>
      <c r="S162">
        <v>42</v>
      </c>
      <c r="T162">
        <v>12354726</v>
      </c>
      <c r="U162">
        <v>9344872</v>
      </c>
      <c r="V162">
        <v>38</v>
      </c>
      <c r="W162">
        <v>1650368</v>
      </c>
      <c r="X162">
        <v>48</v>
      </c>
      <c r="Y162">
        <v>10995240</v>
      </c>
      <c r="Z162">
        <v>45</v>
      </c>
      <c r="AA162">
        <v>3948</v>
      </c>
      <c r="AB162">
        <v>10638</v>
      </c>
      <c r="AC162" s="3">
        <f>anaconda_projects_438c4e99_85db_4cf9_82b5_1b07a55c3429_cleaned_energy_data[[#This Row],[nitrogen-oxide]]*0.9071847</f>
        <v>9650.6308386000001</v>
      </c>
      <c r="AD162">
        <v>1.9</v>
      </c>
      <c r="AE162">
        <v>44</v>
      </c>
      <c r="AF162">
        <v>11</v>
      </c>
      <c r="AG162" t="s">
        <v>48</v>
      </c>
      <c r="AH162">
        <v>13852</v>
      </c>
      <c r="AI162" s="3">
        <f>anaconda_projects_438c4e99_85db_4cf9_82b5_1b07a55c3429_cleaned_energy_data[[#This Row],[sulfer-dioxide]]*0.9071847</f>
        <v>12566.3224644</v>
      </c>
      <c r="AJ162">
        <v>2.5</v>
      </c>
      <c r="AK162">
        <v>35</v>
      </c>
      <c r="AL162">
        <v>15</v>
      </c>
      <c r="AM162">
        <v>12354726</v>
      </c>
      <c r="AN162">
        <v>43</v>
      </c>
    </row>
    <row r="163" spans="1:40" x14ac:dyDescent="0.3">
      <c r="A163">
        <v>161</v>
      </c>
      <c r="B163">
        <v>2019</v>
      </c>
      <c r="C163" t="s">
        <v>62</v>
      </c>
      <c r="D163" t="s">
        <v>63</v>
      </c>
      <c r="E163">
        <v>9.9600000000000009</v>
      </c>
      <c r="F163">
        <v>23</v>
      </c>
      <c r="G163">
        <v>3537</v>
      </c>
      <c r="H163">
        <v>36</v>
      </c>
      <c r="I163">
        <v>1145</v>
      </c>
      <c r="J163">
        <v>44</v>
      </c>
      <c r="K163" s="3">
        <v>3289</v>
      </c>
      <c r="L163">
        <v>499</v>
      </c>
      <c r="M163">
        <v>44</v>
      </c>
      <c r="N163">
        <v>43</v>
      </c>
      <c r="O163">
        <v>12452</v>
      </c>
      <c r="P163">
        <v>50</v>
      </c>
      <c r="Q163">
        <v>100</v>
      </c>
      <c r="R163">
        <v>100</v>
      </c>
      <c r="S163">
        <v>42</v>
      </c>
      <c r="T163">
        <v>12868931</v>
      </c>
      <c r="U163">
        <v>12384881</v>
      </c>
      <c r="V163">
        <v>35</v>
      </c>
      <c r="W163">
        <v>2121766</v>
      </c>
      <c r="X163">
        <v>47</v>
      </c>
      <c r="Y163">
        <v>14506647</v>
      </c>
      <c r="Z163">
        <v>44</v>
      </c>
      <c r="AA163">
        <v>4682</v>
      </c>
      <c r="AB163">
        <v>1561</v>
      </c>
      <c r="AC163" s="3">
        <f>anaconda_projects_438c4e99_85db_4cf9_82b5_1b07a55c3429_cleaned_energy_data[[#This Row],[nitrogen-oxide]]*0.9071847</f>
        <v>1416.1153167</v>
      </c>
      <c r="AD163">
        <v>0.2</v>
      </c>
      <c r="AE163">
        <v>48</v>
      </c>
      <c r="AF163">
        <v>51</v>
      </c>
      <c r="AG163" t="s">
        <v>48</v>
      </c>
      <c r="AH163">
        <v>1112</v>
      </c>
      <c r="AI163" s="3">
        <f>anaconda_projects_438c4e99_85db_4cf9_82b5_1b07a55c3429_cleaned_energy_data[[#This Row],[sulfer-dioxide]]*0.9071847</f>
        <v>1008.7893863999999</v>
      </c>
      <c r="AJ163">
        <v>0.2</v>
      </c>
      <c r="AK163">
        <v>45</v>
      </c>
      <c r="AL163">
        <v>42</v>
      </c>
      <c r="AM163">
        <v>12868931</v>
      </c>
      <c r="AN163">
        <v>43</v>
      </c>
    </row>
    <row r="164" spans="1:40" x14ac:dyDescent="0.3">
      <c r="A164">
        <v>162</v>
      </c>
      <c r="B164">
        <v>2011</v>
      </c>
      <c r="C164" t="s">
        <v>62</v>
      </c>
      <c r="D164" t="s">
        <v>63</v>
      </c>
      <c r="E164">
        <v>8.0500000000000007</v>
      </c>
      <c r="F164">
        <v>37</v>
      </c>
      <c r="G164">
        <v>3130</v>
      </c>
      <c r="H164">
        <v>36</v>
      </c>
      <c r="I164">
        <v>629</v>
      </c>
      <c r="J164">
        <v>49</v>
      </c>
      <c r="K164" s="3">
        <v>2911</v>
      </c>
      <c r="L164">
        <v>534</v>
      </c>
      <c r="M164">
        <v>48</v>
      </c>
      <c r="N164">
        <v>46</v>
      </c>
      <c r="O164">
        <v>581</v>
      </c>
      <c r="P164">
        <v>50</v>
      </c>
      <c r="Q164">
        <v>100</v>
      </c>
      <c r="R164">
        <v>100</v>
      </c>
      <c r="S164">
        <v>41</v>
      </c>
      <c r="T164">
        <v>11679600</v>
      </c>
      <c r="U164">
        <v>9838617</v>
      </c>
      <c r="V164">
        <v>37</v>
      </c>
      <c r="W164">
        <v>2160269</v>
      </c>
      <c r="X164">
        <v>47</v>
      </c>
      <c r="Y164">
        <v>11998886</v>
      </c>
      <c r="Z164">
        <v>45</v>
      </c>
      <c r="AA164">
        <v>3760</v>
      </c>
      <c r="AB164">
        <v>10371</v>
      </c>
      <c r="AC164" s="3">
        <f>anaconda_projects_438c4e99_85db_4cf9_82b5_1b07a55c3429_cleaned_energy_data[[#This Row],[nitrogen-oxide]]*0.9071847</f>
        <v>9408.4125236999989</v>
      </c>
      <c r="AD164">
        <v>1.7</v>
      </c>
      <c r="AE164">
        <v>42</v>
      </c>
      <c r="AF164">
        <v>15</v>
      </c>
      <c r="AG164" t="s">
        <v>48</v>
      </c>
      <c r="AH164">
        <v>11252</v>
      </c>
      <c r="AI164" s="3">
        <f>anaconda_projects_438c4e99_85db_4cf9_82b5_1b07a55c3429_cleaned_energy_data[[#This Row],[sulfer-dioxide]]*0.9071847</f>
        <v>10207.6422444</v>
      </c>
      <c r="AJ164">
        <v>1.9</v>
      </c>
      <c r="AK164">
        <v>41</v>
      </c>
      <c r="AL164">
        <v>29</v>
      </c>
      <c r="AM164">
        <v>11679600</v>
      </c>
      <c r="AN164">
        <v>43</v>
      </c>
    </row>
    <row r="165" spans="1:40" x14ac:dyDescent="0.3">
      <c r="A165">
        <v>163</v>
      </c>
      <c r="B165">
        <v>2012</v>
      </c>
      <c r="C165" t="s">
        <v>62</v>
      </c>
      <c r="D165" t="s">
        <v>63</v>
      </c>
      <c r="E165">
        <v>8.49</v>
      </c>
      <c r="F165">
        <v>35</v>
      </c>
      <c r="G165">
        <v>3428</v>
      </c>
      <c r="H165">
        <v>36</v>
      </c>
      <c r="I165">
        <v>479</v>
      </c>
      <c r="J165">
        <v>48</v>
      </c>
      <c r="K165" s="3">
        <v>3269</v>
      </c>
      <c r="L165">
        <v>627</v>
      </c>
      <c r="M165">
        <v>48</v>
      </c>
      <c r="N165">
        <v>42</v>
      </c>
      <c r="O165">
        <v>575</v>
      </c>
      <c r="P165">
        <v>50</v>
      </c>
      <c r="Q165">
        <v>100</v>
      </c>
      <c r="R165">
        <v>100</v>
      </c>
      <c r="S165">
        <v>41</v>
      </c>
      <c r="T165">
        <v>11734210</v>
      </c>
      <c r="U165">
        <v>9785973</v>
      </c>
      <c r="V165">
        <v>37</v>
      </c>
      <c r="W165">
        <v>1687424</v>
      </c>
      <c r="X165">
        <v>47</v>
      </c>
      <c r="Y165">
        <v>11473397</v>
      </c>
      <c r="Z165">
        <v>45</v>
      </c>
      <c r="AA165">
        <v>3907</v>
      </c>
      <c r="AB165">
        <v>11702</v>
      </c>
      <c r="AC165" s="3">
        <f>anaconda_projects_438c4e99_85db_4cf9_82b5_1b07a55c3429_cleaned_energy_data[[#This Row],[nitrogen-oxide]]*0.9071847</f>
        <v>10615.875359399999</v>
      </c>
      <c r="AD165">
        <v>2</v>
      </c>
      <c r="AE165">
        <v>43</v>
      </c>
      <c r="AF165">
        <v>9</v>
      </c>
      <c r="AG165" t="s">
        <v>48</v>
      </c>
      <c r="AH165">
        <v>12825</v>
      </c>
      <c r="AI165" s="3">
        <f>anaconda_projects_438c4e99_85db_4cf9_82b5_1b07a55c3429_cleaned_energy_data[[#This Row],[sulfer-dioxide]]*0.9071847</f>
        <v>11634.643777499999</v>
      </c>
      <c r="AJ165">
        <v>2.2000000000000002</v>
      </c>
      <c r="AK165">
        <v>39</v>
      </c>
      <c r="AL165">
        <v>18</v>
      </c>
      <c r="AM165">
        <v>11734210</v>
      </c>
      <c r="AN165">
        <v>43</v>
      </c>
    </row>
    <row r="166" spans="1:40" x14ac:dyDescent="0.3">
      <c r="A166">
        <v>164</v>
      </c>
      <c r="B166">
        <v>2010</v>
      </c>
      <c r="C166" t="s">
        <v>62</v>
      </c>
      <c r="D166" t="s">
        <v>63</v>
      </c>
      <c r="E166">
        <v>7.82</v>
      </c>
      <c r="F166">
        <v>36</v>
      </c>
      <c r="G166">
        <v>2994</v>
      </c>
      <c r="H166">
        <v>37</v>
      </c>
      <c r="I166">
        <v>629</v>
      </c>
      <c r="J166">
        <v>49</v>
      </c>
      <c r="K166" s="3">
        <v>3611</v>
      </c>
      <c r="L166">
        <v>791</v>
      </c>
      <c r="M166">
        <v>47</v>
      </c>
      <c r="N166">
        <v>41</v>
      </c>
      <c r="O166">
        <v>467</v>
      </c>
      <c r="P166">
        <v>49</v>
      </c>
      <c r="Q166">
        <v>100</v>
      </c>
      <c r="R166">
        <v>100</v>
      </c>
      <c r="S166">
        <v>42</v>
      </c>
      <c r="T166">
        <v>11356149</v>
      </c>
      <c r="U166">
        <v>8682448</v>
      </c>
      <c r="V166">
        <v>36</v>
      </c>
      <c r="W166">
        <v>1367188</v>
      </c>
      <c r="X166">
        <v>47</v>
      </c>
      <c r="Y166">
        <v>10049636</v>
      </c>
      <c r="Z166">
        <v>46</v>
      </c>
      <c r="AA166">
        <v>3623</v>
      </c>
      <c r="AB166">
        <v>12920</v>
      </c>
      <c r="AC166" s="3">
        <f>anaconda_projects_438c4e99_85db_4cf9_82b5_1b07a55c3429_cleaned_energy_data[[#This Row],[nitrogen-oxide]]*0.9071847</f>
        <v>11720.826324</v>
      </c>
      <c r="AD166">
        <v>2.6</v>
      </c>
      <c r="AE166">
        <v>43</v>
      </c>
      <c r="AF166">
        <v>8</v>
      </c>
      <c r="AG166" t="s">
        <v>48</v>
      </c>
      <c r="AH166">
        <v>13130</v>
      </c>
      <c r="AI166" s="3">
        <f>anaconda_projects_438c4e99_85db_4cf9_82b5_1b07a55c3429_cleaned_energy_data[[#This Row],[sulfer-dioxide]]*0.9071847</f>
        <v>11911.335110999999</v>
      </c>
      <c r="AJ166">
        <v>2.6</v>
      </c>
      <c r="AK166">
        <v>43</v>
      </c>
      <c r="AL166">
        <v>23</v>
      </c>
      <c r="AM166">
        <v>11356149</v>
      </c>
      <c r="AN166">
        <v>46</v>
      </c>
    </row>
    <row r="167" spans="1:40" x14ac:dyDescent="0.3">
      <c r="A167">
        <v>165</v>
      </c>
      <c r="B167">
        <v>2020</v>
      </c>
      <c r="C167" t="s">
        <v>62</v>
      </c>
      <c r="D167" t="s">
        <v>63</v>
      </c>
      <c r="E167">
        <v>10.06</v>
      </c>
      <c r="F167">
        <v>22</v>
      </c>
      <c r="G167">
        <v>3704</v>
      </c>
      <c r="H167">
        <v>36</v>
      </c>
      <c r="I167">
        <v>1718</v>
      </c>
      <c r="J167">
        <v>43</v>
      </c>
      <c r="K167" s="3">
        <v>2362</v>
      </c>
      <c r="L167">
        <v>367</v>
      </c>
      <c r="M167">
        <v>46</v>
      </c>
      <c r="N167">
        <v>46</v>
      </c>
      <c r="O167">
        <v>29793</v>
      </c>
      <c r="P167">
        <v>49</v>
      </c>
      <c r="Q167">
        <v>100</v>
      </c>
      <c r="R167">
        <v>100</v>
      </c>
      <c r="S167">
        <v>42</v>
      </c>
      <c r="T167">
        <v>12695845</v>
      </c>
      <c r="U167">
        <v>9239178</v>
      </c>
      <c r="V167">
        <v>37</v>
      </c>
      <c r="W167">
        <v>4907361</v>
      </c>
      <c r="X167">
        <v>43</v>
      </c>
      <c r="Y167">
        <v>14146539</v>
      </c>
      <c r="Z167">
        <v>44</v>
      </c>
      <c r="AA167">
        <v>5422</v>
      </c>
      <c r="AB167">
        <v>1296</v>
      </c>
      <c r="AC167" s="3">
        <f>anaconda_projects_438c4e99_85db_4cf9_82b5_1b07a55c3429_cleaned_energy_data[[#This Row],[nitrogen-oxide]]*0.9071847</f>
        <v>1175.7113712</v>
      </c>
      <c r="AD167">
        <v>0.2</v>
      </c>
      <c r="AE167">
        <v>49</v>
      </c>
      <c r="AF167">
        <v>51</v>
      </c>
      <c r="AG167" t="s">
        <v>48</v>
      </c>
      <c r="AH167">
        <v>682</v>
      </c>
      <c r="AI167" s="3">
        <f>anaconda_projects_438c4e99_85db_4cf9_82b5_1b07a55c3429_cleaned_energy_data[[#This Row],[sulfer-dioxide]]*0.9071847</f>
        <v>618.6999654</v>
      </c>
      <c r="AJ167">
        <v>0.1</v>
      </c>
      <c r="AK167">
        <v>45</v>
      </c>
      <c r="AL167">
        <v>44</v>
      </c>
      <c r="AM167">
        <v>12695845</v>
      </c>
      <c r="AN167">
        <v>43</v>
      </c>
    </row>
    <row r="168" spans="1:40" x14ac:dyDescent="0.3">
      <c r="A168">
        <v>166</v>
      </c>
      <c r="B168">
        <v>2013</v>
      </c>
      <c r="C168" t="s">
        <v>62</v>
      </c>
      <c r="D168" t="s">
        <v>63</v>
      </c>
      <c r="E168">
        <v>8.86</v>
      </c>
      <c r="F168">
        <v>34</v>
      </c>
      <c r="G168">
        <v>3480</v>
      </c>
      <c r="H168">
        <v>36</v>
      </c>
      <c r="I168">
        <v>629</v>
      </c>
      <c r="J168">
        <v>48</v>
      </c>
      <c r="K168" s="3">
        <v>3228</v>
      </c>
      <c r="L168">
        <v>702</v>
      </c>
      <c r="M168">
        <v>47</v>
      </c>
      <c r="N168">
        <v>40</v>
      </c>
      <c r="O168">
        <v>382</v>
      </c>
      <c r="P168">
        <v>50</v>
      </c>
      <c r="Q168">
        <v>100</v>
      </c>
      <c r="R168">
        <v>100</v>
      </c>
      <c r="S168">
        <v>41</v>
      </c>
      <c r="T168">
        <v>12209799</v>
      </c>
      <c r="U168">
        <v>8030545</v>
      </c>
      <c r="V168">
        <v>37</v>
      </c>
      <c r="W168">
        <v>2078342</v>
      </c>
      <c r="X168">
        <v>47</v>
      </c>
      <c r="Y168">
        <v>10108887</v>
      </c>
      <c r="Z168">
        <v>46</v>
      </c>
      <c r="AA168">
        <v>4109</v>
      </c>
      <c r="AB168">
        <v>11430</v>
      </c>
      <c r="AC168" s="3">
        <f>anaconda_projects_438c4e99_85db_4cf9_82b5_1b07a55c3429_cleaned_energy_data[[#This Row],[nitrogen-oxide]]*0.9071847</f>
        <v>10369.121121</v>
      </c>
      <c r="AD168">
        <v>2.2999999999999998</v>
      </c>
      <c r="AE168">
        <v>43</v>
      </c>
      <c r="AF168">
        <v>7</v>
      </c>
      <c r="AG168" t="s">
        <v>48</v>
      </c>
      <c r="AH168">
        <v>15347</v>
      </c>
      <c r="AI168" s="3">
        <f>anaconda_projects_438c4e99_85db_4cf9_82b5_1b07a55c3429_cleaned_energy_data[[#This Row],[sulfer-dioxide]]*0.9071847</f>
        <v>13922.563590899999</v>
      </c>
      <c r="AJ168">
        <v>3</v>
      </c>
      <c r="AK168">
        <v>37</v>
      </c>
      <c r="AL168">
        <v>12</v>
      </c>
      <c r="AM168">
        <v>12209799</v>
      </c>
      <c r="AN168">
        <v>43</v>
      </c>
    </row>
    <row r="169" spans="1:40" x14ac:dyDescent="0.3">
      <c r="A169">
        <v>167</v>
      </c>
      <c r="B169">
        <v>2009</v>
      </c>
      <c r="C169" t="s">
        <v>62</v>
      </c>
      <c r="D169" t="s">
        <v>63</v>
      </c>
      <c r="E169">
        <v>7.39</v>
      </c>
      <c r="F169">
        <v>39</v>
      </c>
      <c r="G169">
        <v>3042</v>
      </c>
      <c r="H169">
        <v>36</v>
      </c>
      <c r="I169">
        <v>320</v>
      </c>
      <c r="J169">
        <v>49</v>
      </c>
      <c r="K169" s="3">
        <v>3511</v>
      </c>
      <c r="L169">
        <v>942</v>
      </c>
      <c r="M169">
        <v>47</v>
      </c>
      <c r="N169">
        <v>39</v>
      </c>
      <c r="O169">
        <v>429</v>
      </c>
      <c r="P169">
        <v>49</v>
      </c>
      <c r="Q169">
        <v>100</v>
      </c>
      <c r="R169">
        <v>100</v>
      </c>
      <c r="S169">
        <v>43</v>
      </c>
      <c r="T169">
        <v>11010118</v>
      </c>
      <c r="U169">
        <v>7780254</v>
      </c>
      <c r="V169">
        <v>37</v>
      </c>
      <c r="W169">
        <v>416277</v>
      </c>
      <c r="X169">
        <v>49</v>
      </c>
      <c r="Y169">
        <v>8196531</v>
      </c>
      <c r="Z169">
        <v>46</v>
      </c>
      <c r="AA169">
        <v>3362</v>
      </c>
      <c r="AB169">
        <v>12415</v>
      </c>
      <c r="AC169" s="3">
        <f>anaconda_projects_438c4e99_85db_4cf9_82b5_1b07a55c3429_cleaned_energy_data[[#This Row],[nitrogen-oxide]]*0.9071847</f>
        <v>11262.698050499999</v>
      </c>
      <c r="AD169">
        <v>3</v>
      </c>
      <c r="AE169">
        <v>44</v>
      </c>
      <c r="AF169">
        <v>8</v>
      </c>
      <c r="AG169" t="s">
        <v>48</v>
      </c>
      <c r="AH169">
        <v>12279</v>
      </c>
      <c r="AI169" s="3">
        <f>anaconda_projects_438c4e99_85db_4cf9_82b5_1b07a55c3429_cleaned_energy_data[[#This Row],[sulfer-dioxide]]*0.9071847</f>
        <v>11139.320931299999</v>
      </c>
      <c r="AJ169">
        <v>3</v>
      </c>
      <c r="AK169">
        <v>43</v>
      </c>
      <c r="AL169">
        <v>23</v>
      </c>
      <c r="AM169">
        <v>11010118</v>
      </c>
      <c r="AN169">
        <v>46</v>
      </c>
    </row>
    <row r="170" spans="1:40" x14ac:dyDescent="0.3">
      <c r="A170">
        <v>168</v>
      </c>
      <c r="B170">
        <v>2015</v>
      </c>
      <c r="C170" t="s">
        <v>62</v>
      </c>
      <c r="D170" t="s">
        <v>63</v>
      </c>
      <c r="E170">
        <v>9.4700000000000006</v>
      </c>
      <c r="F170">
        <v>29</v>
      </c>
      <c r="G170">
        <v>3530</v>
      </c>
      <c r="H170">
        <v>36</v>
      </c>
      <c r="I170">
        <v>596</v>
      </c>
      <c r="J170">
        <v>47</v>
      </c>
      <c r="K170" s="3">
        <v>1941</v>
      </c>
      <c r="L170">
        <v>443</v>
      </c>
      <c r="M170">
        <v>48</v>
      </c>
      <c r="N170">
        <v>46</v>
      </c>
      <c r="O170">
        <v>63</v>
      </c>
      <c r="P170">
        <v>51</v>
      </c>
      <c r="Q170">
        <v>100</v>
      </c>
      <c r="R170">
        <v>100</v>
      </c>
      <c r="S170">
        <v>42</v>
      </c>
      <c r="T170">
        <v>12101979</v>
      </c>
      <c r="U170">
        <v>7966158</v>
      </c>
      <c r="V170">
        <v>37</v>
      </c>
      <c r="W170">
        <v>1666875</v>
      </c>
      <c r="X170">
        <v>47</v>
      </c>
      <c r="Y170">
        <v>9633033</v>
      </c>
      <c r="Z170">
        <v>46</v>
      </c>
      <c r="AA170">
        <v>4126</v>
      </c>
      <c r="AB170">
        <v>3276</v>
      </c>
      <c r="AC170" s="3">
        <f>anaconda_projects_438c4e99_85db_4cf9_82b5_1b07a55c3429_cleaned_energy_data[[#This Row],[nitrogen-oxide]]*0.9071847</f>
        <v>2971.9370771999997</v>
      </c>
      <c r="AD170">
        <v>0.7</v>
      </c>
      <c r="AE170">
        <v>46</v>
      </c>
      <c r="AF170">
        <v>38</v>
      </c>
      <c r="AG170" t="s">
        <v>48</v>
      </c>
      <c r="AH170">
        <v>4807</v>
      </c>
      <c r="AI170" s="3">
        <f>anaconda_projects_438c4e99_85db_4cf9_82b5_1b07a55c3429_cleaned_energy_data[[#This Row],[sulfer-dioxide]]*0.9071847</f>
        <v>4360.8368528999999</v>
      </c>
      <c r="AJ170">
        <v>1</v>
      </c>
      <c r="AK170">
        <v>41</v>
      </c>
      <c r="AL170">
        <v>27</v>
      </c>
      <c r="AM170">
        <v>12101979</v>
      </c>
      <c r="AN170">
        <v>43</v>
      </c>
    </row>
    <row r="171" spans="1:40" x14ac:dyDescent="0.3">
      <c r="A171">
        <v>169</v>
      </c>
      <c r="B171">
        <v>2017</v>
      </c>
      <c r="C171" t="s">
        <v>62</v>
      </c>
      <c r="D171" t="s">
        <v>63</v>
      </c>
      <c r="E171">
        <v>10.050000000000001</v>
      </c>
      <c r="F171">
        <v>22</v>
      </c>
      <c r="G171">
        <v>3531</v>
      </c>
      <c r="H171">
        <v>36</v>
      </c>
      <c r="I171">
        <v>597</v>
      </c>
      <c r="J171">
        <v>47</v>
      </c>
      <c r="K171" s="3">
        <v>2502</v>
      </c>
      <c r="L171">
        <v>503</v>
      </c>
      <c r="M171">
        <v>46</v>
      </c>
      <c r="N171">
        <v>42</v>
      </c>
      <c r="O171">
        <v>41</v>
      </c>
      <c r="P171">
        <v>51</v>
      </c>
      <c r="Q171">
        <v>100</v>
      </c>
      <c r="R171">
        <v>100</v>
      </c>
      <c r="S171">
        <v>42</v>
      </c>
      <c r="T171">
        <v>12313675</v>
      </c>
      <c r="U171">
        <v>8883270</v>
      </c>
      <c r="V171">
        <v>37</v>
      </c>
      <c r="W171">
        <v>2052449</v>
      </c>
      <c r="X171">
        <v>47</v>
      </c>
      <c r="Y171">
        <v>10935719</v>
      </c>
      <c r="Z171">
        <v>45</v>
      </c>
      <c r="AA171">
        <v>4129</v>
      </c>
      <c r="AB171">
        <v>1186</v>
      </c>
      <c r="AC171" s="3">
        <f>anaconda_projects_438c4e99_85db_4cf9_82b5_1b07a55c3429_cleaned_energy_data[[#This Row],[nitrogen-oxide]]*0.9071847</f>
        <v>1075.9210541999998</v>
      </c>
      <c r="AD171">
        <v>0.2</v>
      </c>
      <c r="AE171">
        <v>49</v>
      </c>
      <c r="AF171">
        <v>51</v>
      </c>
      <c r="AG171" t="s">
        <v>48</v>
      </c>
      <c r="AH171">
        <v>853</v>
      </c>
      <c r="AI171" s="3">
        <f>anaconda_projects_438c4e99_85db_4cf9_82b5_1b07a55c3429_cleaned_energy_data[[#This Row],[sulfer-dioxide]]*0.9071847</f>
        <v>773.82854909999992</v>
      </c>
      <c r="AJ171">
        <v>0.2</v>
      </c>
      <c r="AK171">
        <v>46</v>
      </c>
      <c r="AL171">
        <v>42</v>
      </c>
      <c r="AM171">
        <v>12313675</v>
      </c>
      <c r="AN171">
        <v>43</v>
      </c>
    </row>
    <row r="172" spans="1:40" x14ac:dyDescent="0.3">
      <c r="A172">
        <v>170</v>
      </c>
      <c r="B172">
        <v>2016</v>
      </c>
      <c r="C172" t="s">
        <v>62</v>
      </c>
      <c r="D172" t="s">
        <v>63</v>
      </c>
      <c r="E172">
        <v>9.83</v>
      </c>
      <c r="F172">
        <v>24</v>
      </c>
      <c r="G172">
        <v>3629</v>
      </c>
      <c r="H172">
        <v>36</v>
      </c>
      <c r="I172">
        <v>747</v>
      </c>
      <c r="J172">
        <v>47</v>
      </c>
      <c r="K172" s="3">
        <v>2676</v>
      </c>
      <c r="L172">
        <v>511</v>
      </c>
      <c r="M172">
        <v>45</v>
      </c>
      <c r="N172">
        <v>45</v>
      </c>
      <c r="O172">
        <v>61</v>
      </c>
      <c r="P172">
        <v>51</v>
      </c>
      <c r="Q172">
        <v>100</v>
      </c>
      <c r="R172">
        <v>100</v>
      </c>
      <c r="S172">
        <v>42</v>
      </c>
      <c r="T172">
        <v>12129530</v>
      </c>
      <c r="U172">
        <v>8800299</v>
      </c>
      <c r="V172">
        <v>37</v>
      </c>
      <c r="W172">
        <v>2723885</v>
      </c>
      <c r="X172">
        <v>46</v>
      </c>
      <c r="Y172">
        <v>11524184</v>
      </c>
      <c r="Z172">
        <v>44</v>
      </c>
      <c r="AA172">
        <v>4376</v>
      </c>
      <c r="AB172">
        <v>1187</v>
      </c>
      <c r="AC172" s="3">
        <f>anaconda_projects_438c4e99_85db_4cf9_82b5_1b07a55c3429_cleaned_energy_data[[#This Row],[nitrogen-oxide]]*0.9071847</f>
        <v>1076.8282388999999</v>
      </c>
      <c r="AD172">
        <v>0.2</v>
      </c>
      <c r="AE172">
        <v>48</v>
      </c>
      <c r="AF172">
        <v>51</v>
      </c>
      <c r="AG172" t="s">
        <v>48</v>
      </c>
      <c r="AH172">
        <v>833</v>
      </c>
      <c r="AI172" s="3">
        <f>anaconda_projects_438c4e99_85db_4cf9_82b5_1b07a55c3429_cleaned_energy_data[[#This Row],[sulfer-dioxide]]*0.9071847</f>
        <v>755.68485509999994</v>
      </c>
      <c r="AJ172">
        <v>0.1</v>
      </c>
      <c r="AK172">
        <v>46</v>
      </c>
      <c r="AL172">
        <v>42</v>
      </c>
      <c r="AM172">
        <v>12129530</v>
      </c>
      <c r="AN172">
        <v>43</v>
      </c>
    </row>
    <row r="173" spans="1:40" x14ac:dyDescent="0.3">
      <c r="A173">
        <v>171</v>
      </c>
      <c r="B173">
        <v>2018</v>
      </c>
      <c r="C173" t="s">
        <v>62</v>
      </c>
      <c r="D173" t="s">
        <v>63</v>
      </c>
      <c r="E173">
        <v>9.9700000000000006</v>
      </c>
      <c r="F173">
        <v>23</v>
      </c>
      <c r="G173">
        <v>3531</v>
      </c>
      <c r="H173">
        <v>36</v>
      </c>
      <c r="I173">
        <v>638</v>
      </c>
      <c r="J173">
        <v>47</v>
      </c>
      <c r="K173" s="3">
        <v>2921</v>
      </c>
      <c r="L173">
        <v>509</v>
      </c>
      <c r="M173">
        <v>46</v>
      </c>
      <c r="N173">
        <v>43</v>
      </c>
      <c r="O173">
        <v>40</v>
      </c>
      <c r="P173">
        <v>51</v>
      </c>
      <c r="Q173">
        <v>100</v>
      </c>
      <c r="R173">
        <v>100</v>
      </c>
      <c r="S173">
        <v>42</v>
      </c>
      <c r="T173">
        <v>12856938</v>
      </c>
      <c r="U173">
        <v>10628359</v>
      </c>
      <c r="V173">
        <v>37</v>
      </c>
      <c r="W173">
        <v>1988037</v>
      </c>
      <c r="X173">
        <v>47</v>
      </c>
      <c r="Y173">
        <v>12616396</v>
      </c>
      <c r="Z173">
        <v>44</v>
      </c>
      <c r="AA173">
        <v>4169</v>
      </c>
      <c r="AB173">
        <v>1433</v>
      </c>
      <c r="AC173" s="3">
        <f>anaconda_projects_438c4e99_85db_4cf9_82b5_1b07a55c3429_cleaned_energy_data[[#This Row],[nitrogen-oxide]]*0.9071847</f>
        <v>1299.9956751</v>
      </c>
      <c r="AD173">
        <v>0.2</v>
      </c>
      <c r="AE173">
        <v>49</v>
      </c>
      <c r="AF173">
        <v>51</v>
      </c>
      <c r="AG173" t="s">
        <v>48</v>
      </c>
      <c r="AH173">
        <v>1012</v>
      </c>
      <c r="AI173" s="3">
        <f>anaconda_projects_438c4e99_85db_4cf9_82b5_1b07a55c3429_cleaned_energy_data[[#This Row],[sulfer-dioxide]]*0.9071847</f>
        <v>918.07091639999999</v>
      </c>
      <c r="AJ173">
        <v>0.2</v>
      </c>
      <c r="AK173">
        <v>46</v>
      </c>
      <c r="AL173">
        <v>45</v>
      </c>
      <c r="AM173">
        <v>12856938</v>
      </c>
      <c r="AN173">
        <v>43</v>
      </c>
    </row>
    <row r="174" spans="1:40" x14ac:dyDescent="0.3">
      <c r="A174">
        <v>172</v>
      </c>
      <c r="B174">
        <v>2008</v>
      </c>
      <c r="C174" t="s">
        <v>62</v>
      </c>
      <c r="D174" t="s">
        <v>63</v>
      </c>
      <c r="E174">
        <v>7.14</v>
      </c>
      <c r="F174">
        <v>40</v>
      </c>
      <c r="G174">
        <v>2911</v>
      </c>
      <c r="H174">
        <v>36</v>
      </c>
      <c r="I174">
        <v>194</v>
      </c>
      <c r="J174">
        <v>49</v>
      </c>
      <c r="K174" s="3">
        <v>4038</v>
      </c>
      <c r="L174">
        <v>1254</v>
      </c>
      <c r="M174">
        <v>47</v>
      </c>
      <c r="N174">
        <v>29</v>
      </c>
      <c r="O174">
        <v>673</v>
      </c>
      <c r="P174">
        <v>48</v>
      </c>
      <c r="Q174">
        <v>100</v>
      </c>
      <c r="R174">
        <v>100</v>
      </c>
      <c r="S174">
        <v>43</v>
      </c>
      <c r="T174">
        <v>10974086</v>
      </c>
      <c r="U174">
        <v>6942317</v>
      </c>
      <c r="V174">
        <v>36</v>
      </c>
      <c r="W174">
        <v>140355</v>
      </c>
      <c r="X174">
        <v>49</v>
      </c>
      <c r="Y174">
        <v>7082672</v>
      </c>
      <c r="Z174">
        <v>48</v>
      </c>
      <c r="AA174">
        <v>3105</v>
      </c>
      <c r="AB174">
        <v>14573</v>
      </c>
      <c r="AC174" s="3">
        <f>anaconda_projects_438c4e99_85db_4cf9_82b5_1b07a55c3429_cleaned_energy_data[[#This Row],[nitrogen-oxide]]*0.9071847</f>
        <v>13220.402633099999</v>
      </c>
      <c r="AD174">
        <v>4.0999999999999996</v>
      </c>
      <c r="AE174">
        <v>43</v>
      </c>
      <c r="AF174">
        <v>5</v>
      </c>
      <c r="AG174" t="s">
        <v>40</v>
      </c>
      <c r="AH174">
        <v>14064</v>
      </c>
      <c r="AI174" s="3">
        <f>anaconda_projects_438c4e99_85db_4cf9_82b5_1b07a55c3429_cleaned_energy_data[[#This Row],[sulfer-dioxide]]*0.9071847</f>
        <v>12758.6456208</v>
      </c>
      <c r="AJ174">
        <v>4</v>
      </c>
      <c r="AK174">
        <v>41</v>
      </c>
      <c r="AL174">
        <v>22</v>
      </c>
      <c r="AM174">
        <v>10974086</v>
      </c>
      <c r="AN174">
        <v>47</v>
      </c>
    </row>
    <row r="175" spans="1:40" x14ac:dyDescent="0.3">
      <c r="A175">
        <v>173</v>
      </c>
      <c r="B175">
        <v>2014</v>
      </c>
      <c r="C175" t="s">
        <v>64</v>
      </c>
      <c r="D175" t="s">
        <v>65</v>
      </c>
      <c r="E175">
        <v>9.67</v>
      </c>
      <c r="F175">
        <v>25</v>
      </c>
      <c r="G175">
        <v>20836</v>
      </c>
      <c r="H175">
        <v>12</v>
      </c>
      <c r="I175">
        <v>1988</v>
      </c>
      <c r="J175">
        <v>36</v>
      </c>
      <c r="K175" s="3">
        <v>33083</v>
      </c>
      <c r="L175">
        <v>749</v>
      </c>
      <c r="M175">
        <v>27</v>
      </c>
      <c r="N175">
        <v>40</v>
      </c>
      <c r="O175">
        <v>2369701</v>
      </c>
      <c r="P175">
        <v>12</v>
      </c>
      <c r="Q175">
        <v>100</v>
      </c>
      <c r="R175">
        <v>100</v>
      </c>
      <c r="S175">
        <v>14</v>
      </c>
      <c r="T175">
        <v>81619765</v>
      </c>
      <c r="U175">
        <v>93547004</v>
      </c>
      <c r="V175">
        <v>9</v>
      </c>
      <c r="W175">
        <v>3611461</v>
      </c>
      <c r="X175">
        <v>43</v>
      </c>
      <c r="Y175">
        <v>97158465</v>
      </c>
      <c r="Z175">
        <v>16</v>
      </c>
      <c r="AA175">
        <v>22824</v>
      </c>
      <c r="AB175">
        <v>21593</v>
      </c>
      <c r="AC175" s="3">
        <f>anaconda_projects_438c4e99_85db_4cf9_82b5_1b07a55c3429_cleaned_energy_data[[#This Row],[nitrogen-oxide]]*0.9071847</f>
        <v>19588.839227099998</v>
      </c>
      <c r="AD175">
        <v>0.4</v>
      </c>
      <c r="AE175">
        <v>33</v>
      </c>
      <c r="AF175">
        <v>46</v>
      </c>
      <c r="AG175" t="s">
        <v>51</v>
      </c>
      <c r="AH175">
        <v>43658</v>
      </c>
      <c r="AI175" s="3">
        <f>anaconda_projects_438c4e99_85db_4cf9_82b5_1b07a55c3429_cleaned_energy_data[[#This Row],[sulfer-dioxide]]*0.9071847</f>
        <v>39605.869632599999</v>
      </c>
      <c r="AJ175">
        <v>0.9</v>
      </c>
      <c r="AK175">
        <v>25</v>
      </c>
      <c r="AL175">
        <v>35</v>
      </c>
      <c r="AM175">
        <v>81619765</v>
      </c>
      <c r="AN175">
        <v>18</v>
      </c>
    </row>
    <row r="176" spans="1:40" x14ac:dyDescent="0.3">
      <c r="A176">
        <v>174</v>
      </c>
      <c r="B176">
        <v>2019</v>
      </c>
      <c r="C176" t="s">
        <v>64</v>
      </c>
      <c r="D176" t="s">
        <v>65</v>
      </c>
      <c r="E176">
        <v>10.02</v>
      </c>
      <c r="F176">
        <v>22</v>
      </c>
      <c r="G176">
        <v>21781</v>
      </c>
      <c r="H176">
        <v>9</v>
      </c>
      <c r="I176">
        <v>2181</v>
      </c>
      <c r="J176">
        <v>36</v>
      </c>
      <c r="K176" s="3">
        <v>25110</v>
      </c>
      <c r="L176">
        <v>552</v>
      </c>
      <c r="M176">
        <v>27</v>
      </c>
      <c r="N176">
        <v>41</v>
      </c>
      <c r="O176">
        <v>2119968</v>
      </c>
      <c r="P176">
        <v>15</v>
      </c>
      <c r="Q176">
        <v>100</v>
      </c>
      <c r="R176">
        <v>100</v>
      </c>
      <c r="S176">
        <v>13</v>
      </c>
      <c r="T176">
        <v>80205620</v>
      </c>
      <c r="U176">
        <v>95689493</v>
      </c>
      <c r="V176">
        <v>6</v>
      </c>
      <c r="W176">
        <v>4418011</v>
      </c>
      <c r="X176">
        <v>44</v>
      </c>
      <c r="Y176">
        <v>100107504</v>
      </c>
      <c r="Z176">
        <v>16</v>
      </c>
      <c r="AA176">
        <v>23962</v>
      </c>
      <c r="AB176">
        <v>14592</v>
      </c>
      <c r="AC176" s="3">
        <f>anaconda_projects_438c4e99_85db_4cf9_82b5_1b07a55c3429_cleaned_energy_data[[#This Row],[nitrogen-oxide]]*0.9071847</f>
        <v>13237.639142399999</v>
      </c>
      <c r="AD176">
        <v>0.3</v>
      </c>
      <c r="AE176">
        <v>37</v>
      </c>
      <c r="AF176">
        <v>49</v>
      </c>
      <c r="AG176" t="s">
        <v>51</v>
      </c>
      <c r="AH176">
        <v>23291</v>
      </c>
      <c r="AI176" s="3">
        <f>anaconda_projects_438c4e99_85db_4cf9_82b5_1b07a55c3429_cleaned_energy_data[[#This Row],[sulfer-dioxide]]*0.9071847</f>
        <v>21129.238847699999</v>
      </c>
      <c r="AJ176">
        <v>0.5</v>
      </c>
      <c r="AK176">
        <v>21</v>
      </c>
      <c r="AL176">
        <v>28</v>
      </c>
      <c r="AM176">
        <v>80205620</v>
      </c>
      <c r="AN176">
        <v>17</v>
      </c>
    </row>
    <row r="177" spans="1:40" x14ac:dyDescent="0.3">
      <c r="A177">
        <v>175</v>
      </c>
      <c r="B177">
        <v>2021</v>
      </c>
      <c r="C177" t="s">
        <v>64</v>
      </c>
      <c r="D177" t="s">
        <v>65</v>
      </c>
      <c r="E177">
        <v>9.9600000000000009</v>
      </c>
      <c r="F177">
        <v>28</v>
      </c>
      <c r="G177">
        <v>21604</v>
      </c>
      <c r="H177">
        <v>9</v>
      </c>
      <c r="I177">
        <v>2664</v>
      </c>
      <c r="J177">
        <v>35</v>
      </c>
      <c r="K177" s="3">
        <v>25193</v>
      </c>
      <c r="L177">
        <v>563</v>
      </c>
      <c r="M177">
        <v>29</v>
      </c>
      <c r="N177">
        <v>40</v>
      </c>
      <c r="O177">
        <v>2449830</v>
      </c>
      <c r="P177">
        <v>12</v>
      </c>
      <c r="Q177">
        <v>100</v>
      </c>
      <c r="R177">
        <v>100</v>
      </c>
      <c r="S177">
        <v>14</v>
      </c>
      <c r="T177">
        <v>79792136</v>
      </c>
      <c r="U177">
        <v>92973822</v>
      </c>
      <c r="V177">
        <v>6</v>
      </c>
      <c r="W177">
        <v>5416619</v>
      </c>
      <c r="X177">
        <v>43</v>
      </c>
      <c r="Y177">
        <v>98390441</v>
      </c>
      <c r="Z177">
        <v>15</v>
      </c>
      <c r="AA177">
        <v>24268</v>
      </c>
      <c r="AB177">
        <v>16331</v>
      </c>
      <c r="AC177" s="3">
        <f>anaconda_projects_438c4e99_85db_4cf9_82b5_1b07a55c3429_cleaned_energy_data[[#This Row],[nitrogen-oxide]]*0.9071847</f>
        <v>14815.233335699999</v>
      </c>
      <c r="AD177">
        <v>0.3</v>
      </c>
      <c r="AE177">
        <v>33</v>
      </c>
      <c r="AF177">
        <v>45</v>
      </c>
      <c r="AG177" t="s">
        <v>51</v>
      </c>
      <c r="AH177">
        <v>23279</v>
      </c>
      <c r="AI177" s="3">
        <f>anaconda_projects_438c4e99_85db_4cf9_82b5_1b07a55c3429_cleaned_energy_data[[#This Row],[sulfer-dioxide]]*0.9071847</f>
        <v>21118.3526313</v>
      </c>
      <c r="AJ177">
        <v>0.5</v>
      </c>
      <c r="AK177">
        <v>21</v>
      </c>
      <c r="AL177">
        <v>24</v>
      </c>
      <c r="AM177">
        <v>79792136</v>
      </c>
      <c r="AN177">
        <v>18</v>
      </c>
    </row>
    <row r="178" spans="1:40" x14ac:dyDescent="0.3">
      <c r="A178">
        <v>176</v>
      </c>
      <c r="B178">
        <v>2023</v>
      </c>
      <c r="C178" t="s">
        <v>64</v>
      </c>
      <c r="D178" t="s">
        <v>65</v>
      </c>
      <c r="E178">
        <v>10.5</v>
      </c>
      <c r="F178">
        <v>35</v>
      </c>
      <c r="G178">
        <v>21394</v>
      </c>
      <c r="H178">
        <v>10</v>
      </c>
      <c r="I178">
        <v>3028</v>
      </c>
      <c r="J178">
        <v>35</v>
      </c>
      <c r="K178" s="3">
        <v>25599</v>
      </c>
      <c r="L178">
        <v>558</v>
      </c>
      <c r="M178">
        <v>25</v>
      </c>
      <c r="N178">
        <v>40</v>
      </c>
      <c r="O178">
        <v>2223901</v>
      </c>
      <c r="P178">
        <v>14</v>
      </c>
      <c r="Q178">
        <v>100</v>
      </c>
      <c r="R178">
        <v>100</v>
      </c>
      <c r="S178">
        <v>14</v>
      </c>
      <c r="T178">
        <v>81202185</v>
      </c>
      <c r="U178">
        <v>95649543</v>
      </c>
      <c r="V178">
        <v>5</v>
      </c>
      <c r="W178">
        <v>5203844</v>
      </c>
      <c r="X178">
        <v>43</v>
      </c>
      <c r="Y178">
        <v>100853387</v>
      </c>
      <c r="Z178">
        <v>14</v>
      </c>
      <c r="AA178">
        <v>24422</v>
      </c>
      <c r="AB178">
        <v>16735</v>
      </c>
      <c r="AC178" s="3">
        <f>anaconda_projects_438c4e99_85db_4cf9_82b5_1b07a55c3429_cleaned_energy_data[[#This Row],[nitrogen-oxide]]*0.9071847</f>
        <v>15181.7359545</v>
      </c>
      <c r="AD178">
        <v>0.3</v>
      </c>
      <c r="AE178">
        <v>30</v>
      </c>
      <c r="AF178">
        <v>42</v>
      </c>
      <c r="AG178" t="s">
        <v>51</v>
      </c>
      <c r="AH178">
        <v>20842</v>
      </c>
      <c r="AI178" s="3">
        <f>anaconda_projects_438c4e99_85db_4cf9_82b5_1b07a55c3429_cleaned_energy_data[[#This Row],[sulfer-dioxide]]*0.9071847</f>
        <v>18907.543517399998</v>
      </c>
      <c r="AJ178">
        <v>0.4</v>
      </c>
      <c r="AK178">
        <v>18</v>
      </c>
      <c r="AL178">
        <v>20</v>
      </c>
      <c r="AM178">
        <v>81202185</v>
      </c>
      <c r="AN178">
        <v>18</v>
      </c>
    </row>
    <row r="179" spans="1:40" x14ac:dyDescent="0.3">
      <c r="A179">
        <v>177</v>
      </c>
      <c r="B179">
        <v>2018</v>
      </c>
      <c r="C179" t="s">
        <v>64</v>
      </c>
      <c r="D179" t="s">
        <v>65</v>
      </c>
      <c r="E179">
        <v>9.67</v>
      </c>
      <c r="F179">
        <v>27</v>
      </c>
      <c r="G179">
        <v>21861</v>
      </c>
      <c r="H179">
        <v>10</v>
      </c>
      <c r="I179">
        <v>1801</v>
      </c>
      <c r="J179">
        <v>37</v>
      </c>
      <c r="K179" s="3">
        <v>28874</v>
      </c>
      <c r="L179">
        <v>639</v>
      </c>
      <c r="M179">
        <v>27</v>
      </c>
      <c r="N179">
        <v>40</v>
      </c>
      <c r="O179">
        <v>2275751</v>
      </c>
      <c r="P179">
        <v>14</v>
      </c>
      <c r="Q179">
        <v>100</v>
      </c>
      <c r="R179">
        <v>100</v>
      </c>
      <c r="S179">
        <v>14</v>
      </c>
      <c r="T179">
        <v>81641138</v>
      </c>
      <c r="U179">
        <v>94057567</v>
      </c>
      <c r="V179">
        <v>7</v>
      </c>
      <c r="W179">
        <v>5306521</v>
      </c>
      <c r="X179">
        <v>42</v>
      </c>
      <c r="Y179">
        <v>99364088</v>
      </c>
      <c r="Z179">
        <v>16</v>
      </c>
      <c r="AA179">
        <v>23662</v>
      </c>
      <c r="AB179">
        <v>16781</v>
      </c>
      <c r="AC179" s="3">
        <f>anaconda_projects_438c4e99_85db_4cf9_82b5_1b07a55c3429_cleaned_energy_data[[#This Row],[nitrogen-oxide]]*0.9071847</f>
        <v>15223.4664507</v>
      </c>
      <c r="AD179">
        <v>0.3</v>
      </c>
      <c r="AE179">
        <v>35</v>
      </c>
      <c r="AF179">
        <v>46</v>
      </c>
      <c r="AG179" t="s">
        <v>51</v>
      </c>
      <c r="AH179">
        <v>19919</v>
      </c>
      <c r="AI179" s="3">
        <f>anaconda_projects_438c4e99_85db_4cf9_82b5_1b07a55c3429_cleaned_energy_data[[#This Row],[sulfer-dioxide]]*0.9071847</f>
        <v>18070.2120393</v>
      </c>
      <c r="AJ179">
        <v>0.4</v>
      </c>
      <c r="AK179">
        <v>25</v>
      </c>
      <c r="AL179">
        <v>34</v>
      </c>
      <c r="AM179">
        <v>81641138</v>
      </c>
      <c r="AN179">
        <v>18</v>
      </c>
    </row>
    <row r="180" spans="1:40" x14ac:dyDescent="0.3">
      <c r="A180">
        <v>178</v>
      </c>
      <c r="B180">
        <v>2011</v>
      </c>
      <c r="C180" t="s">
        <v>64</v>
      </c>
      <c r="D180" t="s">
        <v>65</v>
      </c>
      <c r="E180">
        <v>8.8000000000000007</v>
      </c>
      <c r="F180">
        <v>30</v>
      </c>
      <c r="G180">
        <v>22227</v>
      </c>
      <c r="H180">
        <v>10</v>
      </c>
      <c r="I180">
        <v>1854</v>
      </c>
      <c r="J180">
        <v>36</v>
      </c>
      <c r="K180" s="3">
        <v>38720</v>
      </c>
      <c r="L180">
        <v>827</v>
      </c>
      <c r="M180">
        <v>23</v>
      </c>
      <c r="N180">
        <v>40</v>
      </c>
      <c r="O180">
        <v>2423171</v>
      </c>
      <c r="P180">
        <v>13</v>
      </c>
      <c r="Q180">
        <v>100</v>
      </c>
      <c r="R180">
        <v>100</v>
      </c>
      <c r="S180">
        <v>16</v>
      </c>
      <c r="T180">
        <v>80488546</v>
      </c>
      <c r="U180">
        <v>99328278</v>
      </c>
      <c r="V180">
        <v>9</v>
      </c>
      <c r="W180">
        <v>3644289</v>
      </c>
      <c r="X180">
        <v>42</v>
      </c>
      <c r="Y180">
        <v>102972567</v>
      </c>
      <c r="Z180">
        <v>16</v>
      </c>
      <c r="AA180">
        <v>24081</v>
      </c>
      <c r="AB180">
        <v>33336</v>
      </c>
      <c r="AC180" s="3">
        <f>anaconda_projects_438c4e99_85db_4cf9_82b5_1b07a55c3429_cleaned_energy_data[[#This Row],[nitrogen-oxide]]*0.9071847</f>
        <v>30241.909159199997</v>
      </c>
      <c r="AD180">
        <v>0.6</v>
      </c>
      <c r="AE180">
        <v>31</v>
      </c>
      <c r="AF180">
        <v>44</v>
      </c>
      <c r="AG180" t="s">
        <v>51</v>
      </c>
      <c r="AH180">
        <v>96355</v>
      </c>
      <c r="AI180" s="3">
        <f>anaconda_projects_438c4e99_85db_4cf9_82b5_1b07a55c3429_cleaned_energy_data[[#This Row],[sulfer-dioxide]]*0.9071847</f>
        <v>87411.78176849999</v>
      </c>
      <c r="AJ180">
        <v>1.9</v>
      </c>
      <c r="AK180">
        <v>19</v>
      </c>
      <c r="AL180">
        <v>30</v>
      </c>
      <c r="AM180">
        <v>80488546</v>
      </c>
      <c r="AN180">
        <v>19</v>
      </c>
    </row>
    <row r="181" spans="1:40" x14ac:dyDescent="0.3">
      <c r="A181">
        <v>179</v>
      </c>
      <c r="B181">
        <v>2022</v>
      </c>
      <c r="C181" t="s">
        <v>64</v>
      </c>
      <c r="D181" t="s">
        <v>65</v>
      </c>
      <c r="E181">
        <v>10.74</v>
      </c>
      <c r="F181">
        <v>30</v>
      </c>
      <c r="G181">
        <v>21415</v>
      </c>
      <c r="H181">
        <v>9</v>
      </c>
      <c r="I181">
        <v>2871</v>
      </c>
      <c r="J181">
        <v>35</v>
      </c>
      <c r="K181" s="3">
        <v>24857</v>
      </c>
      <c r="L181">
        <v>554</v>
      </c>
      <c r="M181">
        <v>29</v>
      </c>
      <c r="N181">
        <v>40</v>
      </c>
      <c r="O181">
        <v>2568082</v>
      </c>
      <c r="P181">
        <v>10</v>
      </c>
      <c r="Q181">
        <v>100</v>
      </c>
      <c r="R181">
        <v>100</v>
      </c>
      <c r="S181">
        <v>14</v>
      </c>
      <c r="T181">
        <v>82758432</v>
      </c>
      <c r="U181">
        <v>92254986</v>
      </c>
      <c r="V181">
        <v>6</v>
      </c>
      <c r="W181">
        <v>6454515</v>
      </c>
      <c r="X181">
        <v>41</v>
      </c>
      <c r="Y181">
        <v>98709501</v>
      </c>
      <c r="Z181">
        <v>15</v>
      </c>
      <c r="AA181">
        <v>24286</v>
      </c>
      <c r="AB181">
        <v>17391</v>
      </c>
      <c r="AC181" s="3">
        <f>anaconda_projects_438c4e99_85db_4cf9_82b5_1b07a55c3429_cleaned_energy_data[[#This Row],[nitrogen-oxide]]*0.9071847</f>
        <v>15776.8491177</v>
      </c>
      <c r="AD181">
        <v>0.4</v>
      </c>
      <c r="AE181">
        <v>33</v>
      </c>
      <c r="AF181">
        <v>43</v>
      </c>
      <c r="AG181" t="s">
        <v>51</v>
      </c>
      <c r="AH181">
        <v>22860</v>
      </c>
      <c r="AI181" s="3">
        <f>anaconda_projects_438c4e99_85db_4cf9_82b5_1b07a55c3429_cleaned_energy_data[[#This Row],[sulfer-dioxide]]*0.9071847</f>
        <v>20738.242242</v>
      </c>
      <c r="AJ181">
        <v>0.5</v>
      </c>
      <c r="AK181">
        <v>20</v>
      </c>
      <c r="AL181">
        <v>22</v>
      </c>
      <c r="AM181">
        <v>82758432</v>
      </c>
      <c r="AN181">
        <v>18</v>
      </c>
    </row>
    <row r="182" spans="1:40" x14ac:dyDescent="0.3">
      <c r="A182">
        <v>180</v>
      </c>
      <c r="B182">
        <v>2012</v>
      </c>
      <c r="C182" t="s">
        <v>64</v>
      </c>
      <c r="D182" t="s">
        <v>65</v>
      </c>
      <c r="E182">
        <v>9.1</v>
      </c>
      <c r="F182">
        <v>27</v>
      </c>
      <c r="G182">
        <v>21280</v>
      </c>
      <c r="H182">
        <v>10</v>
      </c>
      <c r="I182">
        <v>1803</v>
      </c>
      <c r="J182">
        <v>37</v>
      </c>
      <c r="K182" s="3">
        <v>34238</v>
      </c>
      <c r="L182">
        <v>778</v>
      </c>
      <c r="M182">
        <v>25</v>
      </c>
      <c r="N182">
        <v>40</v>
      </c>
      <c r="O182">
        <v>2307431</v>
      </c>
      <c r="P182">
        <v>14</v>
      </c>
      <c r="Q182">
        <v>100</v>
      </c>
      <c r="R182">
        <v>100</v>
      </c>
      <c r="S182">
        <v>15</v>
      </c>
      <c r="T182">
        <v>77780953</v>
      </c>
      <c r="U182">
        <v>92821769</v>
      </c>
      <c r="V182">
        <v>8</v>
      </c>
      <c r="W182">
        <v>3933913</v>
      </c>
      <c r="X182">
        <v>43</v>
      </c>
      <c r="Y182">
        <v>96755682</v>
      </c>
      <c r="Z182">
        <v>16</v>
      </c>
      <c r="AA182">
        <v>23083</v>
      </c>
      <c r="AB182">
        <v>24538</v>
      </c>
      <c r="AC182" s="3">
        <f>anaconda_projects_438c4e99_85db_4cf9_82b5_1b07a55c3429_cleaned_energy_data[[#This Row],[nitrogen-oxide]]*0.9071847</f>
        <v>22260.498168599999</v>
      </c>
      <c r="AD182">
        <v>0.5</v>
      </c>
      <c r="AE182">
        <v>33</v>
      </c>
      <c r="AF182">
        <v>46</v>
      </c>
      <c r="AG182" t="s">
        <v>51</v>
      </c>
      <c r="AH182">
        <v>71280</v>
      </c>
      <c r="AI182" s="3">
        <f>anaconda_projects_438c4e99_85db_4cf9_82b5_1b07a55c3429_cleaned_energy_data[[#This Row],[sulfer-dioxide]]*0.9071847</f>
        <v>64664.125415999995</v>
      </c>
      <c r="AJ182">
        <v>1.5</v>
      </c>
      <c r="AK182">
        <v>21</v>
      </c>
      <c r="AL182">
        <v>28</v>
      </c>
      <c r="AM182">
        <v>77780953</v>
      </c>
      <c r="AN182">
        <v>19</v>
      </c>
    </row>
    <row r="183" spans="1:40" x14ac:dyDescent="0.3">
      <c r="A183">
        <v>181</v>
      </c>
      <c r="B183">
        <v>2010</v>
      </c>
      <c r="C183" t="s">
        <v>64</v>
      </c>
      <c r="D183" t="s">
        <v>65</v>
      </c>
      <c r="E183">
        <v>8.49</v>
      </c>
      <c r="F183">
        <v>31</v>
      </c>
      <c r="G183">
        <v>22082</v>
      </c>
      <c r="H183">
        <v>9</v>
      </c>
      <c r="I183">
        <v>1900</v>
      </c>
      <c r="J183">
        <v>35</v>
      </c>
      <c r="K183" s="3">
        <v>41364</v>
      </c>
      <c r="L183">
        <v>874</v>
      </c>
      <c r="M183">
        <v>23</v>
      </c>
      <c r="N183">
        <v>40</v>
      </c>
      <c r="O183">
        <v>2106674</v>
      </c>
      <c r="P183">
        <v>15</v>
      </c>
      <c r="Q183">
        <v>100</v>
      </c>
      <c r="R183">
        <v>100</v>
      </c>
      <c r="S183">
        <v>17</v>
      </c>
      <c r="T183">
        <v>82479293</v>
      </c>
      <c r="U183">
        <v>100610887</v>
      </c>
      <c r="V183">
        <v>6</v>
      </c>
      <c r="W183">
        <v>3542246</v>
      </c>
      <c r="X183">
        <v>39</v>
      </c>
      <c r="Y183">
        <v>104153133</v>
      </c>
      <c r="Z183">
        <v>14</v>
      </c>
      <c r="AA183">
        <v>23982</v>
      </c>
      <c r="AB183">
        <v>32889</v>
      </c>
      <c r="AC183" s="3">
        <f>anaconda_projects_438c4e99_85db_4cf9_82b5_1b07a55c3429_cleaned_energy_data[[#This Row],[nitrogen-oxide]]*0.9071847</f>
        <v>29836.397598299998</v>
      </c>
      <c r="AD183">
        <v>0.6</v>
      </c>
      <c r="AE183">
        <v>33</v>
      </c>
      <c r="AF183">
        <v>45</v>
      </c>
      <c r="AG183" t="s">
        <v>51</v>
      </c>
      <c r="AH183">
        <v>116648</v>
      </c>
      <c r="AI183" s="3">
        <f>anaconda_projects_438c4e99_85db_4cf9_82b5_1b07a55c3429_cleaned_energy_data[[#This Row],[sulfer-dioxide]]*0.9071847</f>
        <v>105821.28088559999</v>
      </c>
      <c r="AJ183">
        <v>2.2000000000000002</v>
      </c>
      <c r="AK183">
        <v>19</v>
      </c>
      <c r="AL183">
        <v>30</v>
      </c>
      <c r="AM183">
        <v>82479293</v>
      </c>
      <c r="AN183">
        <v>19</v>
      </c>
    </row>
    <row r="184" spans="1:40" x14ac:dyDescent="0.3">
      <c r="A184">
        <v>182</v>
      </c>
      <c r="B184">
        <v>2020</v>
      </c>
      <c r="C184" t="s">
        <v>64</v>
      </c>
      <c r="D184" t="s">
        <v>65</v>
      </c>
      <c r="E184">
        <v>9.9</v>
      </c>
      <c r="F184">
        <v>25</v>
      </c>
      <c r="G184">
        <v>21494</v>
      </c>
      <c r="H184">
        <v>9</v>
      </c>
      <c r="I184">
        <v>2629</v>
      </c>
      <c r="J184">
        <v>34</v>
      </c>
      <c r="K184" s="3">
        <v>23081</v>
      </c>
      <c r="L184">
        <v>515</v>
      </c>
      <c r="M184">
        <v>27</v>
      </c>
      <c r="N184">
        <v>42</v>
      </c>
      <c r="O184">
        <v>2161982</v>
      </c>
      <c r="P184">
        <v>12</v>
      </c>
      <c r="Q184">
        <v>100</v>
      </c>
      <c r="R184">
        <v>100</v>
      </c>
      <c r="S184">
        <v>14</v>
      </c>
      <c r="T184">
        <v>76737176</v>
      </c>
      <c r="U184">
        <v>93610557</v>
      </c>
      <c r="V184">
        <v>6</v>
      </c>
      <c r="W184">
        <v>4918240</v>
      </c>
      <c r="X184">
        <v>42</v>
      </c>
      <c r="Y184">
        <v>98528797</v>
      </c>
      <c r="Z184">
        <v>16</v>
      </c>
      <c r="AA184">
        <v>24122</v>
      </c>
      <c r="AB184">
        <v>12449</v>
      </c>
      <c r="AC184" s="3">
        <f>anaconda_projects_438c4e99_85db_4cf9_82b5_1b07a55c3429_cleaned_energy_data[[#This Row],[nitrogen-oxide]]*0.9071847</f>
        <v>11293.542330299999</v>
      </c>
      <c r="AD184">
        <v>0.3</v>
      </c>
      <c r="AE184">
        <v>36</v>
      </c>
      <c r="AF184">
        <v>48</v>
      </c>
      <c r="AG184" t="s">
        <v>51</v>
      </c>
      <c r="AH184">
        <v>21029</v>
      </c>
      <c r="AI184" s="3">
        <f>anaconda_projects_438c4e99_85db_4cf9_82b5_1b07a55c3429_cleaned_energy_data[[#This Row],[sulfer-dioxide]]*0.9071847</f>
        <v>19077.187056299997</v>
      </c>
      <c r="AJ184">
        <v>0.4</v>
      </c>
      <c r="AK184">
        <v>20</v>
      </c>
      <c r="AL184">
        <v>25</v>
      </c>
      <c r="AM184">
        <v>76737176</v>
      </c>
      <c r="AN184">
        <v>18</v>
      </c>
    </row>
    <row r="185" spans="1:40" x14ac:dyDescent="0.3">
      <c r="A185">
        <v>183</v>
      </c>
      <c r="B185">
        <v>2013</v>
      </c>
      <c r="C185" t="s">
        <v>64</v>
      </c>
      <c r="D185" t="s">
        <v>65</v>
      </c>
      <c r="E185">
        <v>9.24</v>
      </c>
      <c r="F185">
        <v>25</v>
      </c>
      <c r="G185">
        <v>21039</v>
      </c>
      <c r="H185">
        <v>10</v>
      </c>
      <c r="I185">
        <v>1978</v>
      </c>
      <c r="J185">
        <v>37</v>
      </c>
      <c r="K185" s="3">
        <v>28809</v>
      </c>
      <c r="L185">
        <v>665</v>
      </c>
      <c r="M185">
        <v>30</v>
      </c>
      <c r="N185">
        <v>41</v>
      </c>
      <c r="O185">
        <v>2270508</v>
      </c>
      <c r="P185">
        <v>16</v>
      </c>
      <c r="Q185">
        <v>100</v>
      </c>
      <c r="R185">
        <v>100</v>
      </c>
      <c r="S185">
        <v>15</v>
      </c>
      <c r="T185">
        <v>78602094</v>
      </c>
      <c r="U185">
        <v>91795732</v>
      </c>
      <c r="V185">
        <v>9</v>
      </c>
      <c r="W185">
        <v>3454162</v>
      </c>
      <c r="X185">
        <v>44</v>
      </c>
      <c r="Y185">
        <v>95249894</v>
      </c>
      <c r="Z185">
        <v>16</v>
      </c>
      <c r="AA185">
        <v>23017</v>
      </c>
      <c r="AB185">
        <v>19035</v>
      </c>
      <c r="AC185" s="3">
        <f>anaconda_projects_438c4e99_85db_4cf9_82b5_1b07a55c3429_cleaned_energy_data[[#This Row],[nitrogen-oxide]]*0.9071847</f>
        <v>17268.260764499999</v>
      </c>
      <c r="AD185">
        <v>0.4</v>
      </c>
      <c r="AE185">
        <v>36</v>
      </c>
      <c r="AF185">
        <v>48</v>
      </c>
      <c r="AG185" t="s">
        <v>51</v>
      </c>
      <c r="AH185">
        <v>47670</v>
      </c>
      <c r="AI185" s="3">
        <f>anaconda_projects_438c4e99_85db_4cf9_82b5_1b07a55c3429_cleaned_energy_data[[#This Row],[sulfer-dioxide]]*0.9071847</f>
        <v>43245.494649</v>
      </c>
      <c r="AJ185">
        <v>1</v>
      </c>
      <c r="AK185">
        <v>25</v>
      </c>
      <c r="AL185">
        <v>35</v>
      </c>
      <c r="AM185">
        <v>78602094</v>
      </c>
      <c r="AN185">
        <v>19</v>
      </c>
    </row>
    <row r="186" spans="1:40" x14ac:dyDescent="0.3">
      <c r="A186">
        <v>184</v>
      </c>
      <c r="B186">
        <v>2009</v>
      </c>
      <c r="C186" t="s">
        <v>64</v>
      </c>
      <c r="D186" t="s">
        <v>65</v>
      </c>
      <c r="E186">
        <v>8.42</v>
      </c>
      <c r="F186">
        <v>30</v>
      </c>
      <c r="G186">
        <v>22100</v>
      </c>
      <c r="H186">
        <v>9</v>
      </c>
      <c r="I186">
        <v>1871</v>
      </c>
      <c r="J186">
        <v>35</v>
      </c>
      <c r="K186" s="3">
        <v>38121</v>
      </c>
      <c r="L186">
        <v>838</v>
      </c>
      <c r="M186">
        <v>24</v>
      </c>
      <c r="N186">
        <v>41</v>
      </c>
      <c r="O186">
        <v>1901942</v>
      </c>
      <c r="P186">
        <v>17</v>
      </c>
      <c r="Q186">
        <v>100</v>
      </c>
      <c r="R186">
        <v>100</v>
      </c>
      <c r="S186">
        <v>18</v>
      </c>
      <c r="T186">
        <v>76417479</v>
      </c>
      <c r="U186">
        <v>97336653</v>
      </c>
      <c r="V186">
        <v>6</v>
      </c>
      <c r="W186">
        <v>2788833</v>
      </c>
      <c r="X186">
        <v>42</v>
      </c>
      <c r="Y186">
        <v>100125486</v>
      </c>
      <c r="Z186">
        <v>15</v>
      </c>
      <c r="AA186">
        <v>23971</v>
      </c>
      <c r="AB186">
        <v>26766</v>
      </c>
      <c r="AC186" s="3">
        <f>anaconda_projects_438c4e99_85db_4cf9_82b5_1b07a55c3429_cleaned_energy_data[[#This Row],[nitrogen-oxide]]*0.9071847</f>
        <v>24281.705680199997</v>
      </c>
      <c r="AD186">
        <v>0.5</v>
      </c>
      <c r="AE186">
        <v>33</v>
      </c>
      <c r="AF186">
        <v>45</v>
      </c>
      <c r="AG186" t="s">
        <v>51</v>
      </c>
      <c r="AH186">
        <v>115886</v>
      </c>
      <c r="AI186" s="3">
        <f>anaconda_projects_438c4e99_85db_4cf9_82b5_1b07a55c3429_cleaned_energy_data[[#This Row],[sulfer-dioxide]]*0.9071847</f>
        <v>105130.0061442</v>
      </c>
      <c r="AJ186">
        <v>2.2999999999999998</v>
      </c>
      <c r="AK186">
        <v>19</v>
      </c>
      <c r="AL186">
        <v>31</v>
      </c>
      <c r="AM186">
        <v>76417479</v>
      </c>
      <c r="AN186">
        <v>19</v>
      </c>
    </row>
    <row r="187" spans="1:40" x14ac:dyDescent="0.3">
      <c r="A187">
        <v>185</v>
      </c>
      <c r="B187">
        <v>2015</v>
      </c>
      <c r="C187" t="s">
        <v>64</v>
      </c>
      <c r="D187" t="s">
        <v>65</v>
      </c>
      <c r="E187">
        <v>9.58</v>
      </c>
      <c r="F187">
        <v>25</v>
      </c>
      <c r="G187">
        <v>20706</v>
      </c>
      <c r="H187">
        <v>12</v>
      </c>
      <c r="I187">
        <v>1992</v>
      </c>
      <c r="J187">
        <v>36</v>
      </c>
      <c r="K187" s="3">
        <v>29849</v>
      </c>
      <c r="L187">
        <v>680</v>
      </c>
      <c r="M187">
        <v>28</v>
      </c>
      <c r="N187">
        <v>40</v>
      </c>
      <c r="O187">
        <v>2311716</v>
      </c>
      <c r="P187">
        <v>14</v>
      </c>
      <c r="Q187">
        <v>100</v>
      </c>
      <c r="R187">
        <v>100</v>
      </c>
      <c r="S187">
        <v>14</v>
      </c>
      <c r="T187">
        <v>81328246</v>
      </c>
      <c r="U187">
        <v>92411853</v>
      </c>
      <c r="V187">
        <v>7</v>
      </c>
      <c r="W187">
        <v>4120360</v>
      </c>
      <c r="X187">
        <v>41</v>
      </c>
      <c r="Y187">
        <v>96532213</v>
      </c>
      <c r="Z187">
        <v>16</v>
      </c>
      <c r="AA187">
        <v>22698</v>
      </c>
      <c r="AB187">
        <v>19370</v>
      </c>
      <c r="AC187" s="3">
        <f>anaconda_projects_438c4e99_85db_4cf9_82b5_1b07a55c3429_cleaned_energy_data[[#This Row],[nitrogen-oxide]]*0.9071847</f>
        <v>17572.167638999999</v>
      </c>
      <c r="AD187">
        <v>0.4</v>
      </c>
      <c r="AE187">
        <v>34</v>
      </c>
      <c r="AF187">
        <v>47</v>
      </c>
      <c r="AG187" t="s">
        <v>51</v>
      </c>
      <c r="AH187">
        <v>28794</v>
      </c>
      <c r="AI187" s="3">
        <f>anaconda_projects_438c4e99_85db_4cf9_82b5_1b07a55c3429_cleaned_energy_data[[#This Row],[sulfer-dioxide]]*0.9071847</f>
        <v>26121.476251799999</v>
      </c>
      <c r="AJ187">
        <v>0.6</v>
      </c>
      <c r="AK187">
        <v>27</v>
      </c>
      <c r="AL187">
        <v>36</v>
      </c>
      <c r="AM187">
        <v>81328246</v>
      </c>
      <c r="AN187">
        <v>18</v>
      </c>
    </row>
    <row r="188" spans="1:40" x14ac:dyDescent="0.3">
      <c r="A188">
        <v>186</v>
      </c>
      <c r="B188">
        <v>2017</v>
      </c>
      <c r="C188" t="s">
        <v>64</v>
      </c>
      <c r="D188" t="s">
        <v>65</v>
      </c>
      <c r="E188">
        <v>9.9700000000000006</v>
      </c>
      <c r="F188">
        <v>25</v>
      </c>
      <c r="G188">
        <v>20626</v>
      </c>
      <c r="H188">
        <v>10</v>
      </c>
      <c r="I188">
        <v>2254</v>
      </c>
      <c r="J188">
        <v>35</v>
      </c>
      <c r="K188" s="3">
        <v>25362</v>
      </c>
      <c r="L188">
        <v>599</v>
      </c>
      <c r="M188">
        <v>29</v>
      </c>
      <c r="N188">
        <v>40</v>
      </c>
      <c r="O188">
        <v>2884649</v>
      </c>
      <c r="P188">
        <v>10</v>
      </c>
      <c r="Q188">
        <v>100</v>
      </c>
      <c r="R188">
        <v>100</v>
      </c>
      <c r="S188">
        <v>13</v>
      </c>
      <c r="T188">
        <v>78096757</v>
      </c>
      <c r="U188">
        <v>88079282</v>
      </c>
      <c r="V188">
        <v>8</v>
      </c>
      <c r="W188">
        <v>5001657</v>
      </c>
      <c r="X188">
        <v>41</v>
      </c>
      <c r="Y188">
        <v>93080939</v>
      </c>
      <c r="Z188">
        <v>16</v>
      </c>
      <c r="AA188">
        <v>22880</v>
      </c>
      <c r="AB188">
        <v>15264</v>
      </c>
      <c r="AC188" s="3">
        <f>anaconda_projects_438c4e99_85db_4cf9_82b5_1b07a55c3429_cleaned_energy_data[[#This Row],[nitrogen-oxide]]*0.9071847</f>
        <v>13847.267260799999</v>
      </c>
      <c r="AD188">
        <v>0.3</v>
      </c>
      <c r="AE188">
        <v>37</v>
      </c>
      <c r="AF188">
        <v>47</v>
      </c>
      <c r="AG188" t="s">
        <v>51</v>
      </c>
      <c r="AH188">
        <v>19182</v>
      </c>
      <c r="AI188" s="3">
        <f>anaconda_projects_438c4e99_85db_4cf9_82b5_1b07a55c3429_cleaned_energy_data[[#This Row],[sulfer-dioxide]]*0.9071847</f>
        <v>17401.616915399998</v>
      </c>
      <c r="AJ188">
        <v>0.4</v>
      </c>
      <c r="AK188">
        <v>25</v>
      </c>
      <c r="AL188">
        <v>35</v>
      </c>
      <c r="AM188">
        <v>78096757</v>
      </c>
      <c r="AN188">
        <v>17</v>
      </c>
    </row>
    <row r="189" spans="1:40" x14ac:dyDescent="0.3">
      <c r="A189">
        <v>187</v>
      </c>
      <c r="B189">
        <v>2016</v>
      </c>
      <c r="C189" t="s">
        <v>64</v>
      </c>
      <c r="D189" t="s">
        <v>65</v>
      </c>
      <c r="E189">
        <v>9.7899999999999991</v>
      </c>
      <c r="F189">
        <v>25</v>
      </c>
      <c r="G189">
        <v>20670</v>
      </c>
      <c r="H189">
        <v>12</v>
      </c>
      <c r="I189">
        <v>2007</v>
      </c>
      <c r="J189">
        <v>36</v>
      </c>
      <c r="K189" s="3">
        <v>28001</v>
      </c>
      <c r="L189">
        <v>635</v>
      </c>
      <c r="M189">
        <v>29</v>
      </c>
      <c r="N189">
        <v>40</v>
      </c>
      <c r="O189">
        <v>2452584</v>
      </c>
      <c r="P189">
        <v>12</v>
      </c>
      <c r="Q189">
        <v>100</v>
      </c>
      <c r="R189">
        <v>100</v>
      </c>
      <c r="S189">
        <v>13</v>
      </c>
      <c r="T189">
        <v>79577550</v>
      </c>
      <c r="U189">
        <v>91590980</v>
      </c>
      <c r="V189">
        <v>6</v>
      </c>
      <c r="W189">
        <v>5394784</v>
      </c>
      <c r="X189">
        <v>39</v>
      </c>
      <c r="Y189">
        <v>96985764</v>
      </c>
      <c r="Z189">
        <v>16</v>
      </c>
      <c r="AA189">
        <v>22676</v>
      </c>
      <c r="AB189">
        <v>16970</v>
      </c>
      <c r="AC189" s="3">
        <f>anaconda_projects_438c4e99_85db_4cf9_82b5_1b07a55c3429_cleaned_energy_data[[#This Row],[nitrogen-oxide]]*0.9071847</f>
        <v>15394.924358999999</v>
      </c>
      <c r="AD189">
        <v>0.3</v>
      </c>
      <c r="AE189">
        <v>35</v>
      </c>
      <c r="AF189">
        <v>46</v>
      </c>
      <c r="AG189" t="s">
        <v>51</v>
      </c>
      <c r="AH189">
        <v>25463</v>
      </c>
      <c r="AI189" s="3">
        <f>anaconda_projects_438c4e99_85db_4cf9_82b5_1b07a55c3429_cleaned_energy_data[[#This Row],[sulfer-dioxide]]*0.9071847</f>
        <v>23099.644016099999</v>
      </c>
      <c r="AJ189">
        <v>0.5</v>
      </c>
      <c r="AK189">
        <v>26</v>
      </c>
      <c r="AL189">
        <v>33</v>
      </c>
      <c r="AM189">
        <v>79577550</v>
      </c>
      <c r="AN189">
        <v>17</v>
      </c>
    </row>
    <row r="190" spans="1:40" x14ac:dyDescent="0.3">
      <c r="A190">
        <v>188</v>
      </c>
      <c r="B190">
        <v>2008</v>
      </c>
      <c r="C190" t="s">
        <v>64</v>
      </c>
      <c r="D190" t="s">
        <v>65</v>
      </c>
      <c r="E190">
        <v>7.85</v>
      </c>
      <c r="F190">
        <v>33</v>
      </c>
      <c r="G190">
        <v>22062</v>
      </c>
      <c r="H190">
        <v>9</v>
      </c>
      <c r="I190">
        <v>1950</v>
      </c>
      <c r="J190">
        <v>36</v>
      </c>
      <c r="K190" s="3">
        <v>42543</v>
      </c>
      <c r="L190">
        <v>927</v>
      </c>
      <c r="M190">
        <v>23</v>
      </c>
      <c r="N190">
        <v>40</v>
      </c>
      <c r="O190">
        <v>1977788</v>
      </c>
      <c r="P190">
        <v>17</v>
      </c>
      <c r="Q190">
        <v>100</v>
      </c>
      <c r="R190">
        <v>100</v>
      </c>
      <c r="S190">
        <v>17</v>
      </c>
      <c r="T190">
        <v>80650572</v>
      </c>
      <c r="U190">
        <v>97921204</v>
      </c>
      <c r="V190">
        <v>7</v>
      </c>
      <c r="W190">
        <v>3056801</v>
      </c>
      <c r="X190">
        <v>41</v>
      </c>
      <c r="Y190">
        <v>100978005</v>
      </c>
      <c r="Z190">
        <v>15</v>
      </c>
      <c r="AA190">
        <v>24012</v>
      </c>
      <c r="AB190">
        <v>48103</v>
      </c>
      <c r="AC190" s="3">
        <f>anaconda_projects_438c4e99_85db_4cf9_82b5_1b07a55c3429_cleaned_energy_data[[#This Row],[nitrogen-oxide]]*0.9071847</f>
        <v>43638.305624100001</v>
      </c>
      <c r="AD190">
        <v>1</v>
      </c>
      <c r="AE190">
        <v>30</v>
      </c>
      <c r="AF190">
        <v>42</v>
      </c>
      <c r="AG190" t="s">
        <v>51</v>
      </c>
      <c r="AH190">
        <v>172400</v>
      </c>
      <c r="AI190" s="3">
        <f>anaconda_projects_438c4e99_85db_4cf9_82b5_1b07a55c3429_cleaned_energy_data[[#This Row],[sulfer-dioxide]]*0.9071847</f>
        <v>156398.64228</v>
      </c>
      <c r="AJ190">
        <v>3.4</v>
      </c>
      <c r="AK190">
        <v>17</v>
      </c>
      <c r="AL190">
        <v>26</v>
      </c>
      <c r="AM190">
        <v>80650572</v>
      </c>
      <c r="AN190">
        <v>18</v>
      </c>
    </row>
    <row r="191" spans="1:40" x14ac:dyDescent="0.3">
      <c r="A191">
        <v>189</v>
      </c>
      <c r="B191">
        <v>2014</v>
      </c>
      <c r="C191" t="s">
        <v>66</v>
      </c>
      <c r="D191" t="s">
        <v>67</v>
      </c>
      <c r="E191">
        <v>15.41</v>
      </c>
      <c r="F191">
        <v>5</v>
      </c>
      <c r="G191">
        <v>8</v>
      </c>
      <c r="H191">
        <v>50</v>
      </c>
      <c r="I191">
        <v>1803</v>
      </c>
      <c r="J191">
        <v>38</v>
      </c>
      <c r="K191" s="3">
        <v>2566</v>
      </c>
      <c r="L191">
        <v>899</v>
      </c>
      <c r="M191">
        <v>48</v>
      </c>
      <c r="N191">
        <v>39</v>
      </c>
      <c r="O191">
        <v>28310</v>
      </c>
      <c r="P191">
        <v>49</v>
      </c>
      <c r="Q191">
        <v>2568639</v>
      </c>
      <c r="R191">
        <v>16</v>
      </c>
      <c r="S191">
        <v>49</v>
      </c>
      <c r="T191">
        <v>5074465</v>
      </c>
      <c r="U191">
        <v>10670</v>
      </c>
      <c r="V191">
        <v>48</v>
      </c>
      <c r="W191">
        <v>6271078</v>
      </c>
      <c r="X191">
        <v>36</v>
      </c>
      <c r="Y191">
        <v>6281748</v>
      </c>
      <c r="Z191">
        <v>49</v>
      </c>
      <c r="AA191">
        <v>1810</v>
      </c>
      <c r="AB191">
        <v>1027</v>
      </c>
      <c r="AC191" s="3">
        <f>anaconda_projects_438c4e99_85db_4cf9_82b5_1b07a55c3429_cleaned_energy_data[[#This Row],[nitrogen-oxide]]*0.9071847</f>
        <v>931.6786869</v>
      </c>
      <c r="AD191">
        <v>0.3</v>
      </c>
      <c r="AE191">
        <v>49</v>
      </c>
      <c r="AF191">
        <v>49</v>
      </c>
      <c r="AG191" t="s">
        <v>45</v>
      </c>
      <c r="AH191">
        <v>98</v>
      </c>
      <c r="AI191" s="3">
        <f>anaconda_projects_438c4e99_85db_4cf9_82b5_1b07a55c3429_cleaned_energy_data[[#This Row],[sulfer-dioxide]]*0.9071847</f>
        <v>88.904100599999992</v>
      </c>
      <c r="AJ191">
        <v>0</v>
      </c>
      <c r="AK191">
        <v>49</v>
      </c>
      <c r="AL191">
        <v>48</v>
      </c>
      <c r="AM191">
        <v>7643104</v>
      </c>
      <c r="AN191">
        <v>49</v>
      </c>
    </row>
    <row r="192" spans="1:40" x14ac:dyDescent="0.3">
      <c r="A192">
        <v>190</v>
      </c>
      <c r="B192">
        <v>2019</v>
      </c>
      <c r="C192" t="s">
        <v>66</v>
      </c>
      <c r="D192" t="s">
        <v>67</v>
      </c>
      <c r="E192">
        <v>18.489999999999998</v>
      </c>
      <c r="F192">
        <v>4</v>
      </c>
      <c r="G192">
        <v>7</v>
      </c>
      <c r="H192">
        <v>49</v>
      </c>
      <c r="I192">
        <v>2020</v>
      </c>
      <c r="J192">
        <v>38</v>
      </c>
      <c r="K192" s="3">
        <v>2996</v>
      </c>
      <c r="L192">
        <v>864</v>
      </c>
      <c r="M192">
        <v>45</v>
      </c>
      <c r="N192">
        <v>28</v>
      </c>
      <c r="O192">
        <v>214080</v>
      </c>
      <c r="P192">
        <v>41</v>
      </c>
      <c r="Q192">
        <v>3326922</v>
      </c>
      <c r="R192">
        <v>17</v>
      </c>
      <c r="S192">
        <v>50</v>
      </c>
      <c r="T192">
        <v>4022993</v>
      </c>
      <c r="U192">
        <v>83</v>
      </c>
      <c r="V192">
        <v>50</v>
      </c>
      <c r="W192">
        <v>7624320</v>
      </c>
      <c r="X192">
        <v>34</v>
      </c>
      <c r="Y192">
        <v>7624403</v>
      </c>
      <c r="Z192">
        <v>47</v>
      </c>
      <c r="AA192">
        <v>2027</v>
      </c>
      <c r="AB192">
        <v>2006</v>
      </c>
      <c r="AC192" s="3">
        <f>anaconda_projects_438c4e99_85db_4cf9_82b5_1b07a55c3429_cleaned_energy_data[[#This Row],[nitrogen-oxide]]*0.9071847</f>
        <v>1819.8125081999999</v>
      </c>
      <c r="AD192">
        <v>0.5</v>
      </c>
      <c r="AE192">
        <v>47</v>
      </c>
      <c r="AF192">
        <v>35</v>
      </c>
      <c r="AG192" t="s">
        <v>45</v>
      </c>
      <c r="AH192">
        <v>45</v>
      </c>
      <c r="AI192" s="3">
        <f>anaconda_projects_438c4e99_85db_4cf9_82b5_1b07a55c3429_cleaned_energy_data[[#This Row],[sulfer-dioxide]]*0.9071847</f>
        <v>40.823311499999996</v>
      </c>
      <c r="AJ192">
        <v>0</v>
      </c>
      <c r="AK192">
        <v>49</v>
      </c>
      <c r="AL192">
        <v>50</v>
      </c>
      <c r="AM192">
        <v>7349915</v>
      </c>
      <c r="AN192">
        <v>49</v>
      </c>
    </row>
    <row r="193" spans="1:40" x14ac:dyDescent="0.3">
      <c r="A193">
        <v>191</v>
      </c>
      <c r="B193">
        <v>2021</v>
      </c>
      <c r="C193" t="s">
        <v>66</v>
      </c>
      <c r="D193" t="s">
        <v>67</v>
      </c>
      <c r="E193">
        <v>18.440000000000001</v>
      </c>
      <c r="F193">
        <v>5</v>
      </c>
      <c r="G193">
        <v>7</v>
      </c>
      <c r="H193">
        <v>48</v>
      </c>
      <c r="I193">
        <v>2124</v>
      </c>
      <c r="J193">
        <v>40</v>
      </c>
      <c r="K193" s="3">
        <v>3558</v>
      </c>
      <c r="L193">
        <v>840</v>
      </c>
      <c r="M193">
        <v>43</v>
      </c>
      <c r="N193">
        <v>27</v>
      </c>
      <c r="O193">
        <v>198196</v>
      </c>
      <c r="P193">
        <v>42</v>
      </c>
      <c r="Q193">
        <v>3264612</v>
      </c>
      <c r="R193">
        <v>17</v>
      </c>
      <c r="S193">
        <v>50</v>
      </c>
      <c r="T193">
        <v>4133392</v>
      </c>
      <c r="U193">
        <v>2</v>
      </c>
      <c r="V193">
        <v>50</v>
      </c>
      <c r="W193">
        <v>9322449</v>
      </c>
      <c r="X193">
        <v>36</v>
      </c>
      <c r="Y193">
        <v>9322451</v>
      </c>
      <c r="Z193">
        <v>46</v>
      </c>
      <c r="AA193">
        <v>2131</v>
      </c>
      <c r="AB193">
        <v>2292</v>
      </c>
      <c r="AC193" s="3">
        <f>anaconda_projects_438c4e99_85db_4cf9_82b5_1b07a55c3429_cleaned_energy_data[[#This Row],[nitrogen-oxide]]*0.9071847</f>
        <v>2079.2673323999998</v>
      </c>
      <c r="AD193">
        <v>0.5</v>
      </c>
      <c r="AE193">
        <v>46</v>
      </c>
      <c r="AF193">
        <v>35</v>
      </c>
      <c r="AG193" t="s">
        <v>45</v>
      </c>
      <c r="AH193">
        <v>47</v>
      </c>
      <c r="AI193" s="3">
        <f>anaconda_projects_438c4e99_85db_4cf9_82b5_1b07a55c3429_cleaned_energy_data[[#This Row],[sulfer-dioxide]]*0.9071847</f>
        <v>42.637680899999999</v>
      </c>
      <c r="AJ193">
        <v>0</v>
      </c>
      <c r="AK193">
        <v>50</v>
      </c>
      <c r="AL193">
        <v>50</v>
      </c>
      <c r="AM193">
        <v>7398004</v>
      </c>
      <c r="AN193">
        <v>49</v>
      </c>
    </row>
    <row r="194" spans="1:40" x14ac:dyDescent="0.3">
      <c r="A194">
        <v>192</v>
      </c>
      <c r="B194">
        <v>2023</v>
      </c>
      <c r="C194" t="s">
        <v>66</v>
      </c>
      <c r="D194" t="s">
        <v>67</v>
      </c>
      <c r="E194">
        <v>21.62</v>
      </c>
      <c r="F194">
        <v>6</v>
      </c>
      <c r="G194">
        <v>7</v>
      </c>
      <c r="H194">
        <v>48</v>
      </c>
      <c r="I194">
        <v>2281</v>
      </c>
      <c r="J194">
        <v>39</v>
      </c>
      <c r="K194" s="3">
        <v>4014</v>
      </c>
      <c r="L194">
        <v>847</v>
      </c>
      <c r="M194">
        <v>43</v>
      </c>
      <c r="N194">
        <v>22</v>
      </c>
      <c r="O194">
        <v>222124</v>
      </c>
      <c r="P194">
        <v>41</v>
      </c>
      <c r="Q194">
        <v>3738943</v>
      </c>
      <c r="R194">
        <v>16</v>
      </c>
      <c r="S194">
        <v>50</v>
      </c>
      <c r="T194">
        <v>3561845</v>
      </c>
      <c r="U194">
        <v>55</v>
      </c>
      <c r="V194">
        <v>51</v>
      </c>
      <c r="W194">
        <v>10430791</v>
      </c>
      <c r="X194">
        <v>35</v>
      </c>
      <c r="Y194">
        <v>10430846</v>
      </c>
      <c r="Z194">
        <v>46</v>
      </c>
      <c r="AA194">
        <v>2289</v>
      </c>
      <c r="AB194">
        <v>2504</v>
      </c>
      <c r="AC194" s="3">
        <f>anaconda_projects_438c4e99_85db_4cf9_82b5_1b07a55c3429_cleaned_energy_data[[#This Row],[nitrogen-oxide]]*0.9071847</f>
        <v>2271.5904888</v>
      </c>
      <c r="AD194">
        <v>0.5</v>
      </c>
      <c r="AE194">
        <v>47</v>
      </c>
      <c r="AF194">
        <v>33</v>
      </c>
      <c r="AG194" t="s">
        <v>45</v>
      </c>
      <c r="AH194">
        <v>43</v>
      </c>
      <c r="AI194" s="3">
        <f>anaconda_projects_438c4e99_85db_4cf9_82b5_1b07a55c3429_cleaned_energy_data[[#This Row],[sulfer-dioxide]]*0.9071847</f>
        <v>39.008942099999999</v>
      </c>
      <c r="AJ194">
        <v>0</v>
      </c>
      <c r="AK194">
        <v>50</v>
      </c>
      <c r="AL194">
        <v>51</v>
      </c>
      <c r="AM194">
        <v>7300788</v>
      </c>
      <c r="AN194">
        <v>49</v>
      </c>
    </row>
    <row r="195" spans="1:40" x14ac:dyDescent="0.3">
      <c r="A195">
        <v>193</v>
      </c>
      <c r="B195">
        <v>2018</v>
      </c>
      <c r="C195" t="s">
        <v>66</v>
      </c>
      <c r="D195" t="s">
        <v>67</v>
      </c>
      <c r="E195">
        <v>18.100000000000001</v>
      </c>
      <c r="F195">
        <v>5</v>
      </c>
      <c r="G195">
        <v>7</v>
      </c>
      <c r="H195">
        <v>49</v>
      </c>
      <c r="I195">
        <v>1951</v>
      </c>
      <c r="J195">
        <v>36</v>
      </c>
      <c r="K195" s="3">
        <v>3348</v>
      </c>
      <c r="L195">
        <v>879</v>
      </c>
      <c r="M195">
        <v>44</v>
      </c>
      <c r="N195">
        <v>31</v>
      </c>
      <c r="O195">
        <v>213519</v>
      </c>
      <c r="P195">
        <v>40</v>
      </c>
      <c r="Q195">
        <v>3473573</v>
      </c>
      <c r="R195">
        <v>16</v>
      </c>
      <c r="S195">
        <v>50</v>
      </c>
      <c r="T195">
        <v>4109766</v>
      </c>
      <c r="U195">
        <v>44</v>
      </c>
      <c r="V195">
        <v>49</v>
      </c>
      <c r="W195">
        <v>8375213</v>
      </c>
      <c r="X195">
        <v>36</v>
      </c>
      <c r="Y195">
        <v>8375257</v>
      </c>
      <c r="Z195">
        <v>47</v>
      </c>
      <c r="AA195">
        <v>1958</v>
      </c>
      <c r="AB195">
        <v>2076</v>
      </c>
      <c r="AC195" s="3">
        <f>anaconda_projects_438c4e99_85db_4cf9_82b5_1b07a55c3429_cleaned_energy_data[[#This Row],[nitrogen-oxide]]*0.9071847</f>
        <v>1883.3154371999999</v>
      </c>
      <c r="AD195">
        <v>0.5</v>
      </c>
      <c r="AE195">
        <v>47</v>
      </c>
      <c r="AF195">
        <v>38</v>
      </c>
      <c r="AG195" t="s">
        <v>45</v>
      </c>
      <c r="AH195">
        <v>68</v>
      </c>
      <c r="AI195" s="3">
        <f>anaconda_projects_438c4e99_85db_4cf9_82b5_1b07a55c3429_cleaned_energy_data[[#This Row],[sulfer-dioxide]]*0.9071847</f>
        <v>61.688559599999998</v>
      </c>
      <c r="AJ195">
        <v>0</v>
      </c>
      <c r="AK195">
        <v>49</v>
      </c>
      <c r="AL195">
        <v>49</v>
      </c>
      <c r="AM195">
        <v>7583339</v>
      </c>
      <c r="AN195">
        <v>49</v>
      </c>
    </row>
    <row r="196" spans="1:40" x14ac:dyDescent="0.3">
      <c r="A196">
        <v>194</v>
      </c>
      <c r="B196">
        <v>2011</v>
      </c>
      <c r="C196" t="s">
        <v>66</v>
      </c>
      <c r="D196" t="s">
        <v>67</v>
      </c>
      <c r="E196">
        <v>13.04</v>
      </c>
      <c r="F196">
        <v>10</v>
      </c>
      <c r="G196">
        <v>7</v>
      </c>
      <c r="H196">
        <v>50</v>
      </c>
      <c r="I196">
        <v>1772</v>
      </c>
      <c r="J196">
        <v>37</v>
      </c>
      <c r="K196" s="3">
        <v>3595</v>
      </c>
      <c r="L196">
        <v>907</v>
      </c>
      <c r="M196">
        <v>47</v>
      </c>
      <c r="N196">
        <v>39</v>
      </c>
      <c r="O196">
        <v>17765</v>
      </c>
      <c r="P196">
        <v>46</v>
      </c>
      <c r="Q196">
        <v>2467097</v>
      </c>
      <c r="R196">
        <v>16</v>
      </c>
      <c r="S196">
        <v>49</v>
      </c>
      <c r="T196">
        <v>5265323</v>
      </c>
      <c r="U196">
        <v>10473</v>
      </c>
      <c r="V196">
        <v>48</v>
      </c>
      <c r="W196">
        <v>8711800</v>
      </c>
      <c r="X196">
        <v>32</v>
      </c>
      <c r="Y196">
        <v>8722273</v>
      </c>
      <c r="Z196">
        <v>47</v>
      </c>
      <c r="AA196">
        <v>1779</v>
      </c>
      <c r="AB196">
        <v>2931</v>
      </c>
      <c r="AC196" s="3">
        <f>anaconda_projects_438c4e99_85db_4cf9_82b5_1b07a55c3429_cleaned_energy_data[[#This Row],[nitrogen-oxide]]*0.9071847</f>
        <v>2658.9583557000001</v>
      </c>
      <c r="AD196">
        <v>0.7</v>
      </c>
      <c r="AE196">
        <v>49</v>
      </c>
      <c r="AF196">
        <v>43</v>
      </c>
      <c r="AG196" t="s">
        <v>45</v>
      </c>
      <c r="AH196">
        <v>78</v>
      </c>
      <c r="AI196" s="3">
        <f>anaconda_projects_438c4e99_85db_4cf9_82b5_1b07a55c3429_cleaned_energy_data[[#This Row],[sulfer-dioxide]]*0.9071847</f>
        <v>70.760406599999996</v>
      </c>
      <c r="AJ196">
        <v>0</v>
      </c>
      <c r="AK196">
        <v>51</v>
      </c>
      <c r="AL196">
        <v>51</v>
      </c>
      <c r="AM196">
        <v>7732420</v>
      </c>
      <c r="AN196">
        <v>49</v>
      </c>
    </row>
    <row r="197" spans="1:40" x14ac:dyDescent="0.3">
      <c r="A197">
        <v>195</v>
      </c>
      <c r="B197">
        <v>2022</v>
      </c>
      <c r="C197" t="s">
        <v>66</v>
      </c>
      <c r="D197" t="s">
        <v>67</v>
      </c>
      <c r="E197">
        <v>19.3</v>
      </c>
      <c r="F197">
        <v>7</v>
      </c>
      <c r="G197">
        <v>7</v>
      </c>
      <c r="H197">
        <v>48</v>
      </c>
      <c r="I197">
        <v>2155</v>
      </c>
      <c r="J197">
        <v>41</v>
      </c>
      <c r="K197" s="3">
        <v>2949</v>
      </c>
      <c r="L197">
        <v>830</v>
      </c>
      <c r="M197">
        <v>44</v>
      </c>
      <c r="N197">
        <v>26</v>
      </c>
      <c r="O197">
        <v>194419</v>
      </c>
      <c r="P197">
        <v>44</v>
      </c>
      <c r="Q197">
        <v>3246366</v>
      </c>
      <c r="R197">
        <v>17</v>
      </c>
      <c r="S197">
        <v>50</v>
      </c>
      <c r="T197">
        <v>4329918</v>
      </c>
      <c r="U197">
        <v>346</v>
      </c>
      <c r="V197">
        <v>50</v>
      </c>
      <c r="W197">
        <v>7819105</v>
      </c>
      <c r="X197">
        <v>37</v>
      </c>
      <c r="Y197">
        <v>7819451</v>
      </c>
      <c r="Z197">
        <v>47</v>
      </c>
      <c r="AA197">
        <v>2162</v>
      </c>
      <c r="AB197">
        <v>2133</v>
      </c>
      <c r="AC197" s="3">
        <f>anaconda_projects_438c4e99_85db_4cf9_82b5_1b07a55c3429_cleaned_energy_data[[#This Row],[nitrogen-oxide]]*0.9071847</f>
        <v>1935.0249650999999</v>
      </c>
      <c r="AD197">
        <v>0.5</v>
      </c>
      <c r="AE197">
        <v>47</v>
      </c>
      <c r="AF197">
        <v>33</v>
      </c>
      <c r="AG197" t="s">
        <v>45</v>
      </c>
      <c r="AH197">
        <v>41</v>
      </c>
      <c r="AI197" s="3">
        <f>anaconda_projects_438c4e99_85db_4cf9_82b5_1b07a55c3429_cleaned_energy_data[[#This Row],[sulfer-dioxide]]*0.9071847</f>
        <v>37.194572699999995</v>
      </c>
      <c r="AJ197">
        <v>0</v>
      </c>
      <c r="AK197">
        <v>50</v>
      </c>
      <c r="AL197">
        <v>51</v>
      </c>
      <c r="AM197">
        <v>7576284</v>
      </c>
      <c r="AN197">
        <v>49</v>
      </c>
    </row>
    <row r="198" spans="1:40" x14ac:dyDescent="0.3">
      <c r="A198">
        <v>196</v>
      </c>
      <c r="B198">
        <v>2012</v>
      </c>
      <c r="C198" t="s">
        <v>66</v>
      </c>
      <c r="D198" t="s">
        <v>67</v>
      </c>
      <c r="E198">
        <v>12.74</v>
      </c>
      <c r="F198">
        <v>10</v>
      </c>
      <c r="G198">
        <v>8</v>
      </c>
      <c r="H198">
        <v>50</v>
      </c>
      <c r="I198">
        <v>1773</v>
      </c>
      <c r="J198">
        <v>38</v>
      </c>
      <c r="K198" s="3">
        <v>3403</v>
      </c>
      <c r="L198">
        <v>901</v>
      </c>
      <c r="M198">
        <v>47</v>
      </c>
      <c r="N198">
        <v>38</v>
      </c>
      <c r="O198">
        <v>57194</v>
      </c>
      <c r="P198">
        <v>46</v>
      </c>
      <c r="Q198">
        <v>2692691</v>
      </c>
      <c r="R198">
        <v>16</v>
      </c>
      <c r="S198">
        <v>49</v>
      </c>
      <c r="T198">
        <v>5015643</v>
      </c>
      <c r="U198">
        <v>10552</v>
      </c>
      <c r="V198">
        <v>47</v>
      </c>
      <c r="W198">
        <v>8298484</v>
      </c>
      <c r="X198">
        <v>35</v>
      </c>
      <c r="Y198">
        <v>8309036</v>
      </c>
      <c r="Z198">
        <v>48</v>
      </c>
      <c r="AA198">
        <v>1781</v>
      </c>
      <c r="AB198">
        <v>2510</v>
      </c>
      <c r="AC198" s="3">
        <f>anaconda_projects_438c4e99_85db_4cf9_82b5_1b07a55c3429_cleaned_energy_data[[#This Row],[nitrogen-oxide]]*0.9071847</f>
        <v>2277.0335970000001</v>
      </c>
      <c r="AD198">
        <v>0.6</v>
      </c>
      <c r="AE198">
        <v>49</v>
      </c>
      <c r="AF198">
        <v>45</v>
      </c>
      <c r="AG198" t="s">
        <v>45</v>
      </c>
      <c r="AH198">
        <v>30</v>
      </c>
      <c r="AI198" s="3">
        <f>anaconda_projects_438c4e99_85db_4cf9_82b5_1b07a55c3429_cleaned_energy_data[[#This Row],[sulfer-dioxide]]*0.9071847</f>
        <v>27.215540999999998</v>
      </c>
      <c r="AJ198">
        <v>0</v>
      </c>
      <c r="AK198">
        <v>50</v>
      </c>
      <c r="AL198">
        <v>50</v>
      </c>
      <c r="AM198">
        <v>7708334</v>
      </c>
      <c r="AN198">
        <v>49</v>
      </c>
    </row>
    <row r="199" spans="1:40" x14ac:dyDescent="0.3">
      <c r="A199">
        <v>197</v>
      </c>
      <c r="B199">
        <v>2010</v>
      </c>
      <c r="C199" t="s">
        <v>66</v>
      </c>
      <c r="D199" t="s">
        <v>67</v>
      </c>
      <c r="E199">
        <v>14.07</v>
      </c>
      <c r="F199">
        <v>8</v>
      </c>
      <c r="G199">
        <v>7</v>
      </c>
      <c r="H199">
        <v>50</v>
      </c>
      <c r="I199">
        <v>1775</v>
      </c>
      <c r="J199">
        <v>37</v>
      </c>
      <c r="K199" s="3">
        <v>3217</v>
      </c>
      <c r="L199">
        <v>915</v>
      </c>
      <c r="M199">
        <v>48</v>
      </c>
      <c r="N199">
        <v>39</v>
      </c>
      <c r="O199">
        <v>53446</v>
      </c>
      <c r="P199">
        <v>45</v>
      </c>
      <c r="Q199">
        <v>2447379</v>
      </c>
      <c r="R199">
        <v>16</v>
      </c>
      <c r="S199">
        <v>49</v>
      </c>
      <c r="T199">
        <v>5351848</v>
      </c>
      <c r="U199">
        <v>10827</v>
      </c>
      <c r="V199">
        <v>47</v>
      </c>
      <c r="W199">
        <v>7727892</v>
      </c>
      <c r="X199">
        <v>33</v>
      </c>
      <c r="Y199">
        <v>7738719</v>
      </c>
      <c r="Z199">
        <v>47</v>
      </c>
      <c r="AA199">
        <v>1782</v>
      </c>
      <c r="AB199">
        <v>3218</v>
      </c>
      <c r="AC199" s="3">
        <f>anaconda_projects_438c4e99_85db_4cf9_82b5_1b07a55c3429_cleaned_energy_data[[#This Row],[nitrogen-oxide]]*0.9071847</f>
        <v>2919.3203645999997</v>
      </c>
      <c r="AD199">
        <v>0.8</v>
      </c>
      <c r="AE199">
        <v>49</v>
      </c>
      <c r="AF199">
        <v>42</v>
      </c>
      <c r="AG199" t="s">
        <v>45</v>
      </c>
      <c r="AH199">
        <v>55</v>
      </c>
      <c r="AI199" s="3">
        <f>anaconda_projects_438c4e99_85db_4cf9_82b5_1b07a55c3429_cleaned_energy_data[[#This Row],[sulfer-dioxide]]*0.9071847</f>
        <v>49.895158500000001</v>
      </c>
      <c r="AJ199">
        <v>0</v>
      </c>
      <c r="AK199">
        <v>50</v>
      </c>
      <c r="AL199">
        <v>50</v>
      </c>
      <c r="AM199">
        <v>7799227</v>
      </c>
      <c r="AN199">
        <v>49</v>
      </c>
    </row>
    <row r="200" spans="1:40" x14ac:dyDescent="0.3">
      <c r="A200">
        <v>198</v>
      </c>
      <c r="B200">
        <v>2020</v>
      </c>
      <c r="C200" t="s">
        <v>66</v>
      </c>
      <c r="D200" t="s">
        <v>67</v>
      </c>
      <c r="E200">
        <v>18.54</v>
      </c>
      <c r="F200">
        <v>4</v>
      </c>
      <c r="G200">
        <v>7</v>
      </c>
      <c r="H200">
        <v>49</v>
      </c>
      <c r="I200">
        <v>2122</v>
      </c>
      <c r="J200">
        <v>39</v>
      </c>
      <c r="K200" s="3">
        <v>3357</v>
      </c>
      <c r="L200">
        <v>830</v>
      </c>
      <c r="M200">
        <v>44</v>
      </c>
      <c r="N200">
        <v>25</v>
      </c>
      <c r="O200">
        <v>209258</v>
      </c>
      <c r="P200">
        <v>41</v>
      </c>
      <c r="Q200">
        <v>3251194</v>
      </c>
      <c r="R200">
        <v>17</v>
      </c>
      <c r="S200">
        <v>50</v>
      </c>
      <c r="T200">
        <v>4100347</v>
      </c>
      <c r="U200">
        <v>4</v>
      </c>
      <c r="V200">
        <v>50</v>
      </c>
      <c r="W200">
        <v>8894936</v>
      </c>
      <c r="X200">
        <v>35</v>
      </c>
      <c r="Y200">
        <v>8894940</v>
      </c>
      <c r="Z200">
        <v>47</v>
      </c>
      <c r="AA200">
        <v>2129</v>
      </c>
      <c r="AB200">
        <v>3381</v>
      </c>
      <c r="AC200" s="3">
        <f>anaconda_projects_438c4e99_85db_4cf9_82b5_1b07a55c3429_cleaned_energy_data[[#This Row],[nitrogen-oxide]]*0.9071847</f>
        <v>3067.1914706999996</v>
      </c>
      <c r="AD200">
        <v>0.8</v>
      </c>
      <c r="AE200">
        <v>46</v>
      </c>
      <c r="AF200">
        <v>21</v>
      </c>
      <c r="AG200" t="s">
        <v>45</v>
      </c>
      <c r="AH200">
        <v>30</v>
      </c>
      <c r="AI200" s="3">
        <f>anaconda_projects_438c4e99_85db_4cf9_82b5_1b07a55c3429_cleaned_energy_data[[#This Row],[sulfer-dioxide]]*0.9071847</f>
        <v>27.215540999999998</v>
      </c>
      <c r="AJ200">
        <v>0</v>
      </c>
      <c r="AK200">
        <v>50</v>
      </c>
      <c r="AL200">
        <v>51</v>
      </c>
      <c r="AM200">
        <v>7351541</v>
      </c>
      <c r="AN200">
        <v>49</v>
      </c>
    </row>
    <row r="201" spans="1:40" x14ac:dyDescent="0.3">
      <c r="A201">
        <v>199</v>
      </c>
      <c r="B201">
        <v>2013</v>
      </c>
      <c r="C201" t="s">
        <v>66</v>
      </c>
      <c r="D201" t="s">
        <v>67</v>
      </c>
      <c r="E201">
        <v>13.72</v>
      </c>
      <c r="F201">
        <v>9</v>
      </c>
      <c r="G201">
        <v>8</v>
      </c>
      <c r="H201">
        <v>50</v>
      </c>
      <c r="I201">
        <v>1802</v>
      </c>
      <c r="J201">
        <v>38</v>
      </c>
      <c r="K201" s="3">
        <v>2838</v>
      </c>
      <c r="L201">
        <v>999</v>
      </c>
      <c r="M201">
        <v>48</v>
      </c>
      <c r="N201">
        <v>33</v>
      </c>
      <c r="O201">
        <v>18283</v>
      </c>
      <c r="P201">
        <v>47</v>
      </c>
      <c r="Q201">
        <v>2638964</v>
      </c>
      <c r="R201">
        <v>16</v>
      </c>
      <c r="S201">
        <v>49</v>
      </c>
      <c r="T201">
        <v>5142158</v>
      </c>
      <c r="U201">
        <v>10659</v>
      </c>
      <c r="V201">
        <v>48</v>
      </c>
      <c r="W201">
        <v>6236148</v>
      </c>
      <c r="X201">
        <v>36</v>
      </c>
      <c r="Y201">
        <v>6246807</v>
      </c>
      <c r="Z201">
        <v>50</v>
      </c>
      <c r="AA201">
        <v>1809</v>
      </c>
      <c r="AB201">
        <v>1094</v>
      </c>
      <c r="AC201" s="3">
        <f>anaconda_projects_438c4e99_85db_4cf9_82b5_1b07a55c3429_cleaned_energy_data[[#This Row],[nitrogen-oxide]]*0.9071847</f>
        <v>992.46006179999995</v>
      </c>
      <c r="AD201">
        <v>0.4</v>
      </c>
      <c r="AE201">
        <v>49</v>
      </c>
      <c r="AF201">
        <v>49</v>
      </c>
      <c r="AG201" t="s">
        <v>45</v>
      </c>
      <c r="AH201">
        <v>1270</v>
      </c>
      <c r="AI201" s="3">
        <f>anaconda_projects_438c4e99_85db_4cf9_82b5_1b07a55c3429_cleaned_energy_data[[#This Row],[sulfer-dioxide]]*0.9071847</f>
        <v>1152.1245689999998</v>
      </c>
      <c r="AJ201">
        <v>0.4</v>
      </c>
      <c r="AK201">
        <v>49</v>
      </c>
      <c r="AL201">
        <v>44</v>
      </c>
      <c r="AM201">
        <v>7781122</v>
      </c>
      <c r="AN201">
        <v>49</v>
      </c>
    </row>
    <row r="202" spans="1:40" x14ac:dyDescent="0.3">
      <c r="A202">
        <v>200</v>
      </c>
      <c r="B202">
        <v>2009</v>
      </c>
      <c r="C202" t="s">
        <v>66</v>
      </c>
      <c r="D202" t="s">
        <v>67</v>
      </c>
      <c r="E202">
        <v>14.22</v>
      </c>
      <c r="F202">
        <v>8</v>
      </c>
      <c r="G202">
        <v>7</v>
      </c>
      <c r="H202">
        <v>50</v>
      </c>
      <c r="I202">
        <v>1774</v>
      </c>
      <c r="J202">
        <v>36</v>
      </c>
      <c r="K202" s="3">
        <v>3181</v>
      </c>
      <c r="L202">
        <v>909</v>
      </c>
      <c r="M202">
        <v>48</v>
      </c>
      <c r="N202">
        <v>40</v>
      </c>
      <c r="O202">
        <v>56778</v>
      </c>
      <c r="P202">
        <v>45</v>
      </c>
      <c r="Q202">
        <v>1940367</v>
      </c>
      <c r="R202">
        <v>17</v>
      </c>
      <c r="S202">
        <v>48</v>
      </c>
      <c r="T202">
        <v>5677262</v>
      </c>
      <c r="U202">
        <v>10612</v>
      </c>
      <c r="V202">
        <v>47</v>
      </c>
      <c r="W202">
        <v>7686212</v>
      </c>
      <c r="X202">
        <v>33</v>
      </c>
      <c r="Y202">
        <v>7696824</v>
      </c>
      <c r="Z202">
        <v>47</v>
      </c>
      <c r="AA202">
        <v>1780</v>
      </c>
      <c r="AB202">
        <v>3149</v>
      </c>
      <c r="AC202" s="3">
        <f>anaconda_projects_438c4e99_85db_4cf9_82b5_1b07a55c3429_cleaned_energy_data[[#This Row],[nitrogen-oxide]]*0.9071847</f>
        <v>2856.7246203</v>
      </c>
      <c r="AD202">
        <v>0.8</v>
      </c>
      <c r="AE202">
        <v>48</v>
      </c>
      <c r="AF202">
        <v>41</v>
      </c>
      <c r="AG202" t="s">
        <v>45</v>
      </c>
      <c r="AH202">
        <v>170</v>
      </c>
      <c r="AI202" s="3">
        <f>anaconda_projects_438c4e99_85db_4cf9_82b5_1b07a55c3429_cleaned_energy_data[[#This Row],[sulfer-dioxide]]*0.9071847</f>
        <v>154.22139899999999</v>
      </c>
      <c r="AJ202">
        <v>0</v>
      </c>
      <c r="AK202">
        <v>50</v>
      </c>
      <c r="AL202">
        <v>49</v>
      </c>
      <c r="AM202">
        <v>7617629</v>
      </c>
      <c r="AN202">
        <v>49</v>
      </c>
    </row>
    <row r="203" spans="1:40" x14ac:dyDescent="0.3">
      <c r="A203">
        <v>201</v>
      </c>
      <c r="B203">
        <v>2015</v>
      </c>
      <c r="C203" t="s">
        <v>66</v>
      </c>
      <c r="D203" t="s">
        <v>67</v>
      </c>
      <c r="E203">
        <v>17.010000000000002</v>
      </c>
      <c r="F203">
        <v>4</v>
      </c>
      <c r="G203">
        <v>8</v>
      </c>
      <c r="H203">
        <v>49</v>
      </c>
      <c r="I203">
        <v>1841</v>
      </c>
      <c r="J203">
        <v>38</v>
      </c>
      <c r="K203" s="3">
        <v>2874</v>
      </c>
      <c r="L203">
        <v>911</v>
      </c>
      <c r="M203">
        <v>47</v>
      </c>
      <c r="N203">
        <v>36</v>
      </c>
      <c r="O203">
        <v>35320</v>
      </c>
      <c r="P203">
        <v>49</v>
      </c>
      <c r="Q203">
        <v>3104445</v>
      </c>
      <c r="R203">
        <v>15</v>
      </c>
      <c r="S203">
        <v>50</v>
      </c>
      <c r="T203">
        <v>4560273</v>
      </c>
      <c r="U203">
        <v>11539</v>
      </c>
      <c r="V203">
        <v>48</v>
      </c>
      <c r="W203">
        <v>6927480</v>
      </c>
      <c r="X203">
        <v>36</v>
      </c>
      <c r="Y203">
        <v>6939019</v>
      </c>
      <c r="Z203">
        <v>48</v>
      </c>
      <c r="AA203">
        <v>1849</v>
      </c>
      <c r="AB203">
        <v>1044</v>
      </c>
      <c r="AC203" s="3">
        <f>anaconda_projects_438c4e99_85db_4cf9_82b5_1b07a55c3429_cleaned_energy_data[[#This Row],[nitrogen-oxide]]*0.9071847</f>
        <v>947.10082679999994</v>
      </c>
      <c r="AD203">
        <v>0.3</v>
      </c>
      <c r="AE203">
        <v>49</v>
      </c>
      <c r="AF203">
        <v>50</v>
      </c>
      <c r="AG203" t="s">
        <v>45</v>
      </c>
      <c r="AH203">
        <v>112</v>
      </c>
      <c r="AI203" s="3">
        <f>anaconda_projects_438c4e99_85db_4cf9_82b5_1b07a55c3429_cleaned_energy_data[[#This Row],[sulfer-dioxide]]*0.9071847</f>
        <v>101.60468639999999</v>
      </c>
      <c r="AJ203">
        <v>0</v>
      </c>
      <c r="AK203">
        <v>49</v>
      </c>
      <c r="AL203">
        <v>49</v>
      </c>
      <c r="AM203">
        <v>7664718</v>
      </c>
      <c r="AN203">
        <v>49</v>
      </c>
    </row>
    <row r="204" spans="1:40" x14ac:dyDescent="0.3">
      <c r="A204">
        <v>202</v>
      </c>
      <c r="B204">
        <v>2017</v>
      </c>
      <c r="C204" t="s">
        <v>66</v>
      </c>
      <c r="D204" t="s">
        <v>67</v>
      </c>
      <c r="E204">
        <v>16.420000000000002</v>
      </c>
      <c r="F204">
        <v>5</v>
      </c>
      <c r="G204">
        <v>5</v>
      </c>
      <c r="H204">
        <v>49</v>
      </c>
      <c r="I204">
        <v>1940</v>
      </c>
      <c r="J204">
        <v>36</v>
      </c>
      <c r="K204" s="3">
        <v>2981</v>
      </c>
      <c r="L204">
        <v>861</v>
      </c>
      <c r="M204">
        <v>45</v>
      </c>
      <c r="N204">
        <v>32</v>
      </c>
      <c r="O204">
        <v>211299</v>
      </c>
      <c r="P204">
        <v>40</v>
      </c>
      <c r="Q204">
        <v>3447733</v>
      </c>
      <c r="R204">
        <v>16</v>
      </c>
      <c r="S204">
        <v>50</v>
      </c>
      <c r="T204">
        <v>3936938</v>
      </c>
      <c r="U204">
        <v>2979</v>
      </c>
      <c r="V204">
        <v>49</v>
      </c>
      <c r="W204">
        <v>7611962</v>
      </c>
      <c r="X204">
        <v>35</v>
      </c>
      <c r="Y204">
        <v>7614941</v>
      </c>
      <c r="Z204">
        <v>47</v>
      </c>
      <c r="AA204">
        <v>1944</v>
      </c>
      <c r="AB204">
        <v>1991</v>
      </c>
      <c r="AC204" s="3">
        <f>anaconda_projects_438c4e99_85db_4cf9_82b5_1b07a55c3429_cleaned_energy_data[[#This Row],[nitrogen-oxide]]*0.9071847</f>
        <v>1806.2047376999999</v>
      </c>
      <c r="AD204">
        <v>0.5</v>
      </c>
      <c r="AE204">
        <v>47</v>
      </c>
      <c r="AF204">
        <v>36</v>
      </c>
      <c r="AG204" t="s">
        <v>45</v>
      </c>
      <c r="AH204">
        <v>85</v>
      </c>
      <c r="AI204" s="3">
        <f>anaconda_projects_438c4e99_85db_4cf9_82b5_1b07a55c3429_cleaned_energy_data[[#This Row],[sulfer-dioxide]]*0.9071847</f>
        <v>77.110699499999996</v>
      </c>
      <c r="AJ204">
        <v>0</v>
      </c>
      <c r="AK204">
        <v>49</v>
      </c>
      <c r="AL204">
        <v>49</v>
      </c>
      <c r="AM204">
        <v>7384671</v>
      </c>
      <c r="AN204">
        <v>49</v>
      </c>
    </row>
    <row r="205" spans="1:40" x14ac:dyDescent="0.3">
      <c r="A205">
        <v>203</v>
      </c>
      <c r="B205">
        <v>2016</v>
      </c>
      <c r="C205" t="s">
        <v>66</v>
      </c>
      <c r="D205" t="s">
        <v>67</v>
      </c>
      <c r="E205">
        <v>16.28</v>
      </c>
      <c r="F205">
        <v>5</v>
      </c>
      <c r="G205">
        <v>6</v>
      </c>
      <c r="H205">
        <v>49</v>
      </c>
      <c r="I205">
        <v>1899</v>
      </c>
      <c r="J205">
        <v>37</v>
      </c>
      <c r="K205" s="3">
        <v>2670</v>
      </c>
      <c r="L205">
        <v>895</v>
      </c>
      <c r="M205">
        <v>46</v>
      </c>
      <c r="N205">
        <v>32</v>
      </c>
      <c r="O205">
        <v>64352</v>
      </c>
      <c r="P205">
        <v>48</v>
      </c>
      <c r="Q205">
        <v>3500686</v>
      </c>
      <c r="R205">
        <v>15</v>
      </c>
      <c r="S205">
        <v>50</v>
      </c>
      <c r="T205">
        <v>4023584</v>
      </c>
      <c r="U205">
        <v>12560</v>
      </c>
      <c r="V205">
        <v>48</v>
      </c>
      <c r="W205">
        <v>6552325</v>
      </c>
      <c r="X205">
        <v>37</v>
      </c>
      <c r="Y205">
        <v>6564885</v>
      </c>
      <c r="Z205">
        <v>48</v>
      </c>
      <c r="AA205">
        <v>1906</v>
      </c>
      <c r="AB205">
        <v>1005</v>
      </c>
      <c r="AC205" s="3">
        <f>anaconda_projects_438c4e99_85db_4cf9_82b5_1b07a55c3429_cleaned_energy_data[[#This Row],[nitrogen-oxide]]*0.9071847</f>
        <v>911.72062349999999</v>
      </c>
      <c r="AD205">
        <v>0.3</v>
      </c>
      <c r="AE205">
        <v>49</v>
      </c>
      <c r="AF205">
        <v>48</v>
      </c>
      <c r="AG205" t="s">
        <v>45</v>
      </c>
      <c r="AH205">
        <v>94</v>
      </c>
      <c r="AI205" s="3">
        <f>anaconda_projects_438c4e99_85db_4cf9_82b5_1b07a55c3429_cleaned_energy_data[[#This Row],[sulfer-dioxide]]*0.9071847</f>
        <v>85.275361799999999</v>
      </c>
      <c r="AJ205">
        <v>0</v>
      </c>
      <c r="AK205">
        <v>49</v>
      </c>
      <c r="AL205">
        <v>50</v>
      </c>
      <c r="AM205">
        <v>7524270</v>
      </c>
      <c r="AN205">
        <v>49</v>
      </c>
    </row>
    <row r="206" spans="1:40" x14ac:dyDescent="0.3">
      <c r="A206">
        <v>204</v>
      </c>
      <c r="B206">
        <v>2008</v>
      </c>
      <c r="C206" t="s">
        <v>66</v>
      </c>
      <c r="D206" t="s">
        <v>67</v>
      </c>
      <c r="E206">
        <v>16.04</v>
      </c>
      <c r="F206">
        <v>5</v>
      </c>
      <c r="G206">
        <v>7</v>
      </c>
      <c r="H206">
        <v>50</v>
      </c>
      <c r="I206">
        <v>1774</v>
      </c>
      <c r="J206">
        <v>37</v>
      </c>
      <c r="K206" s="3">
        <v>2988</v>
      </c>
      <c r="L206">
        <v>890</v>
      </c>
      <c r="M206">
        <v>48</v>
      </c>
      <c r="N206">
        <v>41</v>
      </c>
      <c r="O206">
        <v>59177</v>
      </c>
      <c r="P206">
        <v>43</v>
      </c>
      <c r="Q206">
        <v>1095311</v>
      </c>
      <c r="R206">
        <v>18</v>
      </c>
      <c r="S206">
        <v>47</v>
      </c>
      <c r="T206">
        <v>6723283</v>
      </c>
      <c r="U206">
        <v>10612</v>
      </c>
      <c r="V206">
        <v>47</v>
      </c>
      <c r="W206">
        <v>7376654</v>
      </c>
      <c r="X206">
        <v>35</v>
      </c>
      <c r="Y206">
        <v>7387266</v>
      </c>
      <c r="Z206">
        <v>47</v>
      </c>
      <c r="AA206">
        <v>1780</v>
      </c>
      <c r="AB206">
        <v>3590</v>
      </c>
      <c r="AC206" s="3">
        <f>anaconda_projects_438c4e99_85db_4cf9_82b5_1b07a55c3429_cleaned_energy_data[[#This Row],[nitrogen-oxide]]*0.9071847</f>
        <v>3256.7930729999998</v>
      </c>
      <c r="AD206">
        <v>1</v>
      </c>
      <c r="AE206">
        <v>48</v>
      </c>
      <c r="AF206">
        <v>41</v>
      </c>
      <c r="AG206" t="s">
        <v>45</v>
      </c>
      <c r="AH206">
        <v>112</v>
      </c>
      <c r="AI206" s="3">
        <f>anaconda_projects_438c4e99_85db_4cf9_82b5_1b07a55c3429_cleaned_energy_data[[#This Row],[sulfer-dioxide]]*0.9071847</f>
        <v>101.60468639999999</v>
      </c>
      <c r="AJ206">
        <v>0</v>
      </c>
      <c r="AK206">
        <v>50</v>
      </c>
      <c r="AL206">
        <v>50</v>
      </c>
      <c r="AM206">
        <v>7818594</v>
      </c>
      <c r="AN206">
        <v>49</v>
      </c>
    </row>
    <row r="207" spans="1:40" x14ac:dyDescent="0.3">
      <c r="A207">
        <v>205</v>
      </c>
      <c r="B207">
        <v>2014</v>
      </c>
      <c r="C207" t="s">
        <v>68</v>
      </c>
      <c r="D207" t="s">
        <v>69</v>
      </c>
      <c r="E207">
        <v>10.28</v>
      </c>
      <c r="F207">
        <v>18</v>
      </c>
      <c r="G207">
        <v>39</v>
      </c>
      <c r="H207">
        <v>48</v>
      </c>
      <c r="I207">
        <v>42685</v>
      </c>
      <c r="J207">
        <v>3</v>
      </c>
      <c r="K207" s="3">
        <v>102022</v>
      </c>
      <c r="L207">
        <v>1015</v>
      </c>
      <c r="M207">
        <v>4</v>
      </c>
      <c r="N207">
        <v>32</v>
      </c>
      <c r="O207">
        <v>4854464</v>
      </c>
      <c r="P207">
        <v>7</v>
      </c>
      <c r="Q207">
        <v>100192943</v>
      </c>
      <c r="R207">
        <v>1</v>
      </c>
      <c r="S207">
        <v>26</v>
      </c>
      <c r="T207">
        <v>46494755</v>
      </c>
      <c r="U207">
        <v>90994</v>
      </c>
      <c r="V207">
        <v>44</v>
      </c>
      <c r="W207">
        <v>220944240</v>
      </c>
      <c r="X207">
        <v>2</v>
      </c>
      <c r="Y207">
        <v>221035234</v>
      </c>
      <c r="Z207">
        <v>3</v>
      </c>
      <c r="AA207">
        <v>42723</v>
      </c>
      <c r="AB207">
        <v>141391</v>
      </c>
      <c r="AC207" s="3">
        <f>anaconda_projects_438c4e99_85db_4cf9_82b5_1b07a55c3429_cleaned_energy_data[[#This Row],[nitrogen-oxide]]*0.9071847</f>
        <v>128267.75191769999</v>
      </c>
      <c r="AD207">
        <v>1.3</v>
      </c>
      <c r="AE207">
        <v>2</v>
      </c>
      <c r="AF207">
        <v>25</v>
      </c>
      <c r="AG207" t="s">
        <v>40</v>
      </c>
      <c r="AH207">
        <v>297598</v>
      </c>
      <c r="AI207" s="3">
        <f>anaconda_projects_438c4e99_85db_4cf9_82b5_1b07a55c3429_cleaned_energy_data[[#This Row],[sulfer-dioxide]]*0.9071847</f>
        <v>269976.35235060001</v>
      </c>
      <c r="AJ207">
        <v>2.7</v>
      </c>
      <c r="AK207">
        <v>3</v>
      </c>
      <c r="AL207">
        <v>11</v>
      </c>
      <c r="AM207">
        <v>146687698</v>
      </c>
      <c r="AN207">
        <v>6</v>
      </c>
    </row>
    <row r="208" spans="1:40" x14ac:dyDescent="0.3">
      <c r="A208">
        <v>206</v>
      </c>
      <c r="B208">
        <v>2021</v>
      </c>
      <c r="C208" t="s">
        <v>68</v>
      </c>
      <c r="D208" t="s">
        <v>69</v>
      </c>
      <c r="E208">
        <v>9.9700000000000006</v>
      </c>
      <c r="F208">
        <v>27</v>
      </c>
      <c r="G208">
        <v>39</v>
      </c>
      <c r="H208">
        <v>47</v>
      </c>
      <c r="I208">
        <v>49728</v>
      </c>
      <c r="J208">
        <v>3</v>
      </c>
      <c r="K208" s="3">
        <v>79951</v>
      </c>
      <c r="L208">
        <v>729</v>
      </c>
      <c r="M208">
        <v>3</v>
      </c>
      <c r="N208">
        <v>34</v>
      </c>
      <c r="O208">
        <v>5737298</v>
      </c>
      <c r="P208">
        <v>5</v>
      </c>
      <c r="Q208">
        <v>89275268</v>
      </c>
      <c r="R208">
        <v>2</v>
      </c>
      <c r="S208">
        <v>22</v>
      </c>
      <c r="T208">
        <v>54064886</v>
      </c>
      <c r="U208">
        <v>108593</v>
      </c>
      <c r="V208">
        <v>46</v>
      </c>
      <c r="W208">
        <v>241222841</v>
      </c>
      <c r="X208">
        <v>2</v>
      </c>
      <c r="Y208">
        <v>241331434</v>
      </c>
      <c r="Z208">
        <v>3</v>
      </c>
      <c r="AA208">
        <v>49766</v>
      </c>
      <c r="AB208">
        <v>46341</v>
      </c>
      <c r="AC208" s="3">
        <f>anaconda_projects_438c4e99_85db_4cf9_82b5_1b07a55c3429_cleaned_energy_data[[#This Row],[nitrogen-oxide]]*0.9071847</f>
        <v>42039.846182699999</v>
      </c>
      <c r="AD208">
        <v>0.4</v>
      </c>
      <c r="AE208">
        <v>9</v>
      </c>
      <c r="AF208">
        <v>41</v>
      </c>
      <c r="AG208" t="s">
        <v>45</v>
      </c>
      <c r="AH208">
        <v>51032</v>
      </c>
      <c r="AI208" s="3">
        <f>anaconda_projects_438c4e99_85db_4cf9_82b5_1b07a55c3429_cleaned_energy_data[[#This Row],[sulfer-dioxide]]*0.9071847</f>
        <v>46295.449610399999</v>
      </c>
      <c r="AJ208">
        <v>0.4</v>
      </c>
      <c r="AK208">
        <v>7</v>
      </c>
      <c r="AL208">
        <v>28</v>
      </c>
      <c r="AM208">
        <v>143340154</v>
      </c>
      <c r="AN208">
        <v>5</v>
      </c>
    </row>
    <row r="209" spans="1:40" x14ac:dyDescent="0.3">
      <c r="A209">
        <v>207</v>
      </c>
      <c r="B209">
        <v>2023</v>
      </c>
      <c r="C209" t="s">
        <v>68</v>
      </c>
      <c r="D209" t="s">
        <v>69</v>
      </c>
      <c r="E209">
        <v>12.57</v>
      </c>
      <c r="F209">
        <v>19</v>
      </c>
      <c r="G209">
        <v>81</v>
      </c>
      <c r="H209">
        <v>47</v>
      </c>
      <c r="I209">
        <v>48445</v>
      </c>
      <c r="J209">
        <v>3</v>
      </c>
      <c r="K209" s="3">
        <v>70207</v>
      </c>
      <c r="L209">
        <v>655</v>
      </c>
      <c r="M209">
        <v>3</v>
      </c>
      <c r="N209">
        <v>33</v>
      </c>
      <c r="O209">
        <v>6951189</v>
      </c>
      <c r="P209">
        <v>5</v>
      </c>
      <c r="Q209">
        <v>85964624</v>
      </c>
      <c r="R209">
        <v>3</v>
      </c>
      <c r="S209">
        <v>25</v>
      </c>
      <c r="T209">
        <v>52746369</v>
      </c>
      <c r="U209">
        <v>84099</v>
      </c>
      <c r="V209">
        <v>46</v>
      </c>
      <c r="W209">
        <v>235840838</v>
      </c>
      <c r="X209">
        <v>2</v>
      </c>
      <c r="Y209">
        <v>235924937</v>
      </c>
      <c r="Z209">
        <v>3</v>
      </c>
      <c r="AA209">
        <v>48526</v>
      </c>
      <c r="AB209">
        <v>34100</v>
      </c>
      <c r="AC209" s="3">
        <f>anaconda_projects_438c4e99_85db_4cf9_82b5_1b07a55c3429_cleaned_energy_data[[#This Row],[nitrogen-oxide]]*0.9071847</f>
        <v>30934.99827</v>
      </c>
      <c r="AD209">
        <v>0.3</v>
      </c>
      <c r="AE209">
        <v>10</v>
      </c>
      <c r="AF209">
        <v>45</v>
      </c>
      <c r="AG209" t="s">
        <v>45</v>
      </c>
      <c r="AH209">
        <v>28445</v>
      </c>
      <c r="AI209" s="3">
        <f>anaconda_projects_438c4e99_85db_4cf9_82b5_1b07a55c3429_cleaned_energy_data[[#This Row],[sulfer-dioxide]]*0.9071847</f>
        <v>25804.868791499997</v>
      </c>
      <c r="AJ209">
        <v>0.2</v>
      </c>
      <c r="AK209">
        <v>12</v>
      </c>
      <c r="AL209">
        <v>31</v>
      </c>
      <c r="AM209">
        <v>138710993</v>
      </c>
      <c r="AN209">
        <v>7</v>
      </c>
    </row>
    <row r="210" spans="1:40" x14ac:dyDescent="0.3">
      <c r="A210">
        <v>208</v>
      </c>
      <c r="B210">
        <v>2018</v>
      </c>
      <c r="C210" t="s">
        <v>68</v>
      </c>
      <c r="D210" t="s">
        <v>69</v>
      </c>
      <c r="E210">
        <v>10.1</v>
      </c>
      <c r="F210">
        <v>21</v>
      </c>
      <c r="G210">
        <v>39</v>
      </c>
      <c r="H210">
        <v>48</v>
      </c>
      <c r="I210">
        <v>48519</v>
      </c>
      <c r="J210">
        <v>2</v>
      </c>
      <c r="K210" s="3">
        <v>77031</v>
      </c>
      <c r="L210">
        <v>787</v>
      </c>
      <c r="M210">
        <v>5</v>
      </c>
      <c r="N210">
        <v>37</v>
      </c>
      <c r="O210">
        <v>5388503</v>
      </c>
      <c r="P210">
        <v>5</v>
      </c>
      <c r="Q210">
        <v>99153941</v>
      </c>
      <c r="R210">
        <v>2</v>
      </c>
      <c r="S210">
        <v>25</v>
      </c>
      <c r="T210">
        <v>49822790</v>
      </c>
      <c r="U210">
        <v>150619</v>
      </c>
      <c r="V210">
        <v>45</v>
      </c>
      <c r="W210">
        <v>215235211</v>
      </c>
      <c r="X210">
        <v>2</v>
      </c>
      <c r="Y210">
        <v>215385830</v>
      </c>
      <c r="Z210">
        <v>3</v>
      </c>
      <c r="AA210">
        <v>48558</v>
      </c>
      <c r="AB210">
        <v>52104</v>
      </c>
      <c r="AC210" s="3">
        <f>anaconda_projects_438c4e99_85db_4cf9_82b5_1b07a55c3429_cleaned_energy_data[[#This Row],[nitrogen-oxide]]*0.9071847</f>
        <v>47267.951608799995</v>
      </c>
      <c r="AD210">
        <v>0.5</v>
      </c>
      <c r="AE210">
        <v>10</v>
      </c>
      <c r="AF210">
        <v>40</v>
      </c>
      <c r="AG210" t="s">
        <v>51</v>
      </c>
      <c r="AH210">
        <v>73980</v>
      </c>
      <c r="AI210" s="3">
        <f>anaconda_projects_438c4e99_85db_4cf9_82b5_1b07a55c3429_cleaned_energy_data[[#This Row],[sulfer-dioxide]]*0.9071847</f>
        <v>67113.524105999997</v>
      </c>
      <c r="AJ210">
        <v>0.7</v>
      </c>
      <c r="AK210">
        <v>6</v>
      </c>
      <c r="AL210">
        <v>25</v>
      </c>
      <c r="AM210">
        <v>148976731</v>
      </c>
      <c r="AN210">
        <v>6</v>
      </c>
    </row>
    <row r="211" spans="1:40" x14ac:dyDescent="0.3">
      <c r="A211">
        <v>209</v>
      </c>
      <c r="B211">
        <v>2011</v>
      </c>
      <c r="C211" t="s">
        <v>68</v>
      </c>
      <c r="D211" t="s">
        <v>69</v>
      </c>
      <c r="E211">
        <v>10.45</v>
      </c>
      <c r="F211">
        <v>16</v>
      </c>
      <c r="G211">
        <v>455</v>
      </c>
      <c r="H211">
        <v>44</v>
      </c>
      <c r="I211">
        <v>45361</v>
      </c>
      <c r="J211">
        <v>2</v>
      </c>
      <c r="K211" s="3">
        <v>117430</v>
      </c>
      <c r="L211">
        <v>1137</v>
      </c>
      <c r="M211">
        <v>2</v>
      </c>
      <c r="N211">
        <v>30</v>
      </c>
      <c r="O211">
        <v>2873888</v>
      </c>
      <c r="P211">
        <v>10</v>
      </c>
      <c r="Q211">
        <v>83581670</v>
      </c>
      <c r="R211">
        <v>1</v>
      </c>
      <c r="S211">
        <v>22</v>
      </c>
      <c r="T211">
        <v>65175568</v>
      </c>
      <c r="U211">
        <v>1760067</v>
      </c>
      <c r="V211">
        <v>42</v>
      </c>
      <c r="W211">
        <v>225554655</v>
      </c>
      <c r="X211">
        <v>2</v>
      </c>
      <c r="Y211">
        <v>227314722</v>
      </c>
      <c r="Z211">
        <v>2</v>
      </c>
      <c r="AA211">
        <v>45817</v>
      </c>
      <c r="AB211">
        <v>162570</v>
      </c>
      <c r="AC211" s="3">
        <f>anaconda_projects_438c4e99_85db_4cf9_82b5_1b07a55c3429_cleaned_energy_data[[#This Row],[nitrogen-oxide]]*0.9071847</f>
        <v>147481.01667899999</v>
      </c>
      <c r="AD211">
        <v>1.4</v>
      </c>
      <c r="AE211">
        <v>2</v>
      </c>
      <c r="AF211">
        <v>24</v>
      </c>
      <c r="AG211" t="s">
        <v>40</v>
      </c>
      <c r="AH211">
        <v>345172</v>
      </c>
      <c r="AI211" s="3">
        <f>anaconda_projects_438c4e99_85db_4cf9_82b5_1b07a55c3429_cleaned_energy_data[[#This Row],[sulfer-dioxide]]*0.9071847</f>
        <v>313134.75726839999</v>
      </c>
      <c r="AJ211">
        <v>3</v>
      </c>
      <c r="AK211">
        <v>4</v>
      </c>
      <c r="AL211">
        <v>15</v>
      </c>
      <c r="AM211">
        <v>148757238</v>
      </c>
      <c r="AN211">
        <v>5</v>
      </c>
    </row>
    <row r="212" spans="1:40" x14ac:dyDescent="0.3">
      <c r="A212">
        <v>210</v>
      </c>
      <c r="B212">
        <v>2022</v>
      </c>
      <c r="C212" t="s">
        <v>68</v>
      </c>
      <c r="D212" t="s">
        <v>69</v>
      </c>
      <c r="E212">
        <v>11.86</v>
      </c>
      <c r="F212">
        <v>20</v>
      </c>
      <c r="G212">
        <v>59</v>
      </c>
      <c r="H212">
        <v>47</v>
      </c>
      <c r="I212">
        <v>49007</v>
      </c>
      <c r="J212">
        <v>3</v>
      </c>
      <c r="K212" s="3">
        <v>77555</v>
      </c>
      <c r="L212">
        <v>713</v>
      </c>
      <c r="M212">
        <v>3</v>
      </c>
      <c r="N212">
        <v>32</v>
      </c>
      <c r="O212">
        <v>6388281</v>
      </c>
      <c r="P212">
        <v>5</v>
      </c>
      <c r="Q212">
        <v>86976698</v>
      </c>
      <c r="R212">
        <v>2</v>
      </c>
      <c r="S212">
        <v>21</v>
      </c>
      <c r="T212">
        <v>58067894</v>
      </c>
      <c r="U212">
        <v>130000</v>
      </c>
      <c r="V212">
        <v>45</v>
      </c>
      <c r="W212">
        <v>239131130</v>
      </c>
      <c r="X212">
        <v>2</v>
      </c>
      <c r="Y212">
        <v>239261130</v>
      </c>
      <c r="Z212">
        <v>3</v>
      </c>
      <c r="AA212">
        <v>49066</v>
      </c>
      <c r="AB212">
        <v>43071</v>
      </c>
      <c r="AC212" s="3">
        <f>anaconda_projects_438c4e99_85db_4cf9_82b5_1b07a55c3429_cleaned_energy_data[[#This Row],[nitrogen-oxide]]*0.9071847</f>
        <v>39073.352213699996</v>
      </c>
      <c r="AD212">
        <v>0.4</v>
      </c>
      <c r="AE212">
        <v>10</v>
      </c>
      <c r="AF212">
        <v>42</v>
      </c>
      <c r="AG212" t="s">
        <v>45</v>
      </c>
      <c r="AH212">
        <v>44304</v>
      </c>
      <c r="AI212" s="3">
        <f>anaconda_projects_438c4e99_85db_4cf9_82b5_1b07a55c3429_cleaned_energy_data[[#This Row],[sulfer-dioxide]]*0.9071847</f>
        <v>40191.910948799996</v>
      </c>
      <c r="AJ212">
        <v>0.4</v>
      </c>
      <c r="AK212">
        <v>10</v>
      </c>
      <c r="AL212">
        <v>29</v>
      </c>
      <c r="AM212">
        <v>145044592</v>
      </c>
      <c r="AN212">
        <v>5</v>
      </c>
    </row>
    <row r="213" spans="1:40" x14ac:dyDescent="0.3">
      <c r="A213">
        <v>211</v>
      </c>
      <c r="B213">
        <v>2012</v>
      </c>
      <c r="C213" t="s">
        <v>68</v>
      </c>
      <c r="D213" t="s">
        <v>69</v>
      </c>
      <c r="E213">
        <v>9.91</v>
      </c>
      <c r="F213">
        <v>18</v>
      </c>
      <c r="G213">
        <v>455</v>
      </c>
      <c r="H213">
        <v>44</v>
      </c>
      <c r="I213">
        <v>44951</v>
      </c>
      <c r="J213">
        <v>2</v>
      </c>
      <c r="K213" s="3">
        <v>109997</v>
      </c>
      <c r="L213">
        <v>1083</v>
      </c>
      <c r="M213">
        <v>3</v>
      </c>
      <c r="N213">
        <v>30</v>
      </c>
      <c r="O213">
        <v>3698506</v>
      </c>
      <c r="P213">
        <v>8</v>
      </c>
      <c r="Q213">
        <v>94111543</v>
      </c>
      <c r="R213">
        <v>1</v>
      </c>
      <c r="S213">
        <v>24</v>
      </c>
      <c r="T213">
        <v>50598184</v>
      </c>
      <c r="U213">
        <v>1037609</v>
      </c>
      <c r="V213">
        <v>42</v>
      </c>
      <c r="W213">
        <v>222382106</v>
      </c>
      <c r="X213">
        <v>2</v>
      </c>
      <c r="Y213">
        <v>223419715</v>
      </c>
      <c r="Z213">
        <v>2</v>
      </c>
      <c r="AA213">
        <v>45406</v>
      </c>
      <c r="AB213">
        <v>146354</v>
      </c>
      <c r="AC213" s="3">
        <f>anaconda_projects_438c4e99_85db_4cf9_82b5_1b07a55c3429_cleaned_energy_data[[#This Row],[nitrogen-oxide]]*0.9071847</f>
        <v>132770.10958379999</v>
      </c>
      <c r="AD213">
        <v>1.3</v>
      </c>
      <c r="AE213">
        <v>2</v>
      </c>
      <c r="AF213">
        <v>23</v>
      </c>
      <c r="AG213" t="s">
        <v>40</v>
      </c>
      <c r="AH213">
        <v>264980</v>
      </c>
      <c r="AI213" s="3">
        <f>anaconda_projects_438c4e99_85db_4cf9_82b5_1b07a55c3429_cleaned_energy_data[[#This Row],[sulfer-dioxide]]*0.9071847</f>
        <v>240385.80180599997</v>
      </c>
      <c r="AJ213">
        <v>2.4</v>
      </c>
      <c r="AK213">
        <v>4</v>
      </c>
      <c r="AL213">
        <v>15</v>
      </c>
      <c r="AM213">
        <v>144709727</v>
      </c>
      <c r="AN213">
        <v>5</v>
      </c>
    </row>
    <row r="214" spans="1:40" x14ac:dyDescent="0.3">
      <c r="A214">
        <v>212</v>
      </c>
      <c r="B214">
        <v>2010</v>
      </c>
      <c r="C214" t="s">
        <v>68</v>
      </c>
      <c r="D214" t="s">
        <v>69</v>
      </c>
      <c r="E214">
        <v>10.31</v>
      </c>
      <c r="F214">
        <v>16</v>
      </c>
      <c r="G214">
        <v>455</v>
      </c>
      <c r="H214">
        <v>44</v>
      </c>
      <c r="I214">
        <v>45126</v>
      </c>
      <c r="J214">
        <v>2</v>
      </c>
      <c r="K214" s="3">
        <v>122830</v>
      </c>
      <c r="L214">
        <v>1176</v>
      </c>
      <c r="M214">
        <v>3</v>
      </c>
      <c r="N214">
        <v>32</v>
      </c>
      <c r="O214">
        <v>2783710</v>
      </c>
      <c r="P214">
        <v>10</v>
      </c>
      <c r="Q214">
        <v>34176551</v>
      </c>
      <c r="R214">
        <v>4</v>
      </c>
      <c r="S214">
        <v>6</v>
      </c>
      <c r="T214">
        <v>114787417</v>
      </c>
      <c r="U214">
        <v>1086500</v>
      </c>
      <c r="V214">
        <v>42</v>
      </c>
      <c r="W214">
        <v>228665806</v>
      </c>
      <c r="X214">
        <v>2</v>
      </c>
      <c r="Y214">
        <v>229752306</v>
      </c>
      <c r="Z214">
        <v>2</v>
      </c>
      <c r="AA214">
        <v>45581</v>
      </c>
      <c r="AB214">
        <v>149791</v>
      </c>
      <c r="AC214" s="3">
        <f>anaconda_projects_438c4e99_85db_4cf9_82b5_1b07a55c3429_cleaned_energy_data[[#This Row],[nitrogen-oxide]]*0.9071847</f>
        <v>135888.1033977</v>
      </c>
      <c r="AD214">
        <v>1.3</v>
      </c>
      <c r="AE214">
        <v>2</v>
      </c>
      <c r="AF214">
        <v>27</v>
      </c>
      <c r="AG214" t="s">
        <v>40</v>
      </c>
      <c r="AH214">
        <v>427064</v>
      </c>
      <c r="AI214" s="3">
        <f>anaconda_projects_438c4e99_85db_4cf9_82b5_1b07a55c3429_cleaned_energy_data[[#This Row],[sulfer-dioxide]]*0.9071847</f>
        <v>387425.92672079999</v>
      </c>
      <c r="AJ214">
        <v>3.7</v>
      </c>
      <c r="AK214">
        <v>3</v>
      </c>
      <c r="AL214">
        <v>13</v>
      </c>
      <c r="AM214">
        <v>148963968</v>
      </c>
      <c r="AN214">
        <v>5</v>
      </c>
    </row>
    <row r="215" spans="1:40" x14ac:dyDescent="0.3">
      <c r="A215">
        <v>213</v>
      </c>
      <c r="B215">
        <v>2013</v>
      </c>
      <c r="C215" t="s">
        <v>68</v>
      </c>
      <c r="D215" t="s">
        <v>69</v>
      </c>
      <c r="E215">
        <v>9.81</v>
      </c>
      <c r="F215">
        <v>20</v>
      </c>
      <c r="G215">
        <v>455</v>
      </c>
      <c r="H215">
        <v>44</v>
      </c>
      <c r="I215">
        <v>42584</v>
      </c>
      <c r="J215">
        <v>3</v>
      </c>
      <c r="K215" s="3">
        <v>108729</v>
      </c>
      <c r="L215">
        <v>1055</v>
      </c>
      <c r="M215">
        <v>3</v>
      </c>
      <c r="N215">
        <v>30</v>
      </c>
      <c r="O215">
        <v>4847618</v>
      </c>
      <c r="P215">
        <v>6</v>
      </c>
      <c r="Q215">
        <v>98649283</v>
      </c>
      <c r="R215">
        <v>1</v>
      </c>
      <c r="S215">
        <v>24</v>
      </c>
      <c r="T215">
        <v>47604480</v>
      </c>
      <c r="U215">
        <v>1105740</v>
      </c>
      <c r="V215">
        <v>42</v>
      </c>
      <c r="W215">
        <v>225679890</v>
      </c>
      <c r="X215">
        <v>2</v>
      </c>
      <c r="Y215">
        <v>226785630</v>
      </c>
      <c r="Z215">
        <v>2</v>
      </c>
      <c r="AA215">
        <v>43040</v>
      </c>
      <c r="AB215">
        <v>151044</v>
      </c>
      <c r="AC215" s="3">
        <f>anaconda_projects_438c4e99_85db_4cf9_82b5_1b07a55c3429_cleaned_energy_data[[#This Row],[nitrogen-oxide]]*0.9071847</f>
        <v>137024.8058268</v>
      </c>
      <c r="AD215">
        <v>1.3</v>
      </c>
      <c r="AE215">
        <v>2</v>
      </c>
      <c r="AF215">
        <v>25</v>
      </c>
      <c r="AG215" t="s">
        <v>40</v>
      </c>
      <c r="AH215">
        <v>276851</v>
      </c>
      <c r="AI215" s="3">
        <f>anaconda_projects_438c4e99_85db_4cf9_82b5_1b07a55c3429_cleaned_energy_data[[#This Row],[sulfer-dioxide]]*0.9071847</f>
        <v>251154.99137969999</v>
      </c>
      <c r="AJ215">
        <v>2.4</v>
      </c>
      <c r="AK215">
        <v>3</v>
      </c>
      <c r="AL215">
        <v>15</v>
      </c>
      <c r="AM215">
        <v>146253763</v>
      </c>
      <c r="AN215">
        <v>6</v>
      </c>
    </row>
    <row r="216" spans="1:40" x14ac:dyDescent="0.3">
      <c r="A216">
        <v>214</v>
      </c>
      <c r="B216">
        <v>2009</v>
      </c>
      <c r="C216" t="s">
        <v>68</v>
      </c>
      <c r="D216" t="s">
        <v>69</v>
      </c>
      <c r="E216">
        <v>9.6</v>
      </c>
      <c r="F216">
        <v>18</v>
      </c>
      <c r="G216">
        <v>455</v>
      </c>
      <c r="H216">
        <v>44</v>
      </c>
      <c r="I216">
        <v>45162</v>
      </c>
      <c r="J216">
        <v>2</v>
      </c>
      <c r="K216" s="3">
        <v>116621</v>
      </c>
      <c r="L216">
        <v>1169</v>
      </c>
      <c r="M216">
        <v>2</v>
      </c>
      <c r="N216">
        <v>29</v>
      </c>
      <c r="O216">
        <v>2857324</v>
      </c>
      <c r="P216">
        <v>10</v>
      </c>
      <c r="Q216">
        <v>11021219</v>
      </c>
      <c r="R216">
        <v>10</v>
      </c>
      <c r="S216">
        <v>5</v>
      </c>
      <c r="T216">
        <v>132726219</v>
      </c>
      <c r="U216">
        <v>1159659</v>
      </c>
      <c r="V216">
        <v>42</v>
      </c>
      <c r="W216">
        <v>218336485</v>
      </c>
      <c r="X216">
        <v>2</v>
      </c>
      <c r="Y216">
        <v>219496144</v>
      </c>
      <c r="Z216">
        <v>2</v>
      </c>
      <c r="AA216">
        <v>45617</v>
      </c>
      <c r="AB216">
        <v>132672</v>
      </c>
      <c r="AC216" s="3">
        <f>anaconda_projects_438c4e99_85db_4cf9_82b5_1b07a55c3429_cleaned_energy_data[[#This Row],[nitrogen-oxide]]*0.9071847</f>
        <v>120358.00851839999</v>
      </c>
      <c r="AD216">
        <v>1.2</v>
      </c>
      <c r="AE216">
        <v>2</v>
      </c>
      <c r="AF216">
        <v>30</v>
      </c>
      <c r="AG216" t="s">
        <v>40</v>
      </c>
      <c r="AH216">
        <v>644431</v>
      </c>
      <c r="AI216" s="3">
        <f>anaconda_projects_438c4e99_85db_4cf9_82b5_1b07a55c3429_cleaned_energy_data[[#This Row],[sulfer-dioxide]]*0.9071847</f>
        <v>584617.94340569992</v>
      </c>
      <c r="AJ216">
        <v>5.9</v>
      </c>
      <c r="AK216">
        <v>2</v>
      </c>
      <c r="AL216">
        <v>9</v>
      </c>
      <c r="AM216">
        <v>143747438</v>
      </c>
      <c r="AN216">
        <v>5</v>
      </c>
    </row>
    <row r="217" spans="1:40" x14ac:dyDescent="0.3">
      <c r="A217">
        <v>215</v>
      </c>
      <c r="B217">
        <v>2020</v>
      </c>
      <c r="C217" t="s">
        <v>68</v>
      </c>
      <c r="D217" t="s">
        <v>69</v>
      </c>
      <c r="E217">
        <v>9.6999999999999993</v>
      </c>
      <c r="F217">
        <v>28</v>
      </c>
      <c r="G217">
        <v>39</v>
      </c>
      <c r="H217">
        <v>48</v>
      </c>
      <c r="I217">
        <v>48817</v>
      </c>
      <c r="J217">
        <v>3</v>
      </c>
      <c r="K217" s="3">
        <v>72284</v>
      </c>
      <c r="L217">
        <v>691</v>
      </c>
      <c r="M217">
        <v>3</v>
      </c>
      <c r="N217">
        <v>34</v>
      </c>
      <c r="O217">
        <v>5141430</v>
      </c>
      <c r="P217">
        <v>6</v>
      </c>
      <c r="Q217">
        <v>88653782</v>
      </c>
      <c r="R217">
        <v>2</v>
      </c>
      <c r="S217">
        <v>22</v>
      </c>
      <c r="T217">
        <v>51067055</v>
      </c>
      <c r="U217">
        <v>91389</v>
      </c>
      <c r="V217">
        <v>46</v>
      </c>
      <c r="W217">
        <v>230051890</v>
      </c>
      <c r="X217">
        <v>2</v>
      </c>
      <c r="Y217">
        <v>230143279</v>
      </c>
      <c r="Z217">
        <v>3</v>
      </c>
      <c r="AA217">
        <v>48855</v>
      </c>
      <c r="AB217">
        <v>42384</v>
      </c>
      <c r="AC217" s="3">
        <f>anaconda_projects_438c4e99_85db_4cf9_82b5_1b07a55c3429_cleaned_energy_data[[#This Row],[nitrogen-oxide]]*0.9071847</f>
        <v>38450.116324800001</v>
      </c>
      <c r="AD217">
        <v>0.4</v>
      </c>
      <c r="AE217">
        <v>9</v>
      </c>
      <c r="AF217">
        <v>41</v>
      </c>
      <c r="AG217" t="s">
        <v>45</v>
      </c>
      <c r="AH217">
        <v>38144</v>
      </c>
      <c r="AI217" s="3">
        <f>anaconda_projects_438c4e99_85db_4cf9_82b5_1b07a55c3429_cleaned_energy_data[[#This Row],[sulfer-dioxide]]*0.9071847</f>
        <v>34603.653196799998</v>
      </c>
      <c r="AJ217">
        <v>0.3</v>
      </c>
      <c r="AK217">
        <v>11</v>
      </c>
      <c r="AL217">
        <v>30</v>
      </c>
      <c r="AM217">
        <v>139720837</v>
      </c>
      <c r="AN217">
        <v>6</v>
      </c>
    </row>
    <row r="218" spans="1:40" x14ac:dyDescent="0.3">
      <c r="A218">
        <v>216</v>
      </c>
      <c r="B218">
        <v>2015</v>
      </c>
      <c r="C218" t="s">
        <v>68</v>
      </c>
      <c r="D218" t="s">
        <v>69</v>
      </c>
      <c r="E218">
        <v>10.31</v>
      </c>
      <c r="F218">
        <v>19</v>
      </c>
      <c r="G218">
        <v>39</v>
      </c>
      <c r="H218">
        <v>48</v>
      </c>
      <c r="I218">
        <v>42306</v>
      </c>
      <c r="J218">
        <v>3</v>
      </c>
      <c r="K218" s="3">
        <v>90973</v>
      </c>
      <c r="L218">
        <v>933</v>
      </c>
      <c r="M218">
        <v>3</v>
      </c>
      <c r="N218">
        <v>32</v>
      </c>
      <c r="O218">
        <v>4327783</v>
      </c>
      <c r="P218">
        <v>8</v>
      </c>
      <c r="Q218">
        <v>98299562</v>
      </c>
      <c r="R218">
        <v>1</v>
      </c>
      <c r="S218">
        <v>24</v>
      </c>
      <c r="T218">
        <v>48044466</v>
      </c>
      <c r="U218">
        <v>67115</v>
      </c>
      <c r="V218">
        <v>44</v>
      </c>
      <c r="W218">
        <v>214478152</v>
      </c>
      <c r="X218">
        <v>2</v>
      </c>
      <c r="Y218">
        <v>214545267</v>
      </c>
      <c r="Z218">
        <v>3</v>
      </c>
      <c r="AA218">
        <v>42344</v>
      </c>
      <c r="AB218">
        <v>114239</v>
      </c>
      <c r="AC218" s="3">
        <f>anaconda_projects_438c4e99_85db_4cf9_82b5_1b07a55c3429_cleaned_energy_data[[#This Row],[nitrogen-oxide]]*0.9071847</f>
        <v>103635.8729433</v>
      </c>
      <c r="AD218">
        <v>1.1000000000000001</v>
      </c>
      <c r="AE218">
        <v>2</v>
      </c>
      <c r="AF218">
        <v>24</v>
      </c>
      <c r="AG218" t="s">
        <v>51</v>
      </c>
      <c r="AH218">
        <v>221266</v>
      </c>
      <c r="AI218" s="3">
        <f>anaconda_projects_438c4e99_85db_4cf9_82b5_1b07a55c3429_cleaned_energy_data[[#This Row],[sulfer-dioxide]]*0.9071847</f>
        <v>200729.12983019999</v>
      </c>
      <c r="AJ218">
        <v>2.1</v>
      </c>
      <c r="AK218">
        <v>3</v>
      </c>
      <c r="AL218">
        <v>11</v>
      </c>
      <c r="AM218">
        <v>146344028</v>
      </c>
      <c r="AN218">
        <v>6</v>
      </c>
    </row>
    <row r="219" spans="1:40" x14ac:dyDescent="0.3">
      <c r="A219">
        <v>217</v>
      </c>
      <c r="B219">
        <v>2017</v>
      </c>
      <c r="C219" t="s">
        <v>68</v>
      </c>
      <c r="D219" t="s">
        <v>69</v>
      </c>
      <c r="E219">
        <v>10.130000000000001</v>
      </c>
      <c r="F219">
        <v>21</v>
      </c>
      <c r="G219">
        <v>39</v>
      </c>
      <c r="H219">
        <v>48</v>
      </c>
      <c r="I219">
        <v>44076</v>
      </c>
      <c r="J219">
        <v>3</v>
      </c>
      <c r="K219" s="3">
        <v>79252</v>
      </c>
      <c r="L219">
        <v>816</v>
      </c>
      <c r="M219">
        <v>5</v>
      </c>
      <c r="N219">
        <v>37</v>
      </c>
      <c r="O219">
        <v>5341515</v>
      </c>
      <c r="P219">
        <v>4</v>
      </c>
      <c r="Q219">
        <v>97503675</v>
      </c>
      <c r="R219">
        <v>2</v>
      </c>
      <c r="S219">
        <v>27</v>
      </c>
      <c r="T219">
        <v>45487221</v>
      </c>
      <c r="U219">
        <v>102565</v>
      </c>
      <c r="V219">
        <v>46</v>
      </c>
      <c r="W219">
        <v>213488729</v>
      </c>
      <c r="X219">
        <v>2</v>
      </c>
      <c r="Y219">
        <v>213591294</v>
      </c>
      <c r="Z219">
        <v>3</v>
      </c>
      <c r="AA219">
        <v>44114</v>
      </c>
      <c r="AB219">
        <v>54536</v>
      </c>
      <c r="AC219" s="3">
        <f>anaconda_projects_438c4e99_85db_4cf9_82b5_1b07a55c3429_cleaned_energy_data[[#This Row],[nitrogen-oxide]]*0.9071847</f>
        <v>49474.224799199998</v>
      </c>
      <c r="AD219">
        <v>0.5</v>
      </c>
      <c r="AE219">
        <v>8</v>
      </c>
      <c r="AF219">
        <v>38</v>
      </c>
      <c r="AG219" t="s">
        <v>51</v>
      </c>
      <c r="AH219">
        <v>75155</v>
      </c>
      <c r="AI219" s="3">
        <f>anaconda_projects_438c4e99_85db_4cf9_82b5_1b07a55c3429_cleaned_energy_data[[#This Row],[sulfer-dioxide]]*0.9071847</f>
        <v>68179.466128500004</v>
      </c>
      <c r="AJ219">
        <v>0.7</v>
      </c>
      <c r="AK219">
        <v>6</v>
      </c>
      <c r="AL219">
        <v>25</v>
      </c>
      <c r="AM219">
        <v>142990896</v>
      </c>
      <c r="AN219">
        <v>6</v>
      </c>
    </row>
    <row r="220" spans="1:40" x14ac:dyDescent="0.3">
      <c r="A220">
        <v>218</v>
      </c>
      <c r="B220">
        <v>2016</v>
      </c>
      <c r="C220" t="s">
        <v>68</v>
      </c>
      <c r="D220" t="s">
        <v>69</v>
      </c>
      <c r="E220">
        <v>10.19</v>
      </c>
      <c r="F220">
        <v>19</v>
      </c>
      <c r="G220">
        <v>39</v>
      </c>
      <c r="H220">
        <v>48</v>
      </c>
      <c r="I220">
        <v>44018</v>
      </c>
      <c r="J220">
        <v>3</v>
      </c>
      <c r="K220" s="3">
        <v>85041</v>
      </c>
      <c r="L220">
        <v>870</v>
      </c>
      <c r="M220">
        <v>4</v>
      </c>
      <c r="N220">
        <v>36</v>
      </c>
      <c r="O220">
        <v>5204017</v>
      </c>
      <c r="P220">
        <v>6</v>
      </c>
      <c r="Q220">
        <v>98386172</v>
      </c>
      <c r="R220">
        <v>2</v>
      </c>
      <c r="S220">
        <v>26</v>
      </c>
      <c r="T220">
        <v>46941511</v>
      </c>
      <c r="U220">
        <v>79998</v>
      </c>
      <c r="V220">
        <v>46</v>
      </c>
      <c r="W220">
        <v>214961732</v>
      </c>
      <c r="X220">
        <v>2</v>
      </c>
      <c r="Y220">
        <v>215041730</v>
      </c>
      <c r="Z220">
        <v>3</v>
      </c>
      <c r="AA220">
        <v>44057</v>
      </c>
      <c r="AB220">
        <v>95968</v>
      </c>
      <c r="AC220" s="3">
        <f>anaconda_projects_438c4e99_85db_4cf9_82b5_1b07a55c3429_cleaned_energy_data[[#This Row],[nitrogen-oxide]]*0.9071847</f>
        <v>87060.701289599994</v>
      </c>
      <c r="AD220">
        <v>0.9</v>
      </c>
      <c r="AE220">
        <v>3</v>
      </c>
      <c r="AF220">
        <v>23</v>
      </c>
      <c r="AG220" t="s">
        <v>51</v>
      </c>
      <c r="AH220">
        <v>109724</v>
      </c>
      <c r="AI220" s="3">
        <f>anaconda_projects_438c4e99_85db_4cf9_82b5_1b07a55c3429_cleaned_energy_data[[#This Row],[sulfer-dioxide]]*0.9071847</f>
        <v>99539.934022799993</v>
      </c>
      <c r="AJ220">
        <v>1</v>
      </c>
      <c r="AK220">
        <v>3</v>
      </c>
      <c r="AL220">
        <v>21</v>
      </c>
      <c r="AM220">
        <v>145327683</v>
      </c>
      <c r="AN220">
        <v>6</v>
      </c>
    </row>
    <row r="221" spans="1:40" x14ac:dyDescent="0.3">
      <c r="A221">
        <v>219</v>
      </c>
      <c r="B221">
        <v>2008</v>
      </c>
      <c r="C221" t="s">
        <v>68</v>
      </c>
      <c r="D221" t="s">
        <v>69</v>
      </c>
      <c r="E221">
        <v>9.33</v>
      </c>
      <c r="F221">
        <v>19</v>
      </c>
      <c r="G221">
        <v>455</v>
      </c>
      <c r="H221">
        <v>44</v>
      </c>
      <c r="I221">
        <v>44681</v>
      </c>
      <c r="J221">
        <v>2</v>
      </c>
      <c r="K221" s="3">
        <v>123997</v>
      </c>
      <c r="L221">
        <v>1227</v>
      </c>
      <c r="M221">
        <v>4</v>
      </c>
      <c r="N221">
        <v>32</v>
      </c>
      <c r="O221">
        <v>4460442</v>
      </c>
      <c r="P221">
        <v>8</v>
      </c>
      <c r="Q221">
        <v>11281553</v>
      </c>
      <c r="R221">
        <v>10</v>
      </c>
      <c r="S221">
        <v>5</v>
      </c>
      <c r="T221">
        <v>139119036</v>
      </c>
      <c r="U221">
        <v>1224597</v>
      </c>
      <c r="V221">
        <v>42</v>
      </c>
      <c r="W221">
        <v>221126328</v>
      </c>
      <c r="X221">
        <v>2</v>
      </c>
      <c r="Y221">
        <v>222350925</v>
      </c>
      <c r="Z221">
        <v>2</v>
      </c>
      <c r="AA221">
        <v>45136</v>
      </c>
      <c r="AB221">
        <v>199378</v>
      </c>
      <c r="AC221" s="3">
        <f>anaconda_projects_438c4e99_85db_4cf9_82b5_1b07a55c3429_cleaned_energy_data[[#This Row],[nitrogen-oxide]]*0.9071847</f>
        <v>180872.67111659999</v>
      </c>
      <c r="AD221">
        <v>1.8</v>
      </c>
      <c r="AE221">
        <v>4</v>
      </c>
      <c r="AF221">
        <v>28</v>
      </c>
      <c r="AG221" t="s">
        <v>40</v>
      </c>
      <c r="AH221">
        <v>859359</v>
      </c>
      <c r="AI221" s="3">
        <f>anaconda_projects_438c4e99_85db_4cf9_82b5_1b07a55c3429_cleaned_energy_data[[#This Row],[sulfer-dioxide]]*0.9071847</f>
        <v>779597.33660729998</v>
      </c>
      <c r="AJ221">
        <v>7.7</v>
      </c>
      <c r="AK221">
        <v>1</v>
      </c>
      <c r="AL221">
        <v>8</v>
      </c>
      <c r="AM221">
        <v>150400589</v>
      </c>
      <c r="AN221">
        <v>5</v>
      </c>
    </row>
    <row r="222" spans="1:40" x14ac:dyDescent="0.3">
      <c r="A222">
        <v>220</v>
      </c>
      <c r="B222">
        <v>2019</v>
      </c>
      <c r="C222" t="s">
        <v>68</v>
      </c>
      <c r="D222" t="s">
        <v>69</v>
      </c>
      <c r="E222">
        <v>9.81</v>
      </c>
      <c r="F222">
        <v>27</v>
      </c>
      <c r="G222">
        <v>39</v>
      </c>
      <c r="H222">
        <v>48</v>
      </c>
      <c r="I222">
        <v>47773</v>
      </c>
      <c r="J222">
        <v>2</v>
      </c>
      <c r="K222" s="3">
        <v>77357</v>
      </c>
      <c r="L222">
        <v>743</v>
      </c>
      <c r="M222">
        <v>4</v>
      </c>
      <c r="N222">
        <v>35</v>
      </c>
      <c r="O222">
        <v>4815514</v>
      </c>
      <c r="P222">
        <v>8</v>
      </c>
      <c r="Q222">
        <v>95013802</v>
      </c>
      <c r="R222">
        <v>2</v>
      </c>
      <c r="S222">
        <v>23</v>
      </c>
      <c r="T222">
        <v>50566581</v>
      </c>
      <c r="U222">
        <v>100130</v>
      </c>
      <c r="V222">
        <v>46</v>
      </c>
      <c r="W222">
        <v>228895201</v>
      </c>
      <c r="X222">
        <v>2</v>
      </c>
      <c r="Y222">
        <v>228995331</v>
      </c>
      <c r="Z222">
        <v>3</v>
      </c>
      <c r="AA222">
        <v>47812</v>
      </c>
      <c r="AB222">
        <v>49998</v>
      </c>
      <c r="AC222" s="3">
        <f>anaconda_projects_438c4e99_85db_4cf9_82b5_1b07a55c3429_cleaned_energy_data[[#This Row],[nitrogen-oxide]]*0.9071847</f>
        <v>45357.420630599998</v>
      </c>
      <c r="AD222">
        <v>0.4</v>
      </c>
      <c r="AE222">
        <v>9</v>
      </c>
      <c r="AF222">
        <v>41</v>
      </c>
      <c r="AG222" t="s">
        <v>45</v>
      </c>
      <c r="AH222">
        <v>56449</v>
      </c>
      <c r="AI222" s="3">
        <f>anaconda_projects_438c4e99_85db_4cf9_82b5_1b07a55c3429_cleaned_energy_data[[#This Row],[sulfer-dioxide]]*0.9071847</f>
        <v>51209.669130299997</v>
      </c>
      <c r="AJ222">
        <v>0.5</v>
      </c>
      <c r="AK222">
        <v>6</v>
      </c>
      <c r="AL222">
        <v>24</v>
      </c>
      <c r="AM222">
        <v>145580383</v>
      </c>
      <c r="AN222">
        <v>6</v>
      </c>
    </row>
    <row r="223" spans="1:40" x14ac:dyDescent="0.3">
      <c r="A223">
        <v>221</v>
      </c>
      <c r="B223">
        <v>2014</v>
      </c>
      <c r="C223" t="s">
        <v>70</v>
      </c>
      <c r="D223" t="s">
        <v>71</v>
      </c>
      <c r="E223">
        <v>8.68</v>
      </c>
      <c r="F223">
        <v>39</v>
      </c>
      <c r="G223">
        <v>11175</v>
      </c>
      <c r="H223">
        <v>25</v>
      </c>
      <c r="I223">
        <v>4709</v>
      </c>
      <c r="J223">
        <v>19</v>
      </c>
      <c r="K223" s="3">
        <v>8370</v>
      </c>
      <c r="L223">
        <v>306</v>
      </c>
      <c r="M223">
        <v>41</v>
      </c>
      <c r="N223">
        <v>48</v>
      </c>
      <c r="O223">
        <v>684481</v>
      </c>
      <c r="P223">
        <v>33</v>
      </c>
      <c r="Q223">
        <v>1841883</v>
      </c>
      <c r="R223">
        <v>19</v>
      </c>
      <c r="S223">
        <v>27</v>
      </c>
      <c r="T223">
        <v>45493070</v>
      </c>
      <c r="U223">
        <v>44565239</v>
      </c>
      <c r="V223">
        <v>24</v>
      </c>
      <c r="W223">
        <v>15554668</v>
      </c>
      <c r="X223">
        <v>21</v>
      </c>
      <c r="Y223">
        <v>60119907</v>
      </c>
      <c r="Z223">
        <v>26</v>
      </c>
      <c r="AA223">
        <v>15884</v>
      </c>
      <c r="AB223">
        <v>12735</v>
      </c>
      <c r="AC223" s="3">
        <f>anaconda_projects_438c4e99_85db_4cf9_82b5_1b07a55c3429_cleaned_energy_data[[#This Row],[nitrogen-oxide]]*0.9071847</f>
        <v>11552.997154499999</v>
      </c>
      <c r="AD223">
        <v>0.4</v>
      </c>
      <c r="AE223">
        <v>43</v>
      </c>
      <c r="AF223">
        <v>47</v>
      </c>
      <c r="AG223" t="s">
        <v>48</v>
      </c>
      <c r="AH223">
        <v>10728</v>
      </c>
      <c r="AI223" s="3">
        <f>anaconda_projects_438c4e99_85db_4cf9_82b5_1b07a55c3429_cleaned_energy_data[[#This Row],[sulfer-dioxide]]*0.9071847</f>
        <v>9732.2774615999988</v>
      </c>
      <c r="AJ223">
        <v>0.4</v>
      </c>
      <c r="AK223">
        <v>39</v>
      </c>
      <c r="AL223">
        <v>42</v>
      </c>
      <c r="AM223">
        <v>47334953</v>
      </c>
      <c r="AN223">
        <v>29</v>
      </c>
    </row>
    <row r="224" spans="1:40" x14ac:dyDescent="0.3">
      <c r="A224">
        <v>222</v>
      </c>
      <c r="B224">
        <v>2021</v>
      </c>
      <c r="C224" t="s">
        <v>70</v>
      </c>
      <c r="D224" t="s">
        <v>71</v>
      </c>
      <c r="E224">
        <v>8.9499999999999993</v>
      </c>
      <c r="F224">
        <v>41</v>
      </c>
      <c r="G224">
        <v>10998</v>
      </c>
      <c r="H224">
        <v>25</v>
      </c>
      <c r="I224">
        <v>5919</v>
      </c>
      <c r="J224">
        <v>23</v>
      </c>
      <c r="K224" s="3">
        <v>8710</v>
      </c>
      <c r="L224">
        <v>314</v>
      </c>
      <c r="M224">
        <v>40</v>
      </c>
      <c r="N224">
        <v>48</v>
      </c>
      <c r="O224">
        <v>473142</v>
      </c>
      <c r="P224">
        <v>33</v>
      </c>
      <c r="Q224">
        <v>2942462</v>
      </c>
      <c r="R224">
        <v>18</v>
      </c>
      <c r="S224">
        <v>25</v>
      </c>
      <c r="T224">
        <v>51192743</v>
      </c>
      <c r="U224">
        <v>40152940</v>
      </c>
      <c r="V224">
        <v>24</v>
      </c>
      <c r="W224">
        <v>20863934</v>
      </c>
      <c r="X224">
        <v>19</v>
      </c>
      <c r="Y224">
        <v>61016874</v>
      </c>
      <c r="Z224">
        <v>28</v>
      </c>
      <c r="AA224">
        <v>16917</v>
      </c>
      <c r="AB224">
        <v>19486</v>
      </c>
      <c r="AC224" s="3">
        <f>anaconda_projects_438c4e99_85db_4cf9_82b5_1b07a55c3429_cleaned_energy_data[[#This Row],[nitrogen-oxide]]*0.9071847</f>
        <v>17677.401064199999</v>
      </c>
      <c r="AD224">
        <v>0.6</v>
      </c>
      <c r="AE224">
        <v>29</v>
      </c>
      <c r="AF224">
        <v>29</v>
      </c>
      <c r="AG224" t="s">
        <v>48</v>
      </c>
      <c r="AH224">
        <v>3979</v>
      </c>
      <c r="AI224" s="3">
        <f>anaconda_projects_438c4e99_85db_4cf9_82b5_1b07a55c3429_cleaned_energy_data[[#This Row],[sulfer-dioxide]]*0.9071847</f>
        <v>3609.6879212999997</v>
      </c>
      <c r="AJ224">
        <v>0.1</v>
      </c>
      <c r="AK224">
        <v>38</v>
      </c>
      <c r="AL224">
        <v>41</v>
      </c>
      <c r="AM224">
        <v>54135205</v>
      </c>
      <c r="AN224">
        <v>27</v>
      </c>
    </row>
    <row r="225" spans="1:40" x14ac:dyDescent="0.3">
      <c r="A225">
        <v>223</v>
      </c>
      <c r="B225">
        <v>2018</v>
      </c>
      <c r="C225" t="s">
        <v>70</v>
      </c>
      <c r="D225" t="s">
        <v>71</v>
      </c>
      <c r="E225">
        <v>8.85</v>
      </c>
      <c r="F225">
        <v>39</v>
      </c>
      <c r="G225">
        <v>11544</v>
      </c>
      <c r="H225">
        <v>23</v>
      </c>
      <c r="I225">
        <v>5046</v>
      </c>
      <c r="J225">
        <v>23</v>
      </c>
      <c r="K225" s="3">
        <v>8800</v>
      </c>
      <c r="L225">
        <v>302</v>
      </c>
      <c r="M225">
        <v>41</v>
      </c>
      <c r="N225">
        <v>47</v>
      </c>
      <c r="O225">
        <v>503543</v>
      </c>
      <c r="P225">
        <v>33</v>
      </c>
      <c r="Q225">
        <v>2594118</v>
      </c>
      <c r="R225">
        <v>18</v>
      </c>
      <c r="S225">
        <v>28</v>
      </c>
      <c r="T225">
        <v>46731786</v>
      </c>
      <c r="U225">
        <v>47020281</v>
      </c>
      <c r="V225">
        <v>23</v>
      </c>
      <c r="W225">
        <v>17093279</v>
      </c>
      <c r="X225">
        <v>20</v>
      </c>
      <c r="Y225">
        <v>64113560</v>
      </c>
      <c r="Z225">
        <v>26</v>
      </c>
      <c r="AA225">
        <v>16590</v>
      </c>
      <c r="AB225">
        <v>13018</v>
      </c>
      <c r="AC225" s="3">
        <f>anaconda_projects_438c4e99_85db_4cf9_82b5_1b07a55c3429_cleaned_energy_data[[#This Row],[nitrogen-oxide]]*0.9071847</f>
        <v>11809.730424599999</v>
      </c>
      <c r="AD225">
        <v>0.4</v>
      </c>
      <c r="AE225">
        <v>38</v>
      </c>
      <c r="AF225">
        <v>44</v>
      </c>
      <c r="AG225" t="s">
        <v>48</v>
      </c>
      <c r="AH225">
        <v>6658</v>
      </c>
      <c r="AI225" s="3">
        <f>anaconda_projects_438c4e99_85db_4cf9_82b5_1b07a55c3429_cleaned_energy_data[[#This Row],[sulfer-dioxide]]*0.9071847</f>
        <v>6040.0357325999994</v>
      </c>
      <c r="AJ225">
        <v>0.2</v>
      </c>
      <c r="AK225">
        <v>36</v>
      </c>
      <c r="AL225">
        <v>38</v>
      </c>
      <c r="AM225">
        <v>49325904</v>
      </c>
      <c r="AN225">
        <v>31</v>
      </c>
    </row>
    <row r="226" spans="1:40" x14ac:dyDescent="0.3">
      <c r="A226">
        <v>224</v>
      </c>
      <c r="B226">
        <v>2023</v>
      </c>
      <c r="C226" t="s">
        <v>70</v>
      </c>
      <c r="D226" t="s">
        <v>71</v>
      </c>
      <c r="E226">
        <v>10.32</v>
      </c>
      <c r="F226">
        <v>37</v>
      </c>
      <c r="G226">
        <v>11024</v>
      </c>
      <c r="H226">
        <v>24</v>
      </c>
      <c r="I226">
        <v>6445</v>
      </c>
      <c r="J226">
        <v>22</v>
      </c>
      <c r="K226" s="3">
        <v>9636</v>
      </c>
      <c r="L226">
        <v>344</v>
      </c>
      <c r="M226">
        <v>39</v>
      </c>
      <c r="N226">
        <v>48</v>
      </c>
      <c r="O226">
        <v>489024</v>
      </c>
      <c r="P226">
        <v>32</v>
      </c>
      <c r="Q226">
        <v>3029869</v>
      </c>
      <c r="R226">
        <v>19</v>
      </c>
      <c r="S226">
        <v>22</v>
      </c>
      <c r="T226">
        <v>54955093</v>
      </c>
      <c r="U226">
        <v>40869116</v>
      </c>
      <c r="V226">
        <v>22</v>
      </c>
      <c r="W226">
        <v>20822753</v>
      </c>
      <c r="X226">
        <v>20</v>
      </c>
      <c r="Y226">
        <v>61691869</v>
      </c>
      <c r="Z226">
        <v>27</v>
      </c>
      <c r="AA226">
        <v>17469</v>
      </c>
      <c r="AB226">
        <v>24071</v>
      </c>
      <c r="AC226" s="3">
        <f>anaconda_projects_438c4e99_85db_4cf9_82b5_1b07a55c3429_cleaned_energy_data[[#This Row],[nitrogen-oxide]]*0.9071847</f>
        <v>21836.842913699998</v>
      </c>
      <c r="AD226">
        <v>0.8</v>
      </c>
      <c r="AE226">
        <v>19</v>
      </c>
      <c r="AF226">
        <v>17</v>
      </c>
      <c r="AG226" t="s">
        <v>48</v>
      </c>
      <c r="AH226">
        <v>4013</v>
      </c>
      <c r="AI226" s="3">
        <f>anaconda_projects_438c4e99_85db_4cf9_82b5_1b07a55c3429_cleaned_energy_data[[#This Row],[sulfer-dioxide]]*0.9071847</f>
        <v>3640.5322010999998</v>
      </c>
      <c r="AJ226">
        <v>0.1</v>
      </c>
      <c r="AK226">
        <v>35</v>
      </c>
      <c r="AL226">
        <v>37</v>
      </c>
      <c r="AM226">
        <v>57984962</v>
      </c>
      <c r="AN226">
        <v>25</v>
      </c>
    </row>
    <row r="227" spans="1:40" x14ac:dyDescent="0.3">
      <c r="A227">
        <v>225</v>
      </c>
      <c r="B227">
        <v>2011</v>
      </c>
      <c r="C227" t="s">
        <v>70</v>
      </c>
      <c r="D227" t="s">
        <v>71</v>
      </c>
      <c r="E227">
        <v>8.0399999999999991</v>
      </c>
      <c r="F227">
        <v>38</v>
      </c>
      <c r="G227">
        <v>10892</v>
      </c>
      <c r="H227">
        <v>27</v>
      </c>
      <c r="I227">
        <v>3643</v>
      </c>
      <c r="J227">
        <v>26</v>
      </c>
      <c r="K227" s="3">
        <v>6721</v>
      </c>
      <c r="L227">
        <v>248</v>
      </c>
      <c r="M227">
        <v>42</v>
      </c>
      <c r="N227">
        <v>48</v>
      </c>
      <c r="O227">
        <v>522723</v>
      </c>
      <c r="P227">
        <v>31</v>
      </c>
      <c r="Q227">
        <v>1411510</v>
      </c>
      <c r="R227">
        <v>19</v>
      </c>
      <c r="S227">
        <v>27</v>
      </c>
      <c r="T227">
        <v>45759936</v>
      </c>
      <c r="U227">
        <v>48984868</v>
      </c>
      <c r="V227">
        <v>20</v>
      </c>
      <c r="W227">
        <v>10710296</v>
      </c>
      <c r="X227">
        <v>28</v>
      </c>
      <c r="Y227">
        <v>59695164</v>
      </c>
      <c r="Z227">
        <v>26</v>
      </c>
      <c r="AA227">
        <v>14535</v>
      </c>
      <c r="AB227">
        <v>10239</v>
      </c>
      <c r="AC227" s="3">
        <f>anaconda_projects_438c4e99_85db_4cf9_82b5_1b07a55c3429_cleaned_energy_data[[#This Row],[nitrogen-oxide]]*0.9071847</f>
        <v>9288.6641433000004</v>
      </c>
      <c r="AD227">
        <v>0.3</v>
      </c>
      <c r="AE227">
        <v>43</v>
      </c>
      <c r="AF227">
        <v>49</v>
      </c>
      <c r="AG227" t="s">
        <v>48</v>
      </c>
      <c r="AH227">
        <v>14894</v>
      </c>
      <c r="AI227" s="3">
        <f>anaconda_projects_438c4e99_85db_4cf9_82b5_1b07a55c3429_cleaned_energy_data[[#This Row],[sulfer-dioxide]]*0.9071847</f>
        <v>13511.6089218</v>
      </c>
      <c r="AJ227">
        <v>0.5</v>
      </c>
      <c r="AK227">
        <v>39</v>
      </c>
      <c r="AL227">
        <v>44</v>
      </c>
      <c r="AM227">
        <v>47171446</v>
      </c>
      <c r="AN227">
        <v>30</v>
      </c>
    </row>
    <row r="228" spans="1:40" x14ac:dyDescent="0.3">
      <c r="A228">
        <v>226</v>
      </c>
      <c r="B228">
        <v>2022</v>
      </c>
      <c r="C228" t="s">
        <v>70</v>
      </c>
      <c r="D228" t="s">
        <v>71</v>
      </c>
      <c r="E228">
        <v>9.26</v>
      </c>
      <c r="F228">
        <v>45</v>
      </c>
      <c r="G228">
        <v>11031</v>
      </c>
      <c r="H228">
        <v>24</v>
      </c>
      <c r="I228">
        <v>6211</v>
      </c>
      <c r="J228">
        <v>23</v>
      </c>
      <c r="K228" s="3">
        <v>7874</v>
      </c>
      <c r="L228">
        <v>282</v>
      </c>
      <c r="M228">
        <v>41</v>
      </c>
      <c r="N228">
        <v>49</v>
      </c>
      <c r="O228">
        <v>420486</v>
      </c>
      <c r="P228">
        <v>34</v>
      </c>
      <c r="Q228">
        <v>3032992</v>
      </c>
      <c r="R228">
        <v>18</v>
      </c>
      <c r="S228">
        <v>26</v>
      </c>
      <c r="T228">
        <v>53293904</v>
      </c>
      <c r="U228">
        <v>42568289</v>
      </c>
      <c r="V228">
        <v>21</v>
      </c>
      <c r="W228">
        <v>18749328</v>
      </c>
      <c r="X228">
        <v>22</v>
      </c>
      <c r="Y228">
        <v>61317617</v>
      </c>
      <c r="Z228">
        <v>27</v>
      </c>
      <c r="AA228">
        <v>17243</v>
      </c>
      <c r="AB228">
        <v>17834</v>
      </c>
      <c r="AC228" s="3">
        <f>anaconda_projects_438c4e99_85db_4cf9_82b5_1b07a55c3429_cleaned_energy_data[[#This Row],[nitrogen-oxide]]*0.9071847</f>
        <v>16178.7319398</v>
      </c>
      <c r="AD228">
        <v>0.6</v>
      </c>
      <c r="AE228">
        <v>31</v>
      </c>
      <c r="AF228">
        <v>30</v>
      </c>
      <c r="AG228" t="s">
        <v>48</v>
      </c>
      <c r="AH228">
        <v>4361</v>
      </c>
      <c r="AI228" s="3">
        <f>anaconda_projects_438c4e99_85db_4cf9_82b5_1b07a55c3429_cleaned_energy_data[[#This Row],[sulfer-dioxide]]*0.9071847</f>
        <v>3956.2324767</v>
      </c>
      <c r="AJ228">
        <v>0.1</v>
      </c>
      <c r="AK228">
        <v>36</v>
      </c>
      <c r="AL228">
        <v>40</v>
      </c>
      <c r="AM228">
        <v>56326896</v>
      </c>
      <c r="AN228">
        <v>27</v>
      </c>
    </row>
    <row r="229" spans="1:40" x14ac:dyDescent="0.3">
      <c r="A229">
        <v>227</v>
      </c>
      <c r="B229">
        <v>2012</v>
      </c>
      <c r="C229" t="s">
        <v>70</v>
      </c>
      <c r="D229" t="s">
        <v>71</v>
      </c>
      <c r="E229">
        <v>8.2100000000000009</v>
      </c>
      <c r="F229">
        <v>40</v>
      </c>
      <c r="G229">
        <v>10888</v>
      </c>
      <c r="H229">
        <v>25</v>
      </c>
      <c r="I229">
        <v>4656</v>
      </c>
      <c r="J229">
        <v>19</v>
      </c>
      <c r="K229" s="3">
        <v>7365</v>
      </c>
      <c r="L229">
        <v>266</v>
      </c>
      <c r="M229">
        <v>41</v>
      </c>
      <c r="N229">
        <v>48</v>
      </c>
      <c r="O229">
        <v>633264</v>
      </c>
      <c r="P229">
        <v>32</v>
      </c>
      <c r="Q229">
        <v>1591542</v>
      </c>
      <c r="R229">
        <v>19</v>
      </c>
      <c r="S229">
        <v>28</v>
      </c>
      <c r="T229">
        <v>45097314</v>
      </c>
      <c r="U229">
        <v>47144491</v>
      </c>
      <c r="V229">
        <v>20</v>
      </c>
      <c r="W229">
        <v>13788239</v>
      </c>
      <c r="X229">
        <v>26</v>
      </c>
      <c r="Y229">
        <v>60932730</v>
      </c>
      <c r="Z229">
        <v>26</v>
      </c>
      <c r="AA229">
        <v>15544</v>
      </c>
      <c r="AB229">
        <v>9652</v>
      </c>
      <c r="AC229" s="3">
        <f>anaconda_projects_438c4e99_85db_4cf9_82b5_1b07a55c3429_cleaned_energy_data[[#This Row],[nitrogen-oxide]]*0.9071847</f>
        <v>8756.1467243999996</v>
      </c>
      <c r="AD229">
        <v>0.3</v>
      </c>
      <c r="AE229">
        <v>44</v>
      </c>
      <c r="AF229">
        <v>49</v>
      </c>
      <c r="AG229" t="s">
        <v>48</v>
      </c>
      <c r="AH229">
        <v>14840</v>
      </c>
      <c r="AI229" s="3">
        <f>anaconda_projects_438c4e99_85db_4cf9_82b5_1b07a55c3429_cleaned_energy_data[[#This Row],[sulfer-dioxide]]*0.9071847</f>
        <v>13462.620948</v>
      </c>
      <c r="AJ229">
        <v>0.5</v>
      </c>
      <c r="AK229">
        <v>38</v>
      </c>
      <c r="AL229">
        <v>41</v>
      </c>
      <c r="AM229">
        <v>46688856</v>
      </c>
      <c r="AN229">
        <v>30</v>
      </c>
    </row>
    <row r="230" spans="1:40" x14ac:dyDescent="0.3">
      <c r="A230">
        <v>228</v>
      </c>
      <c r="B230">
        <v>2010</v>
      </c>
      <c r="C230" t="s">
        <v>70</v>
      </c>
      <c r="D230" t="s">
        <v>71</v>
      </c>
      <c r="E230">
        <v>7.56</v>
      </c>
      <c r="F230">
        <v>42</v>
      </c>
      <c r="G230">
        <v>10846</v>
      </c>
      <c r="H230">
        <v>27</v>
      </c>
      <c r="I230">
        <v>3415</v>
      </c>
      <c r="J230">
        <v>28</v>
      </c>
      <c r="K230" s="3">
        <v>10094</v>
      </c>
      <c r="L230">
        <v>403</v>
      </c>
      <c r="M230">
        <v>40</v>
      </c>
      <c r="N230">
        <v>48</v>
      </c>
      <c r="O230">
        <v>530183</v>
      </c>
      <c r="P230">
        <v>32</v>
      </c>
      <c r="Q230">
        <v>1500080</v>
      </c>
      <c r="R230">
        <v>18</v>
      </c>
      <c r="S230">
        <v>29</v>
      </c>
      <c r="T230">
        <v>44525865</v>
      </c>
      <c r="U230">
        <v>41142684</v>
      </c>
      <c r="V230">
        <v>26</v>
      </c>
      <c r="W230">
        <v>13984316</v>
      </c>
      <c r="X230">
        <v>26</v>
      </c>
      <c r="Y230">
        <v>55126999</v>
      </c>
      <c r="Z230">
        <v>27</v>
      </c>
      <c r="AA230">
        <v>14261</v>
      </c>
      <c r="AB230">
        <v>16164</v>
      </c>
      <c r="AC230" s="3">
        <f>anaconda_projects_438c4e99_85db_4cf9_82b5_1b07a55c3429_cleaned_energy_data[[#This Row],[nitrogen-oxide]]*0.9071847</f>
        <v>14663.733490799999</v>
      </c>
      <c r="AD230">
        <v>0.6</v>
      </c>
      <c r="AE230">
        <v>42</v>
      </c>
      <c r="AF230">
        <v>47</v>
      </c>
      <c r="AG230" t="s">
        <v>48</v>
      </c>
      <c r="AH230">
        <v>17487</v>
      </c>
      <c r="AI230" s="3">
        <f>anaconda_projects_438c4e99_85db_4cf9_82b5_1b07a55c3429_cleaned_energy_data[[#This Row],[sulfer-dioxide]]*0.9071847</f>
        <v>15863.938848899999</v>
      </c>
      <c r="AJ230">
        <v>0.6</v>
      </c>
      <c r="AK230">
        <v>37</v>
      </c>
      <c r="AL230">
        <v>44</v>
      </c>
      <c r="AM230">
        <v>46025945</v>
      </c>
      <c r="AN230">
        <v>30</v>
      </c>
    </row>
    <row r="231" spans="1:40" x14ac:dyDescent="0.3">
      <c r="A231">
        <v>229</v>
      </c>
      <c r="B231">
        <v>2013</v>
      </c>
      <c r="C231" t="s">
        <v>70</v>
      </c>
      <c r="D231" t="s">
        <v>71</v>
      </c>
      <c r="E231">
        <v>8.44</v>
      </c>
      <c r="F231">
        <v>39</v>
      </c>
      <c r="G231">
        <v>10973</v>
      </c>
      <c r="H231">
        <v>25</v>
      </c>
      <c r="I231">
        <v>4689</v>
      </c>
      <c r="J231">
        <v>19</v>
      </c>
      <c r="K231" s="3">
        <v>9500</v>
      </c>
      <c r="L231">
        <v>349</v>
      </c>
      <c r="M231">
        <v>40</v>
      </c>
      <c r="N231">
        <v>48</v>
      </c>
      <c r="O231">
        <v>589349</v>
      </c>
      <c r="P231">
        <v>33</v>
      </c>
      <c r="Q231">
        <v>1972418</v>
      </c>
      <c r="R231">
        <v>19</v>
      </c>
      <c r="S231">
        <v>27</v>
      </c>
      <c r="T231">
        <v>45668560</v>
      </c>
      <c r="U231">
        <v>43254167</v>
      </c>
      <c r="V231">
        <v>24</v>
      </c>
      <c r="W231">
        <v>16641348</v>
      </c>
      <c r="X231">
        <v>21</v>
      </c>
      <c r="Y231">
        <v>59895515</v>
      </c>
      <c r="Z231">
        <v>26</v>
      </c>
      <c r="AA231">
        <v>15662</v>
      </c>
      <c r="AB231">
        <v>13613</v>
      </c>
      <c r="AC231" s="3">
        <f>anaconda_projects_438c4e99_85db_4cf9_82b5_1b07a55c3429_cleaned_energy_data[[#This Row],[nitrogen-oxide]]*0.9071847</f>
        <v>12349.505321099999</v>
      </c>
      <c r="AD231">
        <v>0.5</v>
      </c>
      <c r="AE231">
        <v>42</v>
      </c>
      <c r="AF231">
        <v>47</v>
      </c>
      <c r="AG231" t="s">
        <v>48</v>
      </c>
      <c r="AH231">
        <v>17508</v>
      </c>
      <c r="AI231" s="3">
        <f>anaconda_projects_438c4e99_85db_4cf9_82b5_1b07a55c3429_cleaned_energy_data[[#This Row],[sulfer-dioxide]]*0.9071847</f>
        <v>15882.989727599999</v>
      </c>
      <c r="AJ231">
        <v>0.6</v>
      </c>
      <c r="AK231">
        <v>35</v>
      </c>
      <c r="AL231">
        <v>39</v>
      </c>
      <c r="AM231">
        <v>47640978</v>
      </c>
      <c r="AN231">
        <v>29</v>
      </c>
    </row>
    <row r="232" spans="1:40" x14ac:dyDescent="0.3">
      <c r="A232">
        <v>230</v>
      </c>
      <c r="B232">
        <v>2009</v>
      </c>
      <c r="C232" t="s">
        <v>70</v>
      </c>
      <c r="D232" t="s">
        <v>71</v>
      </c>
      <c r="E232">
        <v>7.47</v>
      </c>
      <c r="F232">
        <v>38</v>
      </c>
      <c r="G232">
        <v>10683</v>
      </c>
      <c r="H232">
        <v>26</v>
      </c>
      <c r="I232">
        <v>3302</v>
      </c>
      <c r="J232">
        <v>29</v>
      </c>
      <c r="K232" s="3">
        <v>9406</v>
      </c>
      <c r="L232">
        <v>365</v>
      </c>
      <c r="M232">
        <v>40</v>
      </c>
      <c r="N232">
        <v>48</v>
      </c>
      <c r="O232">
        <v>948298</v>
      </c>
      <c r="P232">
        <v>27</v>
      </c>
      <c r="Q232">
        <v>2311843</v>
      </c>
      <c r="R232">
        <v>16</v>
      </c>
      <c r="S232">
        <v>27</v>
      </c>
      <c r="T232">
        <v>45255054</v>
      </c>
      <c r="U232">
        <v>42703218</v>
      </c>
      <c r="V232">
        <v>24</v>
      </c>
      <c r="W232">
        <v>13987638</v>
      </c>
      <c r="X232">
        <v>22</v>
      </c>
      <c r="Y232">
        <v>56690856</v>
      </c>
      <c r="Z232">
        <v>26</v>
      </c>
      <c r="AA232">
        <v>13985</v>
      </c>
      <c r="AB232">
        <v>13895</v>
      </c>
      <c r="AC232" s="3">
        <f>anaconda_projects_438c4e99_85db_4cf9_82b5_1b07a55c3429_cleaned_energy_data[[#This Row],[nitrogen-oxide]]*0.9071847</f>
        <v>12605.3314065</v>
      </c>
      <c r="AD232">
        <v>0.5</v>
      </c>
      <c r="AE232">
        <v>42</v>
      </c>
      <c r="AF232">
        <v>47</v>
      </c>
      <c r="AG232" t="s">
        <v>48</v>
      </c>
      <c r="AH232">
        <v>13141</v>
      </c>
      <c r="AI232" s="3">
        <f>anaconda_projects_438c4e99_85db_4cf9_82b5_1b07a55c3429_cleaned_energy_data[[#This Row],[sulfer-dioxide]]*0.9071847</f>
        <v>11921.314142699999</v>
      </c>
      <c r="AJ232">
        <v>0.5</v>
      </c>
      <c r="AK232">
        <v>41</v>
      </c>
      <c r="AL232">
        <v>44</v>
      </c>
      <c r="AM232">
        <v>47566897</v>
      </c>
      <c r="AN232">
        <v>28</v>
      </c>
    </row>
    <row r="233" spans="1:40" x14ac:dyDescent="0.3">
      <c r="A233">
        <v>231</v>
      </c>
      <c r="B233">
        <v>2020</v>
      </c>
      <c r="C233" t="s">
        <v>70</v>
      </c>
      <c r="D233" t="s">
        <v>71</v>
      </c>
      <c r="E233">
        <v>8.82</v>
      </c>
      <c r="F233">
        <v>39</v>
      </c>
      <c r="G233">
        <v>10992</v>
      </c>
      <c r="H233">
        <v>25</v>
      </c>
      <c r="I233">
        <v>5747</v>
      </c>
      <c r="J233">
        <v>24</v>
      </c>
      <c r="K233" s="3">
        <v>9371</v>
      </c>
      <c r="L233">
        <v>324</v>
      </c>
      <c r="M233">
        <v>40</v>
      </c>
      <c r="N233">
        <v>47</v>
      </c>
      <c r="O233">
        <v>492135</v>
      </c>
      <c r="P233">
        <v>34</v>
      </c>
      <c r="Q233">
        <v>2778443</v>
      </c>
      <c r="R233">
        <v>19</v>
      </c>
      <c r="S233">
        <v>25</v>
      </c>
      <c r="T233">
        <v>48240870</v>
      </c>
      <c r="U233">
        <v>44678566</v>
      </c>
      <c r="V233">
        <v>21</v>
      </c>
      <c r="W233">
        <v>18946216</v>
      </c>
      <c r="X233">
        <v>19</v>
      </c>
      <c r="Y233">
        <v>63624782</v>
      </c>
      <c r="Z233">
        <v>22</v>
      </c>
      <c r="AA233">
        <v>16739</v>
      </c>
      <c r="AB233">
        <v>16613</v>
      </c>
      <c r="AC233" s="3">
        <f>anaconda_projects_438c4e99_85db_4cf9_82b5_1b07a55c3429_cleaned_energy_data[[#This Row],[nitrogen-oxide]]*0.9071847</f>
        <v>15071.059421099999</v>
      </c>
      <c r="AD233">
        <v>0.5</v>
      </c>
      <c r="AE233">
        <v>31</v>
      </c>
      <c r="AF233">
        <v>35</v>
      </c>
      <c r="AG233" t="s">
        <v>48</v>
      </c>
      <c r="AH233">
        <v>6727</v>
      </c>
      <c r="AI233" s="3">
        <f>anaconda_projects_438c4e99_85db_4cf9_82b5_1b07a55c3429_cleaned_energy_data[[#This Row],[sulfer-dioxide]]*0.9071847</f>
        <v>6102.6314769000001</v>
      </c>
      <c r="AJ233">
        <v>0.2</v>
      </c>
      <c r="AK233">
        <v>34</v>
      </c>
      <c r="AL233">
        <v>35</v>
      </c>
      <c r="AM233">
        <v>51019313</v>
      </c>
      <c r="AN233">
        <v>27</v>
      </c>
    </row>
    <row r="234" spans="1:40" x14ac:dyDescent="0.3">
      <c r="A234">
        <v>232</v>
      </c>
      <c r="B234">
        <v>2015</v>
      </c>
      <c r="C234" t="s">
        <v>70</v>
      </c>
      <c r="D234" t="s">
        <v>71</v>
      </c>
      <c r="E234">
        <v>8.75</v>
      </c>
      <c r="F234">
        <v>40</v>
      </c>
      <c r="G234">
        <v>11201</v>
      </c>
      <c r="H234">
        <v>24</v>
      </c>
      <c r="I234">
        <v>4715</v>
      </c>
      <c r="J234">
        <v>19</v>
      </c>
      <c r="K234" s="3">
        <v>8987</v>
      </c>
      <c r="L234">
        <v>342</v>
      </c>
      <c r="M234">
        <v>41</v>
      </c>
      <c r="N234">
        <v>48</v>
      </c>
      <c r="O234">
        <v>627291</v>
      </c>
      <c r="P234">
        <v>34</v>
      </c>
      <c r="Q234">
        <v>1894078</v>
      </c>
      <c r="R234">
        <v>19</v>
      </c>
      <c r="S234">
        <v>28</v>
      </c>
      <c r="T234">
        <v>45369896</v>
      </c>
      <c r="U234">
        <v>41305761</v>
      </c>
      <c r="V234">
        <v>25</v>
      </c>
      <c r="W234">
        <v>16560773</v>
      </c>
      <c r="X234">
        <v>21</v>
      </c>
      <c r="Y234">
        <v>57866535</v>
      </c>
      <c r="Z234">
        <v>26</v>
      </c>
      <c r="AA234">
        <v>15916</v>
      </c>
      <c r="AB234">
        <v>16470</v>
      </c>
      <c r="AC234" s="3">
        <f>anaconda_projects_438c4e99_85db_4cf9_82b5_1b07a55c3429_cleaned_energy_data[[#This Row],[nitrogen-oxide]]*0.9071847</f>
        <v>14941.332009</v>
      </c>
      <c r="AD234">
        <v>0.6</v>
      </c>
      <c r="AE234">
        <v>36</v>
      </c>
      <c r="AF234">
        <v>41</v>
      </c>
      <c r="AG234" t="s">
        <v>48</v>
      </c>
      <c r="AH234">
        <v>9631</v>
      </c>
      <c r="AI234" s="3">
        <f>anaconda_projects_438c4e99_85db_4cf9_82b5_1b07a55c3429_cleaned_energy_data[[#This Row],[sulfer-dioxide]]*0.9071847</f>
        <v>8737.0958456999997</v>
      </c>
      <c r="AJ234">
        <v>0.3</v>
      </c>
      <c r="AK234">
        <v>38</v>
      </c>
      <c r="AL234">
        <v>39</v>
      </c>
      <c r="AM234">
        <v>47263974</v>
      </c>
      <c r="AN234">
        <v>29</v>
      </c>
    </row>
    <row r="235" spans="1:40" x14ac:dyDescent="0.3">
      <c r="A235">
        <v>233</v>
      </c>
      <c r="B235">
        <v>2017</v>
      </c>
      <c r="C235" t="s">
        <v>70</v>
      </c>
      <c r="D235" t="s">
        <v>71</v>
      </c>
      <c r="E235">
        <v>8.81</v>
      </c>
      <c r="F235">
        <v>39</v>
      </c>
      <c r="G235">
        <v>11557</v>
      </c>
      <c r="H235">
        <v>23</v>
      </c>
      <c r="I235">
        <v>4958</v>
      </c>
      <c r="J235">
        <v>23</v>
      </c>
      <c r="K235" s="3">
        <v>7991</v>
      </c>
      <c r="L235">
        <v>280</v>
      </c>
      <c r="M235">
        <v>40</v>
      </c>
      <c r="N235">
        <v>47</v>
      </c>
      <c r="O235">
        <v>493220</v>
      </c>
      <c r="P235">
        <v>35</v>
      </c>
      <c r="Q235">
        <v>2485107</v>
      </c>
      <c r="R235">
        <v>18</v>
      </c>
      <c r="S235">
        <v>25</v>
      </c>
      <c r="T235">
        <v>47558709</v>
      </c>
      <c r="U235">
        <v>48764549</v>
      </c>
      <c r="V235">
        <v>21</v>
      </c>
      <c r="W235">
        <v>13949198</v>
      </c>
      <c r="X235">
        <v>27</v>
      </c>
      <c r="Y235">
        <v>62713747</v>
      </c>
      <c r="Z235">
        <v>25</v>
      </c>
      <c r="AA235">
        <v>16515</v>
      </c>
      <c r="AB235">
        <v>13425</v>
      </c>
      <c r="AC235" s="3">
        <f>anaconda_projects_438c4e99_85db_4cf9_82b5_1b07a55c3429_cleaned_energy_data[[#This Row],[nitrogen-oxide]]*0.9071847</f>
        <v>12178.9545975</v>
      </c>
      <c r="AD235">
        <v>0.4</v>
      </c>
      <c r="AE235">
        <v>38</v>
      </c>
      <c r="AF235">
        <v>45</v>
      </c>
      <c r="AG235" t="s">
        <v>48</v>
      </c>
      <c r="AH235">
        <v>7754</v>
      </c>
      <c r="AI235" s="3">
        <f>anaconda_projects_438c4e99_85db_4cf9_82b5_1b07a55c3429_cleaned_energy_data[[#This Row],[sulfer-dioxide]]*0.9071847</f>
        <v>7034.3101637999998</v>
      </c>
      <c r="AJ235">
        <v>0.2</v>
      </c>
      <c r="AK235">
        <v>36</v>
      </c>
      <c r="AL235">
        <v>38</v>
      </c>
      <c r="AM235">
        <v>50043816</v>
      </c>
      <c r="AN235">
        <v>28</v>
      </c>
    </row>
    <row r="236" spans="1:40" x14ac:dyDescent="0.3">
      <c r="A236">
        <v>234</v>
      </c>
      <c r="B236">
        <v>2016</v>
      </c>
      <c r="C236" t="s">
        <v>70</v>
      </c>
      <c r="D236" t="s">
        <v>71</v>
      </c>
      <c r="E236">
        <v>8.83</v>
      </c>
      <c r="F236">
        <v>39</v>
      </c>
      <c r="G236">
        <v>11557</v>
      </c>
      <c r="H236">
        <v>22</v>
      </c>
      <c r="I236">
        <v>4777</v>
      </c>
      <c r="J236">
        <v>21</v>
      </c>
      <c r="K236" s="3">
        <v>8207</v>
      </c>
      <c r="L236">
        <v>300</v>
      </c>
      <c r="M236">
        <v>41</v>
      </c>
      <c r="N236">
        <v>47</v>
      </c>
      <c r="O236">
        <v>523107</v>
      </c>
      <c r="P236">
        <v>34</v>
      </c>
      <c r="Q236">
        <v>2012115</v>
      </c>
      <c r="R236">
        <v>19</v>
      </c>
      <c r="S236">
        <v>28</v>
      </c>
      <c r="T236">
        <v>45337235</v>
      </c>
      <c r="U236">
        <v>45096169</v>
      </c>
      <c r="V236">
        <v>22</v>
      </c>
      <c r="W236">
        <v>15085844</v>
      </c>
      <c r="X236">
        <v>25</v>
      </c>
      <c r="Y236">
        <v>60182013</v>
      </c>
      <c r="Z236">
        <v>27</v>
      </c>
      <c r="AA236">
        <v>16334</v>
      </c>
      <c r="AB236">
        <v>13345</v>
      </c>
      <c r="AC236" s="3">
        <f>anaconda_projects_438c4e99_85db_4cf9_82b5_1b07a55c3429_cleaned_energy_data[[#This Row],[nitrogen-oxide]]*0.9071847</f>
        <v>12106.379821499999</v>
      </c>
      <c r="AD236">
        <v>0.4</v>
      </c>
      <c r="AE236">
        <v>39</v>
      </c>
      <c r="AF236">
        <v>43</v>
      </c>
      <c r="AG236" t="s">
        <v>48</v>
      </c>
      <c r="AH236">
        <v>8812</v>
      </c>
      <c r="AI236" s="3">
        <f>anaconda_projects_438c4e99_85db_4cf9_82b5_1b07a55c3429_cleaned_energy_data[[#This Row],[sulfer-dioxide]]*0.9071847</f>
        <v>7994.1115763999996</v>
      </c>
      <c r="AJ236">
        <v>0.3</v>
      </c>
      <c r="AK236">
        <v>35</v>
      </c>
      <c r="AL236">
        <v>38</v>
      </c>
      <c r="AM236">
        <v>47349350</v>
      </c>
      <c r="AN236">
        <v>30</v>
      </c>
    </row>
    <row r="237" spans="1:40" x14ac:dyDescent="0.3">
      <c r="A237">
        <v>235</v>
      </c>
      <c r="B237">
        <v>2008</v>
      </c>
      <c r="C237" t="s">
        <v>70</v>
      </c>
      <c r="D237" t="s">
        <v>71</v>
      </c>
      <c r="E237">
        <v>7.24</v>
      </c>
      <c r="F237">
        <v>39</v>
      </c>
      <c r="G237">
        <v>10491</v>
      </c>
      <c r="H237">
        <v>26</v>
      </c>
      <c r="I237">
        <v>2838</v>
      </c>
      <c r="J237">
        <v>31</v>
      </c>
      <c r="K237" s="3">
        <v>10821</v>
      </c>
      <c r="L237">
        <v>405</v>
      </c>
      <c r="M237">
        <v>40</v>
      </c>
      <c r="N237">
        <v>48</v>
      </c>
      <c r="O237">
        <v>1459427</v>
      </c>
      <c r="P237">
        <v>20</v>
      </c>
      <c r="Q237">
        <v>2518124</v>
      </c>
      <c r="R237">
        <v>15</v>
      </c>
      <c r="S237">
        <v>27</v>
      </c>
      <c r="T237">
        <v>46669353</v>
      </c>
      <c r="U237">
        <v>44590530</v>
      </c>
      <c r="V237">
        <v>24</v>
      </c>
      <c r="W237">
        <v>14127908</v>
      </c>
      <c r="X237">
        <v>24</v>
      </c>
      <c r="Y237">
        <v>58718438</v>
      </c>
      <c r="Z237">
        <v>25</v>
      </c>
      <c r="AA237">
        <v>13328</v>
      </c>
      <c r="AB237">
        <v>15838</v>
      </c>
      <c r="AC237" s="3">
        <f>anaconda_projects_438c4e99_85db_4cf9_82b5_1b07a55c3429_cleaned_energy_data[[#This Row],[nitrogen-oxide]]*0.9071847</f>
        <v>14367.991278599999</v>
      </c>
      <c r="AD237">
        <v>0.5</v>
      </c>
      <c r="AE237">
        <v>42</v>
      </c>
      <c r="AF237">
        <v>49</v>
      </c>
      <c r="AG237" t="s">
        <v>48</v>
      </c>
      <c r="AH237">
        <v>13082</v>
      </c>
      <c r="AI237" s="3">
        <f>anaconda_projects_438c4e99_85db_4cf9_82b5_1b07a55c3429_cleaned_energy_data[[#This Row],[sulfer-dioxide]]*0.9071847</f>
        <v>11867.7902454</v>
      </c>
      <c r="AJ237">
        <v>0.4</v>
      </c>
      <c r="AK237">
        <v>42</v>
      </c>
      <c r="AL237">
        <v>46</v>
      </c>
      <c r="AM237">
        <v>49187477</v>
      </c>
      <c r="AN237">
        <v>28</v>
      </c>
    </row>
    <row r="238" spans="1:40" x14ac:dyDescent="0.3">
      <c r="A238">
        <v>236</v>
      </c>
      <c r="B238">
        <v>2019</v>
      </c>
      <c r="C238" t="s">
        <v>70</v>
      </c>
      <c r="D238" t="s">
        <v>71</v>
      </c>
      <c r="E238">
        <v>8.81</v>
      </c>
      <c r="F238">
        <v>40</v>
      </c>
      <c r="G238">
        <v>11453</v>
      </c>
      <c r="H238">
        <v>23</v>
      </c>
      <c r="I238">
        <v>5334</v>
      </c>
      <c r="J238">
        <v>24</v>
      </c>
      <c r="K238" s="3">
        <v>11029</v>
      </c>
      <c r="L238">
        <v>390</v>
      </c>
      <c r="M238">
        <v>39</v>
      </c>
      <c r="N238">
        <v>46</v>
      </c>
      <c r="O238">
        <v>509113</v>
      </c>
      <c r="P238">
        <v>34</v>
      </c>
      <c r="Q238">
        <v>2672166</v>
      </c>
      <c r="R238">
        <v>18</v>
      </c>
      <c r="S238">
        <v>27</v>
      </c>
      <c r="T238">
        <v>47732220</v>
      </c>
      <c r="U238">
        <v>44038392</v>
      </c>
      <c r="V238">
        <v>23</v>
      </c>
      <c r="W238">
        <v>18219986</v>
      </c>
      <c r="X238">
        <v>20</v>
      </c>
      <c r="Y238">
        <v>62258378</v>
      </c>
      <c r="Z238">
        <v>28</v>
      </c>
      <c r="AA238">
        <v>16787</v>
      </c>
      <c r="AB238">
        <v>16640</v>
      </c>
      <c r="AC238" s="3">
        <f>anaconda_projects_438c4e99_85db_4cf9_82b5_1b07a55c3429_cleaned_energy_data[[#This Row],[nitrogen-oxide]]*0.9071847</f>
        <v>15095.553408</v>
      </c>
      <c r="AD238">
        <v>0.5</v>
      </c>
      <c r="AE238">
        <v>35</v>
      </c>
      <c r="AF238">
        <v>33</v>
      </c>
      <c r="AG238" t="s">
        <v>48</v>
      </c>
      <c r="AH238">
        <v>8050</v>
      </c>
      <c r="AI238" s="3">
        <f>anaconda_projects_438c4e99_85db_4cf9_82b5_1b07a55c3429_cleaned_energy_data[[#This Row],[sulfer-dioxide]]*0.9071847</f>
        <v>7302.8368350000001</v>
      </c>
      <c r="AJ238">
        <v>0.3</v>
      </c>
      <c r="AK238">
        <v>36</v>
      </c>
      <c r="AL238">
        <v>35</v>
      </c>
      <c r="AM238">
        <v>50404386</v>
      </c>
      <c r="AN238">
        <v>29</v>
      </c>
    </row>
    <row r="239" spans="1:40" x14ac:dyDescent="0.3">
      <c r="A239">
        <v>237</v>
      </c>
      <c r="B239">
        <v>2014</v>
      </c>
      <c r="C239" t="s">
        <v>72</v>
      </c>
      <c r="D239" t="s">
        <v>73</v>
      </c>
      <c r="E239">
        <v>8.18</v>
      </c>
      <c r="F239">
        <v>43</v>
      </c>
      <c r="G239">
        <v>17045</v>
      </c>
      <c r="H239">
        <v>17</v>
      </c>
      <c r="I239">
        <v>7003</v>
      </c>
      <c r="J239">
        <v>16</v>
      </c>
      <c r="K239" s="3">
        <v>44063</v>
      </c>
      <c r="L239">
        <v>1382</v>
      </c>
      <c r="M239">
        <v>18</v>
      </c>
      <c r="N239">
        <v>17</v>
      </c>
      <c r="O239">
        <v>1255974</v>
      </c>
      <c r="P239">
        <v>22</v>
      </c>
      <c r="Q239">
        <v>100</v>
      </c>
      <c r="R239">
        <v>100</v>
      </c>
      <c r="S239">
        <v>20</v>
      </c>
      <c r="T239">
        <v>61573374</v>
      </c>
      <c r="U239">
        <v>48096026</v>
      </c>
      <c r="V239">
        <v>19</v>
      </c>
      <c r="W239">
        <v>22059478</v>
      </c>
      <c r="X239">
        <v>14</v>
      </c>
      <c r="Y239">
        <v>70155504</v>
      </c>
      <c r="Z239">
        <v>22</v>
      </c>
      <c r="AA239">
        <v>24048</v>
      </c>
      <c r="AB239">
        <v>44705</v>
      </c>
      <c r="AC239" s="3">
        <f>anaconda_projects_438c4e99_85db_4cf9_82b5_1b07a55c3429_cleaned_energy_data[[#This Row],[nitrogen-oxide]]*0.9071847</f>
        <v>40555.692013499996</v>
      </c>
      <c r="AD239">
        <v>1.3</v>
      </c>
      <c r="AE239">
        <v>22</v>
      </c>
      <c r="AF239">
        <v>26</v>
      </c>
      <c r="AG239" t="s">
        <v>40</v>
      </c>
      <c r="AH239">
        <v>78557</v>
      </c>
      <c r="AI239" s="3">
        <f>anaconda_projects_438c4e99_85db_4cf9_82b5_1b07a55c3429_cleaned_energy_data[[#This Row],[sulfer-dioxide]]*0.9071847</f>
        <v>71265.7084779</v>
      </c>
      <c r="AJ239">
        <v>2.2000000000000002</v>
      </c>
      <c r="AK239">
        <v>18</v>
      </c>
      <c r="AL239">
        <v>17</v>
      </c>
      <c r="AM239">
        <v>61573374</v>
      </c>
      <c r="AN239">
        <v>25</v>
      </c>
    </row>
    <row r="240" spans="1:40" x14ac:dyDescent="0.3">
      <c r="A240">
        <v>238</v>
      </c>
      <c r="B240">
        <v>2021</v>
      </c>
      <c r="C240" t="s">
        <v>72</v>
      </c>
      <c r="D240" t="s">
        <v>73</v>
      </c>
      <c r="E240">
        <v>8.52</v>
      </c>
      <c r="F240">
        <v>48</v>
      </c>
      <c r="G240">
        <v>17063</v>
      </c>
      <c r="H240">
        <v>16</v>
      </c>
      <c r="I240">
        <v>12761</v>
      </c>
      <c r="J240">
        <v>8</v>
      </c>
      <c r="K240" s="3">
        <v>27812</v>
      </c>
      <c r="L240">
        <v>758</v>
      </c>
      <c r="M240">
        <v>24</v>
      </c>
      <c r="N240">
        <v>31</v>
      </c>
      <c r="O240">
        <v>861697</v>
      </c>
      <c r="P240">
        <v>26</v>
      </c>
      <c r="Q240">
        <v>100</v>
      </c>
      <c r="R240">
        <v>100</v>
      </c>
      <c r="S240">
        <v>20</v>
      </c>
      <c r="T240">
        <v>64525137</v>
      </c>
      <c r="U240">
        <v>37601716</v>
      </c>
      <c r="V240">
        <v>25</v>
      </c>
      <c r="W240">
        <v>43152870</v>
      </c>
      <c r="X240">
        <v>9</v>
      </c>
      <c r="Y240">
        <v>80754586</v>
      </c>
      <c r="Z240">
        <v>18</v>
      </c>
      <c r="AA240">
        <v>29824</v>
      </c>
      <c r="AB240">
        <v>24271</v>
      </c>
      <c r="AC240" s="3">
        <f>anaconda_projects_438c4e99_85db_4cf9_82b5_1b07a55c3429_cleaned_energy_data[[#This Row],[nitrogen-oxide]]*0.9071847</f>
        <v>22018.279853699998</v>
      </c>
      <c r="AD240">
        <v>0.6</v>
      </c>
      <c r="AE240">
        <v>22</v>
      </c>
      <c r="AF240">
        <v>32</v>
      </c>
      <c r="AG240" t="s">
        <v>45</v>
      </c>
      <c r="AH240">
        <v>16335</v>
      </c>
      <c r="AI240" s="3">
        <f>anaconda_projects_438c4e99_85db_4cf9_82b5_1b07a55c3429_cleaned_energy_data[[#This Row],[sulfer-dioxide]]*0.9071847</f>
        <v>14818.862074499999</v>
      </c>
      <c r="AJ240">
        <v>0.4</v>
      </c>
      <c r="AK240">
        <v>24</v>
      </c>
      <c r="AL240">
        <v>29</v>
      </c>
      <c r="AM240">
        <v>64525137</v>
      </c>
      <c r="AN240">
        <v>24</v>
      </c>
    </row>
    <row r="241" spans="1:40" x14ac:dyDescent="0.3">
      <c r="A241">
        <v>239</v>
      </c>
      <c r="B241">
        <v>2018</v>
      </c>
      <c r="C241" t="s">
        <v>72</v>
      </c>
      <c r="D241" t="s">
        <v>73</v>
      </c>
      <c r="E241">
        <v>8.09</v>
      </c>
      <c r="F241">
        <v>48</v>
      </c>
      <c r="G241">
        <v>16126</v>
      </c>
      <c r="H241">
        <v>16</v>
      </c>
      <c r="I241">
        <v>11275</v>
      </c>
      <c r="J241">
        <v>10</v>
      </c>
      <c r="K241" s="3">
        <v>34972</v>
      </c>
      <c r="L241">
        <v>883</v>
      </c>
      <c r="M241">
        <v>20</v>
      </c>
      <c r="N241">
        <v>30</v>
      </c>
      <c r="O241">
        <v>1290067</v>
      </c>
      <c r="P241">
        <v>24</v>
      </c>
      <c r="Q241">
        <v>100</v>
      </c>
      <c r="R241">
        <v>100</v>
      </c>
      <c r="S241">
        <v>20</v>
      </c>
      <c r="T241">
        <v>64575316</v>
      </c>
      <c r="U241">
        <v>42825248</v>
      </c>
      <c r="V241">
        <v>24</v>
      </c>
      <c r="W241">
        <v>44356154</v>
      </c>
      <c r="X241">
        <v>8</v>
      </c>
      <c r="Y241">
        <v>87181402</v>
      </c>
      <c r="Z241">
        <v>18</v>
      </c>
      <c r="AA241">
        <v>27401</v>
      </c>
      <c r="AB241">
        <v>26469</v>
      </c>
      <c r="AC241" s="3">
        <f>anaconda_projects_438c4e99_85db_4cf9_82b5_1b07a55c3429_cleaned_energy_data[[#This Row],[nitrogen-oxide]]*0.9071847</f>
        <v>24012.271824299998</v>
      </c>
      <c r="AD241">
        <v>0.6</v>
      </c>
      <c r="AE241">
        <v>26</v>
      </c>
      <c r="AF241">
        <v>31</v>
      </c>
      <c r="AG241" t="s">
        <v>45</v>
      </c>
      <c r="AH241">
        <v>35471</v>
      </c>
      <c r="AI241" s="3">
        <f>anaconda_projects_438c4e99_85db_4cf9_82b5_1b07a55c3429_cleaned_energy_data[[#This Row],[sulfer-dioxide]]*0.9071847</f>
        <v>32178.748493699997</v>
      </c>
      <c r="AJ241">
        <v>0.8</v>
      </c>
      <c r="AK241">
        <v>19</v>
      </c>
      <c r="AL241">
        <v>22</v>
      </c>
      <c r="AM241">
        <v>64575316</v>
      </c>
      <c r="AN241">
        <v>24</v>
      </c>
    </row>
    <row r="242" spans="1:40" x14ac:dyDescent="0.3">
      <c r="A242">
        <v>240</v>
      </c>
      <c r="B242">
        <v>2023</v>
      </c>
      <c r="C242" t="s">
        <v>72</v>
      </c>
      <c r="D242" t="s">
        <v>73</v>
      </c>
      <c r="E242">
        <v>9.3000000000000007</v>
      </c>
      <c r="F242">
        <v>45</v>
      </c>
      <c r="G242">
        <v>18448</v>
      </c>
      <c r="H242">
        <v>14</v>
      </c>
      <c r="I242">
        <v>13242</v>
      </c>
      <c r="J242">
        <v>8</v>
      </c>
      <c r="K242" s="3">
        <v>26301</v>
      </c>
      <c r="L242">
        <v>648</v>
      </c>
      <c r="M242">
        <v>24</v>
      </c>
      <c r="N242">
        <v>35</v>
      </c>
      <c r="O242">
        <v>829745</v>
      </c>
      <c r="P242">
        <v>26</v>
      </c>
      <c r="Q242">
        <v>100</v>
      </c>
      <c r="R242">
        <v>100</v>
      </c>
      <c r="S242">
        <v>18</v>
      </c>
      <c r="T242">
        <v>68978840</v>
      </c>
      <c r="U242">
        <v>43593058</v>
      </c>
      <c r="V242">
        <v>21</v>
      </c>
      <c r="W242">
        <v>45642966</v>
      </c>
      <c r="X242">
        <v>8</v>
      </c>
      <c r="Y242">
        <v>89236024</v>
      </c>
      <c r="Z242">
        <v>18</v>
      </c>
      <c r="AA242">
        <v>31690</v>
      </c>
      <c r="AB242">
        <v>22952</v>
      </c>
      <c r="AC242" s="3">
        <f>anaconda_projects_438c4e99_85db_4cf9_82b5_1b07a55c3429_cleaned_energy_data[[#This Row],[nitrogen-oxide]]*0.9071847</f>
        <v>20821.7032344</v>
      </c>
      <c r="AD242">
        <v>0.5</v>
      </c>
      <c r="AE242">
        <v>20</v>
      </c>
      <c r="AF242">
        <v>30</v>
      </c>
      <c r="AG242" t="s">
        <v>45</v>
      </c>
      <c r="AH242">
        <v>9528</v>
      </c>
      <c r="AI242" s="3">
        <f>anaconda_projects_438c4e99_85db_4cf9_82b5_1b07a55c3429_cleaned_energy_data[[#This Row],[sulfer-dioxide]]*0.9071847</f>
        <v>8643.6558215999994</v>
      </c>
      <c r="AJ242">
        <v>0.2</v>
      </c>
      <c r="AK242">
        <v>28</v>
      </c>
      <c r="AL242">
        <v>32</v>
      </c>
      <c r="AM242">
        <v>68978840</v>
      </c>
      <c r="AN242">
        <v>22</v>
      </c>
    </row>
    <row r="243" spans="1:40" x14ac:dyDescent="0.3">
      <c r="A243">
        <v>241</v>
      </c>
      <c r="B243">
        <v>2011</v>
      </c>
      <c r="C243" t="s">
        <v>72</v>
      </c>
      <c r="D243" t="s">
        <v>73</v>
      </c>
      <c r="E243">
        <v>7.8</v>
      </c>
      <c r="F243">
        <v>42</v>
      </c>
      <c r="G243">
        <v>16487</v>
      </c>
      <c r="H243">
        <v>17</v>
      </c>
      <c r="I243">
        <v>5336</v>
      </c>
      <c r="J243">
        <v>18</v>
      </c>
      <c r="K243" s="3">
        <v>51364</v>
      </c>
      <c r="L243">
        <v>1515</v>
      </c>
      <c r="M243">
        <v>16</v>
      </c>
      <c r="N243">
        <v>17</v>
      </c>
      <c r="O243">
        <v>867857</v>
      </c>
      <c r="P243">
        <v>27</v>
      </c>
      <c r="Q243">
        <v>100</v>
      </c>
      <c r="R243">
        <v>100</v>
      </c>
      <c r="S243">
        <v>23</v>
      </c>
      <c r="T243">
        <v>59846794</v>
      </c>
      <c r="U243">
        <v>58373558</v>
      </c>
      <c r="V243">
        <v>16</v>
      </c>
      <c r="W243">
        <v>16232156</v>
      </c>
      <c r="X243">
        <v>22</v>
      </c>
      <c r="Y243">
        <v>74605714</v>
      </c>
      <c r="Z243">
        <v>21</v>
      </c>
      <c r="AA243">
        <v>21824</v>
      </c>
      <c r="AB243">
        <v>84581</v>
      </c>
      <c r="AC243" s="3">
        <f>anaconda_projects_438c4e99_85db_4cf9_82b5_1b07a55c3429_cleaned_energy_data[[#This Row],[nitrogen-oxide]]*0.9071847</f>
        <v>76730.589110699992</v>
      </c>
      <c r="AD243">
        <v>2.2999999999999998</v>
      </c>
      <c r="AE243">
        <v>10</v>
      </c>
      <c r="AF243">
        <v>9</v>
      </c>
      <c r="AG243" t="s">
        <v>40</v>
      </c>
      <c r="AH243">
        <v>99118</v>
      </c>
      <c r="AI243" s="3">
        <f>anaconda_projects_438c4e99_85db_4cf9_82b5_1b07a55c3429_cleaned_energy_data[[#This Row],[sulfer-dioxide]]*0.9071847</f>
        <v>89918.333094599991</v>
      </c>
      <c r="AJ243">
        <v>2.7</v>
      </c>
      <c r="AK243">
        <v>18</v>
      </c>
      <c r="AL243">
        <v>21</v>
      </c>
      <c r="AM243">
        <v>59846794</v>
      </c>
      <c r="AN243">
        <v>25</v>
      </c>
    </row>
    <row r="244" spans="1:40" x14ac:dyDescent="0.3">
      <c r="A244">
        <v>242</v>
      </c>
      <c r="B244">
        <v>2012</v>
      </c>
      <c r="C244" t="s">
        <v>72</v>
      </c>
      <c r="D244" t="s">
        <v>73</v>
      </c>
      <c r="E244">
        <v>7.54</v>
      </c>
      <c r="F244">
        <v>46</v>
      </c>
      <c r="G244">
        <v>17148</v>
      </c>
      <c r="H244">
        <v>17</v>
      </c>
      <c r="I244">
        <v>6337</v>
      </c>
      <c r="J244">
        <v>17</v>
      </c>
      <c r="K244" s="3">
        <v>49186</v>
      </c>
      <c r="L244">
        <v>1389</v>
      </c>
      <c r="M244">
        <v>17</v>
      </c>
      <c r="N244">
        <v>17</v>
      </c>
      <c r="O244">
        <v>889179</v>
      </c>
      <c r="P244">
        <v>27</v>
      </c>
      <c r="Q244">
        <v>100</v>
      </c>
      <c r="R244">
        <v>100</v>
      </c>
      <c r="S244">
        <v>22</v>
      </c>
      <c r="T244">
        <v>59340624</v>
      </c>
      <c r="U244">
        <v>56746305</v>
      </c>
      <c r="V244">
        <v>16</v>
      </c>
      <c r="W244">
        <v>21150283</v>
      </c>
      <c r="X244">
        <v>18</v>
      </c>
      <c r="Y244">
        <v>77896588</v>
      </c>
      <c r="Z244">
        <v>19</v>
      </c>
      <c r="AA244">
        <v>23485</v>
      </c>
      <c r="AB244">
        <v>69949</v>
      </c>
      <c r="AC244" s="3">
        <f>anaconda_projects_438c4e99_85db_4cf9_82b5_1b07a55c3429_cleaned_energy_data[[#This Row],[nitrogen-oxide]]*0.9071847</f>
        <v>63456.662580299999</v>
      </c>
      <c r="AD244">
        <v>1.8</v>
      </c>
      <c r="AE244">
        <v>11</v>
      </c>
      <c r="AF244">
        <v>13</v>
      </c>
      <c r="AG244" t="s">
        <v>45</v>
      </c>
      <c r="AH244">
        <v>82000</v>
      </c>
      <c r="AI244" s="3">
        <f>anaconda_projects_438c4e99_85db_4cf9_82b5_1b07a55c3429_cleaned_energy_data[[#This Row],[sulfer-dioxide]]*0.9071847</f>
        <v>74389.145399999994</v>
      </c>
      <c r="AJ244">
        <v>2.1</v>
      </c>
      <c r="AK244">
        <v>19</v>
      </c>
      <c r="AL244">
        <v>20</v>
      </c>
      <c r="AM244">
        <v>59340624</v>
      </c>
      <c r="AN244">
        <v>25</v>
      </c>
    </row>
    <row r="245" spans="1:40" x14ac:dyDescent="0.3">
      <c r="A245">
        <v>243</v>
      </c>
      <c r="B245">
        <v>2010</v>
      </c>
      <c r="C245" t="s">
        <v>72</v>
      </c>
      <c r="D245" t="s">
        <v>73</v>
      </c>
      <c r="E245">
        <v>7.59</v>
      </c>
      <c r="F245">
        <v>41</v>
      </c>
      <c r="G245">
        <v>16015</v>
      </c>
      <c r="H245">
        <v>18</v>
      </c>
      <c r="I245">
        <v>5006</v>
      </c>
      <c r="J245">
        <v>17</v>
      </c>
      <c r="K245" s="3">
        <v>49536</v>
      </c>
      <c r="L245">
        <v>1508</v>
      </c>
      <c r="M245">
        <v>17</v>
      </c>
      <c r="N245">
        <v>17</v>
      </c>
      <c r="O245">
        <v>1077701</v>
      </c>
      <c r="P245">
        <v>23</v>
      </c>
      <c r="Q245">
        <v>100</v>
      </c>
      <c r="R245">
        <v>100</v>
      </c>
      <c r="S245">
        <v>23</v>
      </c>
      <c r="T245">
        <v>57845980</v>
      </c>
      <c r="U245">
        <v>57421195</v>
      </c>
      <c r="V245">
        <v>17</v>
      </c>
      <c r="W245">
        <v>14829538</v>
      </c>
      <c r="X245">
        <v>24</v>
      </c>
      <c r="Y245">
        <v>72250733</v>
      </c>
      <c r="Z245">
        <v>22</v>
      </c>
      <c r="AA245">
        <v>21022</v>
      </c>
      <c r="AB245">
        <v>78295</v>
      </c>
      <c r="AC245" s="3">
        <f>anaconda_projects_438c4e99_85db_4cf9_82b5_1b07a55c3429_cleaned_energy_data[[#This Row],[nitrogen-oxide]]*0.9071847</f>
        <v>71028.026086500002</v>
      </c>
      <c r="AD245">
        <v>2.2000000000000002</v>
      </c>
      <c r="AE245">
        <v>12</v>
      </c>
      <c r="AF245">
        <v>11</v>
      </c>
      <c r="AG245" t="s">
        <v>45</v>
      </c>
      <c r="AH245">
        <v>93479</v>
      </c>
      <c r="AI245" s="3">
        <f>anaconda_projects_438c4e99_85db_4cf9_82b5_1b07a55c3429_cleaned_energy_data[[#This Row],[sulfer-dioxide]]*0.9071847</f>
        <v>84802.718571299993</v>
      </c>
      <c r="AJ245">
        <v>2.6</v>
      </c>
      <c r="AK245">
        <v>21</v>
      </c>
      <c r="AL245">
        <v>24</v>
      </c>
      <c r="AM245">
        <v>57845980</v>
      </c>
      <c r="AN245">
        <v>25</v>
      </c>
    </row>
    <row r="246" spans="1:40" x14ac:dyDescent="0.3">
      <c r="A246">
        <v>244</v>
      </c>
      <c r="B246">
        <v>2019</v>
      </c>
      <c r="C246" t="s">
        <v>72</v>
      </c>
      <c r="D246" t="s">
        <v>73</v>
      </c>
      <c r="E246">
        <v>7.86</v>
      </c>
      <c r="F246">
        <v>50</v>
      </c>
      <c r="G246">
        <v>16390</v>
      </c>
      <c r="H246">
        <v>16</v>
      </c>
      <c r="I246">
        <v>10986</v>
      </c>
      <c r="J246">
        <v>10</v>
      </c>
      <c r="K246" s="3">
        <v>28847</v>
      </c>
      <c r="L246">
        <v>735</v>
      </c>
      <c r="M246">
        <v>23</v>
      </c>
      <c r="N246">
        <v>36</v>
      </c>
      <c r="O246">
        <v>888870</v>
      </c>
      <c r="P246">
        <v>28</v>
      </c>
      <c r="Q246">
        <v>100</v>
      </c>
      <c r="R246">
        <v>100</v>
      </c>
      <c r="S246">
        <v>20</v>
      </c>
      <c r="T246">
        <v>64795946</v>
      </c>
      <c r="U246">
        <v>42357841</v>
      </c>
      <c r="V246">
        <v>25</v>
      </c>
      <c r="W246">
        <v>44028329</v>
      </c>
      <c r="X246">
        <v>8</v>
      </c>
      <c r="Y246">
        <v>86386170</v>
      </c>
      <c r="Z246">
        <v>18</v>
      </c>
      <c r="AA246">
        <v>27376</v>
      </c>
      <c r="AB246">
        <v>20472</v>
      </c>
      <c r="AC246" s="3">
        <f>anaconda_projects_438c4e99_85db_4cf9_82b5_1b07a55c3429_cleaned_energy_data[[#This Row],[nitrogen-oxide]]*0.9071847</f>
        <v>18571.8851784</v>
      </c>
      <c r="AD246">
        <v>0.5</v>
      </c>
      <c r="AE246">
        <v>29</v>
      </c>
      <c r="AF246">
        <v>38</v>
      </c>
      <c r="AG246" t="s">
        <v>45</v>
      </c>
      <c r="AH246">
        <v>9593</v>
      </c>
      <c r="AI246" s="3">
        <f>anaconda_projects_438c4e99_85db_4cf9_82b5_1b07a55c3429_cleaned_energy_data[[#This Row],[sulfer-dioxide]]*0.9071847</f>
        <v>8702.6228271</v>
      </c>
      <c r="AJ246">
        <v>0.2</v>
      </c>
      <c r="AK246">
        <v>32</v>
      </c>
      <c r="AL246">
        <v>38</v>
      </c>
      <c r="AM246">
        <v>64795946</v>
      </c>
      <c r="AN246">
        <v>24</v>
      </c>
    </row>
    <row r="247" spans="1:40" x14ac:dyDescent="0.3">
      <c r="A247">
        <v>245</v>
      </c>
      <c r="B247">
        <v>2013</v>
      </c>
      <c r="C247" t="s">
        <v>72</v>
      </c>
      <c r="D247" t="s">
        <v>73</v>
      </c>
      <c r="E247">
        <v>7.86</v>
      </c>
      <c r="F247">
        <v>47</v>
      </c>
      <c r="G247">
        <v>16951</v>
      </c>
      <c r="H247">
        <v>18</v>
      </c>
      <c r="I247">
        <v>6349</v>
      </c>
      <c r="J247">
        <v>17</v>
      </c>
      <c r="K247" s="3">
        <v>46268</v>
      </c>
      <c r="L247">
        <v>1382</v>
      </c>
      <c r="M247">
        <v>19</v>
      </c>
      <c r="N247">
        <v>18</v>
      </c>
      <c r="O247">
        <v>1232712</v>
      </c>
      <c r="P247">
        <v>24</v>
      </c>
      <c r="Q247">
        <v>100</v>
      </c>
      <c r="R247">
        <v>100</v>
      </c>
      <c r="S247">
        <v>20</v>
      </c>
      <c r="T247">
        <v>59929172</v>
      </c>
      <c r="U247">
        <v>53348841</v>
      </c>
      <c r="V247">
        <v>18</v>
      </c>
      <c r="W247">
        <v>20324839</v>
      </c>
      <c r="X247">
        <v>17</v>
      </c>
      <c r="Y247">
        <v>73673680</v>
      </c>
      <c r="Z247">
        <v>22</v>
      </c>
      <c r="AA247">
        <v>23300</v>
      </c>
      <c r="AB247">
        <v>56758</v>
      </c>
      <c r="AC247" s="3">
        <f>anaconda_projects_438c4e99_85db_4cf9_82b5_1b07a55c3429_cleaned_energy_data[[#This Row],[nitrogen-oxide]]*0.9071847</f>
        <v>51489.989202599994</v>
      </c>
      <c r="AD247">
        <v>1.5</v>
      </c>
      <c r="AE247">
        <v>16</v>
      </c>
      <c r="AF247">
        <v>19</v>
      </c>
      <c r="AG247" t="s">
        <v>45</v>
      </c>
      <c r="AH247">
        <v>80417</v>
      </c>
      <c r="AI247" s="3">
        <f>anaconda_projects_438c4e99_85db_4cf9_82b5_1b07a55c3429_cleaned_energy_data[[#This Row],[sulfer-dioxide]]*0.9071847</f>
        <v>72953.072019899992</v>
      </c>
      <c r="AJ247">
        <v>2.2000000000000002</v>
      </c>
      <c r="AK247">
        <v>19</v>
      </c>
      <c r="AL247">
        <v>18</v>
      </c>
      <c r="AM247">
        <v>59929172</v>
      </c>
      <c r="AN247">
        <v>25</v>
      </c>
    </row>
    <row r="248" spans="1:40" x14ac:dyDescent="0.3">
      <c r="A248">
        <v>246</v>
      </c>
      <c r="B248">
        <v>2009</v>
      </c>
      <c r="C248" t="s">
        <v>72</v>
      </c>
      <c r="D248" t="s">
        <v>73</v>
      </c>
      <c r="E248">
        <v>6.94</v>
      </c>
      <c r="F248">
        <v>44</v>
      </c>
      <c r="G248">
        <v>16187</v>
      </c>
      <c r="H248">
        <v>17</v>
      </c>
      <c r="I248">
        <v>4662</v>
      </c>
      <c r="J248">
        <v>19</v>
      </c>
      <c r="K248" s="3">
        <v>51986</v>
      </c>
      <c r="L248">
        <v>1524</v>
      </c>
      <c r="M248">
        <v>17</v>
      </c>
      <c r="N248">
        <v>19</v>
      </c>
      <c r="O248">
        <v>935019</v>
      </c>
      <c r="P248">
        <v>28</v>
      </c>
      <c r="Q248">
        <v>100</v>
      </c>
      <c r="R248">
        <v>100</v>
      </c>
      <c r="S248">
        <v>23</v>
      </c>
      <c r="T248">
        <v>54544580</v>
      </c>
      <c r="U248">
        <v>57516914</v>
      </c>
      <c r="V248">
        <v>17</v>
      </c>
      <c r="W248">
        <v>17549896</v>
      </c>
      <c r="X248">
        <v>19</v>
      </c>
      <c r="Y248">
        <v>75066809</v>
      </c>
      <c r="Z248">
        <v>20</v>
      </c>
      <c r="AA248">
        <v>20849</v>
      </c>
      <c r="AB248">
        <v>80092</v>
      </c>
      <c r="AC248" s="3">
        <f>anaconda_projects_438c4e99_85db_4cf9_82b5_1b07a55c3429_cleaned_energy_data[[#This Row],[nitrogen-oxide]]*0.9071847</f>
        <v>72658.236992399994</v>
      </c>
      <c r="AD248">
        <v>2.1</v>
      </c>
      <c r="AE248">
        <v>11</v>
      </c>
      <c r="AF248">
        <v>13</v>
      </c>
      <c r="AG248" t="s">
        <v>45</v>
      </c>
      <c r="AH248">
        <v>101113</v>
      </c>
      <c r="AI248" s="3">
        <f>anaconda_projects_438c4e99_85db_4cf9_82b5_1b07a55c3429_cleaned_energy_data[[#This Row],[sulfer-dioxide]]*0.9071847</f>
        <v>91728.166571099995</v>
      </c>
      <c r="AJ248">
        <v>2.7</v>
      </c>
      <c r="AK248">
        <v>22</v>
      </c>
      <c r="AL248">
        <v>27</v>
      </c>
      <c r="AM248">
        <v>54544580</v>
      </c>
      <c r="AN248">
        <v>25</v>
      </c>
    </row>
    <row r="249" spans="1:40" x14ac:dyDescent="0.3">
      <c r="A249">
        <v>247</v>
      </c>
      <c r="B249">
        <v>2020</v>
      </c>
      <c r="C249" t="s">
        <v>72</v>
      </c>
      <c r="D249" t="s">
        <v>73</v>
      </c>
      <c r="E249">
        <v>7.63</v>
      </c>
      <c r="F249">
        <v>50</v>
      </c>
      <c r="G249">
        <v>16496</v>
      </c>
      <c r="H249">
        <v>18</v>
      </c>
      <c r="I249">
        <v>12162</v>
      </c>
      <c r="J249">
        <v>9</v>
      </c>
      <c r="K249" s="3">
        <v>26380</v>
      </c>
      <c r="L249">
        <v>696</v>
      </c>
      <c r="M249">
        <v>24</v>
      </c>
      <c r="N249">
        <v>33</v>
      </c>
      <c r="O249">
        <v>924513</v>
      </c>
      <c r="P249">
        <v>24</v>
      </c>
      <c r="Q249">
        <v>100</v>
      </c>
      <c r="R249">
        <v>100</v>
      </c>
      <c r="S249">
        <v>20</v>
      </c>
      <c r="T249">
        <v>62299305</v>
      </c>
      <c r="U249">
        <v>38640479</v>
      </c>
      <c r="V249">
        <v>25</v>
      </c>
      <c r="W249">
        <v>44727250</v>
      </c>
      <c r="X249">
        <v>8</v>
      </c>
      <c r="Y249">
        <v>83367729</v>
      </c>
      <c r="Z249">
        <v>18</v>
      </c>
      <c r="AA249">
        <v>28657</v>
      </c>
      <c r="AB249">
        <v>20285</v>
      </c>
      <c r="AC249" s="3">
        <f>anaconda_projects_438c4e99_85db_4cf9_82b5_1b07a55c3429_cleaned_energy_data[[#This Row],[nitrogen-oxide]]*0.9071847</f>
        <v>18402.2416395</v>
      </c>
      <c r="AD249">
        <v>0.5</v>
      </c>
      <c r="AE249">
        <v>24</v>
      </c>
      <c r="AF249">
        <v>37</v>
      </c>
      <c r="AG249" t="s">
        <v>45</v>
      </c>
      <c r="AH249">
        <v>7960</v>
      </c>
      <c r="AI249" s="3">
        <f>anaconda_projects_438c4e99_85db_4cf9_82b5_1b07a55c3429_cleaned_energy_data[[#This Row],[sulfer-dioxide]]*0.9071847</f>
        <v>7221.1902119999995</v>
      </c>
      <c r="AJ249">
        <v>0.2</v>
      </c>
      <c r="AK249">
        <v>30</v>
      </c>
      <c r="AL249">
        <v>37</v>
      </c>
      <c r="AM249">
        <v>62299305</v>
      </c>
      <c r="AN249">
        <v>24</v>
      </c>
    </row>
    <row r="250" spans="1:40" x14ac:dyDescent="0.3">
      <c r="A250">
        <v>248</v>
      </c>
      <c r="B250">
        <v>2015</v>
      </c>
      <c r="C250" t="s">
        <v>72</v>
      </c>
      <c r="D250" t="s">
        <v>73</v>
      </c>
      <c r="E250">
        <v>7.9</v>
      </c>
      <c r="F250">
        <v>49</v>
      </c>
      <c r="G250">
        <v>16596</v>
      </c>
      <c r="H250">
        <v>17</v>
      </c>
      <c r="I250">
        <v>8239</v>
      </c>
      <c r="J250">
        <v>13</v>
      </c>
      <c r="K250" s="3">
        <v>41626</v>
      </c>
      <c r="L250">
        <v>1203</v>
      </c>
      <c r="M250">
        <v>19</v>
      </c>
      <c r="N250">
        <v>20</v>
      </c>
      <c r="O250">
        <v>1284314</v>
      </c>
      <c r="P250">
        <v>22</v>
      </c>
      <c r="Q250">
        <v>100</v>
      </c>
      <c r="R250">
        <v>100</v>
      </c>
      <c r="S250">
        <v>20</v>
      </c>
      <c r="T250">
        <v>61336385</v>
      </c>
      <c r="U250">
        <v>48778157</v>
      </c>
      <c r="V250">
        <v>20</v>
      </c>
      <c r="W250">
        <v>27357439</v>
      </c>
      <c r="X250">
        <v>14</v>
      </c>
      <c r="Y250">
        <v>76135596</v>
      </c>
      <c r="Z250">
        <v>20</v>
      </c>
      <c r="AA250">
        <v>24835</v>
      </c>
      <c r="AB250">
        <v>32391</v>
      </c>
      <c r="AC250" s="3">
        <f>anaconda_projects_438c4e99_85db_4cf9_82b5_1b07a55c3429_cleaned_energy_data[[#This Row],[nitrogen-oxide]]*0.9071847</f>
        <v>29384.619617699998</v>
      </c>
      <c r="AD250">
        <v>0.9</v>
      </c>
      <c r="AE250">
        <v>26</v>
      </c>
      <c r="AF250">
        <v>29</v>
      </c>
      <c r="AG250" t="s">
        <v>45</v>
      </c>
      <c r="AH250">
        <v>67180</v>
      </c>
      <c r="AI250" s="3">
        <f>anaconda_projects_438c4e99_85db_4cf9_82b5_1b07a55c3429_cleaned_energy_data[[#This Row],[sulfer-dioxide]]*0.9071847</f>
        <v>60944.668145999996</v>
      </c>
      <c r="AJ250">
        <v>1.8</v>
      </c>
      <c r="AK250">
        <v>14</v>
      </c>
      <c r="AL250">
        <v>17</v>
      </c>
      <c r="AM250">
        <v>61336385</v>
      </c>
      <c r="AN250">
        <v>25</v>
      </c>
    </row>
    <row r="251" spans="1:40" x14ac:dyDescent="0.3">
      <c r="A251">
        <v>249</v>
      </c>
      <c r="B251">
        <v>2017</v>
      </c>
      <c r="C251" t="s">
        <v>72</v>
      </c>
      <c r="D251" t="s">
        <v>73</v>
      </c>
      <c r="E251">
        <v>8.1999999999999993</v>
      </c>
      <c r="F251">
        <v>49</v>
      </c>
      <c r="G251">
        <v>16576</v>
      </c>
      <c r="H251">
        <v>16</v>
      </c>
      <c r="I251">
        <v>10115</v>
      </c>
      <c r="J251">
        <v>10</v>
      </c>
      <c r="K251" s="3">
        <v>32330</v>
      </c>
      <c r="L251">
        <v>965</v>
      </c>
      <c r="M251">
        <v>22</v>
      </c>
      <c r="N251">
        <v>26</v>
      </c>
      <c r="O251">
        <v>1252040</v>
      </c>
      <c r="P251">
        <v>24</v>
      </c>
      <c r="Q251">
        <v>100</v>
      </c>
      <c r="R251">
        <v>100</v>
      </c>
      <c r="S251">
        <v>20</v>
      </c>
      <c r="T251">
        <v>60492128</v>
      </c>
      <c r="U251">
        <v>36425409</v>
      </c>
      <c r="V251">
        <v>26</v>
      </c>
      <c r="W251">
        <v>37306245</v>
      </c>
      <c r="X251">
        <v>10</v>
      </c>
      <c r="Y251">
        <v>73731654</v>
      </c>
      <c r="Z251">
        <v>21</v>
      </c>
      <c r="AA251">
        <v>26691</v>
      </c>
      <c r="AB251">
        <v>26338</v>
      </c>
      <c r="AC251" s="3">
        <f>anaconda_projects_438c4e99_85db_4cf9_82b5_1b07a55c3429_cleaned_energy_data[[#This Row],[nitrogen-oxide]]*0.9071847</f>
        <v>23893.430628599999</v>
      </c>
      <c r="AD251">
        <v>0.7</v>
      </c>
      <c r="AE251">
        <v>28</v>
      </c>
      <c r="AF251">
        <v>28</v>
      </c>
      <c r="AG251" t="s">
        <v>45</v>
      </c>
      <c r="AH251">
        <v>43873</v>
      </c>
      <c r="AI251" s="3">
        <f>anaconda_projects_438c4e99_85db_4cf9_82b5_1b07a55c3429_cleaned_energy_data[[#This Row],[sulfer-dioxide]]*0.9071847</f>
        <v>39800.914343099997</v>
      </c>
      <c r="AJ251">
        <v>1.2</v>
      </c>
      <c r="AK251">
        <v>15</v>
      </c>
      <c r="AL251">
        <v>13</v>
      </c>
      <c r="AM251">
        <v>60492128</v>
      </c>
      <c r="AN251">
        <v>24</v>
      </c>
    </row>
    <row r="252" spans="1:40" x14ac:dyDescent="0.3">
      <c r="A252">
        <v>250</v>
      </c>
      <c r="B252">
        <v>2016</v>
      </c>
      <c r="C252" t="s">
        <v>72</v>
      </c>
      <c r="D252" t="s">
        <v>73</v>
      </c>
      <c r="E252">
        <v>7.83</v>
      </c>
      <c r="F252">
        <v>49</v>
      </c>
      <c r="G252">
        <v>16152</v>
      </c>
      <c r="H252">
        <v>16</v>
      </c>
      <c r="I252">
        <v>9864</v>
      </c>
      <c r="J252">
        <v>10</v>
      </c>
      <c r="K252" s="3">
        <v>37106</v>
      </c>
      <c r="L252">
        <v>1038</v>
      </c>
      <c r="M252">
        <v>20</v>
      </c>
      <c r="N252">
        <v>27</v>
      </c>
      <c r="O252">
        <v>1311150</v>
      </c>
      <c r="P252">
        <v>24</v>
      </c>
      <c r="Q252">
        <v>100</v>
      </c>
      <c r="R252">
        <v>100</v>
      </c>
      <c r="S252">
        <v>20</v>
      </c>
      <c r="T252">
        <v>61516554</v>
      </c>
      <c r="U252">
        <v>45255216</v>
      </c>
      <c r="V252">
        <v>21</v>
      </c>
      <c r="W252">
        <v>33399791</v>
      </c>
      <c r="X252">
        <v>13</v>
      </c>
      <c r="Y252">
        <v>78655007</v>
      </c>
      <c r="Z252">
        <v>20</v>
      </c>
      <c r="AA252">
        <v>26016</v>
      </c>
      <c r="AB252">
        <v>29735</v>
      </c>
      <c r="AC252" s="3">
        <f>anaconda_projects_438c4e99_85db_4cf9_82b5_1b07a55c3429_cleaned_energy_data[[#This Row],[nitrogen-oxide]]*0.9071847</f>
        <v>26975.137054499999</v>
      </c>
      <c r="AD252">
        <v>0.8</v>
      </c>
      <c r="AE252">
        <v>26</v>
      </c>
      <c r="AF252">
        <v>29</v>
      </c>
      <c r="AG252" t="s">
        <v>45</v>
      </c>
      <c r="AH252">
        <v>54882</v>
      </c>
      <c r="AI252" s="3">
        <f>anaconda_projects_438c4e99_85db_4cf9_82b5_1b07a55c3429_cleaned_energy_data[[#This Row],[sulfer-dioxide]]*0.9071847</f>
        <v>49788.110705399995</v>
      </c>
      <c r="AJ252">
        <v>1.4</v>
      </c>
      <c r="AK252">
        <v>13</v>
      </c>
      <c r="AL252">
        <v>12</v>
      </c>
      <c r="AM252">
        <v>61516554</v>
      </c>
      <c r="AN252">
        <v>24</v>
      </c>
    </row>
    <row r="253" spans="1:40" x14ac:dyDescent="0.3">
      <c r="A253">
        <v>251</v>
      </c>
      <c r="B253">
        <v>2008</v>
      </c>
      <c r="C253" t="s">
        <v>72</v>
      </c>
      <c r="D253" t="s">
        <v>73</v>
      </c>
      <c r="E253">
        <v>7.81</v>
      </c>
      <c r="F253">
        <v>34</v>
      </c>
      <c r="G253">
        <v>15913</v>
      </c>
      <c r="H253">
        <v>17</v>
      </c>
      <c r="I253">
        <v>4348</v>
      </c>
      <c r="J253">
        <v>22</v>
      </c>
      <c r="K253" s="3">
        <v>53400</v>
      </c>
      <c r="L253">
        <v>1539</v>
      </c>
      <c r="M253">
        <v>18</v>
      </c>
      <c r="N253">
        <v>17</v>
      </c>
      <c r="O253">
        <v>1345567</v>
      </c>
      <c r="P253">
        <v>21</v>
      </c>
      <c r="Q253">
        <v>100</v>
      </c>
      <c r="R253">
        <v>100</v>
      </c>
      <c r="S253">
        <v>24</v>
      </c>
      <c r="T253">
        <v>56278866</v>
      </c>
      <c r="U253">
        <v>60074823</v>
      </c>
      <c r="V253">
        <v>17</v>
      </c>
      <c r="W253">
        <v>16254086</v>
      </c>
      <c r="X253">
        <v>22</v>
      </c>
      <c r="Y253">
        <v>76328908</v>
      </c>
      <c r="Z253">
        <v>21</v>
      </c>
      <c r="AA253">
        <v>20262</v>
      </c>
      <c r="AB253">
        <v>87142</v>
      </c>
      <c r="AC253" s="3">
        <f>anaconda_projects_438c4e99_85db_4cf9_82b5_1b07a55c3429_cleaned_energy_data[[#This Row],[nitrogen-oxide]]*0.9071847</f>
        <v>79053.889127399991</v>
      </c>
      <c r="AD253">
        <v>2.2999999999999998</v>
      </c>
      <c r="AE253">
        <v>15</v>
      </c>
      <c r="AF253">
        <v>19</v>
      </c>
      <c r="AG253" t="s">
        <v>40</v>
      </c>
      <c r="AH253">
        <v>108261</v>
      </c>
      <c r="AI253" s="3">
        <f>anaconda_projects_438c4e99_85db_4cf9_82b5_1b07a55c3429_cleaned_energy_data[[#This Row],[sulfer-dioxide]]*0.9071847</f>
        <v>98212.722806699996</v>
      </c>
      <c r="AJ253">
        <v>2.8</v>
      </c>
      <c r="AK253">
        <v>21</v>
      </c>
      <c r="AL253">
        <v>31</v>
      </c>
      <c r="AM253">
        <v>56278866</v>
      </c>
      <c r="AN253">
        <v>25</v>
      </c>
    </row>
    <row r="254" spans="1:40" x14ac:dyDescent="0.3">
      <c r="A254">
        <v>252</v>
      </c>
      <c r="B254">
        <v>2008</v>
      </c>
      <c r="C254" t="s">
        <v>74</v>
      </c>
      <c r="D254" t="s">
        <v>75</v>
      </c>
      <c r="E254">
        <v>8.39</v>
      </c>
      <c r="F254">
        <v>28</v>
      </c>
      <c r="G254">
        <v>20340</v>
      </c>
      <c r="H254">
        <v>11</v>
      </c>
      <c r="I254">
        <v>13152</v>
      </c>
      <c r="J254">
        <v>7</v>
      </c>
      <c r="K254" s="3">
        <v>129061</v>
      </c>
      <c r="L254">
        <v>1851</v>
      </c>
      <c r="M254">
        <v>2</v>
      </c>
      <c r="N254">
        <v>11</v>
      </c>
      <c r="O254">
        <v>1213114</v>
      </c>
      <c r="P254">
        <v>23</v>
      </c>
      <c r="Q254">
        <v>11756860</v>
      </c>
      <c r="R254">
        <v>7</v>
      </c>
      <c r="S254">
        <v>4</v>
      </c>
      <c r="T254">
        <v>147631947</v>
      </c>
      <c r="U254">
        <v>98396809</v>
      </c>
      <c r="V254">
        <v>6</v>
      </c>
      <c r="W254">
        <v>55015442</v>
      </c>
      <c r="X254">
        <v>7</v>
      </c>
      <c r="Y254">
        <v>153412251</v>
      </c>
      <c r="Z254">
        <v>6</v>
      </c>
      <c r="AA254">
        <v>33492</v>
      </c>
      <c r="AB254">
        <v>244809</v>
      </c>
      <c r="AC254" s="3">
        <f>anaconda_projects_438c4e99_85db_4cf9_82b5_1b07a55c3429_cleaned_energy_data[[#This Row],[nitrogen-oxide]]*0.9071847</f>
        <v>222086.9792223</v>
      </c>
      <c r="AD254">
        <v>3.2</v>
      </c>
      <c r="AE254">
        <v>1</v>
      </c>
      <c r="AF254">
        <v>11</v>
      </c>
      <c r="AG254" t="s">
        <v>40</v>
      </c>
      <c r="AH254">
        <v>799003</v>
      </c>
      <c r="AI254" s="3">
        <f>anaconda_projects_438c4e99_85db_4cf9_82b5_1b07a55c3429_cleaned_energy_data[[#This Row],[sulfer-dioxide]]*0.9071847</f>
        <v>724843.29685409996</v>
      </c>
      <c r="AJ254">
        <v>10.4</v>
      </c>
      <c r="AK254">
        <v>2</v>
      </c>
      <c r="AL254">
        <v>2</v>
      </c>
      <c r="AM254">
        <v>159388807</v>
      </c>
      <c r="AN254">
        <v>4</v>
      </c>
    </row>
    <row r="255" spans="1:40" x14ac:dyDescent="0.3">
      <c r="A255">
        <v>253</v>
      </c>
      <c r="B255">
        <v>2021</v>
      </c>
      <c r="C255" t="s">
        <v>74</v>
      </c>
      <c r="D255" t="s">
        <v>75</v>
      </c>
      <c r="E255">
        <v>9.76</v>
      </c>
      <c r="F255">
        <v>32</v>
      </c>
      <c r="G255">
        <v>4614</v>
      </c>
      <c r="H255">
        <v>34</v>
      </c>
      <c r="I255">
        <v>24669</v>
      </c>
      <c r="J255">
        <v>6</v>
      </c>
      <c r="K255" s="3">
        <v>68982</v>
      </c>
      <c r="L255">
        <v>1205</v>
      </c>
      <c r="M255">
        <v>5</v>
      </c>
      <c r="N255">
        <v>12</v>
      </c>
      <c r="O255">
        <v>1119571</v>
      </c>
      <c r="P255">
        <v>23</v>
      </c>
      <c r="Q255">
        <v>103905721</v>
      </c>
      <c r="R255">
        <v>1</v>
      </c>
      <c r="S255">
        <v>28</v>
      </c>
      <c r="T255">
        <v>43812144</v>
      </c>
      <c r="U255">
        <v>14318078</v>
      </c>
      <c r="V255">
        <v>34</v>
      </c>
      <c r="W255">
        <v>111629929</v>
      </c>
      <c r="X255">
        <v>5</v>
      </c>
      <c r="Y255">
        <v>125948008</v>
      </c>
      <c r="Z255">
        <v>8</v>
      </c>
      <c r="AA255">
        <v>29283</v>
      </c>
      <c r="AB255">
        <v>51775</v>
      </c>
      <c r="AC255" s="3">
        <f>anaconda_projects_438c4e99_85db_4cf9_82b5_1b07a55c3429_cleaned_energy_data[[#This Row],[nitrogen-oxide]]*0.9071847</f>
        <v>46969.487842499999</v>
      </c>
      <c r="AD255">
        <v>0.8</v>
      </c>
      <c r="AE255">
        <v>8</v>
      </c>
      <c r="AF255">
        <v>17</v>
      </c>
      <c r="AG255" t="s">
        <v>45</v>
      </c>
      <c r="AH255">
        <v>101308</v>
      </c>
      <c r="AI255" s="3">
        <f>anaconda_projects_438c4e99_85db_4cf9_82b5_1b07a55c3429_cleaned_energy_data[[#This Row],[sulfer-dioxide]]*0.9071847</f>
        <v>91905.067587600002</v>
      </c>
      <c r="AJ255">
        <v>1.6</v>
      </c>
      <c r="AK255">
        <v>3</v>
      </c>
      <c r="AL255">
        <v>5</v>
      </c>
      <c r="AM255">
        <v>147717865</v>
      </c>
      <c r="AN255">
        <v>4</v>
      </c>
    </row>
    <row r="256" spans="1:40" x14ac:dyDescent="0.3">
      <c r="A256">
        <v>254</v>
      </c>
      <c r="B256">
        <v>2018</v>
      </c>
      <c r="C256" t="s">
        <v>74</v>
      </c>
      <c r="D256" t="s">
        <v>75</v>
      </c>
      <c r="E256">
        <v>9.94</v>
      </c>
      <c r="F256">
        <v>24</v>
      </c>
      <c r="G256">
        <v>5155</v>
      </c>
      <c r="H256">
        <v>34</v>
      </c>
      <c r="I256">
        <v>23987</v>
      </c>
      <c r="J256">
        <v>6</v>
      </c>
      <c r="K256" s="3">
        <v>78051</v>
      </c>
      <c r="L256">
        <v>1342</v>
      </c>
      <c r="M256">
        <v>4</v>
      </c>
      <c r="N256">
        <v>12</v>
      </c>
      <c r="O256">
        <v>1193347</v>
      </c>
      <c r="P256">
        <v>25</v>
      </c>
      <c r="Q256">
        <v>106086381</v>
      </c>
      <c r="R256">
        <v>1</v>
      </c>
      <c r="S256">
        <v>27</v>
      </c>
      <c r="T256">
        <v>46828786</v>
      </c>
      <c r="U256">
        <v>19377024</v>
      </c>
      <c r="V256">
        <v>34</v>
      </c>
      <c r="W256">
        <v>108560264</v>
      </c>
      <c r="X256">
        <v>5</v>
      </c>
      <c r="Y256">
        <v>127937288</v>
      </c>
      <c r="Z256">
        <v>10</v>
      </c>
      <c r="AA256">
        <v>29142</v>
      </c>
      <c r="AB256">
        <v>66805</v>
      </c>
      <c r="AC256" s="3">
        <f>anaconda_projects_438c4e99_85db_4cf9_82b5_1b07a55c3429_cleaned_energy_data[[#This Row],[nitrogen-oxide]]*0.9071847</f>
        <v>60604.473883499995</v>
      </c>
      <c r="AD256">
        <v>1</v>
      </c>
      <c r="AE256">
        <v>5</v>
      </c>
      <c r="AF256">
        <v>16</v>
      </c>
      <c r="AG256" t="s">
        <v>40</v>
      </c>
      <c r="AH256">
        <v>116311</v>
      </c>
      <c r="AI256" s="3">
        <f>anaconda_projects_438c4e99_85db_4cf9_82b5_1b07a55c3429_cleaned_energy_data[[#This Row],[sulfer-dioxide]]*0.9071847</f>
        <v>105515.55964169999</v>
      </c>
      <c r="AJ256">
        <v>1.8</v>
      </c>
      <c r="AK256">
        <v>2</v>
      </c>
      <c r="AL256">
        <v>6</v>
      </c>
      <c r="AM256">
        <v>152915167</v>
      </c>
      <c r="AN256">
        <v>4</v>
      </c>
    </row>
    <row r="257" spans="1:40" x14ac:dyDescent="0.3">
      <c r="A257">
        <v>255</v>
      </c>
      <c r="B257">
        <v>2023</v>
      </c>
      <c r="C257" t="s">
        <v>74</v>
      </c>
      <c r="D257" t="s">
        <v>75</v>
      </c>
      <c r="E257">
        <v>11.04</v>
      </c>
      <c r="F257">
        <v>27</v>
      </c>
      <c r="G257">
        <v>4649</v>
      </c>
      <c r="H257">
        <v>34</v>
      </c>
      <c r="I257">
        <v>24455</v>
      </c>
      <c r="J257">
        <v>6</v>
      </c>
      <c r="K257" s="3">
        <v>63226</v>
      </c>
      <c r="L257">
        <v>1044</v>
      </c>
      <c r="M257">
        <v>4</v>
      </c>
      <c r="N257">
        <v>15</v>
      </c>
      <c r="O257">
        <v>1060245</v>
      </c>
      <c r="P257">
        <v>24</v>
      </c>
      <c r="Q257">
        <v>95209949</v>
      </c>
      <c r="R257">
        <v>1</v>
      </c>
      <c r="S257">
        <v>26</v>
      </c>
      <c r="T257">
        <v>51431034</v>
      </c>
      <c r="U257">
        <v>13607731</v>
      </c>
      <c r="V257">
        <v>34</v>
      </c>
      <c r="W257">
        <v>119615733</v>
      </c>
      <c r="X257">
        <v>5</v>
      </c>
      <c r="Y257">
        <v>133223464</v>
      </c>
      <c r="Z257">
        <v>7</v>
      </c>
      <c r="AA257">
        <v>29104</v>
      </c>
      <c r="AB257">
        <v>33815</v>
      </c>
      <c r="AC257" s="3">
        <f>anaconda_projects_438c4e99_85db_4cf9_82b5_1b07a55c3429_cleaned_energy_data[[#This Row],[nitrogen-oxide]]*0.9071847</f>
        <v>30676.4506305</v>
      </c>
      <c r="AD257">
        <v>0.5</v>
      </c>
      <c r="AE257">
        <v>11</v>
      </c>
      <c r="AF257">
        <v>32</v>
      </c>
      <c r="AG257" t="s">
        <v>45</v>
      </c>
      <c r="AH257">
        <v>64742</v>
      </c>
      <c r="AI257" s="3">
        <f>anaconda_projects_438c4e99_85db_4cf9_82b5_1b07a55c3429_cleaned_energy_data[[#This Row],[sulfer-dioxide]]*0.9071847</f>
        <v>58732.9518474</v>
      </c>
      <c r="AJ257">
        <v>1</v>
      </c>
      <c r="AK257">
        <v>3</v>
      </c>
      <c r="AL257">
        <v>9</v>
      </c>
      <c r="AM257">
        <v>146640983</v>
      </c>
      <c r="AN257">
        <v>4</v>
      </c>
    </row>
    <row r="258" spans="1:40" x14ac:dyDescent="0.3">
      <c r="A258">
        <v>256</v>
      </c>
      <c r="B258">
        <v>2011</v>
      </c>
      <c r="C258" t="s">
        <v>74</v>
      </c>
      <c r="D258" t="s">
        <v>75</v>
      </c>
      <c r="E258">
        <v>9.0299999999999994</v>
      </c>
      <c r="F258">
        <v>24</v>
      </c>
      <c r="G258">
        <v>20120</v>
      </c>
      <c r="H258">
        <v>14</v>
      </c>
      <c r="I258">
        <v>13160</v>
      </c>
      <c r="J258">
        <v>7</v>
      </c>
      <c r="K258" s="3">
        <v>112320</v>
      </c>
      <c r="L258">
        <v>1822</v>
      </c>
      <c r="M258">
        <v>4</v>
      </c>
      <c r="N258">
        <v>9</v>
      </c>
      <c r="O258">
        <v>1269395</v>
      </c>
      <c r="P258">
        <v>21</v>
      </c>
      <c r="Q258">
        <v>66348400</v>
      </c>
      <c r="R258">
        <v>4</v>
      </c>
      <c r="S258">
        <v>13</v>
      </c>
      <c r="T258">
        <v>88397910</v>
      </c>
      <c r="U258">
        <v>85006849</v>
      </c>
      <c r="V258">
        <v>14</v>
      </c>
      <c r="W258">
        <v>50578956</v>
      </c>
      <c r="X258">
        <v>7</v>
      </c>
      <c r="Y258">
        <v>135585804</v>
      </c>
      <c r="Z258">
        <v>8</v>
      </c>
      <c r="AA258">
        <v>33280</v>
      </c>
      <c r="AB258">
        <v>133925</v>
      </c>
      <c r="AC258" s="3">
        <f>anaconda_projects_438c4e99_85db_4cf9_82b5_1b07a55c3429_cleaned_energy_data[[#This Row],[nitrogen-oxide]]*0.9071847</f>
        <v>121494.71094749999</v>
      </c>
      <c r="AD258">
        <v>2</v>
      </c>
      <c r="AE258">
        <v>3</v>
      </c>
      <c r="AF258">
        <v>13</v>
      </c>
      <c r="AG258" t="s">
        <v>40</v>
      </c>
      <c r="AH258">
        <v>678744</v>
      </c>
      <c r="AI258" s="3">
        <f>anaconda_projects_438c4e99_85db_4cf9_82b5_1b07a55c3429_cleaned_energy_data[[#This Row],[sulfer-dioxide]]*0.9071847</f>
        <v>615746.17201679992</v>
      </c>
      <c r="AJ258">
        <v>10</v>
      </c>
      <c r="AK258">
        <v>1</v>
      </c>
      <c r="AL258">
        <v>1</v>
      </c>
      <c r="AM258">
        <v>154746310</v>
      </c>
      <c r="AN258">
        <v>4</v>
      </c>
    </row>
    <row r="259" spans="1:40" x14ac:dyDescent="0.3">
      <c r="A259">
        <v>257</v>
      </c>
      <c r="B259">
        <v>2022</v>
      </c>
      <c r="C259" t="s">
        <v>74</v>
      </c>
      <c r="D259" t="s">
        <v>75</v>
      </c>
      <c r="E259">
        <v>10.64</v>
      </c>
      <c r="F259">
        <v>31</v>
      </c>
      <c r="G259">
        <v>4638</v>
      </c>
      <c r="H259">
        <v>34</v>
      </c>
      <c r="I259">
        <v>22809</v>
      </c>
      <c r="J259">
        <v>6</v>
      </c>
      <c r="K259" s="3">
        <v>71710</v>
      </c>
      <c r="L259">
        <v>1162</v>
      </c>
      <c r="M259">
        <v>4</v>
      </c>
      <c r="N259">
        <v>12</v>
      </c>
      <c r="O259">
        <v>1156734</v>
      </c>
      <c r="P259">
        <v>24</v>
      </c>
      <c r="Q259">
        <v>92518184</v>
      </c>
      <c r="R259">
        <v>1</v>
      </c>
      <c r="S259">
        <v>22</v>
      </c>
      <c r="T259">
        <v>56981599</v>
      </c>
      <c r="U259">
        <v>15623103</v>
      </c>
      <c r="V259">
        <v>34</v>
      </c>
      <c r="W259">
        <v>120187357</v>
      </c>
      <c r="X259">
        <v>5</v>
      </c>
      <c r="Y259">
        <v>135810459</v>
      </c>
      <c r="Z259">
        <v>7</v>
      </c>
      <c r="AA259">
        <v>27447</v>
      </c>
      <c r="AB259">
        <v>46220</v>
      </c>
      <c r="AC259" s="3">
        <f>anaconda_projects_438c4e99_85db_4cf9_82b5_1b07a55c3429_cleaned_energy_data[[#This Row],[nitrogen-oxide]]*0.9071847</f>
        <v>41930.076834</v>
      </c>
      <c r="AD259">
        <v>0.7</v>
      </c>
      <c r="AE259">
        <v>8</v>
      </c>
      <c r="AF259">
        <v>22</v>
      </c>
      <c r="AG259" t="s">
        <v>45</v>
      </c>
      <c r="AH259">
        <v>94133</v>
      </c>
      <c r="AI259" s="3">
        <f>anaconda_projects_438c4e99_85db_4cf9_82b5_1b07a55c3429_cleaned_energy_data[[#This Row],[sulfer-dioxide]]*0.9071847</f>
        <v>85396.017365099993</v>
      </c>
      <c r="AJ259">
        <v>1.4</v>
      </c>
      <c r="AK259">
        <v>3</v>
      </c>
      <c r="AL259">
        <v>7</v>
      </c>
      <c r="AM259">
        <v>149499783</v>
      </c>
      <c r="AN259">
        <v>4</v>
      </c>
    </row>
    <row r="260" spans="1:40" x14ac:dyDescent="0.3">
      <c r="A260">
        <v>258</v>
      </c>
      <c r="B260">
        <v>2012</v>
      </c>
      <c r="C260" t="s">
        <v>74</v>
      </c>
      <c r="D260" t="s">
        <v>75</v>
      </c>
      <c r="E260">
        <v>9.1199999999999992</v>
      </c>
      <c r="F260">
        <v>26</v>
      </c>
      <c r="G260">
        <v>21072</v>
      </c>
      <c r="H260">
        <v>11</v>
      </c>
      <c r="I260">
        <v>11783</v>
      </c>
      <c r="J260">
        <v>9</v>
      </c>
      <c r="K260" s="3">
        <v>95523</v>
      </c>
      <c r="L260">
        <v>1620</v>
      </c>
      <c r="M260">
        <v>5</v>
      </c>
      <c r="N260">
        <v>12</v>
      </c>
      <c r="O260">
        <v>1454390</v>
      </c>
      <c r="P260">
        <v>21</v>
      </c>
      <c r="Q260">
        <v>80423134</v>
      </c>
      <c r="R260">
        <v>3</v>
      </c>
      <c r="S260">
        <v>17</v>
      </c>
      <c r="T260">
        <v>72033730</v>
      </c>
      <c r="U260">
        <v>75183893</v>
      </c>
      <c r="V260">
        <v>14</v>
      </c>
      <c r="W260">
        <v>54561838</v>
      </c>
      <c r="X260">
        <v>7</v>
      </c>
      <c r="Y260">
        <v>129745731</v>
      </c>
      <c r="Z260">
        <v>8</v>
      </c>
      <c r="AA260">
        <v>32854</v>
      </c>
      <c r="AB260">
        <v>100300</v>
      </c>
      <c r="AC260" s="3">
        <f>anaconda_projects_438c4e99_85db_4cf9_82b5_1b07a55c3429_cleaned_energy_data[[#This Row],[nitrogen-oxide]]*0.9071847</f>
        <v>90990.625409999993</v>
      </c>
      <c r="AD260">
        <v>1.5</v>
      </c>
      <c r="AE260">
        <v>4</v>
      </c>
      <c r="AF260">
        <v>19</v>
      </c>
      <c r="AG260" t="s">
        <v>40</v>
      </c>
      <c r="AH260">
        <v>391088</v>
      </c>
      <c r="AI260" s="3">
        <f>anaconda_projects_438c4e99_85db_4cf9_82b5_1b07a55c3429_cleaned_energy_data[[#This Row],[sulfer-dioxide]]*0.9071847</f>
        <v>354789.04995359998</v>
      </c>
      <c r="AJ260">
        <v>6</v>
      </c>
      <c r="AK260">
        <v>1</v>
      </c>
      <c r="AL260">
        <v>1</v>
      </c>
      <c r="AM260">
        <v>152456864</v>
      </c>
      <c r="AN260">
        <v>4</v>
      </c>
    </row>
    <row r="261" spans="1:40" x14ac:dyDescent="0.3">
      <c r="A261">
        <v>259</v>
      </c>
      <c r="B261">
        <v>2010</v>
      </c>
      <c r="C261" t="s">
        <v>74</v>
      </c>
      <c r="D261" t="s">
        <v>75</v>
      </c>
      <c r="E261">
        <v>9.14</v>
      </c>
      <c r="F261">
        <v>23</v>
      </c>
      <c r="G261">
        <v>20179</v>
      </c>
      <c r="H261">
        <v>13</v>
      </c>
      <c r="I261">
        <v>12892</v>
      </c>
      <c r="J261">
        <v>7</v>
      </c>
      <c r="K261" s="3">
        <v>121964</v>
      </c>
      <c r="L261">
        <v>1869</v>
      </c>
      <c r="M261">
        <v>4</v>
      </c>
      <c r="N261">
        <v>8</v>
      </c>
      <c r="O261">
        <v>1128580</v>
      </c>
      <c r="P261">
        <v>22</v>
      </c>
      <c r="Q261">
        <v>48815621</v>
      </c>
      <c r="R261">
        <v>3</v>
      </c>
      <c r="S261">
        <v>9</v>
      </c>
      <c r="T261">
        <v>105329797</v>
      </c>
      <c r="U261">
        <v>92198096</v>
      </c>
      <c r="V261">
        <v>10</v>
      </c>
      <c r="W261">
        <v>51400241</v>
      </c>
      <c r="X261">
        <v>7</v>
      </c>
      <c r="Y261">
        <v>143598337</v>
      </c>
      <c r="Z261">
        <v>7</v>
      </c>
      <c r="AA261">
        <v>33071</v>
      </c>
      <c r="AB261">
        <v>134960</v>
      </c>
      <c r="AC261" s="3">
        <f>anaconda_projects_438c4e99_85db_4cf9_82b5_1b07a55c3429_cleaned_energy_data[[#This Row],[nitrogen-oxide]]*0.9071847</f>
        <v>122433.64711199999</v>
      </c>
      <c r="AD261">
        <v>1.9</v>
      </c>
      <c r="AE261">
        <v>3</v>
      </c>
      <c r="AF261">
        <v>17</v>
      </c>
      <c r="AG261" t="s">
        <v>40</v>
      </c>
      <c r="AH261">
        <v>672677</v>
      </c>
      <c r="AI261" s="3">
        <f>anaconda_projects_438c4e99_85db_4cf9_82b5_1b07a55c3429_cleaned_energy_data[[#This Row],[sulfer-dioxide]]*0.9071847</f>
        <v>610242.2824419</v>
      </c>
      <c r="AJ261">
        <v>9.4</v>
      </c>
      <c r="AK261">
        <v>1</v>
      </c>
      <c r="AL261">
        <v>1</v>
      </c>
      <c r="AM261">
        <v>154145418</v>
      </c>
      <c r="AN261">
        <v>4</v>
      </c>
    </row>
    <row r="262" spans="1:40" x14ac:dyDescent="0.3">
      <c r="A262">
        <v>260</v>
      </c>
      <c r="B262">
        <v>2019</v>
      </c>
      <c r="C262" t="s">
        <v>74</v>
      </c>
      <c r="D262" t="s">
        <v>75</v>
      </c>
      <c r="E262">
        <v>9.58</v>
      </c>
      <c r="F262">
        <v>30</v>
      </c>
      <c r="G262">
        <v>4706</v>
      </c>
      <c r="H262">
        <v>34</v>
      </c>
      <c r="I262">
        <v>23757</v>
      </c>
      <c r="J262">
        <v>6</v>
      </c>
      <c r="K262" s="3">
        <v>68113</v>
      </c>
      <c r="L262">
        <v>1233</v>
      </c>
      <c r="M262">
        <v>5</v>
      </c>
      <c r="N262">
        <v>16</v>
      </c>
      <c r="O262">
        <v>1151108</v>
      </c>
      <c r="P262">
        <v>25</v>
      </c>
      <c r="Q262">
        <v>102916799</v>
      </c>
      <c r="R262">
        <v>1</v>
      </c>
      <c r="S262">
        <v>28</v>
      </c>
      <c r="T262">
        <v>45605121</v>
      </c>
      <c r="U262">
        <v>14612530</v>
      </c>
      <c r="V262">
        <v>34</v>
      </c>
      <c r="W262">
        <v>106937593</v>
      </c>
      <c r="X262">
        <v>5</v>
      </c>
      <c r="Y262">
        <v>121550123</v>
      </c>
      <c r="Z262">
        <v>10</v>
      </c>
      <c r="AA262">
        <v>28464</v>
      </c>
      <c r="AB262">
        <v>55532</v>
      </c>
      <c r="AC262" s="3">
        <f>anaconda_projects_438c4e99_85db_4cf9_82b5_1b07a55c3429_cleaned_energy_data[[#This Row],[nitrogen-oxide]]*0.9071847</f>
        <v>50377.780760399997</v>
      </c>
      <c r="AD262">
        <v>0.9</v>
      </c>
      <c r="AE262">
        <v>7</v>
      </c>
      <c r="AF262">
        <v>18</v>
      </c>
      <c r="AG262" t="s">
        <v>45</v>
      </c>
      <c r="AH262">
        <v>97302</v>
      </c>
      <c r="AI262" s="3">
        <f>anaconda_projects_438c4e99_85db_4cf9_82b5_1b07a55c3429_cleaned_energy_data[[#This Row],[sulfer-dioxide]]*0.9071847</f>
        <v>88270.885679400002</v>
      </c>
      <c r="AJ262">
        <v>1.6</v>
      </c>
      <c r="AK262">
        <v>2</v>
      </c>
      <c r="AL262">
        <v>6</v>
      </c>
      <c r="AM262">
        <v>148521920</v>
      </c>
      <c r="AN262">
        <v>4</v>
      </c>
    </row>
    <row r="263" spans="1:40" x14ac:dyDescent="0.3">
      <c r="A263">
        <v>261</v>
      </c>
      <c r="B263">
        <v>2013</v>
      </c>
      <c r="C263" t="s">
        <v>74</v>
      </c>
      <c r="D263" t="s">
        <v>75</v>
      </c>
      <c r="E263">
        <v>9.1999999999999993</v>
      </c>
      <c r="F263">
        <v>27</v>
      </c>
      <c r="G263">
        <v>20779</v>
      </c>
      <c r="H263">
        <v>11</v>
      </c>
      <c r="I263">
        <v>11703</v>
      </c>
      <c r="J263">
        <v>9</v>
      </c>
      <c r="K263" s="3">
        <v>102466</v>
      </c>
      <c r="L263">
        <v>1642</v>
      </c>
      <c r="M263">
        <v>4</v>
      </c>
      <c r="N263">
        <v>10</v>
      </c>
      <c r="O263">
        <v>1179645</v>
      </c>
      <c r="P263">
        <v>26</v>
      </c>
      <c r="Q263">
        <v>93153631</v>
      </c>
      <c r="R263">
        <v>3</v>
      </c>
      <c r="S263">
        <v>21</v>
      </c>
      <c r="T263">
        <v>57153387</v>
      </c>
      <c r="U263">
        <v>88763825</v>
      </c>
      <c r="V263">
        <v>12</v>
      </c>
      <c r="W263">
        <v>48520364</v>
      </c>
      <c r="X263">
        <v>7</v>
      </c>
      <c r="Y263">
        <v>137284189</v>
      </c>
      <c r="Z263">
        <v>7</v>
      </c>
      <c r="AA263">
        <v>32482</v>
      </c>
      <c r="AB263">
        <v>101994</v>
      </c>
      <c r="AC263" s="3">
        <f>anaconda_projects_438c4e99_85db_4cf9_82b5_1b07a55c3429_cleaned_energy_data[[#This Row],[nitrogen-oxide]]*0.9071847</f>
        <v>92527.396291799989</v>
      </c>
      <c r="AD263">
        <v>1.5</v>
      </c>
      <c r="AE263">
        <v>4</v>
      </c>
      <c r="AF263">
        <v>21</v>
      </c>
      <c r="AG263" t="s">
        <v>40</v>
      </c>
      <c r="AH263">
        <v>346872</v>
      </c>
      <c r="AI263" s="3">
        <f>anaconda_projects_438c4e99_85db_4cf9_82b5_1b07a55c3429_cleaned_energy_data[[#This Row],[sulfer-dioxide]]*0.9071847</f>
        <v>314676.97125840001</v>
      </c>
      <c r="AJ263">
        <v>5.0999999999999996</v>
      </c>
      <c r="AK263">
        <v>2</v>
      </c>
      <c r="AL263">
        <v>1</v>
      </c>
      <c r="AM263">
        <v>150307018</v>
      </c>
      <c r="AN263">
        <v>4</v>
      </c>
    </row>
    <row r="264" spans="1:40" x14ac:dyDescent="0.3">
      <c r="A264">
        <v>262</v>
      </c>
      <c r="B264">
        <v>2009</v>
      </c>
      <c r="C264" t="s">
        <v>74</v>
      </c>
      <c r="D264" t="s">
        <v>75</v>
      </c>
      <c r="E264">
        <v>9.02</v>
      </c>
      <c r="F264">
        <v>23</v>
      </c>
      <c r="G264">
        <v>20356</v>
      </c>
      <c r="H264">
        <v>11</v>
      </c>
      <c r="I264">
        <v>13183</v>
      </c>
      <c r="J264">
        <v>7</v>
      </c>
      <c r="K264" s="3">
        <v>115066</v>
      </c>
      <c r="L264">
        <v>1860</v>
      </c>
      <c r="M264">
        <v>3</v>
      </c>
      <c r="N264">
        <v>9</v>
      </c>
      <c r="O264">
        <v>970753</v>
      </c>
      <c r="P264">
        <v>25</v>
      </c>
      <c r="Q264">
        <v>12952626</v>
      </c>
      <c r="R264">
        <v>8</v>
      </c>
      <c r="S264">
        <v>4</v>
      </c>
      <c r="T264">
        <v>133347167</v>
      </c>
      <c r="U264">
        <v>93939609</v>
      </c>
      <c r="V264">
        <v>7</v>
      </c>
      <c r="W264">
        <v>42150616</v>
      </c>
      <c r="X264">
        <v>9</v>
      </c>
      <c r="Y264">
        <v>136090225</v>
      </c>
      <c r="Z264">
        <v>7</v>
      </c>
      <c r="AA264">
        <v>33539</v>
      </c>
      <c r="AB264">
        <v>121485</v>
      </c>
      <c r="AC264" s="3">
        <f>anaconda_projects_438c4e99_85db_4cf9_82b5_1b07a55c3429_cleaned_energy_data[[#This Row],[nitrogen-oxide]]*0.9071847</f>
        <v>110209.33327949999</v>
      </c>
      <c r="AD264">
        <v>1.8</v>
      </c>
      <c r="AE264">
        <v>5</v>
      </c>
      <c r="AF264">
        <v>19</v>
      </c>
      <c r="AG264" t="s">
        <v>40</v>
      </c>
      <c r="AH264">
        <v>687936</v>
      </c>
      <c r="AI264" s="3">
        <f>anaconda_projects_438c4e99_85db_4cf9_82b5_1b07a55c3429_cleaned_energy_data[[#This Row],[sulfer-dioxide]]*0.9071847</f>
        <v>624085.01377919992</v>
      </c>
      <c r="AJ264">
        <v>10.1</v>
      </c>
      <c r="AK264">
        <v>1</v>
      </c>
      <c r="AL264">
        <v>2</v>
      </c>
      <c r="AM264">
        <v>146299793</v>
      </c>
      <c r="AN264">
        <v>4</v>
      </c>
    </row>
    <row r="265" spans="1:40" x14ac:dyDescent="0.3">
      <c r="A265">
        <v>263</v>
      </c>
      <c r="B265">
        <v>2014</v>
      </c>
      <c r="C265" t="s">
        <v>74</v>
      </c>
      <c r="D265" t="s">
        <v>75</v>
      </c>
      <c r="E265">
        <v>9.73</v>
      </c>
      <c r="F265">
        <v>23</v>
      </c>
      <c r="G265">
        <v>11134</v>
      </c>
      <c r="H265">
        <v>26</v>
      </c>
      <c r="I265">
        <v>20372</v>
      </c>
      <c r="J265">
        <v>6</v>
      </c>
      <c r="K265" s="3">
        <v>98650</v>
      </c>
      <c r="L265">
        <v>1614</v>
      </c>
      <c r="M265">
        <v>5</v>
      </c>
      <c r="N265">
        <v>9</v>
      </c>
      <c r="O265">
        <v>1181447</v>
      </c>
      <c r="P265">
        <v>24</v>
      </c>
      <c r="Q265">
        <v>97177459</v>
      </c>
      <c r="R265">
        <v>3</v>
      </c>
      <c r="S265">
        <v>21</v>
      </c>
      <c r="T265">
        <v>53502254</v>
      </c>
      <c r="U265">
        <v>43316670</v>
      </c>
      <c r="V265">
        <v>25</v>
      </c>
      <c r="W265">
        <v>91185893</v>
      </c>
      <c r="X265">
        <v>6</v>
      </c>
      <c r="Y265">
        <v>134502563</v>
      </c>
      <c r="Z265">
        <v>8</v>
      </c>
      <c r="AA265">
        <v>31507</v>
      </c>
      <c r="AB265">
        <v>105316</v>
      </c>
      <c r="AC265" s="3">
        <f>anaconda_projects_438c4e99_85db_4cf9_82b5_1b07a55c3429_cleaned_energy_data[[#This Row],[nitrogen-oxide]]*0.9071847</f>
        <v>95541.063865199991</v>
      </c>
      <c r="AD265">
        <v>1.6</v>
      </c>
      <c r="AE265">
        <v>4</v>
      </c>
      <c r="AF265">
        <v>15</v>
      </c>
      <c r="AG265" t="s">
        <v>40</v>
      </c>
      <c r="AH265">
        <v>355107</v>
      </c>
      <c r="AI265" s="3">
        <f>anaconda_projects_438c4e99_85db_4cf9_82b5_1b07a55c3429_cleaned_energy_data[[#This Row],[sulfer-dioxide]]*0.9071847</f>
        <v>322147.63726290001</v>
      </c>
      <c r="AJ265">
        <v>5.3</v>
      </c>
      <c r="AK265">
        <v>1</v>
      </c>
      <c r="AL265">
        <v>1</v>
      </c>
      <c r="AM265">
        <v>150679713</v>
      </c>
      <c r="AN265">
        <v>4</v>
      </c>
    </row>
    <row r="266" spans="1:40" x14ac:dyDescent="0.3">
      <c r="A266">
        <v>264</v>
      </c>
      <c r="B266">
        <v>2020</v>
      </c>
      <c r="C266" t="s">
        <v>74</v>
      </c>
      <c r="D266" t="s">
        <v>75</v>
      </c>
      <c r="E266">
        <v>9.44</v>
      </c>
      <c r="F266">
        <v>31</v>
      </c>
      <c r="G266">
        <v>4727</v>
      </c>
      <c r="H266">
        <v>34</v>
      </c>
      <c r="I266">
        <v>22305</v>
      </c>
      <c r="J266">
        <v>6</v>
      </c>
      <c r="K266" s="3">
        <v>67224</v>
      </c>
      <c r="L266">
        <v>1207</v>
      </c>
      <c r="M266">
        <v>4</v>
      </c>
      <c r="N266">
        <v>11</v>
      </c>
      <c r="O266">
        <v>1181568</v>
      </c>
      <c r="P266">
        <v>23</v>
      </c>
      <c r="Q266">
        <v>98357225</v>
      </c>
      <c r="R266">
        <v>1</v>
      </c>
      <c r="S266">
        <v>28</v>
      </c>
      <c r="T266">
        <v>44257974</v>
      </c>
      <c r="U266">
        <v>13713070</v>
      </c>
      <c r="V266">
        <v>34</v>
      </c>
      <c r="W266">
        <v>108825112</v>
      </c>
      <c r="X266">
        <v>5</v>
      </c>
      <c r="Y266">
        <v>122538182</v>
      </c>
      <c r="Z266">
        <v>9</v>
      </c>
      <c r="AA266">
        <v>27032</v>
      </c>
      <c r="AB266">
        <v>54714</v>
      </c>
      <c r="AC266" s="3">
        <f>anaconda_projects_438c4e99_85db_4cf9_82b5_1b07a55c3429_cleaned_energy_data[[#This Row],[nitrogen-oxide]]*0.9071847</f>
        <v>49635.703675799996</v>
      </c>
      <c r="AD266">
        <v>0.9</v>
      </c>
      <c r="AE266">
        <v>6</v>
      </c>
      <c r="AF266">
        <v>17</v>
      </c>
      <c r="AG266" t="s">
        <v>45</v>
      </c>
      <c r="AH266">
        <v>92723</v>
      </c>
      <c r="AI266" s="3">
        <f>anaconda_projects_438c4e99_85db_4cf9_82b5_1b07a55c3429_cleaned_energy_data[[#This Row],[sulfer-dioxide]]*0.9071847</f>
        <v>84116.886938099997</v>
      </c>
      <c r="AJ266">
        <v>1.5</v>
      </c>
      <c r="AK266">
        <v>2</v>
      </c>
      <c r="AL266">
        <v>5</v>
      </c>
      <c r="AM266">
        <v>142615199</v>
      </c>
      <c r="AN266">
        <v>4</v>
      </c>
    </row>
    <row r="267" spans="1:40" x14ac:dyDescent="0.3">
      <c r="A267">
        <v>265</v>
      </c>
      <c r="B267">
        <v>2015</v>
      </c>
      <c r="C267" t="s">
        <v>74</v>
      </c>
      <c r="D267" t="s">
        <v>75</v>
      </c>
      <c r="E267">
        <v>9.98</v>
      </c>
      <c r="F267">
        <v>21</v>
      </c>
      <c r="G267">
        <v>8113</v>
      </c>
      <c r="H267">
        <v>29</v>
      </c>
      <c r="I267">
        <v>20598</v>
      </c>
      <c r="J267">
        <v>6</v>
      </c>
      <c r="K267" s="3">
        <v>83722</v>
      </c>
      <c r="L267">
        <v>1497</v>
      </c>
      <c r="M267">
        <v>6</v>
      </c>
      <c r="N267">
        <v>12</v>
      </c>
      <c r="O267">
        <v>1199485</v>
      </c>
      <c r="P267">
        <v>24</v>
      </c>
      <c r="Q267">
        <v>97345496</v>
      </c>
      <c r="R267">
        <v>2</v>
      </c>
      <c r="S267">
        <v>22</v>
      </c>
      <c r="T267">
        <v>51867728</v>
      </c>
      <c r="U267">
        <v>25590075</v>
      </c>
      <c r="V267">
        <v>34</v>
      </c>
      <c r="W267">
        <v>97489220</v>
      </c>
      <c r="X267">
        <v>6</v>
      </c>
      <c r="Y267">
        <v>123079294</v>
      </c>
      <c r="Z267">
        <v>10</v>
      </c>
      <c r="AA267">
        <v>28711</v>
      </c>
      <c r="AB267">
        <v>83858</v>
      </c>
      <c r="AC267" s="3">
        <f>anaconda_projects_438c4e99_85db_4cf9_82b5_1b07a55c3429_cleaned_energy_data[[#This Row],[nitrogen-oxide]]*0.9071847</f>
        <v>76074.694572599998</v>
      </c>
      <c r="AD267">
        <v>1.4</v>
      </c>
      <c r="AE267">
        <v>5</v>
      </c>
      <c r="AF267">
        <v>16</v>
      </c>
      <c r="AG267" t="s">
        <v>40</v>
      </c>
      <c r="AH267">
        <v>235827</v>
      </c>
      <c r="AI267" s="3">
        <f>anaconda_projects_438c4e99_85db_4cf9_82b5_1b07a55c3429_cleaned_energy_data[[#This Row],[sulfer-dioxide]]*0.9071847</f>
        <v>213938.6462469</v>
      </c>
      <c r="AJ267">
        <v>3.8</v>
      </c>
      <c r="AK267">
        <v>2</v>
      </c>
      <c r="AL267">
        <v>2</v>
      </c>
      <c r="AM267">
        <v>149213224</v>
      </c>
      <c r="AN267">
        <v>4</v>
      </c>
    </row>
    <row r="268" spans="1:40" x14ac:dyDescent="0.3">
      <c r="A268">
        <v>266</v>
      </c>
      <c r="B268">
        <v>2017</v>
      </c>
      <c r="C268" t="s">
        <v>74</v>
      </c>
      <c r="D268" t="s">
        <v>75</v>
      </c>
      <c r="E268">
        <v>9.84</v>
      </c>
      <c r="F268">
        <v>26</v>
      </c>
      <c r="G268">
        <v>7543</v>
      </c>
      <c r="H268">
        <v>29</v>
      </c>
      <c r="I268">
        <v>22457</v>
      </c>
      <c r="J268">
        <v>6</v>
      </c>
      <c r="K268" s="3">
        <v>79917</v>
      </c>
      <c r="L268">
        <v>1455</v>
      </c>
      <c r="M268">
        <v>4</v>
      </c>
      <c r="N268">
        <v>11</v>
      </c>
      <c r="O268">
        <v>1007138</v>
      </c>
      <c r="P268">
        <v>27</v>
      </c>
      <c r="Q268">
        <v>101436179</v>
      </c>
      <c r="R268">
        <v>1</v>
      </c>
      <c r="S268">
        <v>28</v>
      </c>
      <c r="T268">
        <v>45207652</v>
      </c>
      <c r="U268">
        <v>24691080</v>
      </c>
      <c r="V268">
        <v>33</v>
      </c>
      <c r="W268">
        <v>96123323</v>
      </c>
      <c r="X268">
        <v>5</v>
      </c>
      <c r="Y268">
        <v>120814403</v>
      </c>
      <c r="Z268">
        <v>10</v>
      </c>
      <c r="AA268">
        <v>30000</v>
      </c>
      <c r="AB268">
        <v>72085</v>
      </c>
      <c r="AC268" s="3">
        <f>anaconda_projects_438c4e99_85db_4cf9_82b5_1b07a55c3429_cleaned_energy_data[[#This Row],[nitrogen-oxide]]*0.9071847</f>
        <v>65394.409099499993</v>
      </c>
      <c r="AD268">
        <v>1.2</v>
      </c>
      <c r="AE268">
        <v>5</v>
      </c>
      <c r="AF268">
        <v>14</v>
      </c>
      <c r="AG268" t="s">
        <v>40</v>
      </c>
      <c r="AH268">
        <v>120101</v>
      </c>
      <c r="AI268" s="3">
        <f>anaconda_projects_438c4e99_85db_4cf9_82b5_1b07a55c3429_cleaned_energy_data[[#This Row],[sulfer-dioxide]]*0.9071847</f>
        <v>108953.7896547</v>
      </c>
      <c r="AJ268">
        <v>2</v>
      </c>
      <c r="AK268">
        <v>2</v>
      </c>
      <c r="AL268">
        <v>6</v>
      </c>
      <c r="AM268">
        <v>146643831</v>
      </c>
      <c r="AN268">
        <v>4</v>
      </c>
    </row>
    <row r="269" spans="1:40" x14ac:dyDescent="0.3">
      <c r="A269">
        <v>267</v>
      </c>
      <c r="B269">
        <v>2016</v>
      </c>
      <c r="C269" t="s">
        <v>74</v>
      </c>
      <c r="D269" t="s">
        <v>75</v>
      </c>
      <c r="E269">
        <v>9.84</v>
      </c>
      <c r="F269">
        <v>22</v>
      </c>
      <c r="G269">
        <v>8120</v>
      </c>
      <c r="H269">
        <v>29</v>
      </c>
      <c r="I269">
        <v>20705</v>
      </c>
      <c r="J269">
        <v>6</v>
      </c>
      <c r="K269" s="3">
        <v>81618</v>
      </c>
      <c r="L269">
        <v>1498</v>
      </c>
      <c r="M269">
        <v>5</v>
      </c>
      <c r="N269">
        <v>10</v>
      </c>
      <c r="O269">
        <v>1082558</v>
      </c>
      <c r="P269">
        <v>27</v>
      </c>
      <c r="Q269">
        <v>101261754</v>
      </c>
      <c r="R269">
        <v>1</v>
      </c>
      <c r="S269">
        <v>22</v>
      </c>
      <c r="T269">
        <v>49336042</v>
      </c>
      <c r="U269">
        <v>27587588</v>
      </c>
      <c r="V269">
        <v>33</v>
      </c>
      <c r="W269">
        <v>92298478</v>
      </c>
      <c r="X269">
        <v>6</v>
      </c>
      <c r="Y269">
        <v>119886066</v>
      </c>
      <c r="Z269">
        <v>10</v>
      </c>
      <c r="AA269">
        <v>28825</v>
      </c>
      <c r="AB269">
        <v>71575</v>
      </c>
      <c r="AC269" s="3">
        <f>anaconda_projects_438c4e99_85db_4cf9_82b5_1b07a55c3429_cleaned_energy_data[[#This Row],[nitrogen-oxide]]*0.9071847</f>
        <v>64931.744902499995</v>
      </c>
      <c r="AD269">
        <v>1.2</v>
      </c>
      <c r="AE269">
        <v>7</v>
      </c>
      <c r="AF269">
        <v>15</v>
      </c>
      <c r="AG269" t="s">
        <v>40</v>
      </c>
      <c r="AH269">
        <v>144210</v>
      </c>
      <c r="AI269" s="3">
        <f>anaconda_projects_438c4e99_85db_4cf9_82b5_1b07a55c3429_cleaned_energy_data[[#This Row],[sulfer-dioxide]]*0.9071847</f>
        <v>130825.105587</v>
      </c>
      <c r="AJ269">
        <v>2.4</v>
      </c>
      <c r="AK269">
        <v>2</v>
      </c>
      <c r="AL269">
        <v>5</v>
      </c>
      <c r="AM269">
        <v>150597796</v>
      </c>
      <c r="AN269">
        <v>4</v>
      </c>
    </row>
    <row r="270" spans="1:40" x14ac:dyDescent="0.3">
      <c r="A270">
        <v>268</v>
      </c>
      <c r="B270">
        <v>2008</v>
      </c>
      <c r="C270" t="s">
        <v>76</v>
      </c>
      <c r="D270" t="s">
        <v>77</v>
      </c>
      <c r="E270">
        <v>16.47</v>
      </c>
      <c r="F270">
        <v>3</v>
      </c>
      <c r="G270">
        <v>11784</v>
      </c>
      <c r="H270">
        <v>20</v>
      </c>
      <c r="I270">
        <v>26936</v>
      </c>
      <c r="J270">
        <v>5</v>
      </c>
      <c r="K270" s="3">
        <v>47157</v>
      </c>
      <c r="L270">
        <v>739</v>
      </c>
      <c r="M270">
        <v>20</v>
      </c>
      <c r="N270">
        <v>42</v>
      </c>
      <c r="O270">
        <v>1787417</v>
      </c>
      <c r="P270">
        <v>19</v>
      </c>
      <c r="Q270">
        <v>62120469</v>
      </c>
      <c r="R270">
        <v>2</v>
      </c>
      <c r="S270">
        <v>16</v>
      </c>
      <c r="T270">
        <v>81932467</v>
      </c>
      <c r="U270">
        <v>38170043</v>
      </c>
      <c r="V270">
        <v>29</v>
      </c>
      <c r="W270">
        <v>102152057</v>
      </c>
      <c r="X270">
        <v>5</v>
      </c>
      <c r="Y270">
        <v>140322100</v>
      </c>
      <c r="Z270">
        <v>8</v>
      </c>
      <c r="AA270">
        <v>38720</v>
      </c>
      <c r="AB270">
        <v>56636</v>
      </c>
      <c r="AC270" s="3">
        <f>anaconda_projects_438c4e99_85db_4cf9_82b5_1b07a55c3429_cleaned_energy_data[[#This Row],[nitrogen-oxide]]*0.9071847</f>
        <v>51379.312669200001</v>
      </c>
      <c r="AD270">
        <v>0.8</v>
      </c>
      <c r="AE270">
        <v>28</v>
      </c>
      <c r="AF270">
        <v>44</v>
      </c>
      <c r="AG270" t="s">
        <v>45</v>
      </c>
      <c r="AH270">
        <v>91980</v>
      </c>
      <c r="AI270" s="3">
        <f>anaconda_projects_438c4e99_85db_4cf9_82b5_1b07a55c3429_cleaned_energy_data[[#This Row],[sulfer-dioxide]]*0.9071847</f>
        <v>83442.84870599999</v>
      </c>
      <c r="AJ270">
        <v>1.3</v>
      </c>
      <c r="AK270">
        <v>25</v>
      </c>
      <c r="AL270">
        <v>38</v>
      </c>
      <c r="AM270">
        <v>144052936</v>
      </c>
      <c r="AN270">
        <v>7</v>
      </c>
    </row>
    <row r="271" spans="1:40" x14ac:dyDescent="0.3">
      <c r="A271">
        <v>269</v>
      </c>
      <c r="B271">
        <v>2021</v>
      </c>
      <c r="C271" t="s">
        <v>76</v>
      </c>
      <c r="D271" t="s">
        <v>77</v>
      </c>
      <c r="E271">
        <v>16.11</v>
      </c>
      <c r="F271">
        <v>9</v>
      </c>
      <c r="G271">
        <v>10839</v>
      </c>
      <c r="H271">
        <v>27</v>
      </c>
      <c r="I271">
        <v>29051</v>
      </c>
      <c r="J271">
        <v>5</v>
      </c>
      <c r="K271" s="3">
        <v>28355</v>
      </c>
      <c r="L271">
        <v>499</v>
      </c>
      <c r="M271">
        <v>23</v>
      </c>
      <c r="N271">
        <v>44</v>
      </c>
      <c r="O271">
        <v>2133416</v>
      </c>
      <c r="P271">
        <v>15</v>
      </c>
      <c r="Q271">
        <v>65865164</v>
      </c>
      <c r="R271">
        <v>5</v>
      </c>
      <c r="S271">
        <v>16</v>
      </c>
      <c r="T271">
        <v>75558614</v>
      </c>
      <c r="U271">
        <v>36774858</v>
      </c>
      <c r="V271">
        <v>28</v>
      </c>
      <c r="W271">
        <v>88170077</v>
      </c>
      <c r="X271">
        <v>6</v>
      </c>
      <c r="Y271">
        <v>124944935</v>
      </c>
      <c r="Z271">
        <v>9</v>
      </c>
      <c r="AA271">
        <v>39890</v>
      </c>
      <c r="AB271">
        <v>29077</v>
      </c>
      <c r="AC271" s="3">
        <f>anaconda_projects_438c4e99_85db_4cf9_82b5_1b07a55c3429_cleaned_energy_data[[#This Row],[nitrogen-oxide]]*0.9071847</f>
        <v>26378.2095219</v>
      </c>
      <c r="AD271">
        <v>0.5</v>
      </c>
      <c r="AE271">
        <v>18</v>
      </c>
      <c r="AF271">
        <v>38</v>
      </c>
      <c r="AG271" t="s">
        <v>45</v>
      </c>
      <c r="AH271">
        <v>7826</v>
      </c>
      <c r="AI271" s="3">
        <f>anaconda_projects_438c4e99_85db_4cf9_82b5_1b07a55c3429_cleaned_energy_data[[#This Row],[sulfer-dioxide]]*0.9071847</f>
        <v>7099.6274622000001</v>
      </c>
      <c r="AJ271">
        <v>0.1</v>
      </c>
      <c r="AK271">
        <v>32</v>
      </c>
      <c r="AL271">
        <v>43</v>
      </c>
      <c r="AM271">
        <v>141423778</v>
      </c>
      <c r="AN271">
        <v>6</v>
      </c>
    </row>
    <row r="272" spans="1:40" x14ac:dyDescent="0.3">
      <c r="A272">
        <v>270</v>
      </c>
      <c r="B272">
        <v>2018</v>
      </c>
      <c r="C272" t="s">
        <v>76</v>
      </c>
      <c r="D272" t="s">
        <v>77</v>
      </c>
      <c r="E272">
        <v>14.83</v>
      </c>
      <c r="F272">
        <v>9</v>
      </c>
      <c r="G272">
        <v>10857</v>
      </c>
      <c r="H272">
        <v>26</v>
      </c>
      <c r="I272">
        <v>30267</v>
      </c>
      <c r="J272">
        <v>5</v>
      </c>
      <c r="K272" s="3">
        <v>27936</v>
      </c>
      <c r="L272">
        <v>464</v>
      </c>
      <c r="M272">
        <v>29</v>
      </c>
      <c r="N272">
        <v>45</v>
      </c>
      <c r="O272">
        <v>1881954</v>
      </c>
      <c r="P272">
        <v>18</v>
      </c>
      <c r="Q272">
        <v>76637894</v>
      </c>
      <c r="R272">
        <v>4</v>
      </c>
      <c r="S272">
        <v>17</v>
      </c>
      <c r="T272">
        <v>73291957</v>
      </c>
      <c r="U272">
        <v>35659945</v>
      </c>
      <c r="V272">
        <v>28</v>
      </c>
      <c r="W272">
        <v>96860556</v>
      </c>
      <c r="X272">
        <v>6</v>
      </c>
      <c r="Y272">
        <v>132520501</v>
      </c>
      <c r="Z272">
        <v>8</v>
      </c>
      <c r="AA272">
        <v>41124</v>
      </c>
      <c r="AB272">
        <v>31898</v>
      </c>
      <c r="AC272" s="3">
        <f>anaconda_projects_438c4e99_85db_4cf9_82b5_1b07a55c3429_cleaned_energy_data[[#This Row],[nitrogen-oxide]]*0.9071847</f>
        <v>28937.377560599998</v>
      </c>
      <c r="AD272">
        <v>0.5</v>
      </c>
      <c r="AE272">
        <v>20</v>
      </c>
      <c r="AF272">
        <v>41</v>
      </c>
      <c r="AG272" t="s">
        <v>45</v>
      </c>
      <c r="AH272">
        <v>11853</v>
      </c>
      <c r="AI272" s="3">
        <f>anaconda_projects_438c4e99_85db_4cf9_82b5_1b07a55c3429_cleaned_energy_data[[#This Row],[sulfer-dioxide]]*0.9071847</f>
        <v>10752.8602491</v>
      </c>
      <c r="AJ272">
        <v>0.2</v>
      </c>
      <c r="AK272">
        <v>32</v>
      </c>
      <c r="AL272">
        <v>42</v>
      </c>
      <c r="AM272">
        <v>149929851</v>
      </c>
      <c r="AN272">
        <v>5</v>
      </c>
    </row>
    <row r="273" spans="1:40" x14ac:dyDescent="0.3">
      <c r="A273">
        <v>271</v>
      </c>
      <c r="B273">
        <v>2023</v>
      </c>
      <c r="C273" t="s">
        <v>76</v>
      </c>
      <c r="D273" t="s">
        <v>77</v>
      </c>
      <c r="E273">
        <v>18.28</v>
      </c>
      <c r="F273">
        <v>9</v>
      </c>
      <c r="G273">
        <v>10923</v>
      </c>
      <c r="H273">
        <v>26</v>
      </c>
      <c r="I273">
        <v>29307</v>
      </c>
      <c r="J273">
        <v>5</v>
      </c>
      <c r="K273" s="3">
        <v>29418</v>
      </c>
      <c r="L273">
        <v>522</v>
      </c>
      <c r="M273">
        <v>19</v>
      </c>
      <c r="N273">
        <v>42</v>
      </c>
      <c r="O273">
        <v>2521420</v>
      </c>
      <c r="P273">
        <v>10</v>
      </c>
      <c r="Q273">
        <v>62141244</v>
      </c>
      <c r="R273">
        <v>5</v>
      </c>
      <c r="S273">
        <v>15</v>
      </c>
      <c r="T273">
        <v>77280692</v>
      </c>
      <c r="U273">
        <v>35156690</v>
      </c>
      <c r="V273">
        <v>27</v>
      </c>
      <c r="W273">
        <v>88883298</v>
      </c>
      <c r="X273">
        <v>6</v>
      </c>
      <c r="Y273">
        <v>124039988</v>
      </c>
      <c r="Z273">
        <v>10</v>
      </c>
      <c r="AA273">
        <v>40230</v>
      </c>
      <c r="AB273">
        <v>27345</v>
      </c>
      <c r="AC273" s="3">
        <f>anaconda_projects_438c4e99_85db_4cf9_82b5_1b07a55c3429_cleaned_energy_data[[#This Row],[nitrogen-oxide]]*0.9071847</f>
        <v>24806.9656215</v>
      </c>
      <c r="AD273">
        <v>0.4</v>
      </c>
      <c r="AE273">
        <v>16</v>
      </c>
      <c r="AF273">
        <v>36</v>
      </c>
      <c r="AG273" t="s">
        <v>45</v>
      </c>
      <c r="AH273">
        <v>6850</v>
      </c>
      <c r="AI273" s="3">
        <f>anaconda_projects_438c4e99_85db_4cf9_82b5_1b07a55c3429_cleaned_energy_data[[#This Row],[sulfer-dioxide]]*0.9071847</f>
        <v>6214.2151949999998</v>
      </c>
      <c r="AJ273">
        <v>0.1</v>
      </c>
      <c r="AK273">
        <v>32</v>
      </c>
      <c r="AL273">
        <v>40</v>
      </c>
      <c r="AM273">
        <v>139421936</v>
      </c>
      <c r="AN273">
        <v>6</v>
      </c>
    </row>
    <row r="274" spans="1:40" x14ac:dyDescent="0.3">
      <c r="A274">
        <v>272</v>
      </c>
      <c r="B274">
        <v>2011</v>
      </c>
      <c r="C274" t="s">
        <v>76</v>
      </c>
      <c r="D274" t="s">
        <v>77</v>
      </c>
      <c r="E274">
        <v>15.89</v>
      </c>
      <c r="F274">
        <v>4</v>
      </c>
      <c r="G274">
        <v>11022</v>
      </c>
      <c r="H274">
        <v>26</v>
      </c>
      <c r="I274">
        <v>28607</v>
      </c>
      <c r="J274">
        <v>5</v>
      </c>
      <c r="K274" s="3">
        <v>37256</v>
      </c>
      <c r="L274">
        <v>596</v>
      </c>
      <c r="M274">
        <v>24</v>
      </c>
      <c r="N274">
        <v>42</v>
      </c>
      <c r="O274">
        <v>1652121</v>
      </c>
      <c r="P274">
        <v>20</v>
      </c>
      <c r="Q274">
        <v>68259408</v>
      </c>
      <c r="R274">
        <v>3</v>
      </c>
      <c r="S274">
        <v>17</v>
      </c>
      <c r="T274">
        <v>75787201</v>
      </c>
      <c r="U274">
        <v>35935731</v>
      </c>
      <c r="V274">
        <v>30</v>
      </c>
      <c r="W274">
        <v>101544616</v>
      </c>
      <c r="X274">
        <v>4</v>
      </c>
      <c r="Y274">
        <v>137480347</v>
      </c>
      <c r="Z274">
        <v>7</v>
      </c>
      <c r="AA274">
        <v>39629</v>
      </c>
      <c r="AB274">
        <v>46995</v>
      </c>
      <c r="AC274" s="3">
        <f>anaconda_projects_438c4e99_85db_4cf9_82b5_1b07a55c3429_cleaned_energy_data[[#This Row],[nitrogen-oxide]]*0.9071847</f>
        <v>42633.1449765</v>
      </c>
      <c r="AD274">
        <v>0.7</v>
      </c>
      <c r="AE274">
        <v>26</v>
      </c>
      <c r="AF274">
        <v>42</v>
      </c>
      <c r="AG274" t="s">
        <v>45</v>
      </c>
      <c r="AH274">
        <v>57212</v>
      </c>
      <c r="AI274" s="3">
        <f>anaconda_projects_438c4e99_85db_4cf9_82b5_1b07a55c3429_cleaned_energy_data[[#This Row],[sulfer-dioxide]]*0.9071847</f>
        <v>51901.851056399995</v>
      </c>
      <c r="AJ274">
        <v>0.8</v>
      </c>
      <c r="AK274">
        <v>26</v>
      </c>
      <c r="AL274">
        <v>41</v>
      </c>
      <c r="AM274">
        <v>144046609</v>
      </c>
      <c r="AN274">
        <v>6</v>
      </c>
    </row>
    <row r="275" spans="1:40" x14ac:dyDescent="0.3">
      <c r="A275">
        <v>273</v>
      </c>
      <c r="B275">
        <v>2022</v>
      </c>
      <c r="C275" t="s">
        <v>76</v>
      </c>
      <c r="D275" t="s">
        <v>77</v>
      </c>
      <c r="E275">
        <v>18.329999999999998</v>
      </c>
      <c r="F275">
        <v>8</v>
      </c>
      <c r="G275">
        <v>10810</v>
      </c>
      <c r="H275">
        <v>26</v>
      </c>
      <c r="I275">
        <v>28879</v>
      </c>
      <c r="J275">
        <v>5</v>
      </c>
      <c r="K275" s="3">
        <v>30788</v>
      </c>
      <c r="L275">
        <v>541</v>
      </c>
      <c r="M275">
        <v>20</v>
      </c>
      <c r="N275">
        <v>42</v>
      </c>
      <c r="O275">
        <v>2464796</v>
      </c>
      <c r="P275">
        <v>12</v>
      </c>
      <c r="Q275">
        <v>64566390</v>
      </c>
      <c r="R275">
        <v>5</v>
      </c>
      <c r="S275">
        <v>16</v>
      </c>
      <c r="T275">
        <v>78644127</v>
      </c>
      <c r="U275">
        <v>34872095</v>
      </c>
      <c r="V275">
        <v>27</v>
      </c>
      <c r="W275">
        <v>90313269</v>
      </c>
      <c r="X275">
        <v>6</v>
      </c>
      <c r="Y275">
        <v>125185363</v>
      </c>
      <c r="Z275">
        <v>10</v>
      </c>
      <c r="AA275">
        <v>39689</v>
      </c>
      <c r="AB275">
        <v>29532</v>
      </c>
      <c r="AC275" s="3">
        <f>anaconda_projects_438c4e99_85db_4cf9_82b5_1b07a55c3429_cleaned_energy_data[[#This Row],[nitrogen-oxide]]*0.9071847</f>
        <v>26790.978560399999</v>
      </c>
      <c r="AD275">
        <v>0.5</v>
      </c>
      <c r="AE275">
        <v>18</v>
      </c>
      <c r="AF275">
        <v>38</v>
      </c>
      <c r="AG275" t="s">
        <v>45</v>
      </c>
      <c r="AH275">
        <v>8958</v>
      </c>
      <c r="AI275" s="3">
        <f>anaconda_projects_438c4e99_85db_4cf9_82b5_1b07a55c3429_cleaned_energy_data[[#This Row],[sulfer-dioxide]]*0.9071847</f>
        <v>8126.5605425999993</v>
      </c>
      <c r="AJ275">
        <v>0.1</v>
      </c>
      <c r="AK275">
        <v>30</v>
      </c>
      <c r="AL275">
        <v>39</v>
      </c>
      <c r="AM275">
        <v>143210517</v>
      </c>
      <c r="AN275">
        <v>7</v>
      </c>
    </row>
    <row r="276" spans="1:40" x14ac:dyDescent="0.3">
      <c r="A276">
        <v>274</v>
      </c>
      <c r="B276">
        <v>2012</v>
      </c>
      <c r="C276" t="s">
        <v>76</v>
      </c>
      <c r="D276" t="s">
        <v>77</v>
      </c>
      <c r="E276">
        <v>15.15</v>
      </c>
      <c r="F276">
        <v>4</v>
      </c>
      <c r="G276">
        <v>10739</v>
      </c>
      <c r="H276">
        <v>26</v>
      </c>
      <c r="I276">
        <v>28781</v>
      </c>
      <c r="J276">
        <v>5</v>
      </c>
      <c r="K276" s="3">
        <v>35669</v>
      </c>
      <c r="L276">
        <v>578</v>
      </c>
      <c r="M276">
        <v>24</v>
      </c>
      <c r="N276">
        <v>43</v>
      </c>
      <c r="O276">
        <v>1697019</v>
      </c>
      <c r="P276">
        <v>20</v>
      </c>
      <c r="Q276">
        <v>71154545</v>
      </c>
      <c r="R276">
        <v>4</v>
      </c>
      <c r="S276">
        <v>18</v>
      </c>
      <c r="T276">
        <v>72008123</v>
      </c>
      <c r="U276">
        <v>34141686</v>
      </c>
      <c r="V276">
        <v>30</v>
      </c>
      <c r="W276">
        <v>101626557</v>
      </c>
      <c r="X276">
        <v>5</v>
      </c>
      <c r="Y276">
        <v>135768244</v>
      </c>
      <c r="Z276">
        <v>7</v>
      </c>
      <c r="AA276">
        <v>39520</v>
      </c>
      <c r="AB276">
        <v>44395</v>
      </c>
      <c r="AC276" s="3">
        <f>anaconda_projects_438c4e99_85db_4cf9_82b5_1b07a55c3429_cleaned_energy_data[[#This Row],[nitrogen-oxide]]*0.9071847</f>
        <v>40274.464756499998</v>
      </c>
      <c r="AD276">
        <v>0.7</v>
      </c>
      <c r="AE276">
        <v>24</v>
      </c>
      <c r="AF276">
        <v>43</v>
      </c>
      <c r="AG276" t="s">
        <v>45</v>
      </c>
      <c r="AH276">
        <v>33966</v>
      </c>
      <c r="AI276" s="3">
        <f>anaconda_projects_438c4e99_85db_4cf9_82b5_1b07a55c3429_cleaned_energy_data[[#This Row],[sulfer-dioxide]]*0.9071847</f>
        <v>30813.435520199997</v>
      </c>
      <c r="AJ276">
        <v>0.5</v>
      </c>
      <c r="AK276">
        <v>29</v>
      </c>
      <c r="AL276">
        <v>40</v>
      </c>
      <c r="AM276">
        <v>143162668</v>
      </c>
      <c r="AN276">
        <v>7</v>
      </c>
    </row>
    <row r="277" spans="1:40" x14ac:dyDescent="0.3">
      <c r="A277">
        <v>275</v>
      </c>
      <c r="B277">
        <v>2010</v>
      </c>
      <c r="C277" t="s">
        <v>76</v>
      </c>
      <c r="D277" t="s">
        <v>77</v>
      </c>
      <c r="E277">
        <v>16.41</v>
      </c>
      <c r="F277">
        <v>3</v>
      </c>
      <c r="G277">
        <v>11032</v>
      </c>
      <c r="H277">
        <v>25</v>
      </c>
      <c r="I277">
        <v>28325</v>
      </c>
      <c r="J277">
        <v>5</v>
      </c>
      <c r="K277" s="3">
        <v>41584</v>
      </c>
      <c r="L277">
        <v>668</v>
      </c>
      <c r="M277">
        <v>22</v>
      </c>
      <c r="N277">
        <v>42</v>
      </c>
      <c r="O277">
        <v>1654901</v>
      </c>
      <c r="P277">
        <v>20</v>
      </c>
      <c r="Q277">
        <v>65503804</v>
      </c>
      <c r="R277">
        <v>2</v>
      </c>
      <c r="S277">
        <v>18</v>
      </c>
      <c r="T277">
        <v>79119769</v>
      </c>
      <c r="U277">
        <v>34633335</v>
      </c>
      <c r="V277">
        <v>31</v>
      </c>
      <c r="W277">
        <v>102328319</v>
      </c>
      <c r="X277">
        <v>5</v>
      </c>
      <c r="Y277">
        <v>136961654</v>
      </c>
      <c r="Z277">
        <v>9</v>
      </c>
      <c r="AA277">
        <v>39357</v>
      </c>
      <c r="AB277">
        <v>48559</v>
      </c>
      <c r="AC277" s="3">
        <f>anaconda_projects_438c4e99_85db_4cf9_82b5_1b07a55c3429_cleaned_energy_data[[#This Row],[nitrogen-oxide]]*0.9071847</f>
        <v>44051.981847299998</v>
      </c>
      <c r="AD277">
        <v>0.7</v>
      </c>
      <c r="AE277">
        <v>28</v>
      </c>
      <c r="AF277">
        <v>44</v>
      </c>
      <c r="AG277" t="s">
        <v>45</v>
      </c>
      <c r="AH277">
        <v>68040</v>
      </c>
      <c r="AI277" s="3">
        <f>anaconda_projects_438c4e99_85db_4cf9_82b5_1b07a55c3429_cleaned_energy_data[[#This Row],[sulfer-dioxide]]*0.9071847</f>
        <v>61724.846987999998</v>
      </c>
      <c r="AJ277">
        <v>1</v>
      </c>
      <c r="AK277">
        <v>25</v>
      </c>
      <c r="AL277">
        <v>40</v>
      </c>
      <c r="AM277">
        <v>144623573</v>
      </c>
      <c r="AN277">
        <v>7</v>
      </c>
    </row>
    <row r="278" spans="1:40" x14ac:dyDescent="0.3">
      <c r="A278">
        <v>276</v>
      </c>
      <c r="B278">
        <v>2019</v>
      </c>
      <c r="C278" t="s">
        <v>76</v>
      </c>
      <c r="D278" t="s">
        <v>77</v>
      </c>
      <c r="E278">
        <v>14.34</v>
      </c>
      <c r="F278">
        <v>9</v>
      </c>
      <c r="G278">
        <v>10851</v>
      </c>
      <c r="H278">
        <v>25</v>
      </c>
      <c r="I278">
        <v>30228</v>
      </c>
      <c r="J278">
        <v>5</v>
      </c>
      <c r="K278" s="3">
        <v>24807</v>
      </c>
      <c r="L278">
        <v>415</v>
      </c>
      <c r="M278">
        <v>30</v>
      </c>
      <c r="N278">
        <v>45</v>
      </c>
      <c r="O278">
        <v>1719945</v>
      </c>
      <c r="P278">
        <v>20</v>
      </c>
      <c r="Q278">
        <v>72500434</v>
      </c>
      <c r="R278">
        <v>4</v>
      </c>
      <c r="S278">
        <v>17</v>
      </c>
      <c r="T278">
        <v>73099911</v>
      </c>
      <c r="U278">
        <v>34925775</v>
      </c>
      <c r="V278">
        <v>27</v>
      </c>
      <c r="W278">
        <v>96677514</v>
      </c>
      <c r="X278">
        <v>6</v>
      </c>
      <c r="Y278">
        <v>131603289</v>
      </c>
      <c r="Z278">
        <v>7</v>
      </c>
      <c r="AA278">
        <v>41079</v>
      </c>
      <c r="AB278">
        <v>28869</v>
      </c>
      <c r="AC278" s="3">
        <f>anaconda_projects_438c4e99_85db_4cf9_82b5_1b07a55c3429_cleaned_energy_data[[#This Row],[nitrogen-oxide]]*0.9071847</f>
        <v>26189.515104299997</v>
      </c>
      <c r="AD278">
        <v>0.4</v>
      </c>
      <c r="AE278">
        <v>19</v>
      </c>
      <c r="AF278">
        <v>40</v>
      </c>
      <c r="AG278" t="s">
        <v>45</v>
      </c>
      <c r="AH278">
        <v>8804</v>
      </c>
      <c r="AI278" s="3">
        <f>anaconda_projects_438c4e99_85db_4cf9_82b5_1b07a55c3429_cleaned_energy_data[[#This Row],[sulfer-dioxide]]*0.9071847</f>
        <v>7986.8540987999995</v>
      </c>
      <c r="AJ278">
        <v>0.1</v>
      </c>
      <c r="AK278">
        <v>34</v>
      </c>
      <c r="AL278">
        <v>43</v>
      </c>
      <c r="AM278">
        <v>145600345</v>
      </c>
      <c r="AN278">
        <v>5</v>
      </c>
    </row>
    <row r="279" spans="1:40" x14ac:dyDescent="0.3">
      <c r="A279">
        <v>277</v>
      </c>
      <c r="B279">
        <v>2013</v>
      </c>
      <c r="C279" t="s">
        <v>76</v>
      </c>
      <c r="D279" t="s">
        <v>77</v>
      </c>
      <c r="E279">
        <v>15.44</v>
      </c>
      <c r="F279">
        <v>4</v>
      </c>
      <c r="G279">
        <v>10736</v>
      </c>
      <c r="H279">
        <v>26</v>
      </c>
      <c r="I279">
        <v>29182</v>
      </c>
      <c r="J279">
        <v>5</v>
      </c>
      <c r="K279" s="3">
        <v>33456</v>
      </c>
      <c r="L279">
        <v>541</v>
      </c>
      <c r="M279">
        <v>26</v>
      </c>
      <c r="N279">
        <v>44</v>
      </c>
      <c r="O279">
        <v>2106068</v>
      </c>
      <c r="P279">
        <v>18</v>
      </c>
      <c r="Q279">
        <v>77091758</v>
      </c>
      <c r="R279">
        <v>4</v>
      </c>
      <c r="S279">
        <v>17</v>
      </c>
      <c r="T279">
        <v>70803369</v>
      </c>
      <c r="U279">
        <v>33860490</v>
      </c>
      <c r="V279">
        <v>31</v>
      </c>
      <c r="W279">
        <v>102256340</v>
      </c>
      <c r="X279">
        <v>5</v>
      </c>
      <c r="Y279">
        <v>136116830</v>
      </c>
      <c r="Z279">
        <v>8</v>
      </c>
      <c r="AA279">
        <v>39918</v>
      </c>
      <c r="AB279">
        <v>44580</v>
      </c>
      <c r="AC279" s="3">
        <f>anaconda_projects_438c4e99_85db_4cf9_82b5_1b07a55c3429_cleaned_energy_data[[#This Row],[nitrogen-oxide]]*0.9071847</f>
        <v>40442.293925999998</v>
      </c>
      <c r="AD279">
        <v>0.7</v>
      </c>
      <c r="AE279">
        <v>25</v>
      </c>
      <c r="AF279">
        <v>41</v>
      </c>
      <c r="AG279" t="s">
        <v>45</v>
      </c>
      <c r="AH279">
        <v>30946</v>
      </c>
      <c r="AI279" s="3">
        <f>anaconda_projects_438c4e99_85db_4cf9_82b5_1b07a55c3429_cleaned_energy_data[[#This Row],[sulfer-dioxide]]*0.9071847</f>
        <v>28073.737726199997</v>
      </c>
      <c r="AJ279">
        <v>0.5</v>
      </c>
      <c r="AK279">
        <v>29</v>
      </c>
      <c r="AL279">
        <v>41</v>
      </c>
      <c r="AM279">
        <v>147895127</v>
      </c>
      <c r="AN279">
        <v>5</v>
      </c>
    </row>
    <row r="280" spans="1:40" x14ac:dyDescent="0.3">
      <c r="A280">
        <v>278</v>
      </c>
      <c r="B280">
        <v>2009</v>
      </c>
      <c r="C280" t="s">
        <v>76</v>
      </c>
      <c r="D280" t="s">
        <v>77</v>
      </c>
      <c r="E280">
        <v>15.44</v>
      </c>
      <c r="F280">
        <v>4</v>
      </c>
      <c r="G280">
        <v>11871</v>
      </c>
      <c r="H280">
        <v>20</v>
      </c>
      <c r="I280">
        <v>27800</v>
      </c>
      <c r="J280">
        <v>5</v>
      </c>
      <c r="K280" s="3">
        <v>38130</v>
      </c>
      <c r="L280">
        <v>630</v>
      </c>
      <c r="M280">
        <v>23</v>
      </c>
      <c r="N280">
        <v>44</v>
      </c>
      <c r="O280">
        <v>1567327</v>
      </c>
      <c r="P280">
        <v>20</v>
      </c>
      <c r="Q280">
        <v>62432480</v>
      </c>
      <c r="R280">
        <v>2</v>
      </c>
      <c r="S280">
        <v>17</v>
      </c>
      <c r="T280">
        <v>77601917</v>
      </c>
      <c r="U280">
        <v>35771414</v>
      </c>
      <c r="V280">
        <v>29</v>
      </c>
      <c r="W280">
        <v>97379136</v>
      </c>
      <c r="X280">
        <v>5</v>
      </c>
      <c r="Y280">
        <v>133150550</v>
      </c>
      <c r="Z280">
        <v>8</v>
      </c>
      <c r="AA280">
        <v>39671</v>
      </c>
      <c r="AB280">
        <v>48605</v>
      </c>
      <c r="AC280" s="3">
        <f>anaconda_projects_438c4e99_85db_4cf9_82b5_1b07a55c3429_cleaned_energy_data[[#This Row],[nitrogen-oxide]]*0.9071847</f>
        <v>44093.712343499996</v>
      </c>
      <c r="AD280">
        <v>0.7</v>
      </c>
      <c r="AE280">
        <v>27</v>
      </c>
      <c r="AF280">
        <v>43</v>
      </c>
      <c r="AG280" t="s">
        <v>51</v>
      </c>
      <c r="AH280">
        <v>64904</v>
      </c>
      <c r="AI280" s="3">
        <f>anaconda_projects_438c4e99_85db_4cf9_82b5_1b07a55c3429_cleaned_energy_data[[#This Row],[sulfer-dioxide]]*0.9071847</f>
        <v>58879.915768799998</v>
      </c>
      <c r="AJ280">
        <v>1</v>
      </c>
      <c r="AK280">
        <v>27</v>
      </c>
      <c r="AL280">
        <v>40</v>
      </c>
      <c r="AM280">
        <v>140034397</v>
      </c>
      <c r="AN280">
        <v>6</v>
      </c>
    </row>
    <row r="281" spans="1:40" x14ac:dyDescent="0.3">
      <c r="A281">
        <v>279</v>
      </c>
      <c r="B281">
        <v>2014</v>
      </c>
      <c r="C281" t="s">
        <v>76</v>
      </c>
      <c r="D281" t="s">
        <v>77</v>
      </c>
      <c r="E281">
        <v>16.25</v>
      </c>
      <c r="F281">
        <v>4</v>
      </c>
      <c r="G281">
        <v>10989</v>
      </c>
      <c r="H281">
        <v>27</v>
      </c>
      <c r="I281">
        <v>29416</v>
      </c>
      <c r="J281">
        <v>5</v>
      </c>
      <c r="K281" s="3">
        <v>34072</v>
      </c>
      <c r="L281">
        <v>547</v>
      </c>
      <c r="M281">
        <v>25</v>
      </c>
      <c r="N281">
        <v>46</v>
      </c>
      <c r="O281">
        <v>2100982</v>
      </c>
      <c r="P281">
        <v>17</v>
      </c>
      <c r="Q281">
        <v>77495913</v>
      </c>
      <c r="R281">
        <v>4</v>
      </c>
      <c r="S281">
        <v>17</v>
      </c>
      <c r="T281">
        <v>69876000</v>
      </c>
      <c r="U281">
        <v>34082856</v>
      </c>
      <c r="V281">
        <v>31</v>
      </c>
      <c r="W281">
        <v>102994457</v>
      </c>
      <c r="X281">
        <v>5</v>
      </c>
      <c r="Y281">
        <v>137077312</v>
      </c>
      <c r="Z281">
        <v>7</v>
      </c>
      <c r="AA281">
        <v>40404</v>
      </c>
      <c r="AB281">
        <v>44185</v>
      </c>
      <c r="AC281" s="3">
        <f>anaconda_projects_438c4e99_85db_4cf9_82b5_1b07a55c3429_cleaned_energy_data[[#This Row],[nitrogen-oxide]]*0.9071847</f>
        <v>40083.955969499999</v>
      </c>
      <c r="AD281">
        <v>0.6</v>
      </c>
      <c r="AE281">
        <v>24</v>
      </c>
      <c r="AF281">
        <v>41</v>
      </c>
      <c r="AG281" t="s">
        <v>45</v>
      </c>
      <c r="AH281">
        <v>31872</v>
      </c>
      <c r="AI281" s="3">
        <f>anaconda_projects_438c4e99_85db_4cf9_82b5_1b07a55c3429_cleaned_energy_data[[#This Row],[sulfer-dioxide]]*0.9071847</f>
        <v>28913.790758399999</v>
      </c>
      <c r="AJ281">
        <v>0.5</v>
      </c>
      <c r="AK281">
        <v>28</v>
      </c>
      <c r="AL281">
        <v>39</v>
      </c>
      <c r="AM281">
        <v>147371913</v>
      </c>
      <c r="AN281">
        <v>5</v>
      </c>
    </row>
    <row r="282" spans="1:40" x14ac:dyDescent="0.3">
      <c r="A282">
        <v>280</v>
      </c>
      <c r="B282">
        <v>2020</v>
      </c>
      <c r="C282" t="s">
        <v>76</v>
      </c>
      <c r="D282" t="s">
        <v>77</v>
      </c>
      <c r="E282">
        <v>14.87</v>
      </c>
      <c r="F282">
        <v>9</v>
      </c>
      <c r="G282">
        <v>10792</v>
      </c>
      <c r="H282">
        <v>26</v>
      </c>
      <c r="I282">
        <v>29451</v>
      </c>
      <c r="J282">
        <v>5</v>
      </c>
      <c r="K282" s="3">
        <v>26771</v>
      </c>
      <c r="L282">
        <v>455</v>
      </c>
      <c r="M282">
        <v>22</v>
      </c>
      <c r="N282">
        <v>44</v>
      </c>
      <c r="O282">
        <v>1992706</v>
      </c>
      <c r="P282">
        <v>16</v>
      </c>
      <c r="Q282">
        <v>66321551</v>
      </c>
      <c r="R282">
        <v>5</v>
      </c>
      <c r="S282">
        <v>16</v>
      </c>
      <c r="T282">
        <v>74085081</v>
      </c>
      <c r="U282">
        <v>37232480</v>
      </c>
      <c r="V282">
        <v>26</v>
      </c>
      <c r="W282">
        <v>92197791</v>
      </c>
      <c r="X282">
        <v>6</v>
      </c>
      <c r="Y282">
        <v>129430271</v>
      </c>
      <c r="Z282">
        <v>7</v>
      </c>
      <c r="AA282">
        <v>40243</v>
      </c>
      <c r="AB282">
        <v>28459</v>
      </c>
      <c r="AC282" s="3">
        <f>anaconda_projects_438c4e99_85db_4cf9_82b5_1b07a55c3429_cleaned_energy_data[[#This Row],[nitrogen-oxide]]*0.9071847</f>
        <v>25817.569377299998</v>
      </c>
      <c r="AD282">
        <v>0.4</v>
      </c>
      <c r="AE282">
        <v>17</v>
      </c>
      <c r="AF282">
        <v>39</v>
      </c>
      <c r="AG282" t="s">
        <v>45</v>
      </c>
      <c r="AH282">
        <v>7590</v>
      </c>
      <c r="AI282" s="3">
        <f>anaconda_projects_438c4e99_85db_4cf9_82b5_1b07a55c3429_cleaned_energy_data[[#This Row],[sulfer-dioxide]]*0.9071847</f>
        <v>6885.5318729999999</v>
      </c>
      <c r="AJ282">
        <v>0.1</v>
      </c>
      <c r="AK282">
        <v>32</v>
      </c>
      <c r="AL282">
        <v>41</v>
      </c>
      <c r="AM282">
        <v>140406632</v>
      </c>
      <c r="AN282">
        <v>5</v>
      </c>
    </row>
    <row r="283" spans="1:40" x14ac:dyDescent="0.3">
      <c r="A283">
        <v>281</v>
      </c>
      <c r="B283">
        <v>2015</v>
      </c>
      <c r="C283" t="s">
        <v>76</v>
      </c>
      <c r="D283" t="s">
        <v>77</v>
      </c>
      <c r="E283">
        <v>15.28</v>
      </c>
      <c r="F283">
        <v>8</v>
      </c>
      <c r="G283">
        <v>10990</v>
      </c>
      <c r="H283">
        <v>25</v>
      </c>
      <c r="I283">
        <v>29259</v>
      </c>
      <c r="J283">
        <v>5</v>
      </c>
      <c r="K283" s="3">
        <v>32731</v>
      </c>
      <c r="L283">
        <v>520</v>
      </c>
      <c r="M283">
        <v>25</v>
      </c>
      <c r="N283">
        <v>45</v>
      </c>
      <c r="O283">
        <v>1666049</v>
      </c>
      <c r="P283">
        <v>19</v>
      </c>
      <c r="Q283">
        <v>78512623</v>
      </c>
      <c r="R283">
        <v>4</v>
      </c>
      <c r="S283">
        <v>17</v>
      </c>
      <c r="T283">
        <v>70401032</v>
      </c>
      <c r="U283">
        <v>34681959</v>
      </c>
      <c r="V283">
        <v>30</v>
      </c>
      <c r="W283">
        <v>103899727</v>
      </c>
      <c r="X283">
        <v>5</v>
      </c>
      <c r="Y283">
        <v>138581686</v>
      </c>
      <c r="Z283">
        <v>7</v>
      </c>
      <c r="AA283">
        <v>40249</v>
      </c>
      <c r="AB283">
        <v>38918</v>
      </c>
      <c r="AC283" s="3">
        <f>anaconda_projects_438c4e99_85db_4cf9_82b5_1b07a55c3429_cleaned_energy_data[[#This Row],[nitrogen-oxide]]*0.9071847</f>
        <v>35305.814154599997</v>
      </c>
      <c r="AD283">
        <v>0.6</v>
      </c>
      <c r="AE283">
        <v>21</v>
      </c>
      <c r="AF283">
        <v>42</v>
      </c>
      <c r="AG283" t="s">
        <v>45</v>
      </c>
      <c r="AH283">
        <v>23946</v>
      </c>
      <c r="AI283" s="3">
        <f>anaconda_projects_438c4e99_85db_4cf9_82b5_1b07a55c3429_cleaned_energy_data[[#This Row],[sulfer-dioxide]]*0.9071847</f>
        <v>21723.444826200001</v>
      </c>
      <c r="AJ283">
        <v>0.3</v>
      </c>
      <c r="AK283">
        <v>28</v>
      </c>
      <c r="AL283">
        <v>38</v>
      </c>
      <c r="AM283">
        <v>148913655</v>
      </c>
      <c r="AN283">
        <v>5</v>
      </c>
    </row>
    <row r="284" spans="1:40" x14ac:dyDescent="0.3">
      <c r="A284">
        <v>282</v>
      </c>
      <c r="B284">
        <v>2017</v>
      </c>
      <c r="C284" t="s">
        <v>76</v>
      </c>
      <c r="D284" t="s">
        <v>77</v>
      </c>
      <c r="E284">
        <v>14.74</v>
      </c>
      <c r="F284">
        <v>8</v>
      </c>
      <c r="G284">
        <v>10857</v>
      </c>
      <c r="H284">
        <v>26</v>
      </c>
      <c r="I284">
        <v>29278</v>
      </c>
      <c r="J284">
        <v>5</v>
      </c>
      <c r="K284" s="3">
        <v>25584</v>
      </c>
      <c r="L284">
        <v>440</v>
      </c>
      <c r="M284">
        <v>28</v>
      </c>
      <c r="N284">
        <v>45</v>
      </c>
      <c r="O284">
        <v>1856584</v>
      </c>
      <c r="P284">
        <v>17</v>
      </c>
      <c r="Q284">
        <v>75956559</v>
      </c>
      <c r="R284">
        <v>4</v>
      </c>
      <c r="S284">
        <v>18</v>
      </c>
      <c r="T284">
        <v>69035874</v>
      </c>
      <c r="U284">
        <v>34641717</v>
      </c>
      <c r="V284">
        <v>27</v>
      </c>
      <c r="W284">
        <v>93383669</v>
      </c>
      <c r="X284">
        <v>6</v>
      </c>
      <c r="Y284">
        <v>128025386</v>
      </c>
      <c r="Z284">
        <v>8</v>
      </c>
      <c r="AA284">
        <v>40135</v>
      </c>
      <c r="AB284">
        <v>31408</v>
      </c>
      <c r="AC284" s="3">
        <f>anaconda_projects_438c4e99_85db_4cf9_82b5_1b07a55c3429_cleaned_energy_data[[#This Row],[nitrogen-oxide]]*0.9071847</f>
        <v>28492.857057599998</v>
      </c>
      <c r="AD284">
        <v>0.5</v>
      </c>
      <c r="AE284">
        <v>22</v>
      </c>
      <c r="AF284">
        <v>41</v>
      </c>
      <c r="AG284" t="s">
        <v>45</v>
      </c>
      <c r="AH284">
        <v>16701</v>
      </c>
      <c r="AI284" s="3">
        <f>anaconda_projects_438c4e99_85db_4cf9_82b5_1b07a55c3429_cleaned_energy_data[[#This Row],[sulfer-dioxide]]*0.9071847</f>
        <v>15150.891674699998</v>
      </c>
      <c r="AJ284">
        <v>0.3</v>
      </c>
      <c r="AK284">
        <v>28</v>
      </c>
      <c r="AL284">
        <v>36</v>
      </c>
      <c r="AM284">
        <v>144992433</v>
      </c>
      <c r="AN284">
        <v>5</v>
      </c>
    </row>
    <row r="285" spans="1:40" x14ac:dyDescent="0.3">
      <c r="A285">
        <v>283</v>
      </c>
      <c r="B285">
        <v>2016</v>
      </c>
      <c r="C285" t="s">
        <v>76</v>
      </c>
      <c r="D285" t="s">
        <v>77</v>
      </c>
      <c r="E285">
        <v>14.47</v>
      </c>
      <c r="F285">
        <v>8</v>
      </c>
      <c r="G285">
        <v>10992</v>
      </c>
      <c r="H285">
        <v>26</v>
      </c>
      <c r="I285">
        <v>29132</v>
      </c>
      <c r="J285">
        <v>5</v>
      </c>
      <c r="K285" s="3">
        <v>31295</v>
      </c>
      <c r="L285">
        <v>512</v>
      </c>
      <c r="M285">
        <v>24</v>
      </c>
      <c r="N285">
        <v>44</v>
      </c>
      <c r="O285">
        <v>1934551</v>
      </c>
      <c r="P285">
        <v>17</v>
      </c>
      <c r="Q285">
        <v>77372549</v>
      </c>
      <c r="R285">
        <v>4</v>
      </c>
      <c r="S285">
        <v>17</v>
      </c>
      <c r="T285">
        <v>70430489</v>
      </c>
      <c r="U285">
        <v>35094035</v>
      </c>
      <c r="V285">
        <v>27</v>
      </c>
      <c r="W285">
        <v>99282680</v>
      </c>
      <c r="X285">
        <v>5</v>
      </c>
      <c r="Y285">
        <v>134376715</v>
      </c>
      <c r="Z285">
        <v>7</v>
      </c>
      <c r="AA285">
        <v>40124</v>
      </c>
      <c r="AB285">
        <v>35468</v>
      </c>
      <c r="AC285" s="3">
        <f>anaconda_projects_438c4e99_85db_4cf9_82b5_1b07a55c3429_cleaned_energy_data[[#This Row],[nitrogen-oxide]]*0.9071847</f>
        <v>32176.026939599997</v>
      </c>
      <c r="AD285">
        <v>0.5</v>
      </c>
      <c r="AE285">
        <v>21</v>
      </c>
      <c r="AF285">
        <v>40</v>
      </c>
      <c r="AG285" t="s">
        <v>45</v>
      </c>
      <c r="AH285">
        <v>20254</v>
      </c>
      <c r="AI285" s="3">
        <f>anaconda_projects_438c4e99_85db_4cf9_82b5_1b07a55c3429_cleaned_energy_data[[#This Row],[sulfer-dioxide]]*0.9071847</f>
        <v>18374.118913800001</v>
      </c>
      <c r="AJ285">
        <v>0.3</v>
      </c>
      <c r="AK285">
        <v>27</v>
      </c>
      <c r="AL285">
        <v>36</v>
      </c>
      <c r="AM285">
        <v>147803038</v>
      </c>
      <c r="AN285">
        <v>5</v>
      </c>
    </row>
    <row r="286" spans="1:40" x14ac:dyDescent="0.3">
      <c r="A286">
        <v>284</v>
      </c>
      <c r="B286">
        <v>2008</v>
      </c>
      <c r="C286" t="s">
        <v>78</v>
      </c>
      <c r="D286" t="s">
        <v>79</v>
      </c>
      <c r="E286">
        <v>9.89</v>
      </c>
      <c r="F286">
        <v>17</v>
      </c>
      <c r="G286">
        <v>8741</v>
      </c>
      <c r="H286">
        <v>28</v>
      </c>
      <c r="I286">
        <v>2557</v>
      </c>
      <c r="J286">
        <v>33</v>
      </c>
      <c r="K286" s="3">
        <v>18144</v>
      </c>
      <c r="L286">
        <v>1138</v>
      </c>
      <c r="M286">
        <v>38</v>
      </c>
      <c r="N286">
        <v>38</v>
      </c>
      <c r="O286">
        <v>47320</v>
      </c>
      <c r="P286">
        <v>45</v>
      </c>
      <c r="Q286">
        <v>1335965</v>
      </c>
      <c r="R286">
        <v>17</v>
      </c>
      <c r="S286">
        <v>33</v>
      </c>
      <c r="T286">
        <v>33856531</v>
      </c>
      <c r="U286">
        <v>22979409</v>
      </c>
      <c r="V286">
        <v>34</v>
      </c>
      <c r="W286">
        <v>12110565</v>
      </c>
      <c r="X286">
        <v>28</v>
      </c>
      <c r="Y286">
        <v>35089974</v>
      </c>
      <c r="Z286">
        <v>37</v>
      </c>
      <c r="AA286">
        <v>11297</v>
      </c>
      <c r="AB286">
        <v>23821</v>
      </c>
      <c r="AC286" s="3">
        <f>anaconda_projects_438c4e99_85db_4cf9_82b5_1b07a55c3429_cleaned_energy_data[[#This Row],[nitrogen-oxide]]*0.9071847</f>
        <v>21610.046738699999</v>
      </c>
      <c r="AD286">
        <v>1.4</v>
      </c>
      <c r="AE286">
        <v>37</v>
      </c>
      <c r="AF286">
        <v>35</v>
      </c>
      <c r="AG286" t="s">
        <v>45</v>
      </c>
      <c r="AH286">
        <v>9372</v>
      </c>
      <c r="AI286" s="3">
        <f>anaconda_projects_438c4e99_85db_4cf9_82b5_1b07a55c3429_cleaned_energy_data[[#This Row],[sulfer-dioxide]]*0.9071847</f>
        <v>8502.1350083999987</v>
      </c>
      <c r="AJ286">
        <v>0.5</v>
      </c>
      <c r="AK286">
        <v>44</v>
      </c>
      <c r="AL286">
        <v>45</v>
      </c>
      <c r="AM286">
        <v>35192496</v>
      </c>
      <c r="AN286">
        <v>33</v>
      </c>
    </row>
    <row r="287" spans="1:40" x14ac:dyDescent="0.3">
      <c r="A287">
        <v>285</v>
      </c>
      <c r="B287">
        <v>2021</v>
      </c>
      <c r="C287" t="s">
        <v>78</v>
      </c>
      <c r="D287" t="s">
        <v>79</v>
      </c>
      <c r="E287">
        <v>8.58</v>
      </c>
      <c r="F287">
        <v>47</v>
      </c>
      <c r="G287">
        <v>8336</v>
      </c>
      <c r="H287">
        <v>29</v>
      </c>
      <c r="I287">
        <v>4527</v>
      </c>
      <c r="J287">
        <v>27</v>
      </c>
      <c r="K287" s="3">
        <v>13899</v>
      </c>
      <c r="L287">
        <v>732</v>
      </c>
      <c r="M287">
        <v>35</v>
      </c>
      <c r="N287">
        <v>33</v>
      </c>
      <c r="O287">
        <v>109835</v>
      </c>
      <c r="P287">
        <v>46</v>
      </c>
      <c r="Q287">
        <v>4753595</v>
      </c>
      <c r="R287">
        <v>15</v>
      </c>
      <c r="S287">
        <v>31</v>
      </c>
      <c r="T287">
        <v>34278447</v>
      </c>
      <c r="U287">
        <v>27233589</v>
      </c>
      <c r="V287">
        <v>32</v>
      </c>
      <c r="W287">
        <v>14520995</v>
      </c>
      <c r="X287">
        <v>28</v>
      </c>
      <c r="Y287">
        <v>41754584</v>
      </c>
      <c r="Z287">
        <v>36</v>
      </c>
      <c r="AA287">
        <v>12863</v>
      </c>
      <c r="AB287">
        <v>11125</v>
      </c>
      <c r="AC287" s="3">
        <f>anaconda_projects_438c4e99_85db_4cf9_82b5_1b07a55c3429_cleaned_energy_data[[#This Row],[nitrogen-oxide]]*0.9071847</f>
        <v>10092.429787499999</v>
      </c>
      <c r="AD287">
        <v>0.5</v>
      </c>
      <c r="AE287">
        <v>39</v>
      </c>
      <c r="AF287">
        <v>33</v>
      </c>
      <c r="AG287" t="s">
        <v>45</v>
      </c>
      <c r="AH287">
        <v>2639</v>
      </c>
      <c r="AI287" s="3">
        <f>anaconda_projects_438c4e99_85db_4cf9_82b5_1b07a55c3429_cleaned_energy_data[[#This Row],[sulfer-dioxide]]*0.9071847</f>
        <v>2394.0604232999999</v>
      </c>
      <c r="AJ287">
        <v>0.1</v>
      </c>
      <c r="AK287">
        <v>41</v>
      </c>
      <c r="AL287">
        <v>42</v>
      </c>
      <c r="AM287">
        <v>39032042</v>
      </c>
      <c r="AN287">
        <v>33</v>
      </c>
    </row>
    <row r="288" spans="1:40" x14ac:dyDescent="0.3">
      <c r="A288">
        <v>286</v>
      </c>
      <c r="B288">
        <v>2018</v>
      </c>
      <c r="C288" t="s">
        <v>78</v>
      </c>
      <c r="D288" t="s">
        <v>79</v>
      </c>
      <c r="E288">
        <v>8.67</v>
      </c>
      <c r="F288">
        <v>42</v>
      </c>
      <c r="G288">
        <v>8266</v>
      </c>
      <c r="H288">
        <v>28</v>
      </c>
      <c r="I288">
        <v>3228</v>
      </c>
      <c r="J288">
        <v>31</v>
      </c>
      <c r="K288" s="3">
        <v>14005</v>
      </c>
      <c r="L288">
        <v>777</v>
      </c>
      <c r="M288">
        <v>37</v>
      </c>
      <c r="N288">
        <v>38</v>
      </c>
      <c r="O288">
        <v>161998</v>
      </c>
      <c r="P288">
        <v>44</v>
      </c>
      <c r="Q288">
        <v>4818105</v>
      </c>
      <c r="R288">
        <v>14</v>
      </c>
      <c r="S288">
        <v>32</v>
      </c>
      <c r="T288">
        <v>32962158</v>
      </c>
      <c r="U288">
        <v>27481530</v>
      </c>
      <c r="V288">
        <v>32</v>
      </c>
      <c r="W288">
        <v>12158711</v>
      </c>
      <c r="X288">
        <v>31</v>
      </c>
      <c r="Y288">
        <v>39640241</v>
      </c>
      <c r="Z288">
        <v>35</v>
      </c>
      <c r="AA288">
        <v>11494</v>
      </c>
      <c r="AB288">
        <v>11241</v>
      </c>
      <c r="AC288" s="3">
        <f>anaconda_projects_438c4e99_85db_4cf9_82b5_1b07a55c3429_cleaned_energy_data[[#This Row],[nitrogen-oxide]]*0.9071847</f>
        <v>10197.663212699999</v>
      </c>
      <c r="AD288">
        <v>0.6</v>
      </c>
      <c r="AE288">
        <v>40</v>
      </c>
      <c r="AF288">
        <v>33</v>
      </c>
      <c r="AG288" t="s">
        <v>45</v>
      </c>
      <c r="AH288">
        <v>3352</v>
      </c>
      <c r="AI288" s="3">
        <f>anaconda_projects_438c4e99_85db_4cf9_82b5_1b07a55c3429_cleaned_energy_data[[#This Row],[sulfer-dioxide]]*0.9071847</f>
        <v>3040.8831144000001</v>
      </c>
      <c r="AJ288">
        <v>0.2</v>
      </c>
      <c r="AK288">
        <v>41</v>
      </c>
      <c r="AL288">
        <v>44</v>
      </c>
      <c r="AM288">
        <v>37780263</v>
      </c>
      <c r="AN288">
        <v>33</v>
      </c>
    </row>
    <row r="289" spans="1:40" x14ac:dyDescent="0.3">
      <c r="A289">
        <v>287</v>
      </c>
      <c r="B289">
        <v>2023</v>
      </c>
      <c r="C289" t="s">
        <v>78</v>
      </c>
      <c r="D289" t="s">
        <v>79</v>
      </c>
      <c r="E289">
        <v>13.09</v>
      </c>
      <c r="F289">
        <v>16</v>
      </c>
      <c r="G289">
        <v>8814</v>
      </c>
      <c r="H289">
        <v>28</v>
      </c>
      <c r="I289">
        <v>5722</v>
      </c>
      <c r="J289">
        <v>24</v>
      </c>
      <c r="K289" s="3">
        <v>12540</v>
      </c>
      <c r="L289">
        <v>654</v>
      </c>
      <c r="M289">
        <v>37</v>
      </c>
      <c r="N289">
        <v>34</v>
      </c>
      <c r="O289">
        <v>122227</v>
      </c>
      <c r="P289">
        <v>47</v>
      </c>
      <c r="Q289">
        <v>6397523</v>
      </c>
      <c r="R289">
        <v>13</v>
      </c>
      <c r="S289">
        <v>34</v>
      </c>
      <c r="T289">
        <v>31851832</v>
      </c>
      <c r="U289">
        <v>25302224</v>
      </c>
      <c r="V289">
        <v>32</v>
      </c>
      <c r="W289">
        <v>16862151</v>
      </c>
      <c r="X289">
        <v>25</v>
      </c>
      <c r="Y289">
        <v>42164375</v>
      </c>
      <c r="Z289">
        <v>33</v>
      </c>
      <c r="AA289">
        <v>14536</v>
      </c>
      <c r="AB289">
        <v>10743</v>
      </c>
      <c r="AC289" s="3">
        <f>anaconda_projects_438c4e99_85db_4cf9_82b5_1b07a55c3429_cleaned_energy_data[[#This Row],[nitrogen-oxide]]*0.9071847</f>
        <v>9745.8852320999995</v>
      </c>
      <c r="AD289">
        <v>0.5</v>
      </c>
      <c r="AE289">
        <v>38</v>
      </c>
      <c r="AF289">
        <v>31</v>
      </c>
      <c r="AG289" t="s">
        <v>45</v>
      </c>
      <c r="AH289">
        <v>2872</v>
      </c>
      <c r="AI289" s="3">
        <f>anaconda_projects_438c4e99_85db_4cf9_82b5_1b07a55c3429_cleaned_energy_data[[#This Row],[sulfer-dioxide]]*0.9071847</f>
        <v>2605.4344584</v>
      </c>
      <c r="AJ289">
        <v>0.1</v>
      </c>
      <c r="AK289">
        <v>38</v>
      </c>
      <c r="AL289">
        <v>36</v>
      </c>
      <c r="AM289">
        <v>38249355</v>
      </c>
      <c r="AN289">
        <v>33</v>
      </c>
    </row>
    <row r="290" spans="1:40" x14ac:dyDescent="0.3">
      <c r="A290">
        <v>288</v>
      </c>
      <c r="B290">
        <v>2011</v>
      </c>
      <c r="C290" t="s">
        <v>78</v>
      </c>
      <c r="D290" t="s">
        <v>79</v>
      </c>
      <c r="E290">
        <v>8.9700000000000006</v>
      </c>
      <c r="F290">
        <v>27</v>
      </c>
      <c r="G290">
        <v>8939</v>
      </c>
      <c r="H290">
        <v>29</v>
      </c>
      <c r="I290">
        <v>2708</v>
      </c>
      <c r="J290">
        <v>33</v>
      </c>
      <c r="K290" s="3">
        <v>14748</v>
      </c>
      <c r="L290">
        <v>1016</v>
      </c>
      <c r="M290">
        <v>38</v>
      </c>
      <c r="N290">
        <v>36</v>
      </c>
      <c r="O290">
        <v>74527</v>
      </c>
      <c r="P290">
        <v>43</v>
      </c>
      <c r="Q290">
        <v>1466514</v>
      </c>
      <c r="R290">
        <v>18</v>
      </c>
      <c r="S290">
        <v>31</v>
      </c>
      <c r="T290">
        <v>32449965</v>
      </c>
      <c r="U290">
        <v>21672875</v>
      </c>
      <c r="V290">
        <v>34</v>
      </c>
      <c r="W290">
        <v>10263043</v>
      </c>
      <c r="X290">
        <v>29</v>
      </c>
      <c r="Y290">
        <v>31935918</v>
      </c>
      <c r="Z290">
        <v>40</v>
      </c>
      <c r="AA290">
        <v>11646</v>
      </c>
      <c r="AB290">
        <v>13213</v>
      </c>
      <c r="AC290" s="3">
        <f>anaconda_projects_438c4e99_85db_4cf9_82b5_1b07a55c3429_cleaned_energy_data[[#This Row],[nitrogen-oxide]]*0.9071847</f>
        <v>11986.6314411</v>
      </c>
      <c r="AD290">
        <v>0.8</v>
      </c>
      <c r="AE290">
        <v>41</v>
      </c>
      <c r="AF290">
        <v>37</v>
      </c>
      <c r="AG290" t="s">
        <v>45</v>
      </c>
      <c r="AH290">
        <v>5277</v>
      </c>
      <c r="AI290" s="3">
        <f>anaconda_projects_438c4e99_85db_4cf9_82b5_1b07a55c3429_cleaned_energy_data[[#This Row],[sulfer-dioxide]]*0.9071847</f>
        <v>4787.2136618999994</v>
      </c>
      <c r="AJ290">
        <v>0.3</v>
      </c>
      <c r="AK290">
        <v>44</v>
      </c>
      <c r="AL290">
        <v>46</v>
      </c>
      <c r="AM290">
        <v>33916479</v>
      </c>
      <c r="AN290">
        <v>33</v>
      </c>
    </row>
    <row r="291" spans="1:40" x14ac:dyDescent="0.3">
      <c r="A291">
        <v>289</v>
      </c>
      <c r="B291">
        <v>2022</v>
      </c>
      <c r="C291" t="s">
        <v>78</v>
      </c>
      <c r="D291" t="s">
        <v>79</v>
      </c>
      <c r="E291">
        <v>10.94</v>
      </c>
      <c r="F291">
        <v>27</v>
      </c>
      <c r="G291">
        <v>8594</v>
      </c>
      <c r="H291">
        <v>28</v>
      </c>
      <c r="I291">
        <v>4947</v>
      </c>
      <c r="J291">
        <v>27</v>
      </c>
      <c r="K291" s="3">
        <v>13509</v>
      </c>
      <c r="L291">
        <v>698</v>
      </c>
      <c r="M291">
        <v>36</v>
      </c>
      <c r="N291">
        <v>33</v>
      </c>
      <c r="O291">
        <v>111919</v>
      </c>
      <c r="P291">
        <v>47</v>
      </c>
      <c r="Q291">
        <v>6316754</v>
      </c>
      <c r="R291">
        <v>13</v>
      </c>
      <c r="S291">
        <v>33</v>
      </c>
      <c r="T291">
        <v>33003253</v>
      </c>
      <c r="U291">
        <v>25717639</v>
      </c>
      <c r="V291">
        <v>32</v>
      </c>
      <c r="W291">
        <v>16874199</v>
      </c>
      <c r="X291">
        <v>27</v>
      </c>
      <c r="Y291">
        <v>42591838</v>
      </c>
      <c r="Z291">
        <v>35</v>
      </c>
      <c r="AA291">
        <v>13541</v>
      </c>
      <c r="AB291">
        <v>10835</v>
      </c>
      <c r="AC291" s="3">
        <f>anaconda_projects_438c4e99_85db_4cf9_82b5_1b07a55c3429_cleaned_energy_data[[#This Row],[nitrogen-oxide]]*0.9071847</f>
        <v>9829.3462244999992</v>
      </c>
      <c r="AD291">
        <v>0.5</v>
      </c>
      <c r="AE291">
        <v>39</v>
      </c>
      <c r="AF291">
        <v>35</v>
      </c>
      <c r="AG291" t="s">
        <v>45</v>
      </c>
      <c r="AH291">
        <v>3686</v>
      </c>
      <c r="AI291" s="3">
        <f>anaconda_projects_438c4e99_85db_4cf9_82b5_1b07a55c3429_cleaned_energy_data[[#This Row],[sulfer-dioxide]]*0.9071847</f>
        <v>3343.8828042</v>
      </c>
      <c r="AJ291">
        <v>0.2</v>
      </c>
      <c r="AK291">
        <v>38</v>
      </c>
      <c r="AL291">
        <v>38</v>
      </c>
      <c r="AM291">
        <v>39320007</v>
      </c>
      <c r="AN291">
        <v>33</v>
      </c>
    </row>
    <row r="292" spans="1:40" x14ac:dyDescent="0.3">
      <c r="A292">
        <v>290</v>
      </c>
      <c r="B292">
        <v>2012</v>
      </c>
      <c r="C292" t="s">
        <v>78</v>
      </c>
      <c r="D292" t="s">
        <v>79</v>
      </c>
      <c r="E292">
        <v>8.9499999999999993</v>
      </c>
      <c r="F292">
        <v>29</v>
      </c>
      <c r="G292">
        <v>7807</v>
      </c>
      <c r="H292">
        <v>30</v>
      </c>
      <c r="I292">
        <v>2669</v>
      </c>
      <c r="J292">
        <v>34</v>
      </c>
      <c r="K292" s="3">
        <v>14929</v>
      </c>
      <c r="L292">
        <v>934</v>
      </c>
      <c r="M292">
        <v>37</v>
      </c>
      <c r="N292">
        <v>36</v>
      </c>
      <c r="O292">
        <v>82568</v>
      </c>
      <c r="P292">
        <v>44</v>
      </c>
      <c r="Q292">
        <v>1613116</v>
      </c>
      <c r="R292">
        <v>18</v>
      </c>
      <c r="S292">
        <v>31</v>
      </c>
      <c r="T292">
        <v>33566802</v>
      </c>
      <c r="U292">
        <v>24186037</v>
      </c>
      <c r="V292">
        <v>34</v>
      </c>
      <c r="W292">
        <v>10987226</v>
      </c>
      <c r="X292">
        <v>30</v>
      </c>
      <c r="Y292">
        <v>35173263</v>
      </c>
      <c r="Z292">
        <v>39</v>
      </c>
      <c r="AA292">
        <v>10476</v>
      </c>
      <c r="AB292">
        <v>13229</v>
      </c>
      <c r="AC292" s="3">
        <f>anaconda_projects_438c4e99_85db_4cf9_82b5_1b07a55c3429_cleaned_energy_data[[#This Row],[nitrogen-oxide]]*0.9071847</f>
        <v>12001.146396299999</v>
      </c>
      <c r="AD292">
        <v>0.8</v>
      </c>
      <c r="AE292">
        <v>40</v>
      </c>
      <c r="AF292">
        <v>37</v>
      </c>
      <c r="AG292" t="s">
        <v>45</v>
      </c>
      <c r="AH292">
        <v>4698</v>
      </c>
      <c r="AI292" s="3">
        <f>anaconda_projects_438c4e99_85db_4cf9_82b5_1b07a55c3429_cleaned_energy_data[[#This Row],[sulfer-dioxide]]*0.9071847</f>
        <v>4261.9537205999995</v>
      </c>
      <c r="AJ292">
        <v>0.3</v>
      </c>
      <c r="AK292">
        <v>44</v>
      </c>
      <c r="AL292">
        <v>45</v>
      </c>
      <c r="AM292">
        <v>35179918</v>
      </c>
      <c r="AN292">
        <v>33</v>
      </c>
    </row>
    <row r="293" spans="1:40" x14ac:dyDescent="0.3">
      <c r="A293">
        <v>291</v>
      </c>
      <c r="B293">
        <v>2010</v>
      </c>
      <c r="C293" t="s">
        <v>78</v>
      </c>
      <c r="D293" t="s">
        <v>79</v>
      </c>
      <c r="E293">
        <v>9.73</v>
      </c>
      <c r="F293">
        <v>19</v>
      </c>
      <c r="G293">
        <v>8713</v>
      </c>
      <c r="H293">
        <v>29</v>
      </c>
      <c r="I293">
        <v>2708</v>
      </c>
      <c r="J293">
        <v>33</v>
      </c>
      <c r="K293" s="3">
        <v>17020</v>
      </c>
      <c r="L293">
        <v>1065</v>
      </c>
      <c r="M293">
        <v>38</v>
      </c>
      <c r="N293">
        <v>37</v>
      </c>
      <c r="O293">
        <v>84101</v>
      </c>
      <c r="P293">
        <v>42</v>
      </c>
      <c r="Q293">
        <v>1423716</v>
      </c>
      <c r="R293">
        <v>19</v>
      </c>
      <c r="S293">
        <v>32</v>
      </c>
      <c r="T293">
        <v>32348879</v>
      </c>
      <c r="U293">
        <v>23710917</v>
      </c>
      <c r="V293">
        <v>34</v>
      </c>
      <c r="W293">
        <v>11435331</v>
      </c>
      <c r="X293">
        <v>29</v>
      </c>
      <c r="Y293">
        <v>35146248</v>
      </c>
      <c r="Z293">
        <v>38</v>
      </c>
      <c r="AA293">
        <v>11421</v>
      </c>
      <c r="AB293">
        <v>16830</v>
      </c>
      <c r="AC293" s="3">
        <f>anaconda_projects_438c4e99_85db_4cf9_82b5_1b07a55c3429_cleaned_energy_data[[#This Row],[nitrogen-oxide]]*0.9071847</f>
        <v>15267.918501</v>
      </c>
      <c r="AD293">
        <v>1</v>
      </c>
      <c r="AE293">
        <v>40</v>
      </c>
      <c r="AF293">
        <v>37</v>
      </c>
      <c r="AG293" t="s">
        <v>45</v>
      </c>
      <c r="AH293">
        <v>7894</v>
      </c>
      <c r="AI293" s="3">
        <f>anaconda_projects_438c4e99_85db_4cf9_82b5_1b07a55c3429_cleaned_energy_data[[#This Row],[sulfer-dioxide]]*0.9071847</f>
        <v>7161.3160217999994</v>
      </c>
      <c r="AJ293">
        <v>0.4</v>
      </c>
      <c r="AK293">
        <v>44</v>
      </c>
      <c r="AL293">
        <v>46</v>
      </c>
      <c r="AM293">
        <v>33772595</v>
      </c>
      <c r="AN293">
        <v>33</v>
      </c>
    </row>
    <row r="294" spans="1:40" x14ac:dyDescent="0.3">
      <c r="A294">
        <v>292</v>
      </c>
      <c r="B294">
        <v>2019</v>
      </c>
      <c r="C294" t="s">
        <v>78</v>
      </c>
      <c r="D294" t="s">
        <v>79</v>
      </c>
      <c r="E294">
        <v>8.7799999999999994</v>
      </c>
      <c r="F294">
        <v>41</v>
      </c>
      <c r="G294">
        <v>8326</v>
      </c>
      <c r="H294">
        <v>28</v>
      </c>
      <c r="I294">
        <v>3612</v>
      </c>
      <c r="J294">
        <v>29</v>
      </c>
      <c r="K294" s="3">
        <v>13921</v>
      </c>
      <c r="L294">
        <v>768</v>
      </c>
      <c r="M294">
        <v>37</v>
      </c>
      <c r="N294">
        <v>33</v>
      </c>
      <c r="O294">
        <v>175107</v>
      </c>
      <c r="P294">
        <v>44</v>
      </c>
      <c r="Q294">
        <v>4544790</v>
      </c>
      <c r="R294">
        <v>14</v>
      </c>
      <c r="S294">
        <v>32</v>
      </c>
      <c r="T294">
        <v>32437596</v>
      </c>
      <c r="U294">
        <v>27293001</v>
      </c>
      <c r="V294">
        <v>32</v>
      </c>
      <c r="W294">
        <v>12596659</v>
      </c>
      <c r="X294">
        <v>31</v>
      </c>
      <c r="Y294">
        <v>39889660</v>
      </c>
      <c r="Z294">
        <v>35</v>
      </c>
      <c r="AA294">
        <v>11938</v>
      </c>
      <c r="AB294">
        <v>11831</v>
      </c>
      <c r="AC294" s="3">
        <f>anaconda_projects_438c4e99_85db_4cf9_82b5_1b07a55c3429_cleaned_energy_data[[#This Row],[nitrogen-oxide]]*0.9071847</f>
        <v>10732.902185699999</v>
      </c>
      <c r="AD294">
        <v>0.6</v>
      </c>
      <c r="AE294">
        <v>39</v>
      </c>
      <c r="AF294">
        <v>31</v>
      </c>
      <c r="AG294" t="s">
        <v>45</v>
      </c>
      <c r="AH294">
        <v>4790</v>
      </c>
      <c r="AI294" s="3">
        <f>anaconda_projects_438c4e99_85db_4cf9_82b5_1b07a55c3429_cleaned_energy_data[[#This Row],[sulfer-dioxide]]*0.9071847</f>
        <v>4345.4147130000001</v>
      </c>
      <c r="AJ294">
        <v>0.2</v>
      </c>
      <c r="AK294">
        <v>38</v>
      </c>
      <c r="AL294">
        <v>36</v>
      </c>
      <c r="AM294">
        <v>36982386</v>
      </c>
      <c r="AN294">
        <v>33</v>
      </c>
    </row>
    <row r="295" spans="1:40" x14ac:dyDescent="0.3">
      <c r="A295">
        <v>293</v>
      </c>
      <c r="B295">
        <v>2013</v>
      </c>
      <c r="C295" t="s">
        <v>78</v>
      </c>
      <c r="D295" t="s">
        <v>79</v>
      </c>
      <c r="E295">
        <v>9.0299999999999994</v>
      </c>
      <c r="F295">
        <v>31</v>
      </c>
      <c r="G295">
        <v>7915</v>
      </c>
      <c r="H295">
        <v>29</v>
      </c>
      <c r="I295">
        <v>2737</v>
      </c>
      <c r="J295">
        <v>34</v>
      </c>
      <c r="K295" s="3">
        <v>15690</v>
      </c>
      <c r="L295">
        <v>947</v>
      </c>
      <c r="M295">
        <v>37</v>
      </c>
      <c r="N295">
        <v>38</v>
      </c>
      <c r="O295">
        <v>231329</v>
      </c>
      <c r="P295">
        <v>40</v>
      </c>
      <c r="Q295">
        <v>2018706</v>
      </c>
      <c r="R295">
        <v>18</v>
      </c>
      <c r="S295">
        <v>31</v>
      </c>
      <c r="T295">
        <v>33192509</v>
      </c>
      <c r="U295">
        <v>27888008</v>
      </c>
      <c r="V295">
        <v>34</v>
      </c>
      <c r="W295">
        <v>8555866</v>
      </c>
      <c r="X295">
        <v>33</v>
      </c>
      <c r="Y295">
        <v>36443874</v>
      </c>
      <c r="Z295">
        <v>35</v>
      </c>
      <c r="AA295">
        <v>10652</v>
      </c>
      <c r="AB295">
        <v>14669</v>
      </c>
      <c r="AC295" s="3">
        <f>anaconda_projects_438c4e99_85db_4cf9_82b5_1b07a55c3429_cleaned_energy_data[[#This Row],[nitrogen-oxide]]*0.9071847</f>
        <v>13307.4923643</v>
      </c>
      <c r="AD295">
        <v>0.8</v>
      </c>
      <c r="AE295">
        <v>41</v>
      </c>
      <c r="AF295">
        <v>37</v>
      </c>
      <c r="AG295" t="s">
        <v>45</v>
      </c>
      <c r="AH295">
        <v>7434</v>
      </c>
      <c r="AI295" s="3">
        <f>anaconda_projects_438c4e99_85db_4cf9_82b5_1b07a55c3429_cleaned_energy_data[[#This Row],[sulfer-dioxide]]*0.9071847</f>
        <v>6744.0110598000001</v>
      </c>
      <c r="AJ295">
        <v>0.4</v>
      </c>
      <c r="AK295">
        <v>41</v>
      </c>
      <c r="AL295">
        <v>43</v>
      </c>
      <c r="AM295">
        <v>35211215</v>
      </c>
      <c r="AN295">
        <v>33</v>
      </c>
    </row>
    <row r="296" spans="1:40" x14ac:dyDescent="0.3">
      <c r="A296">
        <v>294</v>
      </c>
      <c r="B296">
        <v>2009</v>
      </c>
      <c r="C296" t="s">
        <v>78</v>
      </c>
      <c r="D296" t="s">
        <v>79</v>
      </c>
      <c r="E296">
        <v>10.36</v>
      </c>
      <c r="F296">
        <v>16</v>
      </c>
      <c r="G296">
        <v>8741</v>
      </c>
      <c r="H296">
        <v>28</v>
      </c>
      <c r="I296">
        <v>2656</v>
      </c>
      <c r="J296">
        <v>33</v>
      </c>
      <c r="K296" s="3">
        <v>18295</v>
      </c>
      <c r="L296">
        <v>1067</v>
      </c>
      <c r="M296">
        <v>36</v>
      </c>
      <c r="N296">
        <v>35</v>
      </c>
      <c r="O296">
        <v>12870</v>
      </c>
      <c r="P296">
        <v>47</v>
      </c>
      <c r="Q296">
        <v>1479099</v>
      </c>
      <c r="R296">
        <v>19</v>
      </c>
      <c r="S296">
        <v>32</v>
      </c>
      <c r="T296">
        <v>32804555</v>
      </c>
      <c r="U296">
        <v>26095005</v>
      </c>
      <c r="V296">
        <v>34</v>
      </c>
      <c r="W296">
        <v>11610128</v>
      </c>
      <c r="X296">
        <v>29</v>
      </c>
      <c r="Y296">
        <v>37705133</v>
      </c>
      <c r="Z296">
        <v>37</v>
      </c>
      <c r="AA296">
        <v>11396</v>
      </c>
      <c r="AB296">
        <v>18369</v>
      </c>
      <c r="AC296" s="3">
        <f>anaconda_projects_438c4e99_85db_4cf9_82b5_1b07a55c3429_cleaned_energy_data[[#This Row],[nitrogen-oxide]]*0.9071847</f>
        <v>16664.0757543</v>
      </c>
      <c r="AD296">
        <v>1</v>
      </c>
      <c r="AE296">
        <v>40</v>
      </c>
      <c r="AF296">
        <v>35</v>
      </c>
      <c r="AG296" t="s">
        <v>45</v>
      </c>
      <c r="AH296">
        <v>7919</v>
      </c>
      <c r="AI296" s="3">
        <f>anaconda_projects_438c4e99_85db_4cf9_82b5_1b07a55c3429_cleaned_energy_data[[#This Row],[sulfer-dioxide]]*0.9071847</f>
        <v>7183.9956392999993</v>
      </c>
      <c r="AJ296">
        <v>0.4</v>
      </c>
      <c r="AK296">
        <v>44</v>
      </c>
      <c r="AL296">
        <v>46</v>
      </c>
      <c r="AM296">
        <v>34283654</v>
      </c>
      <c r="AN296">
        <v>33</v>
      </c>
    </row>
    <row r="297" spans="1:40" x14ac:dyDescent="0.3">
      <c r="A297">
        <v>295</v>
      </c>
      <c r="B297">
        <v>2014</v>
      </c>
      <c r="C297" t="s">
        <v>78</v>
      </c>
      <c r="D297" t="s">
        <v>79</v>
      </c>
      <c r="E297">
        <v>9.73</v>
      </c>
      <c r="F297">
        <v>24</v>
      </c>
      <c r="G297">
        <v>8480</v>
      </c>
      <c r="H297">
        <v>29</v>
      </c>
      <c r="I297">
        <v>2006</v>
      </c>
      <c r="J297">
        <v>35</v>
      </c>
      <c r="K297" s="3">
        <v>16222</v>
      </c>
      <c r="L297">
        <v>991</v>
      </c>
      <c r="M297">
        <v>37</v>
      </c>
      <c r="N297">
        <v>35</v>
      </c>
      <c r="O297">
        <v>105014</v>
      </c>
      <c r="P297">
        <v>44</v>
      </c>
      <c r="Q297">
        <v>2132911</v>
      </c>
      <c r="R297">
        <v>17</v>
      </c>
      <c r="S297">
        <v>31</v>
      </c>
      <c r="T297">
        <v>32942695</v>
      </c>
      <c r="U297">
        <v>27758728</v>
      </c>
      <c r="V297">
        <v>33</v>
      </c>
      <c r="W297">
        <v>8241809</v>
      </c>
      <c r="X297">
        <v>33</v>
      </c>
      <c r="Y297">
        <v>36000537</v>
      </c>
      <c r="Z297">
        <v>37</v>
      </c>
      <c r="AA297">
        <v>10485</v>
      </c>
      <c r="AB297">
        <v>15985</v>
      </c>
      <c r="AC297" s="3">
        <f>anaconda_projects_438c4e99_85db_4cf9_82b5_1b07a55c3429_cleaned_energy_data[[#This Row],[nitrogen-oxide]]*0.9071847</f>
        <v>14501.3474295</v>
      </c>
      <c r="AD297">
        <v>0.9</v>
      </c>
      <c r="AE297">
        <v>39</v>
      </c>
      <c r="AF297">
        <v>35</v>
      </c>
      <c r="AG297" t="s">
        <v>45</v>
      </c>
      <c r="AH297">
        <v>10225</v>
      </c>
      <c r="AI297" s="3">
        <f>anaconda_projects_438c4e99_85db_4cf9_82b5_1b07a55c3429_cleaned_energy_data[[#This Row],[sulfer-dioxide]]*0.9071847</f>
        <v>9275.9635574999993</v>
      </c>
      <c r="AJ297">
        <v>0.6</v>
      </c>
      <c r="AK297">
        <v>40</v>
      </c>
      <c r="AL297">
        <v>38</v>
      </c>
      <c r="AM297">
        <v>35075606</v>
      </c>
      <c r="AN297">
        <v>33</v>
      </c>
    </row>
    <row r="298" spans="1:40" x14ac:dyDescent="0.3">
      <c r="A298">
        <v>296</v>
      </c>
      <c r="B298">
        <v>2020</v>
      </c>
      <c r="C298" t="s">
        <v>78</v>
      </c>
      <c r="D298" t="s">
        <v>79</v>
      </c>
      <c r="E298">
        <v>8.33</v>
      </c>
      <c r="F298">
        <v>44</v>
      </c>
      <c r="G298">
        <v>8326</v>
      </c>
      <c r="H298">
        <v>28</v>
      </c>
      <c r="I298">
        <v>3777</v>
      </c>
      <c r="J298">
        <v>28</v>
      </c>
      <c r="K298" s="3">
        <v>13481</v>
      </c>
      <c r="L298">
        <v>734</v>
      </c>
      <c r="M298">
        <v>35</v>
      </c>
      <c r="N298">
        <v>29</v>
      </c>
      <c r="O298">
        <v>106792</v>
      </c>
      <c r="P298">
        <v>46</v>
      </c>
      <c r="Q298">
        <v>5069698</v>
      </c>
      <c r="R298">
        <v>13</v>
      </c>
      <c r="S298">
        <v>31</v>
      </c>
      <c r="T298">
        <v>33164201</v>
      </c>
      <c r="U298">
        <v>27245815</v>
      </c>
      <c r="V298">
        <v>32</v>
      </c>
      <c r="W298">
        <v>13178930</v>
      </c>
      <c r="X298">
        <v>30</v>
      </c>
      <c r="Y298">
        <v>40424745</v>
      </c>
      <c r="Z298">
        <v>35</v>
      </c>
      <c r="AA298">
        <v>12103</v>
      </c>
      <c r="AB298">
        <v>10661</v>
      </c>
      <c r="AC298" s="3">
        <f>anaconda_projects_438c4e99_85db_4cf9_82b5_1b07a55c3429_cleaned_energy_data[[#This Row],[nitrogen-oxide]]*0.9071847</f>
        <v>9671.4960866999991</v>
      </c>
      <c r="AD298">
        <v>0.5</v>
      </c>
      <c r="AE298">
        <v>38</v>
      </c>
      <c r="AF298">
        <v>33</v>
      </c>
      <c r="AG298" t="s">
        <v>45</v>
      </c>
      <c r="AH298">
        <v>2099</v>
      </c>
      <c r="AI298" s="3">
        <f>anaconda_projects_438c4e99_85db_4cf9_82b5_1b07a55c3429_cleaned_energy_data[[#This Row],[sulfer-dioxide]]*0.9071847</f>
        <v>1904.1806852999998</v>
      </c>
      <c r="AJ298">
        <v>0.1</v>
      </c>
      <c r="AK298">
        <v>42</v>
      </c>
      <c r="AL298">
        <v>43</v>
      </c>
      <c r="AM298">
        <v>38233899</v>
      </c>
      <c r="AN298">
        <v>33</v>
      </c>
    </row>
    <row r="299" spans="1:40" x14ac:dyDescent="0.3">
      <c r="A299">
        <v>297</v>
      </c>
      <c r="B299">
        <v>2015</v>
      </c>
      <c r="C299" t="s">
        <v>78</v>
      </c>
      <c r="D299" t="s">
        <v>79</v>
      </c>
      <c r="E299">
        <v>9.48</v>
      </c>
      <c r="F299">
        <v>28</v>
      </c>
      <c r="G299">
        <v>8493</v>
      </c>
      <c r="H299">
        <v>28</v>
      </c>
      <c r="I299">
        <v>2385</v>
      </c>
      <c r="J299">
        <v>34</v>
      </c>
      <c r="K299" s="3">
        <v>14752</v>
      </c>
      <c r="L299">
        <v>831</v>
      </c>
      <c r="M299">
        <v>37</v>
      </c>
      <c r="N299">
        <v>39</v>
      </c>
      <c r="O299">
        <v>112143</v>
      </c>
      <c r="P299">
        <v>44</v>
      </c>
      <c r="Q299">
        <v>2305307</v>
      </c>
      <c r="R299">
        <v>17</v>
      </c>
      <c r="S299">
        <v>31</v>
      </c>
      <c r="T299">
        <v>33714383</v>
      </c>
      <c r="U299">
        <v>30496653</v>
      </c>
      <c r="V299">
        <v>32</v>
      </c>
      <c r="W299">
        <v>8550131</v>
      </c>
      <c r="X299">
        <v>33</v>
      </c>
      <c r="Y299">
        <v>39046784</v>
      </c>
      <c r="Z299">
        <v>35</v>
      </c>
      <c r="AA299">
        <v>10878</v>
      </c>
      <c r="AB299">
        <v>10895</v>
      </c>
      <c r="AC299" s="3">
        <f>anaconda_projects_438c4e99_85db_4cf9_82b5_1b07a55c3429_cleaned_energy_data[[#This Row],[nitrogen-oxide]]*0.9071847</f>
        <v>9883.7773065000001</v>
      </c>
      <c r="AD299">
        <v>0.6</v>
      </c>
      <c r="AE299">
        <v>43</v>
      </c>
      <c r="AF299">
        <v>43</v>
      </c>
      <c r="AG299" t="s">
        <v>45</v>
      </c>
      <c r="AH299">
        <v>5347</v>
      </c>
      <c r="AI299" s="3">
        <f>anaconda_projects_438c4e99_85db_4cf9_82b5_1b07a55c3429_cleaned_energy_data[[#This Row],[sulfer-dioxide]]*0.9071847</f>
        <v>4850.7165908999996</v>
      </c>
      <c r="AJ299">
        <v>0.3</v>
      </c>
      <c r="AK299">
        <v>39</v>
      </c>
      <c r="AL299">
        <v>42</v>
      </c>
      <c r="AM299">
        <v>36019690</v>
      </c>
      <c r="AN299">
        <v>33</v>
      </c>
    </row>
    <row r="300" spans="1:40" x14ac:dyDescent="0.3">
      <c r="A300">
        <v>298</v>
      </c>
      <c r="B300">
        <v>2017</v>
      </c>
      <c r="C300" t="s">
        <v>78</v>
      </c>
      <c r="D300" t="s">
        <v>79</v>
      </c>
      <c r="E300">
        <v>8.76</v>
      </c>
      <c r="F300">
        <v>41</v>
      </c>
      <c r="G300">
        <v>8236</v>
      </c>
      <c r="H300">
        <v>28</v>
      </c>
      <c r="I300">
        <v>3135</v>
      </c>
      <c r="J300">
        <v>31</v>
      </c>
      <c r="K300" s="3">
        <v>13167</v>
      </c>
      <c r="L300">
        <v>758</v>
      </c>
      <c r="M300">
        <v>37</v>
      </c>
      <c r="N300">
        <v>39</v>
      </c>
      <c r="O300">
        <v>147949</v>
      </c>
      <c r="P300">
        <v>44</v>
      </c>
      <c r="Q300">
        <v>3855117</v>
      </c>
      <c r="R300">
        <v>15</v>
      </c>
      <c r="S300">
        <v>31</v>
      </c>
      <c r="T300">
        <v>32802669</v>
      </c>
      <c r="U300">
        <v>26835633</v>
      </c>
      <c r="V300">
        <v>32</v>
      </c>
      <c r="W300">
        <v>11365661</v>
      </c>
      <c r="X300">
        <v>31</v>
      </c>
      <c r="Y300">
        <v>38201294</v>
      </c>
      <c r="Z300">
        <v>34</v>
      </c>
      <c r="AA300">
        <v>11371</v>
      </c>
      <c r="AB300">
        <v>9634</v>
      </c>
      <c r="AC300" s="3">
        <f>anaconda_projects_438c4e99_85db_4cf9_82b5_1b07a55c3429_cleaned_energy_data[[#This Row],[nitrogen-oxide]]*0.9071847</f>
        <v>8739.8173998000002</v>
      </c>
      <c r="AD300">
        <v>0.5</v>
      </c>
      <c r="AE300">
        <v>42</v>
      </c>
      <c r="AF300">
        <v>39</v>
      </c>
      <c r="AG300" t="s">
        <v>45</v>
      </c>
      <c r="AH300">
        <v>1963</v>
      </c>
      <c r="AI300" s="3">
        <f>anaconda_projects_438c4e99_85db_4cf9_82b5_1b07a55c3429_cleaned_energy_data[[#This Row],[sulfer-dioxide]]*0.9071847</f>
        <v>1780.8035660999999</v>
      </c>
      <c r="AJ300">
        <v>0.1</v>
      </c>
      <c r="AK300">
        <v>43</v>
      </c>
      <c r="AL300">
        <v>44</v>
      </c>
      <c r="AM300">
        <v>36657786</v>
      </c>
      <c r="AN300">
        <v>33</v>
      </c>
    </row>
    <row r="301" spans="1:40" x14ac:dyDescent="0.3">
      <c r="A301">
        <v>299</v>
      </c>
      <c r="B301">
        <v>2016</v>
      </c>
      <c r="C301" t="s">
        <v>78</v>
      </c>
      <c r="D301" t="s">
        <v>79</v>
      </c>
      <c r="E301">
        <v>8.39</v>
      </c>
      <c r="F301">
        <v>45</v>
      </c>
      <c r="G301">
        <v>8498</v>
      </c>
      <c r="H301">
        <v>28</v>
      </c>
      <c r="I301">
        <v>3307</v>
      </c>
      <c r="J301">
        <v>31</v>
      </c>
      <c r="K301" s="3">
        <v>14542</v>
      </c>
      <c r="L301">
        <v>804</v>
      </c>
      <c r="M301">
        <v>37</v>
      </c>
      <c r="N301">
        <v>39</v>
      </c>
      <c r="O301">
        <v>153535</v>
      </c>
      <c r="P301">
        <v>43</v>
      </c>
      <c r="Q301">
        <v>2640441</v>
      </c>
      <c r="R301">
        <v>17</v>
      </c>
      <c r="S301">
        <v>31</v>
      </c>
      <c r="T301">
        <v>33504189</v>
      </c>
      <c r="U301">
        <v>29476381</v>
      </c>
      <c r="V301">
        <v>32</v>
      </c>
      <c r="W301">
        <v>10310624</v>
      </c>
      <c r="X301">
        <v>33</v>
      </c>
      <c r="Y301">
        <v>39787005</v>
      </c>
      <c r="Z301">
        <v>33</v>
      </c>
      <c r="AA301">
        <v>11805</v>
      </c>
      <c r="AB301">
        <v>10982</v>
      </c>
      <c r="AC301" s="3">
        <f>anaconda_projects_438c4e99_85db_4cf9_82b5_1b07a55c3429_cleaned_energy_data[[#This Row],[nitrogen-oxide]]*0.9071847</f>
        <v>9962.7023754000002</v>
      </c>
      <c r="AD301">
        <v>0.6</v>
      </c>
      <c r="AE301">
        <v>42</v>
      </c>
      <c r="AF301">
        <v>38</v>
      </c>
      <c r="AG301" t="s">
        <v>45</v>
      </c>
      <c r="AH301">
        <v>2692</v>
      </c>
      <c r="AI301" s="3">
        <f>anaconda_projects_438c4e99_85db_4cf9_82b5_1b07a55c3429_cleaned_energy_data[[#This Row],[sulfer-dioxide]]*0.9071847</f>
        <v>2442.1412123999999</v>
      </c>
      <c r="AJ301">
        <v>0.1</v>
      </c>
      <c r="AK301">
        <v>44</v>
      </c>
      <c r="AL301">
        <v>43</v>
      </c>
      <c r="AM301">
        <v>36144630</v>
      </c>
      <c r="AN301">
        <v>33</v>
      </c>
    </row>
    <row r="302" spans="1:40" x14ac:dyDescent="0.3">
      <c r="A302">
        <v>300</v>
      </c>
      <c r="B302">
        <v>2008</v>
      </c>
      <c r="C302" t="s">
        <v>80</v>
      </c>
      <c r="D302" t="s">
        <v>81</v>
      </c>
      <c r="E302">
        <v>8.35</v>
      </c>
      <c r="F302">
        <v>29</v>
      </c>
      <c r="G302">
        <v>6324</v>
      </c>
      <c r="H302">
        <v>33</v>
      </c>
      <c r="I302">
        <v>1626</v>
      </c>
      <c r="J302">
        <v>38</v>
      </c>
      <c r="K302" s="3">
        <v>30899</v>
      </c>
      <c r="L302">
        <v>1837</v>
      </c>
      <c r="M302">
        <v>30</v>
      </c>
      <c r="N302">
        <v>12</v>
      </c>
      <c r="O302">
        <v>272224</v>
      </c>
      <c r="P302">
        <v>39</v>
      </c>
      <c r="Q302">
        <v>100</v>
      </c>
      <c r="R302">
        <v>100</v>
      </c>
      <c r="S302">
        <v>38</v>
      </c>
      <c r="T302">
        <v>22038108</v>
      </c>
      <c r="U302">
        <v>33844547</v>
      </c>
      <c r="V302">
        <v>30</v>
      </c>
      <c r="W302">
        <v>3165290</v>
      </c>
      <c r="X302">
        <v>39</v>
      </c>
      <c r="Y302">
        <v>37009837</v>
      </c>
      <c r="Z302">
        <v>36</v>
      </c>
      <c r="AA302">
        <v>7950</v>
      </c>
      <c r="AB302">
        <v>70426</v>
      </c>
      <c r="AC302" s="3">
        <f>anaconda_projects_438c4e99_85db_4cf9_82b5_1b07a55c3429_cleaned_energy_data[[#This Row],[nitrogen-oxide]]*0.9071847</f>
        <v>63889.389682199995</v>
      </c>
      <c r="AD302">
        <v>3.8</v>
      </c>
      <c r="AE302">
        <v>23</v>
      </c>
      <c r="AF302">
        <v>6</v>
      </c>
      <c r="AG302" t="s">
        <v>40</v>
      </c>
      <c r="AH302">
        <v>22244</v>
      </c>
      <c r="AI302" s="3">
        <f>anaconda_projects_438c4e99_85db_4cf9_82b5_1b07a55c3429_cleaned_energy_data[[#This Row],[sulfer-dioxide]]*0.9071847</f>
        <v>20179.416466799998</v>
      </c>
      <c r="AJ302">
        <v>1.2</v>
      </c>
      <c r="AK302">
        <v>40</v>
      </c>
      <c r="AL302">
        <v>40</v>
      </c>
      <c r="AM302">
        <v>22038108</v>
      </c>
      <c r="AN302">
        <v>39</v>
      </c>
    </row>
    <row r="303" spans="1:40" x14ac:dyDescent="0.3">
      <c r="A303">
        <v>301</v>
      </c>
      <c r="B303">
        <v>2021</v>
      </c>
      <c r="C303" t="s">
        <v>80</v>
      </c>
      <c r="D303" t="s">
        <v>81</v>
      </c>
      <c r="E303">
        <v>9.7899999999999991</v>
      </c>
      <c r="F303">
        <v>30</v>
      </c>
      <c r="G303">
        <v>5902</v>
      </c>
      <c r="H303">
        <v>33</v>
      </c>
      <c r="I303">
        <v>4904</v>
      </c>
      <c r="J303">
        <v>26</v>
      </c>
      <c r="K303" s="3">
        <v>17204</v>
      </c>
      <c r="L303">
        <v>1075</v>
      </c>
      <c r="M303">
        <v>33</v>
      </c>
      <c r="N303">
        <v>17</v>
      </c>
      <c r="O303">
        <v>211769</v>
      </c>
      <c r="P303">
        <v>41</v>
      </c>
      <c r="Q303">
        <v>100</v>
      </c>
      <c r="R303">
        <v>100</v>
      </c>
      <c r="S303">
        <v>36</v>
      </c>
      <c r="T303">
        <v>25393743</v>
      </c>
      <c r="U303">
        <v>21859465</v>
      </c>
      <c r="V303">
        <v>33</v>
      </c>
      <c r="W303">
        <v>13332900</v>
      </c>
      <c r="X303">
        <v>31</v>
      </c>
      <c r="Y303">
        <v>35192365</v>
      </c>
      <c r="Z303">
        <v>39</v>
      </c>
      <c r="AA303">
        <v>10806</v>
      </c>
      <c r="AB303">
        <v>13057</v>
      </c>
      <c r="AC303" s="3">
        <f>anaconda_projects_438c4e99_85db_4cf9_82b5_1b07a55c3429_cleaned_energy_data[[#This Row],[nitrogen-oxide]]*0.9071847</f>
        <v>11845.1106279</v>
      </c>
      <c r="AD303">
        <v>0.7</v>
      </c>
      <c r="AE303">
        <v>36</v>
      </c>
      <c r="AF303">
        <v>24</v>
      </c>
      <c r="AG303" t="s">
        <v>40</v>
      </c>
      <c r="AH303">
        <v>2929</v>
      </c>
      <c r="AI303" s="3">
        <f>anaconda_projects_438c4e99_85db_4cf9_82b5_1b07a55c3429_cleaned_energy_data[[#This Row],[sulfer-dioxide]]*0.9071847</f>
        <v>2657.1439863000001</v>
      </c>
      <c r="AJ303">
        <v>0.2</v>
      </c>
      <c r="AK303">
        <v>39</v>
      </c>
      <c r="AL303">
        <v>38</v>
      </c>
      <c r="AM303">
        <v>25393743</v>
      </c>
      <c r="AN303">
        <v>38</v>
      </c>
    </row>
    <row r="304" spans="1:40" x14ac:dyDescent="0.3">
      <c r="A304">
        <v>302</v>
      </c>
      <c r="B304">
        <v>2018</v>
      </c>
      <c r="C304" t="s">
        <v>80</v>
      </c>
      <c r="D304" t="s">
        <v>81</v>
      </c>
      <c r="E304">
        <v>9.35</v>
      </c>
      <c r="F304">
        <v>33</v>
      </c>
      <c r="G304">
        <v>5346</v>
      </c>
      <c r="H304">
        <v>33</v>
      </c>
      <c r="I304">
        <v>3085</v>
      </c>
      <c r="J304">
        <v>33</v>
      </c>
      <c r="K304" s="3">
        <v>18442</v>
      </c>
      <c r="L304">
        <v>1242</v>
      </c>
      <c r="M304">
        <v>34</v>
      </c>
      <c r="N304">
        <v>13</v>
      </c>
      <c r="O304">
        <v>184972</v>
      </c>
      <c r="P304">
        <v>42</v>
      </c>
      <c r="Q304">
        <v>100</v>
      </c>
      <c r="R304">
        <v>100</v>
      </c>
      <c r="S304">
        <v>36</v>
      </c>
      <c r="T304">
        <v>24048611</v>
      </c>
      <c r="U304">
        <v>21112259</v>
      </c>
      <c r="V304">
        <v>33</v>
      </c>
      <c r="W304">
        <v>11561422</v>
      </c>
      <c r="X304">
        <v>32</v>
      </c>
      <c r="Y304">
        <v>32673682</v>
      </c>
      <c r="Z304">
        <v>39</v>
      </c>
      <c r="AA304">
        <v>8431</v>
      </c>
      <c r="AB304">
        <v>17822</v>
      </c>
      <c r="AC304" s="3">
        <f>anaconda_projects_438c4e99_85db_4cf9_82b5_1b07a55c3429_cleaned_energy_data[[#This Row],[nitrogen-oxide]]*0.9071847</f>
        <v>16167.8457234</v>
      </c>
      <c r="AD304">
        <v>1.1000000000000001</v>
      </c>
      <c r="AE304">
        <v>32</v>
      </c>
      <c r="AF304">
        <v>15</v>
      </c>
      <c r="AG304" t="s">
        <v>40</v>
      </c>
      <c r="AH304">
        <v>3506</v>
      </c>
      <c r="AI304" s="3">
        <f>anaconda_projects_438c4e99_85db_4cf9_82b5_1b07a55c3429_cleaned_energy_data[[#This Row],[sulfer-dioxide]]*0.9071847</f>
        <v>3180.5895581999998</v>
      </c>
      <c r="AJ304">
        <v>0.2</v>
      </c>
      <c r="AK304">
        <v>39</v>
      </c>
      <c r="AL304">
        <v>36</v>
      </c>
      <c r="AM304">
        <v>24048611</v>
      </c>
      <c r="AN304">
        <v>38</v>
      </c>
    </row>
    <row r="305" spans="1:40" x14ac:dyDescent="0.3">
      <c r="A305">
        <v>303</v>
      </c>
      <c r="B305">
        <v>2011</v>
      </c>
      <c r="C305" t="s">
        <v>80</v>
      </c>
      <c r="D305" t="s">
        <v>81</v>
      </c>
      <c r="E305">
        <v>8.74</v>
      </c>
      <c r="F305">
        <v>32</v>
      </c>
      <c r="G305">
        <v>6321</v>
      </c>
      <c r="H305">
        <v>33</v>
      </c>
      <c r="I305">
        <v>1933</v>
      </c>
      <c r="J305">
        <v>35</v>
      </c>
      <c r="K305" s="3">
        <v>31164</v>
      </c>
      <c r="L305">
        <v>1796</v>
      </c>
      <c r="M305">
        <v>30</v>
      </c>
      <c r="N305">
        <v>10</v>
      </c>
      <c r="O305">
        <v>156042</v>
      </c>
      <c r="P305">
        <v>42</v>
      </c>
      <c r="Q305">
        <v>100</v>
      </c>
      <c r="R305">
        <v>100</v>
      </c>
      <c r="S305">
        <v>38</v>
      </c>
      <c r="T305">
        <v>23041665</v>
      </c>
      <c r="U305">
        <v>32291832</v>
      </c>
      <c r="V305">
        <v>32</v>
      </c>
      <c r="W305">
        <v>5889307</v>
      </c>
      <c r="X305">
        <v>37</v>
      </c>
      <c r="Y305">
        <v>38181139</v>
      </c>
      <c r="Z305">
        <v>35</v>
      </c>
      <c r="AA305">
        <v>8254</v>
      </c>
      <c r="AB305">
        <v>63044</v>
      </c>
      <c r="AC305" s="3">
        <f>anaconda_projects_438c4e99_85db_4cf9_82b5_1b07a55c3429_cleaned_energy_data[[#This Row],[nitrogen-oxide]]*0.9071847</f>
        <v>57192.552226799999</v>
      </c>
      <c r="AD305">
        <v>3.3</v>
      </c>
      <c r="AE305">
        <v>17</v>
      </c>
      <c r="AF305">
        <v>4</v>
      </c>
      <c r="AG305" t="s">
        <v>40</v>
      </c>
      <c r="AH305">
        <v>17823</v>
      </c>
      <c r="AI305" s="3">
        <f>anaconda_projects_438c4e99_85db_4cf9_82b5_1b07a55c3429_cleaned_energy_data[[#This Row],[sulfer-dioxide]]*0.9071847</f>
        <v>16168.752908099999</v>
      </c>
      <c r="AJ305">
        <v>0.9</v>
      </c>
      <c r="AK305">
        <v>38</v>
      </c>
      <c r="AL305">
        <v>39</v>
      </c>
      <c r="AM305">
        <v>23041665</v>
      </c>
      <c r="AN305">
        <v>39</v>
      </c>
    </row>
    <row r="306" spans="1:40" x14ac:dyDescent="0.3">
      <c r="A306">
        <v>304</v>
      </c>
      <c r="B306">
        <v>2012</v>
      </c>
      <c r="C306" t="s">
        <v>80</v>
      </c>
      <c r="D306" t="s">
        <v>81</v>
      </c>
      <c r="E306">
        <v>8.83</v>
      </c>
      <c r="F306">
        <v>31</v>
      </c>
      <c r="G306">
        <v>6359</v>
      </c>
      <c r="H306">
        <v>33</v>
      </c>
      <c r="I306">
        <v>2015</v>
      </c>
      <c r="J306">
        <v>36</v>
      </c>
      <c r="K306" s="3">
        <v>29163</v>
      </c>
      <c r="L306">
        <v>1751</v>
      </c>
      <c r="M306">
        <v>30</v>
      </c>
      <c r="N306">
        <v>9</v>
      </c>
      <c r="O306">
        <v>129910</v>
      </c>
      <c r="P306">
        <v>42</v>
      </c>
      <c r="Q306">
        <v>100</v>
      </c>
      <c r="R306">
        <v>100</v>
      </c>
      <c r="S306">
        <v>38</v>
      </c>
      <c r="T306">
        <v>23178568</v>
      </c>
      <c r="U306">
        <v>30704865</v>
      </c>
      <c r="V306">
        <v>33</v>
      </c>
      <c r="W306">
        <v>5931044</v>
      </c>
      <c r="X306">
        <v>37</v>
      </c>
      <c r="Y306">
        <v>36635909</v>
      </c>
      <c r="Z306">
        <v>35</v>
      </c>
      <c r="AA306">
        <v>8373</v>
      </c>
      <c r="AB306">
        <v>61130</v>
      </c>
      <c r="AC306" s="3">
        <f>anaconda_projects_438c4e99_85db_4cf9_82b5_1b07a55c3429_cleaned_energy_data[[#This Row],[nitrogen-oxide]]*0.9071847</f>
        <v>55456.200710999998</v>
      </c>
      <c r="AD306">
        <v>3.3</v>
      </c>
      <c r="AE306">
        <v>13</v>
      </c>
      <c r="AF306">
        <v>4</v>
      </c>
      <c r="AG306" t="s">
        <v>40</v>
      </c>
      <c r="AH306">
        <v>16560</v>
      </c>
      <c r="AI306" s="3">
        <f>anaconda_projects_438c4e99_85db_4cf9_82b5_1b07a55c3429_cleaned_energy_data[[#This Row],[sulfer-dioxide]]*0.9071847</f>
        <v>15022.978631999998</v>
      </c>
      <c r="AJ306">
        <v>0.9</v>
      </c>
      <c r="AK306">
        <v>34</v>
      </c>
      <c r="AL306">
        <v>36</v>
      </c>
      <c r="AM306">
        <v>23178568</v>
      </c>
      <c r="AN306">
        <v>39</v>
      </c>
    </row>
    <row r="307" spans="1:40" x14ac:dyDescent="0.3">
      <c r="A307">
        <v>305</v>
      </c>
      <c r="B307">
        <v>2010</v>
      </c>
      <c r="C307" t="s">
        <v>80</v>
      </c>
      <c r="D307" t="s">
        <v>81</v>
      </c>
      <c r="E307">
        <v>8.4</v>
      </c>
      <c r="F307">
        <v>33</v>
      </c>
      <c r="G307">
        <v>6345</v>
      </c>
      <c r="H307">
        <v>33</v>
      </c>
      <c r="I307">
        <v>1785</v>
      </c>
      <c r="J307">
        <v>36</v>
      </c>
      <c r="K307" s="3">
        <v>29379</v>
      </c>
      <c r="L307">
        <v>1783</v>
      </c>
      <c r="M307">
        <v>31</v>
      </c>
      <c r="N307">
        <v>11</v>
      </c>
      <c r="O307">
        <v>108664</v>
      </c>
      <c r="P307">
        <v>41</v>
      </c>
      <c r="Q307">
        <v>100</v>
      </c>
      <c r="R307">
        <v>100</v>
      </c>
      <c r="S307">
        <v>38</v>
      </c>
      <c r="T307">
        <v>22428344</v>
      </c>
      <c r="U307">
        <v>30848406</v>
      </c>
      <c r="V307">
        <v>33</v>
      </c>
      <c r="W307">
        <v>5403136</v>
      </c>
      <c r="X307">
        <v>37</v>
      </c>
      <c r="Y307">
        <v>36251542</v>
      </c>
      <c r="Z307">
        <v>37</v>
      </c>
      <c r="AA307">
        <v>8130</v>
      </c>
      <c r="AB307">
        <v>61531</v>
      </c>
      <c r="AC307" s="3">
        <f>anaconda_projects_438c4e99_85db_4cf9_82b5_1b07a55c3429_cleaned_energy_data[[#This Row],[nitrogen-oxide]]*0.9071847</f>
        <v>55819.981775699998</v>
      </c>
      <c r="AD307">
        <v>3.4</v>
      </c>
      <c r="AE307">
        <v>19</v>
      </c>
      <c r="AF307">
        <v>5</v>
      </c>
      <c r="AG307" t="s">
        <v>40</v>
      </c>
      <c r="AH307">
        <v>16570</v>
      </c>
      <c r="AI307" s="3">
        <f>anaconda_projects_438c4e99_85db_4cf9_82b5_1b07a55c3429_cleaned_energy_data[[#This Row],[sulfer-dioxide]]*0.9071847</f>
        <v>15032.050479</v>
      </c>
      <c r="AJ307">
        <v>0.9</v>
      </c>
      <c r="AK307">
        <v>38</v>
      </c>
      <c r="AL307">
        <v>42</v>
      </c>
      <c r="AM307">
        <v>22428344</v>
      </c>
      <c r="AN307">
        <v>39</v>
      </c>
    </row>
    <row r="308" spans="1:40" x14ac:dyDescent="0.3">
      <c r="A308">
        <v>306</v>
      </c>
      <c r="B308">
        <v>2019</v>
      </c>
      <c r="C308" t="s">
        <v>80</v>
      </c>
      <c r="D308" t="s">
        <v>81</v>
      </c>
      <c r="E308">
        <v>8.99</v>
      </c>
      <c r="F308">
        <v>38</v>
      </c>
      <c r="G308">
        <v>5399</v>
      </c>
      <c r="H308">
        <v>33</v>
      </c>
      <c r="I308">
        <v>3371</v>
      </c>
      <c r="J308">
        <v>30</v>
      </c>
      <c r="K308" s="3">
        <v>20386</v>
      </c>
      <c r="L308">
        <v>1275</v>
      </c>
      <c r="M308">
        <v>33</v>
      </c>
      <c r="N308">
        <v>13</v>
      </c>
      <c r="O308">
        <v>152082</v>
      </c>
      <c r="P308">
        <v>45</v>
      </c>
      <c r="Q308">
        <v>100</v>
      </c>
      <c r="R308">
        <v>100</v>
      </c>
      <c r="S308">
        <v>36</v>
      </c>
      <c r="T308">
        <v>24880134</v>
      </c>
      <c r="U308">
        <v>23574888</v>
      </c>
      <c r="V308">
        <v>33</v>
      </c>
      <c r="W308">
        <v>11599622</v>
      </c>
      <c r="X308">
        <v>32</v>
      </c>
      <c r="Y308">
        <v>35174510</v>
      </c>
      <c r="Z308">
        <v>39</v>
      </c>
      <c r="AA308">
        <v>8770</v>
      </c>
      <c r="AB308">
        <v>16453</v>
      </c>
      <c r="AC308" s="3">
        <f>anaconda_projects_438c4e99_85db_4cf9_82b5_1b07a55c3429_cleaned_energy_data[[#This Row],[nitrogen-oxide]]*0.9071847</f>
        <v>14925.9098691</v>
      </c>
      <c r="AD308">
        <v>0.9</v>
      </c>
      <c r="AE308">
        <v>36</v>
      </c>
      <c r="AF308">
        <v>17</v>
      </c>
      <c r="AG308" t="s">
        <v>40</v>
      </c>
      <c r="AH308">
        <v>4173</v>
      </c>
      <c r="AI308" s="3">
        <f>anaconda_projects_438c4e99_85db_4cf9_82b5_1b07a55c3429_cleaned_energy_data[[#This Row],[sulfer-dioxide]]*0.9071847</f>
        <v>3785.6817530999997</v>
      </c>
      <c r="AJ308">
        <v>0.2</v>
      </c>
      <c r="AK308">
        <v>39</v>
      </c>
      <c r="AL308">
        <v>37</v>
      </c>
      <c r="AM308">
        <v>24880134</v>
      </c>
      <c r="AN308">
        <v>38</v>
      </c>
    </row>
    <row r="309" spans="1:40" x14ac:dyDescent="0.3">
      <c r="A309">
        <v>307</v>
      </c>
      <c r="B309">
        <v>2013</v>
      </c>
      <c r="C309" t="s">
        <v>80</v>
      </c>
      <c r="D309" t="s">
        <v>81</v>
      </c>
      <c r="E309">
        <v>9.25</v>
      </c>
      <c r="F309">
        <v>24</v>
      </c>
      <c r="G309">
        <v>5912</v>
      </c>
      <c r="H309">
        <v>33</v>
      </c>
      <c r="I309">
        <v>2026</v>
      </c>
      <c r="J309">
        <v>36</v>
      </c>
      <c r="K309" s="3">
        <v>28535</v>
      </c>
      <c r="L309">
        <v>1750</v>
      </c>
      <c r="M309">
        <v>31</v>
      </c>
      <c r="N309">
        <v>8</v>
      </c>
      <c r="O309">
        <v>146089</v>
      </c>
      <c r="P309">
        <v>43</v>
      </c>
      <c r="Q309">
        <v>100</v>
      </c>
      <c r="R309">
        <v>100</v>
      </c>
      <c r="S309">
        <v>38</v>
      </c>
      <c r="T309">
        <v>23065026</v>
      </c>
      <c r="U309">
        <v>29833095</v>
      </c>
      <c r="V309">
        <v>33</v>
      </c>
      <c r="W309">
        <v>6037870</v>
      </c>
      <c r="X309">
        <v>37</v>
      </c>
      <c r="Y309">
        <v>35870965</v>
      </c>
      <c r="Z309">
        <v>36</v>
      </c>
      <c r="AA309">
        <v>7938</v>
      </c>
      <c r="AB309">
        <v>58820</v>
      </c>
      <c r="AC309" s="3">
        <f>anaconda_projects_438c4e99_85db_4cf9_82b5_1b07a55c3429_cleaned_energy_data[[#This Row],[nitrogen-oxide]]*0.9071847</f>
        <v>53360.604053999996</v>
      </c>
      <c r="AD309">
        <v>3.3</v>
      </c>
      <c r="AE309">
        <v>15</v>
      </c>
      <c r="AF309">
        <v>4</v>
      </c>
      <c r="AG309" t="s">
        <v>40</v>
      </c>
      <c r="AH309">
        <v>17734</v>
      </c>
      <c r="AI309" s="3">
        <f>anaconda_projects_438c4e99_85db_4cf9_82b5_1b07a55c3429_cleaned_energy_data[[#This Row],[sulfer-dioxide]]*0.9071847</f>
        <v>16088.013469799998</v>
      </c>
      <c r="AJ309">
        <v>1</v>
      </c>
      <c r="AK309">
        <v>34</v>
      </c>
      <c r="AL309">
        <v>36</v>
      </c>
      <c r="AM309">
        <v>23065026</v>
      </c>
      <c r="AN309">
        <v>39</v>
      </c>
    </row>
    <row r="310" spans="1:40" x14ac:dyDescent="0.3">
      <c r="A310">
        <v>308</v>
      </c>
      <c r="B310">
        <v>2009</v>
      </c>
      <c r="C310" t="s">
        <v>80</v>
      </c>
      <c r="D310" t="s">
        <v>81</v>
      </c>
      <c r="E310">
        <v>8.09</v>
      </c>
      <c r="F310">
        <v>33</v>
      </c>
      <c r="G310">
        <v>6344</v>
      </c>
      <c r="H310">
        <v>33</v>
      </c>
      <c r="I310">
        <v>1649</v>
      </c>
      <c r="J310">
        <v>37</v>
      </c>
      <c r="K310" s="3">
        <v>33502</v>
      </c>
      <c r="L310">
        <v>1858</v>
      </c>
      <c r="M310">
        <v>29</v>
      </c>
      <c r="N310">
        <v>10</v>
      </c>
      <c r="O310">
        <v>123693</v>
      </c>
      <c r="P310">
        <v>42</v>
      </c>
      <c r="Q310">
        <v>100</v>
      </c>
      <c r="R310">
        <v>100</v>
      </c>
      <c r="S310">
        <v>38</v>
      </c>
      <c r="T310">
        <v>21647136</v>
      </c>
      <c r="U310">
        <v>34245148</v>
      </c>
      <c r="V310">
        <v>31</v>
      </c>
      <c r="W310">
        <v>5429191</v>
      </c>
      <c r="X310">
        <v>36</v>
      </c>
      <c r="Y310">
        <v>39674339</v>
      </c>
      <c r="Z310">
        <v>35</v>
      </c>
      <c r="AA310">
        <v>7993</v>
      </c>
      <c r="AB310">
        <v>67426</v>
      </c>
      <c r="AC310" s="3">
        <f>anaconda_projects_438c4e99_85db_4cf9_82b5_1b07a55c3429_cleaned_energy_data[[#This Row],[nitrogen-oxide]]*0.9071847</f>
        <v>61167.835582199994</v>
      </c>
      <c r="AD310">
        <v>3.4</v>
      </c>
      <c r="AE310">
        <v>16</v>
      </c>
      <c r="AF310">
        <v>6</v>
      </c>
      <c r="AG310" t="s">
        <v>40</v>
      </c>
      <c r="AH310">
        <v>19298</v>
      </c>
      <c r="AI310" s="3">
        <f>anaconda_projects_438c4e99_85db_4cf9_82b5_1b07a55c3429_cleaned_energy_data[[#This Row],[sulfer-dioxide]]*0.9071847</f>
        <v>17506.850340599998</v>
      </c>
      <c r="AJ310">
        <v>1</v>
      </c>
      <c r="AK310">
        <v>38</v>
      </c>
      <c r="AL310">
        <v>41</v>
      </c>
      <c r="AM310">
        <v>21647136</v>
      </c>
      <c r="AN310">
        <v>39</v>
      </c>
    </row>
    <row r="311" spans="1:40" x14ac:dyDescent="0.3">
      <c r="A311">
        <v>309</v>
      </c>
      <c r="B311">
        <v>2014</v>
      </c>
      <c r="C311" t="s">
        <v>80</v>
      </c>
      <c r="D311" t="s">
        <v>81</v>
      </c>
      <c r="E311">
        <v>9.65</v>
      </c>
      <c r="F311">
        <v>26</v>
      </c>
      <c r="G311">
        <v>6094</v>
      </c>
      <c r="H311">
        <v>33</v>
      </c>
      <c r="I311">
        <v>1978</v>
      </c>
      <c r="J311">
        <v>37</v>
      </c>
      <c r="K311" s="3">
        <v>24712</v>
      </c>
      <c r="L311">
        <v>1683</v>
      </c>
      <c r="M311">
        <v>32</v>
      </c>
      <c r="N311">
        <v>8</v>
      </c>
      <c r="O311">
        <v>187120</v>
      </c>
      <c r="P311">
        <v>41</v>
      </c>
      <c r="Q311">
        <v>100</v>
      </c>
      <c r="R311">
        <v>100</v>
      </c>
      <c r="S311">
        <v>38</v>
      </c>
      <c r="T311">
        <v>23115222</v>
      </c>
      <c r="U311">
        <v>26422867</v>
      </c>
      <c r="V311">
        <v>34</v>
      </c>
      <c r="W311">
        <v>5883343</v>
      </c>
      <c r="X311">
        <v>38</v>
      </c>
      <c r="Y311">
        <v>32306210</v>
      </c>
      <c r="Z311">
        <v>39</v>
      </c>
      <c r="AA311">
        <v>8072</v>
      </c>
      <c r="AB311">
        <v>45913</v>
      </c>
      <c r="AC311" s="3">
        <f>anaconda_projects_438c4e99_85db_4cf9_82b5_1b07a55c3429_cleaned_energy_data[[#This Row],[nitrogen-oxide]]*0.9071847</f>
        <v>41651.571131099998</v>
      </c>
      <c r="AD311">
        <v>2.8</v>
      </c>
      <c r="AE311">
        <v>21</v>
      </c>
      <c r="AF311">
        <v>4</v>
      </c>
      <c r="AG311" t="s">
        <v>40</v>
      </c>
      <c r="AH311">
        <v>12063</v>
      </c>
      <c r="AI311" s="3">
        <f>anaconda_projects_438c4e99_85db_4cf9_82b5_1b07a55c3429_cleaned_energy_data[[#This Row],[sulfer-dioxide]]*0.9071847</f>
        <v>10943.369036099999</v>
      </c>
      <c r="AJ311">
        <v>0.7</v>
      </c>
      <c r="AK311">
        <v>37</v>
      </c>
      <c r="AL311">
        <v>37</v>
      </c>
      <c r="AM311">
        <v>23115222</v>
      </c>
      <c r="AN311">
        <v>39</v>
      </c>
    </row>
    <row r="312" spans="1:40" x14ac:dyDescent="0.3">
      <c r="A312">
        <v>310</v>
      </c>
      <c r="B312">
        <v>2020</v>
      </c>
      <c r="C312" t="s">
        <v>80</v>
      </c>
      <c r="D312" t="s">
        <v>81</v>
      </c>
      <c r="E312">
        <v>9.33</v>
      </c>
      <c r="F312">
        <v>33</v>
      </c>
      <c r="G312">
        <v>5654</v>
      </c>
      <c r="H312">
        <v>33</v>
      </c>
      <c r="I312">
        <v>3444</v>
      </c>
      <c r="J312">
        <v>30</v>
      </c>
      <c r="K312" s="3">
        <v>18656</v>
      </c>
      <c r="L312">
        <v>1204</v>
      </c>
      <c r="M312">
        <v>33</v>
      </c>
      <c r="N312">
        <v>12</v>
      </c>
      <c r="O312">
        <v>162685</v>
      </c>
      <c r="P312">
        <v>44</v>
      </c>
      <c r="Q312">
        <v>100</v>
      </c>
      <c r="R312">
        <v>100</v>
      </c>
      <c r="S312">
        <v>36</v>
      </c>
      <c r="T312">
        <v>24777155</v>
      </c>
      <c r="U312">
        <v>21419307</v>
      </c>
      <c r="V312">
        <v>33</v>
      </c>
      <c r="W312">
        <v>12656277</v>
      </c>
      <c r="X312">
        <v>31</v>
      </c>
      <c r="Y312">
        <v>34075584</v>
      </c>
      <c r="Z312">
        <v>39</v>
      </c>
      <c r="AA312">
        <v>9098</v>
      </c>
      <c r="AB312">
        <v>13807</v>
      </c>
      <c r="AC312" s="3">
        <f>anaconda_projects_438c4e99_85db_4cf9_82b5_1b07a55c3429_cleaned_energy_data[[#This Row],[nitrogen-oxide]]*0.9071847</f>
        <v>12525.4991529</v>
      </c>
      <c r="AD312">
        <v>0.8</v>
      </c>
      <c r="AE312">
        <v>35</v>
      </c>
      <c r="AF312">
        <v>19</v>
      </c>
      <c r="AG312" t="s">
        <v>40</v>
      </c>
      <c r="AH312">
        <v>3140</v>
      </c>
      <c r="AI312" s="3">
        <f>anaconda_projects_438c4e99_85db_4cf9_82b5_1b07a55c3429_cleaned_energy_data[[#This Row],[sulfer-dioxide]]*0.9071847</f>
        <v>2848.5599579999998</v>
      </c>
      <c r="AJ312">
        <v>0.2</v>
      </c>
      <c r="AK312">
        <v>39</v>
      </c>
      <c r="AL312">
        <v>38</v>
      </c>
      <c r="AM312">
        <v>24777155</v>
      </c>
      <c r="AN312">
        <v>38</v>
      </c>
    </row>
    <row r="313" spans="1:40" x14ac:dyDescent="0.3">
      <c r="A313">
        <v>311</v>
      </c>
      <c r="B313">
        <v>2015</v>
      </c>
      <c r="C313" t="s">
        <v>80</v>
      </c>
      <c r="D313" t="s">
        <v>81</v>
      </c>
      <c r="E313">
        <v>9.6199999999999992</v>
      </c>
      <c r="F313">
        <v>24</v>
      </c>
      <c r="G313">
        <v>6193</v>
      </c>
      <c r="H313">
        <v>33</v>
      </c>
      <c r="I313">
        <v>2211</v>
      </c>
      <c r="J313">
        <v>35</v>
      </c>
      <c r="K313" s="3">
        <v>24850</v>
      </c>
      <c r="L313">
        <v>1672</v>
      </c>
      <c r="M313">
        <v>33</v>
      </c>
      <c r="N313">
        <v>8</v>
      </c>
      <c r="O313">
        <v>178662</v>
      </c>
      <c r="P313">
        <v>42</v>
      </c>
      <c r="Q313">
        <v>100</v>
      </c>
      <c r="R313">
        <v>100</v>
      </c>
      <c r="S313">
        <v>37</v>
      </c>
      <c r="T313">
        <v>23093553</v>
      </c>
      <c r="U313">
        <v>25950771</v>
      </c>
      <c r="V313">
        <v>33</v>
      </c>
      <c r="W313">
        <v>6750627</v>
      </c>
      <c r="X313">
        <v>37</v>
      </c>
      <c r="Y313">
        <v>32701398</v>
      </c>
      <c r="Z313">
        <v>39</v>
      </c>
      <c r="AA313">
        <v>8404</v>
      </c>
      <c r="AB313">
        <v>46757</v>
      </c>
      <c r="AC313" s="3">
        <f>anaconda_projects_438c4e99_85db_4cf9_82b5_1b07a55c3429_cleaned_energy_data[[#This Row],[nitrogen-oxide]]*0.9071847</f>
        <v>42417.235017899999</v>
      </c>
      <c r="AD313">
        <v>2.9</v>
      </c>
      <c r="AE313">
        <v>18</v>
      </c>
      <c r="AF313">
        <v>4</v>
      </c>
      <c r="AG313" t="s">
        <v>40</v>
      </c>
      <c r="AH313">
        <v>11626</v>
      </c>
      <c r="AI313" s="3">
        <f>anaconda_projects_438c4e99_85db_4cf9_82b5_1b07a55c3429_cleaned_energy_data[[#This Row],[sulfer-dioxide]]*0.9071847</f>
        <v>10546.9293222</v>
      </c>
      <c r="AJ313">
        <v>0.7</v>
      </c>
      <c r="AK313">
        <v>37</v>
      </c>
      <c r="AL313">
        <v>34</v>
      </c>
      <c r="AM313">
        <v>23093553</v>
      </c>
      <c r="AN313">
        <v>38</v>
      </c>
    </row>
    <row r="314" spans="1:40" x14ac:dyDescent="0.3">
      <c r="A314">
        <v>312</v>
      </c>
      <c r="B314">
        <v>2017</v>
      </c>
      <c r="C314" t="s">
        <v>80</v>
      </c>
      <c r="D314" t="s">
        <v>81</v>
      </c>
      <c r="E314">
        <v>9.59</v>
      </c>
      <c r="F314">
        <v>30</v>
      </c>
      <c r="G314">
        <v>5346</v>
      </c>
      <c r="H314">
        <v>34</v>
      </c>
      <c r="I314">
        <v>2999</v>
      </c>
      <c r="J314">
        <v>33</v>
      </c>
      <c r="K314" s="3">
        <v>23000</v>
      </c>
      <c r="L314">
        <v>1506</v>
      </c>
      <c r="M314">
        <v>31</v>
      </c>
      <c r="N314">
        <v>9</v>
      </c>
      <c r="O314">
        <v>171574</v>
      </c>
      <c r="P314">
        <v>43</v>
      </c>
      <c r="Q314">
        <v>100</v>
      </c>
      <c r="R314">
        <v>100</v>
      </c>
      <c r="S314">
        <v>37</v>
      </c>
      <c r="T314">
        <v>23009584</v>
      </c>
      <c r="U314">
        <v>24595385</v>
      </c>
      <c r="V314">
        <v>34</v>
      </c>
      <c r="W314">
        <v>9002028</v>
      </c>
      <c r="X314">
        <v>33</v>
      </c>
      <c r="Y314">
        <v>33597413</v>
      </c>
      <c r="Z314">
        <v>39</v>
      </c>
      <c r="AA314">
        <v>8345</v>
      </c>
      <c r="AB314">
        <v>38294</v>
      </c>
      <c r="AC314" s="3">
        <f>anaconda_projects_438c4e99_85db_4cf9_82b5_1b07a55c3429_cleaned_energy_data[[#This Row],[nitrogen-oxide]]*0.9071847</f>
        <v>34739.730901800001</v>
      </c>
      <c r="AD314">
        <v>2.2999999999999998</v>
      </c>
      <c r="AE314">
        <v>17</v>
      </c>
      <c r="AF314">
        <v>4</v>
      </c>
      <c r="AG314" t="s">
        <v>40</v>
      </c>
      <c r="AH314">
        <v>9041</v>
      </c>
      <c r="AI314" s="3">
        <f>anaconda_projects_438c4e99_85db_4cf9_82b5_1b07a55c3429_cleaned_energy_data[[#This Row],[sulfer-dioxide]]*0.9071847</f>
        <v>8201.8568727000002</v>
      </c>
      <c r="AJ314">
        <v>0.5</v>
      </c>
      <c r="AK314">
        <v>35</v>
      </c>
      <c r="AL314">
        <v>30</v>
      </c>
      <c r="AM314">
        <v>23009584</v>
      </c>
      <c r="AN314">
        <v>39</v>
      </c>
    </row>
    <row r="315" spans="1:40" x14ac:dyDescent="0.3">
      <c r="A315">
        <v>313</v>
      </c>
      <c r="B315">
        <v>2016</v>
      </c>
      <c r="C315" t="s">
        <v>80</v>
      </c>
      <c r="D315" t="s">
        <v>81</v>
      </c>
      <c r="E315">
        <v>9.1199999999999992</v>
      </c>
      <c r="F315">
        <v>33</v>
      </c>
      <c r="G315">
        <v>6188</v>
      </c>
      <c r="H315">
        <v>34</v>
      </c>
      <c r="I315">
        <v>2317</v>
      </c>
      <c r="J315">
        <v>35</v>
      </c>
      <c r="K315" s="3">
        <v>23193</v>
      </c>
      <c r="L315">
        <v>1550</v>
      </c>
      <c r="M315">
        <v>32</v>
      </c>
      <c r="N315">
        <v>9</v>
      </c>
      <c r="O315">
        <v>178609</v>
      </c>
      <c r="P315">
        <v>42</v>
      </c>
      <c r="Q315">
        <v>100</v>
      </c>
      <c r="R315">
        <v>100</v>
      </c>
      <c r="S315">
        <v>37</v>
      </c>
      <c r="T315">
        <v>23039547</v>
      </c>
      <c r="U315">
        <v>25014486</v>
      </c>
      <c r="V315">
        <v>34</v>
      </c>
      <c r="W315">
        <v>7897559</v>
      </c>
      <c r="X315">
        <v>36</v>
      </c>
      <c r="Y315">
        <v>32912045</v>
      </c>
      <c r="Z315">
        <v>39</v>
      </c>
      <c r="AA315">
        <v>8505</v>
      </c>
      <c r="AB315">
        <v>39131</v>
      </c>
      <c r="AC315" s="3">
        <f>anaconda_projects_438c4e99_85db_4cf9_82b5_1b07a55c3429_cleaned_energy_data[[#This Row],[nitrogen-oxide]]*0.9071847</f>
        <v>35499.0444957</v>
      </c>
      <c r="AD315">
        <v>2.4</v>
      </c>
      <c r="AE315">
        <v>18</v>
      </c>
      <c r="AF315">
        <v>4</v>
      </c>
      <c r="AG315" t="s">
        <v>40</v>
      </c>
      <c r="AH315">
        <v>8260</v>
      </c>
      <c r="AI315" s="3">
        <f>anaconda_projects_438c4e99_85db_4cf9_82b5_1b07a55c3429_cleaned_energy_data[[#This Row],[sulfer-dioxide]]*0.9071847</f>
        <v>7493.3456219999998</v>
      </c>
      <c r="AJ315">
        <v>0.5</v>
      </c>
      <c r="AK315">
        <v>36</v>
      </c>
      <c r="AL315">
        <v>34</v>
      </c>
      <c r="AM315">
        <v>23039547</v>
      </c>
      <c r="AN315">
        <v>39</v>
      </c>
    </row>
    <row r="316" spans="1:40" x14ac:dyDescent="0.3">
      <c r="A316">
        <v>314</v>
      </c>
      <c r="B316">
        <v>2008</v>
      </c>
      <c r="C316" t="s">
        <v>82</v>
      </c>
      <c r="D316" t="s">
        <v>83</v>
      </c>
      <c r="E316">
        <v>14.43</v>
      </c>
      <c r="F316">
        <v>8</v>
      </c>
      <c r="G316">
        <v>477</v>
      </c>
      <c r="H316">
        <v>43</v>
      </c>
      <c r="I316">
        <v>18031</v>
      </c>
      <c r="J316">
        <v>6</v>
      </c>
      <c r="K316" s="3">
        <v>20097</v>
      </c>
      <c r="L316">
        <v>694</v>
      </c>
      <c r="M316">
        <v>37</v>
      </c>
      <c r="N316">
        <v>43</v>
      </c>
      <c r="O316">
        <v>1312019</v>
      </c>
      <c r="P316">
        <v>22</v>
      </c>
      <c r="Q316">
        <v>16949938</v>
      </c>
      <c r="R316">
        <v>6</v>
      </c>
      <c r="S316">
        <v>23</v>
      </c>
      <c r="T316">
        <v>63569605</v>
      </c>
      <c r="U316">
        <v>-206308</v>
      </c>
      <c r="V316">
        <v>50</v>
      </c>
      <c r="W316">
        <v>63881097</v>
      </c>
      <c r="X316">
        <v>6</v>
      </c>
      <c r="Y316">
        <v>63674789</v>
      </c>
      <c r="Z316">
        <v>23</v>
      </c>
      <c r="AA316">
        <v>18508</v>
      </c>
      <c r="AB316">
        <v>22271</v>
      </c>
      <c r="AC316" s="3">
        <f>anaconda_projects_438c4e99_85db_4cf9_82b5_1b07a55c3429_cleaned_energy_data[[#This Row],[nitrogen-oxide]]*0.9071847</f>
        <v>20203.910453699998</v>
      </c>
      <c r="AD316">
        <v>0.7</v>
      </c>
      <c r="AE316">
        <v>38</v>
      </c>
      <c r="AF316">
        <v>45</v>
      </c>
      <c r="AG316" t="s">
        <v>51</v>
      </c>
      <c r="AH316">
        <v>38569</v>
      </c>
      <c r="AI316" s="3">
        <f>anaconda_projects_438c4e99_85db_4cf9_82b5_1b07a55c3429_cleaned_energy_data[[#This Row],[sulfer-dioxide]]*0.9071847</f>
        <v>34989.206694299995</v>
      </c>
      <c r="AJ316">
        <v>1.2</v>
      </c>
      <c r="AK316">
        <v>33</v>
      </c>
      <c r="AL316">
        <v>39</v>
      </c>
      <c r="AM316">
        <v>80519543</v>
      </c>
      <c r="AN316">
        <v>19</v>
      </c>
    </row>
    <row r="317" spans="1:40" x14ac:dyDescent="0.3">
      <c r="A317">
        <v>315</v>
      </c>
      <c r="B317">
        <v>2021</v>
      </c>
      <c r="C317" t="s">
        <v>82</v>
      </c>
      <c r="D317" t="s">
        <v>83</v>
      </c>
      <c r="E317">
        <v>14.01</v>
      </c>
      <c r="F317">
        <v>10</v>
      </c>
      <c r="G317">
        <v>216</v>
      </c>
      <c r="H317">
        <v>44</v>
      </c>
      <c r="I317">
        <v>17255</v>
      </c>
      <c r="J317">
        <v>7</v>
      </c>
      <c r="K317" s="3">
        <v>14786</v>
      </c>
      <c r="L317">
        <v>530</v>
      </c>
      <c r="M317">
        <v>34</v>
      </c>
      <c r="N317">
        <v>42</v>
      </c>
      <c r="O317">
        <v>1063586</v>
      </c>
      <c r="P317">
        <v>24</v>
      </c>
      <c r="Q317">
        <v>30632783</v>
      </c>
      <c r="R317">
        <v>7</v>
      </c>
      <c r="S317">
        <v>29</v>
      </c>
      <c r="T317">
        <v>42437683</v>
      </c>
      <c r="U317">
        <v>212175</v>
      </c>
      <c r="V317">
        <v>44</v>
      </c>
      <c r="W317">
        <v>61221617</v>
      </c>
      <c r="X317">
        <v>7</v>
      </c>
      <c r="Y317">
        <v>61433792</v>
      </c>
      <c r="Z317">
        <v>26</v>
      </c>
      <c r="AA317">
        <v>17471</v>
      </c>
      <c r="AB317">
        <v>9389</v>
      </c>
      <c r="AC317" s="3">
        <f>anaconda_projects_438c4e99_85db_4cf9_82b5_1b07a55c3429_cleaned_energy_data[[#This Row],[nitrogen-oxide]]*0.9071847</f>
        <v>8517.5571483000003</v>
      </c>
      <c r="AD317">
        <v>0.3</v>
      </c>
      <c r="AE317">
        <v>40</v>
      </c>
      <c r="AF317">
        <v>47</v>
      </c>
      <c r="AG317" t="s">
        <v>45</v>
      </c>
      <c r="AH317">
        <v>1518</v>
      </c>
      <c r="AI317" s="3">
        <f>anaconda_projects_438c4e99_85db_4cf9_82b5_1b07a55c3429_cleaned_energy_data[[#This Row],[sulfer-dioxide]]*0.9071847</f>
        <v>1377.1063746</v>
      </c>
      <c r="AJ317">
        <v>0</v>
      </c>
      <c r="AK317">
        <v>44</v>
      </c>
      <c r="AL317">
        <v>46</v>
      </c>
      <c r="AM317">
        <v>73070466</v>
      </c>
      <c r="AN317">
        <v>21</v>
      </c>
    </row>
    <row r="318" spans="1:40" x14ac:dyDescent="0.3">
      <c r="A318">
        <v>316</v>
      </c>
      <c r="B318">
        <v>2018</v>
      </c>
      <c r="C318" t="s">
        <v>82</v>
      </c>
      <c r="D318" t="s">
        <v>83</v>
      </c>
      <c r="E318">
        <v>13.23</v>
      </c>
      <c r="F318">
        <v>11</v>
      </c>
      <c r="G318">
        <v>613</v>
      </c>
      <c r="H318">
        <v>44</v>
      </c>
      <c r="I318">
        <v>16790</v>
      </c>
      <c r="J318">
        <v>7</v>
      </c>
      <c r="K318" s="3">
        <v>18912</v>
      </c>
      <c r="L318">
        <v>554</v>
      </c>
      <c r="M318">
        <v>33</v>
      </c>
      <c r="N318">
        <v>41</v>
      </c>
      <c r="O318">
        <v>1503967</v>
      </c>
      <c r="P318">
        <v>21</v>
      </c>
      <c r="Q318">
        <v>35597868</v>
      </c>
      <c r="R318">
        <v>6</v>
      </c>
      <c r="S318">
        <v>30</v>
      </c>
      <c r="T318">
        <v>40418894</v>
      </c>
      <c r="U318">
        <v>125350</v>
      </c>
      <c r="V318">
        <v>46</v>
      </c>
      <c r="W318">
        <v>74908250</v>
      </c>
      <c r="X318">
        <v>7</v>
      </c>
      <c r="Y318">
        <v>75033600</v>
      </c>
      <c r="Z318">
        <v>22</v>
      </c>
      <c r="AA318">
        <v>17403</v>
      </c>
      <c r="AB318">
        <v>11107</v>
      </c>
      <c r="AC318" s="3">
        <f>anaconda_projects_438c4e99_85db_4cf9_82b5_1b07a55c3429_cleaned_energy_data[[#This Row],[nitrogen-oxide]]*0.9071847</f>
        <v>10076.1004629</v>
      </c>
      <c r="AD318">
        <v>0.3</v>
      </c>
      <c r="AE318">
        <v>41</v>
      </c>
      <c r="AF318">
        <v>49</v>
      </c>
      <c r="AG318" t="s">
        <v>45</v>
      </c>
      <c r="AH318">
        <v>3383</v>
      </c>
      <c r="AI318" s="3">
        <f>anaconda_projects_438c4e99_85db_4cf9_82b5_1b07a55c3429_cleaned_energy_data[[#This Row],[sulfer-dioxide]]*0.9071847</f>
        <v>3069.0058400999997</v>
      </c>
      <c r="AJ318">
        <v>0.1</v>
      </c>
      <c r="AK318">
        <v>40</v>
      </c>
      <c r="AL318">
        <v>46</v>
      </c>
      <c r="AM318">
        <v>76016762</v>
      </c>
      <c r="AN318">
        <v>21</v>
      </c>
    </row>
    <row r="319" spans="1:40" x14ac:dyDescent="0.3">
      <c r="A319">
        <v>317</v>
      </c>
      <c r="B319">
        <v>2011</v>
      </c>
      <c r="C319" t="s">
        <v>82</v>
      </c>
      <c r="D319" t="s">
        <v>83</v>
      </c>
      <c r="E319">
        <v>14.3</v>
      </c>
      <c r="F319">
        <v>6</v>
      </c>
      <c r="G319">
        <v>473</v>
      </c>
      <c r="H319">
        <v>43</v>
      </c>
      <c r="I319">
        <v>17901</v>
      </c>
      <c r="J319">
        <v>6</v>
      </c>
      <c r="K319" s="3">
        <v>16917</v>
      </c>
      <c r="L319">
        <v>575</v>
      </c>
      <c r="M319">
        <v>36</v>
      </c>
      <c r="N319">
        <v>43</v>
      </c>
      <c r="O319">
        <v>1139952</v>
      </c>
      <c r="P319">
        <v>23</v>
      </c>
      <c r="Q319">
        <v>34184326</v>
      </c>
      <c r="R319">
        <v>5</v>
      </c>
      <c r="S319">
        <v>29</v>
      </c>
      <c r="T319">
        <v>42675436</v>
      </c>
      <c r="U319">
        <v>-173470</v>
      </c>
      <c r="V319">
        <v>51</v>
      </c>
      <c r="W319">
        <v>64867566</v>
      </c>
      <c r="X319">
        <v>6</v>
      </c>
      <c r="Y319">
        <v>64694096</v>
      </c>
      <c r="Z319">
        <v>23</v>
      </c>
      <c r="AA319">
        <v>18374</v>
      </c>
      <c r="AB319">
        <v>14477</v>
      </c>
      <c r="AC319" s="3">
        <f>anaconda_projects_438c4e99_85db_4cf9_82b5_1b07a55c3429_cleaned_energy_data[[#This Row],[nitrogen-oxide]]*0.9071847</f>
        <v>13133.312901899999</v>
      </c>
      <c r="AD319">
        <v>0.4</v>
      </c>
      <c r="AE319">
        <v>40</v>
      </c>
      <c r="AF319">
        <v>46</v>
      </c>
      <c r="AG319" t="s">
        <v>51</v>
      </c>
      <c r="AH319">
        <v>5433</v>
      </c>
      <c r="AI319" s="3">
        <f>anaconda_projects_438c4e99_85db_4cf9_82b5_1b07a55c3429_cleaned_energy_data[[#This Row],[sulfer-dioxide]]*0.9071847</f>
        <v>4928.7344751000001</v>
      </c>
      <c r="AJ319">
        <v>0.2</v>
      </c>
      <c r="AK319">
        <v>43</v>
      </c>
      <c r="AL319">
        <v>47</v>
      </c>
      <c r="AM319">
        <v>76859762</v>
      </c>
      <c r="AN319">
        <v>20</v>
      </c>
    </row>
    <row r="320" spans="1:40" x14ac:dyDescent="0.3">
      <c r="A320">
        <v>318</v>
      </c>
      <c r="B320">
        <v>2023</v>
      </c>
      <c r="C320" t="s">
        <v>82</v>
      </c>
      <c r="D320" t="s">
        <v>83</v>
      </c>
      <c r="E320">
        <v>15.27</v>
      </c>
      <c r="F320">
        <v>12</v>
      </c>
      <c r="G320">
        <v>206</v>
      </c>
      <c r="H320">
        <v>44</v>
      </c>
      <c r="I320">
        <v>16632</v>
      </c>
      <c r="J320">
        <v>7</v>
      </c>
      <c r="K320" s="3">
        <v>15112</v>
      </c>
      <c r="L320">
        <v>518</v>
      </c>
      <c r="M320">
        <v>33</v>
      </c>
      <c r="N320">
        <v>43</v>
      </c>
      <c r="O320">
        <v>1628531</v>
      </c>
      <c r="P320">
        <v>19</v>
      </c>
      <c r="Q320">
        <v>26397750</v>
      </c>
      <c r="R320">
        <v>8</v>
      </c>
      <c r="S320">
        <v>29</v>
      </c>
      <c r="T320">
        <v>44699189</v>
      </c>
      <c r="U320">
        <v>281679</v>
      </c>
      <c r="V320">
        <v>44</v>
      </c>
      <c r="W320">
        <v>63947245</v>
      </c>
      <c r="X320">
        <v>7</v>
      </c>
      <c r="Y320">
        <v>64228924</v>
      </c>
      <c r="Z320">
        <v>23</v>
      </c>
      <c r="AA320">
        <v>16838</v>
      </c>
      <c r="AB320">
        <v>8432</v>
      </c>
      <c r="AC320" s="3">
        <f>anaconda_projects_438c4e99_85db_4cf9_82b5_1b07a55c3429_cleaned_energy_data[[#This Row],[nitrogen-oxide]]*0.9071847</f>
        <v>7649.3813903999999</v>
      </c>
      <c r="AD320">
        <v>0.3</v>
      </c>
      <c r="AE320">
        <v>40</v>
      </c>
      <c r="AF320">
        <v>48</v>
      </c>
      <c r="AG320" t="s">
        <v>45</v>
      </c>
      <c r="AH320">
        <v>557</v>
      </c>
      <c r="AI320" s="3">
        <f>anaconda_projects_438c4e99_85db_4cf9_82b5_1b07a55c3429_cleaned_energy_data[[#This Row],[sulfer-dioxide]]*0.9071847</f>
        <v>505.30187789999997</v>
      </c>
      <c r="AJ320">
        <v>0</v>
      </c>
      <c r="AK320">
        <v>45</v>
      </c>
      <c r="AL320">
        <v>48</v>
      </c>
      <c r="AM320">
        <v>71096939</v>
      </c>
      <c r="AN320">
        <v>21</v>
      </c>
    </row>
    <row r="321" spans="1:40" x14ac:dyDescent="0.3">
      <c r="A321">
        <v>319</v>
      </c>
      <c r="B321">
        <v>2022</v>
      </c>
      <c r="C321" t="s">
        <v>82</v>
      </c>
      <c r="D321" t="s">
        <v>83</v>
      </c>
      <c r="E321">
        <v>14.8</v>
      </c>
      <c r="F321">
        <v>12</v>
      </c>
      <c r="G321">
        <v>194</v>
      </c>
      <c r="H321">
        <v>44</v>
      </c>
      <c r="I321">
        <v>16519</v>
      </c>
      <c r="J321">
        <v>7</v>
      </c>
      <c r="K321" s="3">
        <v>15891</v>
      </c>
      <c r="L321">
        <v>537</v>
      </c>
      <c r="M321">
        <v>34</v>
      </c>
      <c r="N321">
        <v>43</v>
      </c>
      <c r="O321">
        <v>1518703</v>
      </c>
      <c r="P321">
        <v>20</v>
      </c>
      <c r="Q321">
        <v>28813483</v>
      </c>
      <c r="R321">
        <v>7</v>
      </c>
      <c r="S321">
        <v>29</v>
      </c>
      <c r="T321">
        <v>45629252</v>
      </c>
      <c r="U321">
        <v>246416</v>
      </c>
      <c r="V321">
        <v>44</v>
      </c>
      <c r="W321">
        <v>64814220</v>
      </c>
      <c r="X321">
        <v>7</v>
      </c>
      <c r="Y321">
        <v>65060636</v>
      </c>
      <c r="Z321">
        <v>25</v>
      </c>
      <c r="AA321">
        <v>16712</v>
      </c>
      <c r="AB321">
        <v>9219</v>
      </c>
      <c r="AC321" s="3">
        <f>anaconda_projects_438c4e99_85db_4cf9_82b5_1b07a55c3429_cleaned_energy_data[[#This Row],[nitrogen-oxide]]*0.9071847</f>
        <v>8363.3357493000003</v>
      </c>
      <c r="AD321">
        <v>0.3</v>
      </c>
      <c r="AE321">
        <v>40</v>
      </c>
      <c r="AF321">
        <v>47</v>
      </c>
      <c r="AG321" t="s">
        <v>45</v>
      </c>
      <c r="AH321">
        <v>1017</v>
      </c>
      <c r="AI321" s="3">
        <f>anaconda_projects_438c4e99_85db_4cf9_82b5_1b07a55c3429_cleaned_energy_data[[#This Row],[sulfer-dioxide]]*0.9071847</f>
        <v>922.60683989999995</v>
      </c>
      <c r="AJ321">
        <v>0</v>
      </c>
      <c r="AK321">
        <v>45</v>
      </c>
      <c r="AL321">
        <v>48</v>
      </c>
      <c r="AM321">
        <v>74442735</v>
      </c>
      <c r="AN321">
        <v>21</v>
      </c>
    </row>
    <row r="322" spans="1:40" x14ac:dyDescent="0.3">
      <c r="A322">
        <v>320</v>
      </c>
      <c r="B322">
        <v>2012</v>
      </c>
      <c r="C322" t="s">
        <v>82</v>
      </c>
      <c r="D322" t="s">
        <v>83</v>
      </c>
      <c r="E322">
        <v>13.68</v>
      </c>
      <c r="F322">
        <v>8</v>
      </c>
      <c r="G322">
        <v>517</v>
      </c>
      <c r="H322">
        <v>43</v>
      </c>
      <c r="I322">
        <v>18407</v>
      </c>
      <c r="J322">
        <v>6</v>
      </c>
      <c r="K322" s="3">
        <v>16120</v>
      </c>
      <c r="L322">
        <v>543</v>
      </c>
      <c r="M322">
        <v>35</v>
      </c>
      <c r="N322">
        <v>46</v>
      </c>
      <c r="O322">
        <v>1182238</v>
      </c>
      <c r="P322">
        <v>23</v>
      </c>
      <c r="Q322">
        <v>37356364</v>
      </c>
      <c r="R322">
        <v>5</v>
      </c>
      <c r="S322">
        <v>30</v>
      </c>
      <c r="T322">
        <v>37696550</v>
      </c>
      <c r="U322">
        <v>-88066</v>
      </c>
      <c r="V322">
        <v>50</v>
      </c>
      <c r="W322">
        <v>65351474</v>
      </c>
      <c r="X322">
        <v>6</v>
      </c>
      <c r="Y322">
        <v>65263408</v>
      </c>
      <c r="Z322">
        <v>23</v>
      </c>
      <c r="AA322">
        <v>18924</v>
      </c>
      <c r="AB322">
        <v>14989</v>
      </c>
      <c r="AC322" s="3">
        <f>anaconda_projects_438c4e99_85db_4cf9_82b5_1b07a55c3429_cleaned_energy_data[[#This Row],[nitrogen-oxide]]*0.9071847</f>
        <v>13597.7914683</v>
      </c>
      <c r="AD322">
        <v>0.5</v>
      </c>
      <c r="AE322">
        <v>39</v>
      </c>
      <c r="AF322">
        <v>47</v>
      </c>
      <c r="AG322" t="s">
        <v>51</v>
      </c>
      <c r="AH322">
        <v>4301</v>
      </c>
      <c r="AI322" s="3">
        <f>anaconda_projects_438c4e99_85db_4cf9_82b5_1b07a55c3429_cleaned_energy_data[[#This Row],[sulfer-dioxide]]*0.9071847</f>
        <v>3901.8013946999999</v>
      </c>
      <c r="AJ322">
        <v>0.1</v>
      </c>
      <c r="AK322">
        <v>45</v>
      </c>
      <c r="AL322">
        <v>47</v>
      </c>
      <c r="AM322">
        <v>75052914</v>
      </c>
      <c r="AN322">
        <v>21</v>
      </c>
    </row>
    <row r="323" spans="1:40" x14ac:dyDescent="0.3">
      <c r="A323">
        <v>321</v>
      </c>
      <c r="B323">
        <v>2010</v>
      </c>
      <c r="C323" t="s">
        <v>82</v>
      </c>
      <c r="D323" t="s">
        <v>83</v>
      </c>
      <c r="E323">
        <v>14.68</v>
      </c>
      <c r="F323">
        <v>6</v>
      </c>
      <c r="G323">
        <v>460</v>
      </c>
      <c r="H323">
        <v>43</v>
      </c>
      <c r="I323">
        <v>17964</v>
      </c>
      <c r="J323">
        <v>6</v>
      </c>
      <c r="K323" s="3">
        <v>19160</v>
      </c>
      <c r="L323">
        <v>642</v>
      </c>
      <c r="M323">
        <v>37</v>
      </c>
      <c r="N323">
        <v>43</v>
      </c>
      <c r="O323">
        <v>963418</v>
      </c>
      <c r="P323">
        <v>28</v>
      </c>
      <c r="Q323">
        <v>28697392</v>
      </c>
      <c r="R323">
        <v>6</v>
      </c>
      <c r="S323">
        <v>25</v>
      </c>
      <c r="T323">
        <v>50482035</v>
      </c>
      <c r="U323">
        <v>-186385</v>
      </c>
      <c r="V323">
        <v>50</v>
      </c>
      <c r="W323">
        <v>65868878</v>
      </c>
      <c r="X323">
        <v>6</v>
      </c>
      <c r="Y323">
        <v>65682494</v>
      </c>
      <c r="Z323">
        <v>23</v>
      </c>
      <c r="AA323">
        <v>18424</v>
      </c>
      <c r="AB323">
        <v>16528</v>
      </c>
      <c r="AC323" s="3">
        <f>anaconda_projects_438c4e99_85db_4cf9_82b5_1b07a55c3429_cleaned_energy_data[[#This Row],[nitrogen-oxide]]*0.9071847</f>
        <v>14993.9487216</v>
      </c>
      <c r="AD323">
        <v>0.5</v>
      </c>
      <c r="AE323">
        <v>41</v>
      </c>
      <c r="AF323">
        <v>48</v>
      </c>
      <c r="AG323" t="s">
        <v>51</v>
      </c>
      <c r="AH323">
        <v>15382</v>
      </c>
      <c r="AI323" s="3">
        <f>anaconda_projects_438c4e99_85db_4cf9_82b5_1b07a55c3429_cleaned_energy_data[[#This Row],[sulfer-dioxide]]*0.9071847</f>
        <v>13954.315055399999</v>
      </c>
      <c r="AJ323">
        <v>0.5</v>
      </c>
      <c r="AK323">
        <v>40</v>
      </c>
      <c r="AL323">
        <v>45</v>
      </c>
      <c r="AM323">
        <v>79179427</v>
      </c>
      <c r="AN323">
        <v>20</v>
      </c>
    </row>
    <row r="324" spans="1:40" x14ac:dyDescent="0.3">
      <c r="A324">
        <v>322</v>
      </c>
      <c r="B324">
        <v>2019</v>
      </c>
      <c r="C324" t="s">
        <v>82</v>
      </c>
      <c r="D324" t="s">
        <v>83</v>
      </c>
      <c r="E324">
        <v>13.42</v>
      </c>
      <c r="F324">
        <v>11</v>
      </c>
      <c r="G324">
        <v>613</v>
      </c>
      <c r="H324">
        <v>44</v>
      </c>
      <c r="I324">
        <v>16654</v>
      </c>
      <c r="J324">
        <v>7</v>
      </c>
      <c r="K324" s="3">
        <v>18869</v>
      </c>
      <c r="L324">
        <v>585</v>
      </c>
      <c r="M324">
        <v>34</v>
      </c>
      <c r="N324">
        <v>40</v>
      </c>
      <c r="O324">
        <v>1743747</v>
      </c>
      <c r="P324">
        <v>19</v>
      </c>
      <c r="Q324">
        <v>33473114</v>
      </c>
      <c r="R324">
        <v>6</v>
      </c>
      <c r="S324">
        <v>30</v>
      </c>
      <c r="T324">
        <v>40443590</v>
      </c>
      <c r="U324">
        <v>144701</v>
      </c>
      <c r="V324">
        <v>45</v>
      </c>
      <c r="W324">
        <v>70874073</v>
      </c>
      <c r="X324">
        <v>7</v>
      </c>
      <c r="Y324">
        <v>71018774</v>
      </c>
      <c r="Z324">
        <v>22</v>
      </c>
      <c r="AA324">
        <v>17267</v>
      </c>
      <c r="AB324">
        <v>11235</v>
      </c>
      <c r="AC324" s="3">
        <f>anaconda_projects_438c4e99_85db_4cf9_82b5_1b07a55c3429_cleaned_energy_data[[#This Row],[nitrogen-oxide]]*0.9071847</f>
        <v>10192.2201045</v>
      </c>
      <c r="AD324">
        <v>0.3</v>
      </c>
      <c r="AE324">
        <v>40</v>
      </c>
      <c r="AF324">
        <v>46</v>
      </c>
      <c r="AG324" t="s">
        <v>45</v>
      </c>
      <c r="AH324">
        <v>2991</v>
      </c>
      <c r="AI324" s="3">
        <f>anaconda_projects_438c4e99_85db_4cf9_82b5_1b07a55c3429_cleaned_energy_data[[#This Row],[sulfer-dioxide]]*0.9071847</f>
        <v>2713.3894376999997</v>
      </c>
      <c r="AJ324">
        <v>0.1</v>
      </c>
      <c r="AK324">
        <v>42</v>
      </c>
      <c r="AL324">
        <v>45</v>
      </c>
      <c r="AM324">
        <v>73916704</v>
      </c>
      <c r="AN324">
        <v>21</v>
      </c>
    </row>
    <row r="325" spans="1:40" x14ac:dyDescent="0.3">
      <c r="A325">
        <v>323</v>
      </c>
      <c r="B325">
        <v>2013</v>
      </c>
      <c r="C325" t="s">
        <v>82</v>
      </c>
      <c r="D325" t="s">
        <v>83</v>
      </c>
      <c r="E325">
        <v>13.7</v>
      </c>
      <c r="F325">
        <v>10</v>
      </c>
      <c r="G325">
        <v>544</v>
      </c>
      <c r="H325">
        <v>43</v>
      </c>
      <c r="I325">
        <v>18452</v>
      </c>
      <c r="J325">
        <v>6</v>
      </c>
      <c r="K325" s="3">
        <v>15789</v>
      </c>
      <c r="L325">
        <v>536</v>
      </c>
      <c r="M325">
        <v>36</v>
      </c>
      <c r="N325">
        <v>46</v>
      </c>
      <c r="O325">
        <v>1384856</v>
      </c>
      <c r="P325">
        <v>21</v>
      </c>
      <c r="Q325">
        <v>38590917</v>
      </c>
      <c r="R325">
        <v>5</v>
      </c>
      <c r="S325">
        <v>30</v>
      </c>
      <c r="T325">
        <v>36051482</v>
      </c>
      <c r="U325">
        <v>-122674</v>
      </c>
      <c r="V325">
        <v>50</v>
      </c>
      <c r="W325">
        <v>64873616</v>
      </c>
      <c r="X325">
        <v>6</v>
      </c>
      <c r="Y325">
        <v>64750942</v>
      </c>
      <c r="Z325">
        <v>24</v>
      </c>
      <c r="AA325">
        <v>18997</v>
      </c>
      <c r="AB325">
        <v>15022</v>
      </c>
      <c r="AC325" s="3">
        <f>anaconda_projects_438c4e99_85db_4cf9_82b5_1b07a55c3429_cleaned_energy_data[[#This Row],[nitrogen-oxide]]*0.9071847</f>
        <v>13627.7285634</v>
      </c>
      <c r="AD325">
        <v>0.5</v>
      </c>
      <c r="AE325">
        <v>40</v>
      </c>
      <c r="AF325">
        <v>46</v>
      </c>
      <c r="AG325" t="s">
        <v>51</v>
      </c>
      <c r="AH325">
        <v>3196</v>
      </c>
      <c r="AI325" s="3">
        <f>anaconda_projects_438c4e99_85db_4cf9_82b5_1b07a55c3429_cleaned_energy_data[[#This Row],[sulfer-dioxide]]*0.9071847</f>
        <v>2899.3623011999998</v>
      </c>
      <c r="AJ325">
        <v>0.1</v>
      </c>
      <c r="AK325">
        <v>46</v>
      </c>
      <c r="AL325">
        <v>48</v>
      </c>
      <c r="AM325">
        <v>74642399</v>
      </c>
      <c r="AN325">
        <v>21</v>
      </c>
    </row>
    <row r="326" spans="1:40" x14ac:dyDescent="0.3">
      <c r="A326">
        <v>324</v>
      </c>
      <c r="B326">
        <v>2009</v>
      </c>
      <c r="C326" t="s">
        <v>82</v>
      </c>
      <c r="D326" t="s">
        <v>83</v>
      </c>
      <c r="E326">
        <v>14.53</v>
      </c>
      <c r="F326">
        <v>7</v>
      </c>
      <c r="G326">
        <v>466</v>
      </c>
      <c r="H326">
        <v>43</v>
      </c>
      <c r="I326">
        <v>18033</v>
      </c>
      <c r="J326">
        <v>6</v>
      </c>
      <c r="K326" s="3">
        <v>16086</v>
      </c>
      <c r="L326">
        <v>573</v>
      </c>
      <c r="M326">
        <v>38</v>
      </c>
      <c r="N326">
        <v>46</v>
      </c>
      <c r="O326">
        <v>1265628</v>
      </c>
      <c r="P326">
        <v>21</v>
      </c>
      <c r="Q326">
        <v>21436132</v>
      </c>
      <c r="R326">
        <v>5</v>
      </c>
      <c r="S326">
        <v>24</v>
      </c>
      <c r="T326">
        <v>54343721</v>
      </c>
      <c r="U326">
        <v>-186672</v>
      </c>
      <c r="V326">
        <v>50</v>
      </c>
      <c r="W326">
        <v>61997911</v>
      </c>
      <c r="X326">
        <v>6</v>
      </c>
      <c r="Y326">
        <v>61811239</v>
      </c>
      <c r="Z326">
        <v>23</v>
      </c>
      <c r="AA326">
        <v>18499</v>
      </c>
      <c r="AB326">
        <v>15345</v>
      </c>
      <c r="AC326" s="3">
        <f>anaconda_projects_438c4e99_85db_4cf9_82b5_1b07a55c3429_cleaned_energy_data[[#This Row],[nitrogen-oxide]]*0.9071847</f>
        <v>13920.7492215</v>
      </c>
      <c r="AD326">
        <v>0.5</v>
      </c>
      <c r="AE326">
        <v>41</v>
      </c>
      <c r="AF326">
        <v>46</v>
      </c>
      <c r="AG326" t="s">
        <v>51</v>
      </c>
      <c r="AH326">
        <v>13001</v>
      </c>
      <c r="AI326" s="3">
        <f>anaconda_projects_438c4e99_85db_4cf9_82b5_1b07a55c3429_cleaned_energy_data[[#This Row],[sulfer-dioxide]]*0.9071847</f>
        <v>11794.308284699999</v>
      </c>
      <c r="AJ326">
        <v>0.4</v>
      </c>
      <c r="AK326">
        <v>42</v>
      </c>
      <c r="AL326">
        <v>45</v>
      </c>
      <c r="AM326">
        <v>75779853</v>
      </c>
      <c r="AN326">
        <v>20</v>
      </c>
    </row>
    <row r="327" spans="1:40" x14ac:dyDescent="0.3">
      <c r="A327">
        <v>325</v>
      </c>
      <c r="B327">
        <v>2014</v>
      </c>
      <c r="C327" t="s">
        <v>82</v>
      </c>
      <c r="D327" t="s">
        <v>83</v>
      </c>
      <c r="E327">
        <v>13.95</v>
      </c>
      <c r="F327">
        <v>10</v>
      </c>
      <c r="G327">
        <v>544</v>
      </c>
      <c r="H327">
        <v>43</v>
      </c>
      <c r="I327">
        <v>18854</v>
      </c>
      <c r="J327">
        <v>7</v>
      </c>
      <c r="K327" s="3">
        <v>18364</v>
      </c>
      <c r="L327">
        <v>594</v>
      </c>
      <c r="M327">
        <v>35</v>
      </c>
      <c r="N327">
        <v>43</v>
      </c>
      <c r="O327">
        <v>941245</v>
      </c>
      <c r="P327">
        <v>28</v>
      </c>
      <c r="Q327">
        <v>37295053</v>
      </c>
      <c r="R327">
        <v>5</v>
      </c>
      <c r="S327">
        <v>30</v>
      </c>
      <c r="T327">
        <v>36571025</v>
      </c>
      <c r="U327">
        <v>-117003</v>
      </c>
      <c r="V327">
        <v>50</v>
      </c>
      <c r="W327">
        <v>68168089</v>
      </c>
      <c r="X327">
        <v>7</v>
      </c>
      <c r="Y327">
        <v>68051086</v>
      </c>
      <c r="Z327">
        <v>23</v>
      </c>
      <c r="AA327">
        <v>19399</v>
      </c>
      <c r="AB327">
        <v>15354</v>
      </c>
      <c r="AC327" s="3">
        <f>anaconda_projects_438c4e99_85db_4cf9_82b5_1b07a55c3429_cleaned_energy_data[[#This Row],[nitrogen-oxide]]*0.9071847</f>
        <v>13928.9138838</v>
      </c>
      <c r="AD327">
        <v>0.5</v>
      </c>
      <c r="AE327">
        <v>41</v>
      </c>
      <c r="AF327">
        <v>45</v>
      </c>
      <c r="AG327" t="s">
        <v>51</v>
      </c>
      <c r="AH327">
        <v>3367</v>
      </c>
      <c r="AI327" s="3">
        <f>anaconda_projects_438c4e99_85db_4cf9_82b5_1b07a55c3429_cleaned_energy_data[[#This Row],[sulfer-dioxide]]*0.9071847</f>
        <v>3054.4908848999999</v>
      </c>
      <c r="AJ327">
        <v>0.1</v>
      </c>
      <c r="AK327">
        <v>44</v>
      </c>
      <c r="AL327">
        <v>47</v>
      </c>
      <c r="AM327">
        <v>73866078</v>
      </c>
      <c r="AN327">
        <v>21</v>
      </c>
    </row>
    <row r="328" spans="1:40" x14ac:dyDescent="0.3">
      <c r="A328">
        <v>326</v>
      </c>
      <c r="B328">
        <v>2020</v>
      </c>
      <c r="C328" t="s">
        <v>82</v>
      </c>
      <c r="D328" t="s">
        <v>83</v>
      </c>
      <c r="E328">
        <v>13.63</v>
      </c>
      <c r="F328">
        <v>10</v>
      </c>
      <c r="G328">
        <v>613</v>
      </c>
      <c r="H328">
        <v>44</v>
      </c>
      <c r="I328">
        <v>16811</v>
      </c>
      <c r="J328">
        <v>7</v>
      </c>
      <c r="K328" s="3">
        <v>14902</v>
      </c>
      <c r="L328">
        <v>537</v>
      </c>
      <c r="M328">
        <v>34</v>
      </c>
      <c r="N328">
        <v>41</v>
      </c>
      <c r="O328">
        <v>1421560</v>
      </c>
      <c r="P328">
        <v>21</v>
      </c>
      <c r="Q328">
        <v>31400560</v>
      </c>
      <c r="R328">
        <v>6</v>
      </c>
      <c r="S328">
        <v>29</v>
      </c>
      <c r="T328">
        <v>40597661</v>
      </c>
      <c r="U328">
        <v>83719</v>
      </c>
      <c r="V328">
        <v>47</v>
      </c>
      <c r="W328">
        <v>61022739</v>
      </c>
      <c r="X328">
        <v>7</v>
      </c>
      <c r="Y328">
        <v>61106458</v>
      </c>
      <c r="Z328">
        <v>25</v>
      </c>
      <c r="AA328">
        <v>17424</v>
      </c>
      <c r="AB328">
        <v>9509</v>
      </c>
      <c r="AC328" s="3">
        <f>anaconda_projects_438c4e99_85db_4cf9_82b5_1b07a55c3429_cleaned_energy_data[[#This Row],[nitrogen-oxide]]*0.9071847</f>
        <v>8626.4193123000005</v>
      </c>
      <c r="AD328">
        <v>0.3</v>
      </c>
      <c r="AE328">
        <v>40</v>
      </c>
      <c r="AF328">
        <v>45</v>
      </c>
      <c r="AG328" t="s">
        <v>45</v>
      </c>
      <c r="AH328">
        <v>2759</v>
      </c>
      <c r="AI328" s="3">
        <f>anaconda_projects_438c4e99_85db_4cf9_82b5_1b07a55c3429_cleaned_energy_data[[#This Row],[sulfer-dioxide]]*0.9071847</f>
        <v>2502.9225873</v>
      </c>
      <c r="AJ328">
        <v>0.1</v>
      </c>
      <c r="AK328">
        <v>40</v>
      </c>
      <c r="AL328">
        <v>45</v>
      </c>
      <c r="AM328">
        <v>71998221</v>
      </c>
      <c r="AN328">
        <v>20</v>
      </c>
    </row>
    <row r="329" spans="1:40" x14ac:dyDescent="0.3">
      <c r="A329">
        <v>327</v>
      </c>
      <c r="B329">
        <v>2015</v>
      </c>
      <c r="C329" t="s">
        <v>82</v>
      </c>
      <c r="D329" t="s">
        <v>83</v>
      </c>
      <c r="E329">
        <v>13.74</v>
      </c>
      <c r="F329">
        <v>10</v>
      </c>
      <c r="G329">
        <v>627</v>
      </c>
      <c r="H329">
        <v>43</v>
      </c>
      <c r="I329">
        <v>18141</v>
      </c>
      <c r="J329">
        <v>7</v>
      </c>
      <c r="K329" s="3">
        <v>19427</v>
      </c>
      <c r="L329">
        <v>573</v>
      </c>
      <c r="M329">
        <v>34</v>
      </c>
      <c r="N329">
        <v>42</v>
      </c>
      <c r="O329">
        <v>1521535</v>
      </c>
      <c r="P329">
        <v>20</v>
      </c>
      <c r="Q329">
        <v>35809014</v>
      </c>
      <c r="R329">
        <v>5</v>
      </c>
      <c r="S329">
        <v>30</v>
      </c>
      <c r="T329">
        <v>39680609</v>
      </c>
      <c r="U329">
        <v>-24188</v>
      </c>
      <c r="V329">
        <v>50</v>
      </c>
      <c r="W329">
        <v>74633048</v>
      </c>
      <c r="X329">
        <v>7</v>
      </c>
      <c r="Y329">
        <v>74608860</v>
      </c>
      <c r="Z329">
        <v>22</v>
      </c>
      <c r="AA329">
        <v>18767</v>
      </c>
      <c r="AB329">
        <v>12965</v>
      </c>
      <c r="AC329" s="3">
        <f>anaconda_projects_438c4e99_85db_4cf9_82b5_1b07a55c3429_cleaned_energy_data[[#This Row],[nitrogen-oxide]]*0.9071847</f>
        <v>11761.6496355</v>
      </c>
      <c r="AD329">
        <v>0.3</v>
      </c>
      <c r="AE329">
        <v>41</v>
      </c>
      <c r="AF329">
        <v>48</v>
      </c>
      <c r="AG329" t="s">
        <v>45</v>
      </c>
      <c r="AH329">
        <v>3666</v>
      </c>
      <c r="AI329" s="3">
        <f>anaconda_projects_438c4e99_85db_4cf9_82b5_1b07a55c3429_cleaned_energy_data[[#This Row],[sulfer-dioxide]]*0.9071847</f>
        <v>3325.7391101999997</v>
      </c>
      <c r="AJ329">
        <v>0.1</v>
      </c>
      <c r="AK329">
        <v>44</v>
      </c>
      <c r="AL329">
        <v>46</v>
      </c>
      <c r="AM329">
        <v>75489623</v>
      </c>
      <c r="AN329">
        <v>21</v>
      </c>
    </row>
    <row r="330" spans="1:40" x14ac:dyDescent="0.3">
      <c r="A330">
        <v>328</v>
      </c>
      <c r="B330">
        <v>2017</v>
      </c>
      <c r="C330" t="s">
        <v>82</v>
      </c>
      <c r="D330" t="s">
        <v>83</v>
      </c>
      <c r="E330">
        <v>13.32</v>
      </c>
      <c r="F330">
        <v>10</v>
      </c>
      <c r="G330">
        <v>613</v>
      </c>
      <c r="H330">
        <v>43</v>
      </c>
      <c r="I330">
        <v>17210</v>
      </c>
      <c r="J330">
        <v>7</v>
      </c>
      <c r="K330" s="3">
        <v>18136</v>
      </c>
      <c r="L330">
        <v>527</v>
      </c>
      <c r="M330">
        <v>34</v>
      </c>
      <c r="N330">
        <v>41</v>
      </c>
      <c r="O330">
        <v>1603153</v>
      </c>
      <c r="P330">
        <v>20</v>
      </c>
      <c r="Q330">
        <v>35854940</v>
      </c>
      <c r="R330">
        <v>6</v>
      </c>
      <c r="S330">
        <v>30</v>
      </c>
      <c r="T330">
        <v>37528000</v>
      </c>
      <c r="U330">
        <v>129714</v>
      </c>
      <c r="V330">
        <v>45</v>
      </c>
      <c r="W330">
        <v>75514799</v>
      </c>
      <c r="X330">
        <v>7</v>
      </c>
      <c r="Y330">
        <v>75644513</v>
      </c>
      <c r="Z330">
        <v>20</v>
      </c>
      <c r="AA330">
        <v>17823</v>
      </c>
      <c r="AB330">
        <v>10748</v>
      </c>
      <c r="AC330" s="3">
        <f>anaconda_projects_438c4e99_85db_4cf9_82b5_1b07a55c3429_cleaned_energy_data[[#This Row],[nitrogen-oxide]]*0.9071847</f>
        <v>9750.4211555999991</v>
      </c>
      <c r="AD330">
        <v>0.3</v>
      </c>
      <c r="AE330">
        <v>40</v>
      </c>
      <c r="AF330">
        <v>48</v>
      </c>
      <c r="AG330" t="s">
        <v>45</v>
      </c>
      <c r="AH330">
        <v>3148</v>
      </c>
      <c r="AI330" s="3">
        <f>anaconda_projects_438c4e99_85db_4cf9_82b5_1b07a55c3429_cleaned_energy_data[[#This Row],[sulfer-dioxide]]*0.9071847</f>
        <v>2855.8174356</v>
      </c>
      <c r="AJ330">
        <v>0.1</v>
      </c>
      <c r="AK330">
        <v>41</v>
      </c>
      <c r="AL330">
        <v>46</v>
      </c>
      <c r="AM330">
        <v>73382940</v>
      </c>
      <c r="AN330">
        <v>20</v>
      </c>
    </row>
    <row r="331" spans="1:40" x14ac:dyDescent="0.3">
      <c r="A331">
        <v>329</v>
      </c>
      <c r="B331">
        <v>2016</v>
      </c>
      <c r="C331" t="s">
        <v>82</v>
      </c>
      <c r="D331" t="s">
        <v>83</v>
      </c>
      <c r="E331">
        <v>13.38</v>
      </c>
      <c r="F331">
        <v>10</v>
      </c>
      <c r="G331">
        <v>611</v>
      </c>
      <c r="H331">
        <v>43</v>
      </c>
      <c r="I331">
        <v>18297</v>
      </c>
      <c r="J331">
        <v>7</v>
      </c>
      <c r="K331" s="3">
        <v>21108</v>
      </c>
      <c r="L331">
        <v>598</v>
      </c>
      <c r="M331">
        <v>34</v>
      </c>
      <c r="N331">
        <v>41</v>
      </c>
      <c r="O331">
        <v>1523355</v>
      </c>
      <c r="P331">
        <v>20</v>
      </c>
      <c r="Q331">
        <v>36148369</v>
      </c>
      <c r="R331">
        <v>5</v>
      </c>
      <c r="S331">
        <v>30</v>
      </c>
      <c r="T331">
        <v>39211002</v>
      </c>
      <c r="U331">
        <v>151056</v>
      </c>
      <c r="V331">
        <v>44</v>
      </c>
      <c r="W331">
        <v>77460347</v>
      </c>
      <c r="X331">
        <v>7</v>
      </c>
      <c r="Y331">
        <v>77611403</v>
      </c>
      <c r="Z331">
        <v>22</v>
      </c>
      <c r="AA331">
        <v>18908</v>
      </c>
      <c r="AB331">
        <v>12887</v>
      </c>
      <c r="AC331" s="3">
        <f>anaconda_projects_438c4e99_85db_4cf9_82b5_1b07a55c3429_cleaned_energy_data[[#This Row],[nitrogen-oxide]]*0.9071847</f>
        <v>11690.8892289</v>
      </c>
      <c r="AD331">
        <v>0.3</v>
      </c>
      <c r="AE331">
        <v>40</v>
      </c>
      <c r="AF331">
        <v>47</v>
      </c>
      <c r="AG331" t="s">
        <v>45</v>
      </c>
      <c r="AH331">
        <v>3104</v>
      </c>
      <c r="AI331" s="3">
        <f>anaconda_projects_438c4e99_85db_4cf9_82b5_1b07a55c3429_cleaned_energy_data[[#This Row],[sulfer-dioxide]]*0.9071847</f>
        <v>2815.9013087999997</v>
      </c>
      <c r="AJ331">
        <v>0.1</v>
      </c>
      <c r="AK331">
        <v>42</v>
      </c>
      <c r="AL331">
        <v>47</v>
      </c>
      <c r="AM331">
        <v>75359371</v>
      </c>
      <c r="AN331">
        <v>20</v>
      </c>
    </row>
    <row r="332" spans="1:40" x14ac:dyDescent="0.3">
      <c r="A332">
        <v>330</v>
      </c>
      <c r="B332">
        <v>2008</v>
      </c>
      <c r="C332" t="s">
        <v>84</v>
      </c>
      <c r="D332" t="s">
        <v>85</v>
      </c>
      <c r="E332">
        <v>14.63</v>
      </c>
      <c r="F332">
        <v>7</v>
      </c>
      <c r="G332">
        <v>1125</v>
      </c>
      <c r="H332">
        <v>41</v>
      </c>
      <c r="I332">
        <v>3049</v>
      </c>
      <c r="J332">
        <v>30</v>
      </c>
      <c r="K332" s="3">
        <v>6782</v>
      </c>
      <c r="L332">
        <v>652</v>
      </c>
      <c r="M332">
        <v>43</v>
      </c>
      <c r="N332">
        <v>47</v>
      </c>
      <c r="O332">
        <v>51157</v>
      </c>
      <c r="P332">
        <v>44</v>
      </c>
      <c r="Q332">
        <v>871285</v>
      </c>
      <c r="R332">
        <v>19</v>
      </c>
      <c r="S332">
        <v>45</v>
      </c>
      <c r="T332">
        <v>10106004</v>
      </c>
      <c r="U332">
        <v>4348148</v>
      </c>
      <c r="V332">
        <v>40</v>
      </c>
      <c r="W332">
        <v>18528843</v>
      </c>
      <c r="X332">
        <v>17</v>
      </c>
      <c r="Y332">
        <v>22876992</v>
      </c>
      <c r="Z332">
        <v>42</v>
      </c>
      <c r="AA332">
        <v>4174</v>
      </c>
      <c r="AB332">
        <v>6868</v>
      </c>
      <c r="AC332" s="3">
        <f>anaconda_projects_438c4e99_85db_4cf9_82b5_1b07a55c3429_cleaned_energy_data[[#This Row],[nitrogen-oxide]]*0.9071847</f>
        <v>6230.5445196000001</v>
      </c>
      <c r="AD332">
        <v>0.6</v>
      </c>
      <c r="AE332">
        <v>47</v>
      </c>
      <c r="AF332">
        <v>46</v>
      </c>
      <c r="AG332" t="s">
        <v>51</v>
      </c>
      <c r="AH332">
        <v>37234</v>
      </c>
      <c r="AI332" s="3">
        <f>anaconda_projects_438c4e99_85db_4cf9_82b5_1b07a55c3429_cleaned_energy_data[[#This Row],[sulfer-dioxide]]*0.9071847</f>
        <v>33778.115119800001</v>
      </c>
      <c r="AJ332">
        <v>3.3</v>
      </c>
      <c r="AK332">
        <v>34</v>
      </c>
      <c r="AL332">
        <v>28</v>
      </c>
      <c r="AM332">
        <v>10977289</v>
      </c>
      <c r="AN332">
        <v>46</v>
      </c>
    </row>
    <row r="333" spans="1:40" x14ac:dyDescent="0.3">
      <c r="A333">
        <v>331</v>
      </c>
      <c r="B333">
        <v>2021</v>
      </c>
      <c r="C333" t="s">
        <v>84</v>
      </c>
      <c r="D333" t="s">
        <v>85</v>
      </c>
      <c r="E333">
        <v>17.37</v>
      </c>
      <c r="F333">
        <v>7</v>
      </c>
      <c r="G333">
        <v>5</v>
      </c>
      <c r="H333">
        <v>49</v>
      </c>
      <c r="I333">
        <v>4458</v>
      </c>
      <c r="J333">
        <v>28</v>
      </c>
      <c r="K333" s="3">
        <v>2261</v>
      </c>
      <c r="L333">
        <v>289</v>
      </c>
      <c r="M333">
        <v>49</v>
      </c>
      <c r="N333">
        <v>49</v>
      </c>
      <c r="O333">
        <v>100647</v>
      </c>
      <c r="P333">
        <v>47</v>
      </c>
      <c r="Q333">
        <v>5094365</v>
      </c>
      <c r="R333">
        <v>13</v>
      </c>
      <c r="S333">
        <v>48</v>
      </c>
      <c r="T333">
        <v>5772903</v>
      </c>
      <c r="U333">
        <v>11633</v>
      </c>
      <c r="V333">
        <v>48</v>
      </c>
      <c r="W333">
        <v>17181621</v>
      </c>
      <c r="X333">
        <v>23</v>
      </c>
      <c r="Y333">
        <v>17193254</v>
      </c>
      <c r="Z333">
        <v>43</v>
      </c>
      <c r="AA333">
        <v>4463</v>
      </c>
      <c r="AB333">
        <v>1913</v>
      </c>
      <c r="AC333" s="3">
        <f>anaconda_projects_438c4e99_85db_4cf9_82b5_1b07a55c3429_cleaned_energy_data[[#This Row],[nitrogen-oxide]]*0.9071847</f>
        <v>1735.4443311</v>
      </c>
      <c r="AD333">
        <v>0.2</v>
      </c>
      <c r="AE333">
        <v>47</v>
      </c>
      <c r="AF333">
        <v>50</v>
      </c>
      <c r="AG333" t="s">
        <v>51</v>
      </c>
      <c r="AH333">
        <v>488</v>
      </c>
      <c r="AI333" s="3">
        <f>anaconda_projects_438c4e99_85db_4cf9_82b5_1b07a55c3429_cleaned_energy_data[[#This Row],[sulfer-dioxide]]*0.9071847</f>
        <v>442.70613359999999</v>
      </c>
      <c r="AJ333">
        <v>0.1</v>
      </c>
      <c r="AK333">
        <v>48</v>
      </c>
      <c r="AL333">
        <v>45</v>
      </c>
      <c r="AM333">
        <v>10867268</v>
      </c>
      <c r="AN333">
        <v>46</v>
      </c>
    </row>
    <row r="334" spans="1:40" x14ac:dyDescent="0.3">
      <c r="A334">
        <v>332</v>
      </c>
      <c r="B334">
        <v>2018</v>
      </c>
      <c r="C334" t="s">
        <v>84</v>
      </c>
      <c r="D334" t="s">
        <v>85</v>
      </c>
      <c r="E334">
        <v>17.010000000000002</v>
      </c>
      <c r="F334">
        <v>6</v>
      </c>
      <c r="G334">
        <v>1121</v>
      </c>
      <c r="H334">
        <v>42</v>
      </c>
      <c r="I334">
        <v>3348</v>
      </c>
      <c r="J334">
        <v>29</v>
      </c>
      <c r="K334" s="3">
        <v>2191</v>
      </c>
      <c r="L334">
        <v>282</v>
      </c>
      <c r="M334">
        <v>48</v>
      </c>
      <c r="N334">
        <v>48</v>
      </c>
      <c r="O334">
        <v>113833</v>
      </c>
      <c r="P334">
        <v>45</v>
      </c>
      <c r="Q334">
        <v>5716926</v>
      </c>
      <c r="R334">
        <v>13</v>
      </c>
      <c r="S334">
        <v>49</v>
      </c>
      <c r="T334">
        <v>5329358</v>
      </c>
      <c r="U334">
        <v>1416634</v>
      </c>
      <c r="V334">
        <v>42</v>
      </c>
      <c r="W334">
        <v>15670522</v>
      </c>
      <c r="X334">
        <v>24</v>
      </c>
      <c r="Y334">
        <v>17087156</v>
      </c>
      <c r="Z334">
        <v>43</v>
      </c>
      <c r="AA334">
        <v>4469</v>
      </c>
      <c r="AB334">
        <v>2758</v>
      </c>
      <c r="AC334" s="3">
        <f>anaconda_projects_438c4e99_85db_4cf9_82b5_1b07a55c3429_cleaned_energy_data[[#This Row],[nitrogen-oxide]]*0.9071847</f>
        <v>2502.0154026</v>
      </c>
      <c r="AD334">
        <v>0.3</v>
      </c>
      <c r="AE334">
        <v>46</v>
      </c>
      <c r="AF334">
        <v>48</v>
      </c>
      <c r="AG334" t="s">
        <v>51</v>
      </c>
      <c r="AH334">
        <v>1484</v>
      </c>
      <c r="AI334" s="3">
        <f>anaconda_projects_438c4e99_85db_4cf9_82b5_1b07a55c3429_cleaned_energy_data[[#This Row],[sulfer-dioxide]]*0.9071847</f>
        <v>1346.2620947999999</v>
      </c>
      <c r="AJ334">
        <v>0.2</v>
      </c>
      <c r="AK334">
        <v>44</v>
      </c>
      <c r="AL334">
        <v>43</v>
      </c>
      <c r="AM334">
        <v>11046284</v>
      </c>
      <c r="AN334">
        <v>47</v>
      </c>
    </row>
    <row r="335" spans="1:40" x14ac:dyDescent="0.3">
      <c r="A335">
        <v>333</v>
      </c>
      <c r="B335">
        <v>2011</v>
      </c>
      <c r="C335" t="s">
        <v>84</v>
      </c>
      <c r="D335" t="s">
        <v>85</v>
      </c>
      <c r="E335">
        <v>14.74</v>
      </c>
      <c r="F335">
        <v>5</v>
      </c>
      <c r="G335">
        <v>1134</v>
      </c>
      <c r="H335">
        <v>41</v>
      </c>
      <c r="I335">
        <v>3040</v>
      </c>
      <c r="J335">
        <v>32</v>
      </c>
      <c r="K335" s="3">
        <v>5127</v>
      </c>
      <c r="L335">
        <v>562</v>
      </c>
      <c r="M335">
        <v>43</v>
      </c>
      <c r="N335">
        <v>44</v>
      </c>
      <c r="O335">
        <v>46857</v>
      </c>
      <c r="P335">
        <v>44</v>
      </c>
      <c r="Q335">
        <v>3506886</v>
      </c>
      <c r="R335">
        <v>14</v>
      </c>
      <c r="S335">
        <v>45</v>
      </c>
      <c r="T335">
        <v>7361721</v>
      </c>
      <c r="U335">
        <v>2994495</v>
      </c>
      <c r="V335">
        <v>41</v>
      </c>
      <c r="W335">
        <v>17071446</v>
      </c>
      <c r="X335">
        <v>20</v>
      </c>
      <c r="Y335">
        <v>20065941</v>
      </c>
      <c r="Z335">
        <v>42</v>
      </c>
      <c r="AA335">
        <v>4174</v>
      </c>
      <c r="AB335">
        <v>5690</v>
      </c>
      <c r="AC335" s="3">
        <f>anaconda_projects_438c4e99_85db_4cf9_82b5_1b07a55c3429_cleaned_energy_data[[#This Row],[nitrogen-oxide]]*0.9071847</f>
        <v>5161.8809430000001</v>
      </c>
      <c r="AD335">
        <v>0.6</v>
      </c>
      <c r="AE335">
        <v>46</v>
      </c>
      <c r="AF335">
        <v>45</v>
      </c>
      <c r="AG335" t="s">
        <v>51</v>
      </c>
      <c r="AH335">
        <v>24851</v>
      </c>
      <c r="AI335" s="3">
        <f>anaconda_projects_438c4e99_85db_4cf9_82b5_1b07a55c3429_cleaned_energy_data[[#This Row],[sulfer-dioxide]]*0.9071847</f>
        <v>22544.446979699998</v>
      </c>
      <c r="AJ335">
        <v>2.5</v>
      </c>
      <c r="AK335">
        <v>33</v>
      </c>
      <c r="AL335">
        <v>23</v>
      </c>
      <c r="AM335">
        <v>10868607</v>
      </c>
      <c r="AN335">
        <v>47</v>
      </c>
    </row>
    <row r="336" spans="1:40" x14ac:dyDescent="0.3">
      <c r="A336">
        <v>334</v>
      </c>
      <c r="B336">
        <v>2023</v>
      </c>
      <c r="C336" t="s">
        <v>84</v>
      </c>
      <c r="D336" t="s">
        <v>85</v>
      </c>
      <c r="E336">
        <v>22.96</v>
      </c>
      <c r="F336">
        <v>5</v>
      </c>
      <c r="G336">
        <v>5</v>
      </c>
      <c r="H336">
        <v>49</v>
      </c>
      <c r="I336">
        <v>4462</v>
      </c>
      <c r="J336">
        <v>29</v>
      </c>
      <c r="K336" s="3">
        <v>2060</v>
      </c>
      <c r="L336">
        <v>269</v>
      </c>
      <c r="M336">
        <v>49</v>
      </c>
      <c r="N336">
        <v>50</v>
      </c>
      <c r="O336">
        <v>40336</v>
      </c>
      <c r="P336">
        <v>49</v>
      </c>
      <c r="Q336">
        <v>5863451</v>
      </c>
      <c r="R336">
        <v>14</v>
      </c>
      <c r="S336">
        <v>49</v>
      </c>
      <c r="T336">
        <v>4767862</v>
      </c>
      <c r="U336">
        <v>16532</v>
      </c>
      <c r="V336">
        <v>48</v>
      </c>
      <c r="W336">
        <v>16808467</v>
      </c>
      <c r="X336">
        <v>26</v>
      </c>
      <c r="Y336">
        <v>16824999</v>
      </c>
      <c r="Z336">
        <v>44</v>
      </c>
      <c r="AA336">
        <v>4467</v>
      </c>
      <c r="AB336">
        <v>1767</v>
      </c>
      <c r="AC336" s="3">
        <f>anaconda_projects_438c4e99_85db_4cf9_82b5_1b07a55c3429_cleaned_energy_data[[#This Row],[nitrogen-oxide]]*0.9071847</f>
        <v>1602.9953648999999</v>
      </c>
      <c r="AD336">
        <v>0.2</v>
      </c>
      <c r="AE336">
        <v>48</v>
      </c>
      <c r="AF336">
        <v>51</v>
      </c>
      <c r="AG336" t="s">
        <v>51</v>
      </c>
      <c r="AH336">
        <v>421</v>
      </c>
      <c r="AI336" s="3">
        <f>anaconda_projects_438c4e99_85db_4cf9_82b5_1b07a55c3429_cleaned_energy_data[[#This Row],[sulfer-dioxide]]*0.9071847</f>
        <v>381.92475869999998</v>
      </c>
      <c r="AJ336">
        <v>0.1</v>
      </c>
      <c r="AK336">
        <v>47</v>
      </c>
      <c r="AL336">
        <v>45</v>
      </c>
      <c r="AM336">
        <v>10631313</v>
      </c>
      <c r="AN336">
        <v>46</v>
      </c>
    </row>
    <row r="337" spans="1:40" x14ac:dyDescent="0.3">
      <c r="A337">
        <v>335</v>
      </c>
      <c r="B337">
        <v>2022</v>
      </c>
      <c r="C337" t="s">
        <v>84</v>
      </c>
      <c r="D337" t="s">
        <v>85</v>
      </c>
      <c r="E337">
        <v>21.07</v>
      </c>
      <c r="F337">
        <v>5</v>
      </c>
      <c r="G337">
        <v>5</v>
      </c>
      <c r="H337">
        <v>49</v>
      </c>
      <c r="I337">
        <v>4458</v>
      </c>
      <c r="J337">
        <v>29</v>
      </c>
      <c r="K337" s="3">
        <v>2543</v>
      </c>
      <c r="L337">
        <v>298</v>
      </c>
      <c r="M337">
        <v>48</v>
      </c>
      <c r="N337">
        <v>48</v>
      </c>
      <c r="O337">
        <v>95061</v>
      </c>
      <c r="P337">
        <v>48</v>
      </c>
      <c r="Q337">
        <v>4964194</v>
      </c>
      <c r="R337">
        <v>15</v>
      </c>
      <c r="S337">
        <v>48</v>
      </c>
      <c r="T337">
        <v>5853936</v>
      </c>
      <c r="U337">
        <v>11140</v>
      </c>
      <c r="V337">
        <v>48</v>
      </c>
      <c r="W337">
        <v>18753253</v>
      </c>
      <c r="X337">
        <v>21</v>
      </c>
      <c r="Y337">
        <v>18764393</v>
      </c>
      <c r="Z337">
        <v>42</v>
      </c>
      <c r="AA337">
        <v>4463</v>
      </c>
      <c r="AB337">
        <v>2041</v>
      </c>
      <c r="AC337" s="3">
        <f>anaconda_projects_438c4e99_85db_4cf9_82b5_1b07a55c3429_cleaned_energy_data[[#This Row],[nitrogen-oxide]]*0.9071847</f>
        <v>1851.5639726999998</v>
      </c>
      <c r="AD337">
        <v>0.2</v>
      </c>
      <c r="AE337">
        <v>48</v>
      </c>
      <c r="AF337">
        <v>51</v>
      </c>
      <c r="AG337" t="s">
        <v>51</v>
      </c>
      <c r="AH337">
        <v>698</v>
      </c>
      <c r="AI337" s="3">
        <f>anaconda_projects_438c4e99_85db_4cf9_82b5_1b07a55c3429_cleaned_energy_data[[#This Row],[sulfer-dioxide]]*0.9071847</f>
        <v>633.21492059999991</v>
      </c>
      <c r="AJ337">
        <v>0.1</v>
      </c>
      <c r="AK337">
        <v>47</v>
      </c>
      <c r="AL337">
        <v>45</v>
      </c>
      <c r="AM337">
        <v>10818130</v>
      </c>
      <c r="AN337">
        <v>46</v>
      </c>
    </row>
    <row r="338" spans="1:40" x14ac:dyDescent="0.3">
      <c r="A338">
        <v>336</v>
      </c>
      <c r="B338">
        <v>2012</v>
      </c>
      <c r="C338" t="s">
        <v>84</v>
      </c>
      <c r="D338" t="s">
        <v>85</v>
      </c>
      <c r="E338">
        <v>14.19</v>
      </c>
      <c r="F338">
        <v>6</v>
      </c>
      <c r="G338">
        <v>1121</v>
      </c>
      <c r="H338">
        <v>41</v>
      </c>
      <c r="I338">
        <v>3189</v>
      </c>
      <c r="J338">
        <v>31</v>
      </c>
      <c r="K338" s="3">
        <v>4295</v>
      </c>
      <c r="L338">
        <v>492</v>
      </c>
      <c r="M338">
        <v>45</v>
      </c>
      <c r="N338">
        <v>47</v>
      </c>
      <c r="O338">
        <v>95495</v>
      </c>
      <c r="P338">
        <v>43</v>
      </c>
      <c r="Q338">
        <v>4089459</v>
      </c>
      <c r="R338">
        <v>14</v>
      </c>
      <c r="S338">
        <v>46</v>
      </c>
      <c r="T338">
        <v>6780802</v>
      </c>
      <c r="U338">
        <v>2016722</v>
      </c>
      <c r="V338">
        <v>41</v>
      </c>
      <c r="W338">
        <v>17205597</v>
      </c>
      <c r="X338">
        <v>22</v>
      </c>
      <c r="Y338">
        <v>19222319</v>
      </c>
      <c r="Z338">
        <v>42</v>
      </c>
      <c r="AA338">
        <v>4310</v>
      </c>
      <c r="AB338">
        <v>4387</v>
      </c>
      <c r="AC338" s="3">
        <f>anaconda_projects_438c4e99_85db_4cf9_82b5_1b07a55c3429_cleaned_energy_data[[#This Row],[nitrogen-oxide]]*0.9071847</f>
        <v>3979.8192789</v>
      </c>
      <c r="AD338">
        <v>0.5</v>
      </c>
      <c r="AE338">
        <v>47</v>
      </c>
      <c r="AF338">
        <v>48</v>
      </c>
      <c r="AG338" t="s">
        <v>51</v>
      </c>
      <c r="AH338">
        <v>2263</v>
      </c>
      <c r="AI338" s="3">
        <f>anaconda_projects_438c4e99_85db_4cf9_82b5_1b07a55c3429_cleaned_energy_data[[#This Row],[sulfer-dioxide]]*0.9071847</f>
        <v>2052.9589760999997</v>
      </c>
      <c r="AJ338">
        <v>0.2</v>
      </c>
      <c r="AK338">
        <v>48</v>
      </c>
      <c r="AL338">
        <v>46</v>
      </c>
      <c r="AM338">
        <v>10870261</v>
      </c>
      <c r="AN338">
        <v>47</v>
      </c>
    </row>
    <row r="339" spans="1:40" x14ac:dyDescent="0.3">
      <c r="A339">
        <v>337</v>
      </c>
      <c r="B339">
        <v>2010</v>
      </c>
      <c r="C339" t="s">
        <v>84</v>
      </c>
      <c r="D339" t="s">
        <v>85</v>
      </c>
      <c r="E339">
        <v>14.84</v>
      </c>
      <c r="F339">
        <v>4</v>
      </c>
      <c r="G339">
        <v>1132</v>
      </c>
      <c r="H339">
        <v>41</v>
      </c>
      <c r="I339">
        <v>3048</v>
      </c>
      <c r="J339">
        <v>32</v>
      </c>
      <c r="K339" s="3">
        <v>5551</v>
      </c>
      <c r="L339">
        <v>550</v>
      </c>
      <c r="M339">
        <v>43</v>
      </c>
      <c r="N339">
        <v>47</v>
      </c>
      <c r="O339">
        <v>66936</v>
      </c>
      <c r="P339">
        <v>44</v>
      </c>
      <c r="Q339">
        <v>3177136</v>
      </c>
      <c r="R339">
        <v>14</v>
      </c>
      <c r="S339">
        <v>45</v>
      </c>
      <c r="T339">
        <v>7712938</v>
      </c>
      <c r="U339">
        <v>3979333</v>
      </c>
      <c r="V339">
        <v>41</v>
      </c>
      <c r="W339">
        <v>18216579</v>
      </c>
      <c r="X339">
        <v>19</v>
      </c>
      <c r="Y339">
        <v>22195912</v>
      </c>
      <c r="Z339">
        <v>42</v>
      </c>
      <c r="AA339">
        <v>4180</v>
      </c>
      <c r="AB339">
        <v>6906</v>
      </c>
      <c r="AC339" s="3">
        <f>anaconda_projects_438c4e99_85db_4cf9_82b5_1b07a55c3429_cleaned_energy_data[[#This Row],[nitrogen-oxide]]*0.9071847</f>
        <v>6265.0175381999998</v>
      </c>
      <c r="AD339">
        <v>0.6</v>
      </c>
      <c r="AE339">
        <v>46</v>
      </c>
      <c r="AF339">
        <v>46</v>
      </c>
      <c r="AG339" t="s">
        <v>51</v>
      </c>
      <c r="AH339">
        <v>37267</v>
      </c>
      <c r="AI339" s="3">
        <f>anaconda_projects_438c4e99_85db_4cf9_82b5_1b07a55c3429_cleaned_energy_data[[#This Row],[sulfer-dioxide]]*0.9071847</f>
        <v>33808.052214899995</v>
      </c>
      <c r="AJ339">
        <v>3.4</v>
      </c>
      <c r="AK339">
        <v>32</v>
      </c>
      <c r="AL339">
        <v>17</v>
      </c>
      <c r="AM339">
        <v>10890074</v>
      </c>
      <c r="AN339">
        <v>47</v>
      </c>
    </row>
    <row r="340" spans="1:40" x14ac:dyDescent="0.3">
      <c r="A340">
        <v>338</v>
      </c>
      <c r="B340">
        <v>2019</v>
      </c>
      <c r="C340" t="s">
        <v>84</v>
      </c>
      <c r="D340" t="s">
        <v>85</v>
      </c>
      <c r="E340">
        <v>17.149999999999999</v>
      </c>
      <c r="F340">
        <v>6</v>
      </c>
      <c r="G340">
        <v>1126</v>
      </c>
      <c r="H340">
        <v>41</v>
      </c>
      <c r="I340">
        <v>3371</v>
      </c>
      <c r="J340">
        <v>31</v>
      </c>
      <c r="K340" s="3">
        <v>1952</v>
      </c>
      <c r="L340">
        <v>238</v>
      </c>
      <c r="M340">
        <v>48</v>
      </c>
      <c r="N340">
        <v>50</v>
      </c>
      <c r="O340">
        <v>94461</v>
      </c>
      <c r="P340">
        <v>48</v>
      </c>
      <c r="Q340">
        <v>5430489</v>
      </c>
      <c r="R340">
        <v>12</v>
      </c>
      <c r="S340">
        <v>49</v>
      </c>
      <c r="T340">
        <v>5281168</v>
      </c>
      <c r="U340">
        <v>934967</v>
      </c>
      <c r="V340">
        <v>43</v>
      </c>
      <c r="W340">
        <v>17091628</v>
      </c>
      <c r="X340">
        <v>22</v>
      </c>
      <c r="Y340">
        <v>18026595</v>
      </c>
      <c r="Z340">
        <v>43</v>
      </c>
      <c r="AA340">
        <v>4497</v>
      </c>
      <c r="AB340">
        <v>2043</v>
      </c>
      <c r="AC340" s="3">
        <f>anaconda_projects_438c4e99_85db_4cf9_82b5_1b07a55c3429_cleaned_energy_data[[#This Row],[nitrogen-oxide]]*0.9071847</f>
        <v>1853.3783420999998</v>
      </c>
      <c r="AD340">
        <v>0.2</v>
      </c>
      <c r="AE340">
        <v>46</v>
      </c>
      <c r="AF340">
        <v>50</v>
      </c>
      <c r="AG340" t="s">
        <v>51</v>
      </c>
      <c r="AH340">
        <v>648</v>
      </c>
      <c r="AI340" s="3">
        <f>anaconda_projects_438c4e99_85db_4cf9_82b5_1b07a55c3429_cleaned_energy_data[[#This Row],[sulfer-dioxide]]*0.9071847</f>
        <v>587.85568560000002</v>
      </c>
      <c r="AJ340">
        <v>0.1</v>
      </c>
      <c r="AK340">
        <v>46</v>
      </c>
      <c r="AL340">
        <v>46</v>
      </c>
      <c r="AM340">
        <v>10711657</v>
      </c>
      <c r="AN340">
        <v>47</v>
      </c>
    </row>
    <row r="341" spans="1:40" x14ac:dyDescent="0.3">
      <c r="A341">
        <v>339</v>
      </c>
      <c r="B341">
        <v>2013</v>
      </c>
      <c r="C341" t="s">
        <v>84</v>
      </c>
      <c r="D341" t="s">
        <v>85</v>
      </c>
      <c r="E341">
        <v>14.3</v>
      </c>
      <c r="F341">
        <v>8</v>
      </c>
      <c r="G341">
        <v>1121</v>
      </c>
      <c r="H341">
        <v>41</v>
      </c>
      <c r="I341">
        <v>3292</v>
      </c>
      <c r="J341">
        <v>30</v>
      </c>
      <c r="K341" s="3">
        <v>3447</v>
      </c>
      <c r="L341">
        <v>383</v>
      </c>
      <c r="M341">
        <v>46</v>
      </c>
      <c r="N341">
        <v>47</v>
      </c>
      <c r="O341">
        <v>121277</v>
      </c>
      <c r="P341">
        <v>44</v>
      </c>
      <c r="Q341">
        <v>5106382</v>
      </c>
      <c r="R341">
        <v>13</v>
      </c>
      <c r="S341">
        <v>47</v>
      </c>
      <c r="T341">
        <v>5936894</v>
      </c>
      <c r="U341">
        <v>2266903</v>
      </c>
      <c r="V341">
        <v>41</v>
      </c>
      <c r="W341">
        <v>17511617</v>
      </c>
      <c r="X341">
        <v>20</v>
      </c>
      <c r="Y341">
        <v>19778520</v>
      </c>
      <c r="Z341">
        <v>42</v>
      </c>
      <c r="AA341">
        <v>4413</v>
      </c>
      <c r="AB341">
        <v>5057</v>
      </c>
      <c r="AC341" s="3">
        <f>anaconda_projects_438c4e99_85db_4cf9_82b5_1b07a55c3429_cleaned_energy_data[[#This Row],[nitrogen-oxide]]*0.9071847</f>
        <v>4587.6330278999994</v>
      </c>
      <c r="AD341">
        <v>0.5</v>
      </c>
      <c r="AE341">
        <v>47</v>
      </c>
      <c r="AF341">
        <v>44</v>
      </c>
      <c r="AG341" t="s">
        <v>51</v>
      </c>
      <c r="AH341">
        <v>3733</v>
      </c>
      <c r="AI341" s="3">
        <f>anaconda_projects_438c4e99_85db_4cf9_82b5_1b07a55c3429_cleaned_energy_data[[#This Row],[sulfer-dioxide]]*0.9071847</f>
        <v>3386.5204850999999</v>
      </c>
      <c r="AJ341">
        <v>0.4</v>
      </c>
      <c r="AK341">
        <v>44</v>
      </c>
      <c r="AL341">
        <v>45</v>
      </c>
      <c r="AM341">
        <v>11043276</v>
      </c>
      <c r="AN341">
        <v>47</v>
      </c>
    </row>
    <row r="342" spans="1:40" x14ac:dyDescent="0.3">
      <c r="A342">
        <v>340</v>
      </c>
      <c r="B342">
        <v>2009</v>
      </c>
      <c r="C342" t="s">
        <v>84</v>
      </c>
      <c r="D342" t="s">
        <v>85</v>
      </c>
      <c r="E342">
        <v>15.09</v>
      </c>
      <c r="F342">
        <v>6</v>
      </c>
      <c r="G342">
        <v>1118</v>
      </c>
      <c r="H342">
        <v>41</v>
      </c>
      <c r="I342">
        <v>3047</v>
      </c>
      <c r="J342">
        <v>31</v>
      </c>
      <c r="K342" s="3">
        <v>5507</v>
      </c>
      <c r="L342">
        <v>601</v>
      </c>
      <c r="M342">
        <v>43</v>
      </c>
      <c r="N342">
        <v>45</v>
      </c>
      <c r="O342">
        <v>82821</v>
      </c>
      <c r="P342">
        <v>43</v>
      </c>
      <c r="Q342">
        <v>1880791</v>
      </c>
      <c r="R342">
        <v>18</v>
      </c>
      <c r="S342">
        <v>45</v>
      </c>
      <c r="T342">
        <v>8817702</v>
      </c>
      <c r="U342">
        <v>3788395</v>
      </c>
      <c r="V342">
        <v>41</v>
      </c>
      <c r="W342">
        <v>16375727</v>
      </c>
      <c r="X342">
        <v>20</v>
      </c>
      <c r="Y342">
        <v>20164122</v>
      </c>
      <c r="Z342">
        <v>42</v>
      </c>
      <c r="AA342">
        <v>4165</v>
      </c>
      <c r="AB342">
        <v>6051</v>
      </c>
      <c r="AC342" s="3">
        <f>anaconda_projects_438c4e99_85db_4cf9_82b5_1b07a55c3429_cleaned_energy_data[[#This Row],[nitrogen-oxide]]*0.9071847</f>
        <v>5489.3746197</v>
      </c>
      <c r="AD342">
        <v>0.6</v>
      </c>
      <c r="AE342">
        <v>47</v>
      </c>
      <c r="AF342">
        <v>44</v>
      </c>
      <c r="AG342" t="s">
        <v>51</v>
      </c>
      <c r="AH342">
        <v>33841</v>
      </c>
      <c r="AI342" s="3">
        <f>anaconda_projects_438c4e99_85db_4cf9_82b5_1b07a55c3429_cleaned_energy_data[[#This Row],[sulfer-dioxide]]*0.9071847</f>
        <v>30700.037432699999</v>
      </c>
      <c r="AJ342">
        <v>3.4</v>
      </c>
      <c r="AK342">
        <v>34</v>
      </c>
      <c r="AL342">
        <v>22</v>
      </c>
      <c r="AM342">
        <v>10698493</v>
      </c>
      <c r="AN342">
        <v>47</v>
      </c>
    </row>
    <row r="343" spans="1:40" x14ac:dyDescent="0.3">
      <c r="A343">
        <v>341</v>
      </c>
      <c r="B343">
        <v>2014</v>
      </c>
      <c r="C343" t="s">
        <v>84</v>
      </c>
      <c r="D343" t="s">
        <v>85</v>
      </c>
      <c r="E343">
        <v>15.22</v>
      </c>
      <c r="F343">
        <v>7</v>
      </c>
      <c r="G343">
        <v>1121</v>
      </c>
      <c r="H343">
        <v>41</v>
      </c>
      <c r="I343">
        <v>3297</v>
      </c>
      <c r="J343">
        <v>28</v>
      </c>
      <c r="K343" s="3">
        <v>3458</v>
      </c>
      <c r="L343">
        <v>389</v>
      </c>
      <c r="M343">
        <v>45</v>
      </c>
      <c r="N343">
        <v>47</v>
      </c>
      <c r="O343">
        <v>117752</v>
      </c>
      <c r="P343">
        <v>43</v>
      </c>
      <c r="Q343">
        <v>5008905</v>
      </c>
      <c r="R343">
        <v>13</v>
      </c>
      <c r="S343">
        <v>47</v>
      </c>
      <c r="T343">
        <v>5935176</v>
      </c>
      <c r="U343">
        <v>2085585</v>
      </c>
      <c r="V343">
        <v>41</v>
      </c>
      <c r="W343">
        <v>17452810</v>
      </c>
      <c r="X343">
        <v>18</v>
      </c>
      <c r="Y343">
        <v>19538395</v>
      </c>
      <c r="Z343">
        <v>42</v>
      </c>
      <c r="AA343">
        <v>4418</v>
      </c>
      <c r="AB343">
        <v>3886</v>
      </c>
      <c r="AC343" s="3">
        <f>anaconda_projects_438c4e99_85db_4cf9_82b5_1b07a55c3429_cleaned_energy_data[[#This Row],[nitrogen-oxide]]*0.9071847</f>
        <v>3525.3197441999996</v>
      </c>
      <c r="AD343">
        <v>0.4</v>
      </c>
      <c r="AE343">
        <v>47</v>
      </c>
      <c r="AF343">
        <v>48</v>
      </c>
      <c r="AG343" t="s">
        <v>51</v>
      </c>
      <c r="AH343">
        <v>3107</v>
      </c>
      <c r="AI343" s="3">
        <f>anaconda_projects_438c4e99_85db_4cf9_82b5_1b07a55c3429_cleaned_energy_data[[#This Row],[sulfer-dioxide]]*0.9071847</f>
        <v>2818.6228628999997</v>
      </c>
      <c r="AJ343">
        <v>0.3</v>
      </c>
      <c r="AK343">
        <v>45</v>
      </c>
      <c r="AL343">
        <v>43</v>
      </c>
      <c r="AM343">
        <v>10944081</v>
      </c>
      <c r="AN343">
        <v>47</v>
      </c>
    </row>
    <row r="344" spans="1:40" x14ac:dyDescent="0.3">
      <c r="A344">
        <v>342</v>
      </c>
      <c r="B344">
        <v>2020</v>
      </c>
      <c r="C344" t="s">
        <v>84</v>
      </c>
      <c r="D344" t="s">
        <v>85</v>
      </c>
      <c r="E344">
        <v>16.63</v>
      </c>
      <c r="F344">
        <v>7</v>
      </c>
      <c r="G344">
        <v>1126</v>
      </c>
      <c r="H344">
        <v>41</v>
      </c>
      <c r="I344">
        <v>3351</v>
      </c>
      <c r="J344">
        <v>31</v>
      </c>
      <c r="K344" s="3">
        <v>1728</v>
      </c>
      <c r="L344">
        <v>232</v>
      </c>
      <c r="M344">
        <v>49</v>
      </c>
      <c r="N344">
        <v>49</v>
      </c>
      <c r="O344">
        <v>91163</v>
      </c>
      <c r="P344">
        <v>47</v>
      </c>
      <c r="Q344">
        <v>5128554</v>
      </c>
      <c r="R344">
        <v>12</v>
      </c>
      <c r="S344">
        <v>48</v>
      </c>
      <c r="T344">
        <v>5564975</v>
      </c>
      <c r="U344">
        <v>499085</v>
      </c>
      <c r="V344">
        <v>43</v>
      </c>
      <c r="W344">
        <v>15851493</v>
      </c>
      <c r="X344">
        <v>25</v>
      </c>
      <c r="Y344">
        <v>16350578</v>
      </c>
      <c r="Z344">
        <v>43</v>
      </c>
      <c r="AA344">
        <v>4478</v>
      </c>
      <c r="AB344">
        <v>1555</v>
      </c>
      <c r="AC344" s="3">
        <f>anaconda_projects_438c4e99_85db_4cf9_82b5_1b07a55c3429_cleaned_energy_data[[#This Row],[nitrogen-oxide]]*0.9071847</f>
        <v>1410.6722084999999</v>
      </c>
      <c r="AD344">
        <v>0.2</v>
      </c>
      <c r="AE344">
        <v>47</v>
      </c>
      <c r="AF344">
        <v>50</v>
      </c>
      <c r="AG344" t="s">
        <v>51</v>
      </c>
      <c r="AH344">
        <v>338</v>
      </c>
      <c r="AI344" s="3">
        <f>anaconda_projects_438c4e99_85db_4cf9_82b5_1b07a55c3429_cleaned_energy_data[[#This Row],[sulfer-dioxide]]*0.9071847</f>
        <v>306.62842860000001</v>
      </c>
      <c r="AJ344">
        <v>0</v>
      </c>
      <c r="AK344">
        <v>47</v>
      </c>
      <c r="AL344">
        <v>46</v>
      </c>
      <c r="AM344">
        <v>10693529</v>
      </c>
      <c r="AN344">
        <v>46</v>
      </c>
    </row>
    <row r="345" spans="1:40" x14ac:dyDescent="0.3">
      <c r="A345">
        <v>343</v>
      </c>
      <c r="B345">
        <v>2015</v>
      </c>
      <c r="C345" t="s">
        <v>84</v>
      </c>
      <c r="D345" t="s">
        <v>85</v>
      </c>
      <c r="E345">
        <v>16.02</v>
      </c>
      <c r="F345">
        <v>6</v>
      </c>
      <c r="G345">
        <v>1121</v>
      </c>
      <c r="H345">
        <v>41</v>
      </c>
      <c r="I345">
        <v>3316</v>
      </c>
      <c r="J345">
        <v>29</v>
      </c>
      <c r="K345" s="3">
        <v>3653</v>
      </c>
      <c r="L345">
        <v>402</v>
      </c>
      <c r="M345">
        <v>45</v>
      </c>
      <c r="N345">
        <v>47</v>
      </c>
      <c r="O345">
        <v>121466</v>
      </c>
      <c r="P345">
        <v>43</v>
      </c>
      <c r="Q345">
        <v>5048346</v>
      </c>
      <c r="R345">
        <v>13</v>
      </c>
      <c r="S345">
        <v>47</v>
      </c>
      <c r="T345">
        <v>5950803</v>
      </c>
      <c r="U345">
        <v>1694535</v>
      </c>
      <c r="V345">
        <v>41</v>
      </c>
      <c r="W345">
        <v>18321358</v>
      </c>
      <c r="X345">
        <v>19</v>
      </c>
      <c r="Y345">
        <v>20015893</v>
      </c>
      <c r="Z345">
        <v>42</v>
      </c>
      <c r="AA345">
        <v>4438</v>
      </c>
      <c r="AB345">
        <v>3180</v>
      </c>
      <c r="AC345" s="3">
        <f>anaconda_projects_438c4e99_85db_4cf9_82b5_1b07a55c3429_cleaned_energy_data[[#This Row],[nitrogen-oxide]]*0.9071847</f>
        <v>2884.847346</v>
      </c>
      <c r="AD345">
        <v>0.3</v>
      </c>
      <c r="AE345">
        <v>47</v>
      </c>
      <c r="AF345">
        <v>49</v>
      </c>
      <c r="AG345" t="s">
        <v>51</v>
      </c>
      <c r="AH345">
        <v>2270</v>
      </c>
      <c r="AI345" s="3">
        <f>anaconda_projects_438c4e99_85db_4cf9_82b5_1b07a55c3429_cleaned_energy_data[[#This Row],[sulfer-dioxide]]*0.9071847</f>
        <v>2059.3092689999999</v>
      </c>
      <c r="AJ345">
        <v>0.2</v>
      </c>
      <c r="AK345">
        <v>45</v>
      </c>
      <c r="AL345">
        <v>44</v>
      </c>
      <c r="AM345">
        <v>10999149</v>
      </c>
      <c r="AN345">
        <v>47</v>
      </c>
    </row>
    <row r="346" spans="1:40" x14ac:dyDescent="0.3">
      <c r="A346">
        <v>344</v>
      </c>
      <c r="B346">
        <v>2017</v>
      </c>
      <c r="C346" t="s">
        <v>84</v>
      </c>
      <c r="D346" t="s">
        <v>85</v>
      </c>
      <c r="E346">
        <v>16.170000000000002</v>
      </c>
      <c r="F346">
        <v>6</v>
      </c>
      <c r="G346">
        <v>1121</v>
      </c>
      <c r="H346">
        <v>41</v>
      </c>
      <c r="I346">
        <v>3320</v>
      </c>
      <c r="J346">
        <v>29</v>
      </c>
      <c r="K346" s="3">
        <v>1976</v>
      </c>
      <c r="L346">
        <v>249</v>
      </c>
      <c r="M346">
        <v>48</v>
      </c>
      <c r="N346">
        <v>48</v>
      </c>
      <c r="O346">
        <v>105111</v>
      </c>
      <c r="P346">
        <v>45</v>
      </c>
      <c r="Q346">
        <v>5676229</v>
      </c>
      <c r="R346">
        <v>12</v>
      </c>
      <c r="S346">
        <v>49</v>
      </c>
      <c r="T346">
        <v>5111032</v>
      </c>
      <c r="U346">
        <v>974874</v>
      </c>
      <c r="V346">
        <v>41</v>
      </c>
      <c r="W346">
        <v>16471967</v>
      </c>
      <c r="X346">
        <v>21</v>
      </c>
      <c r="Y346">
        <v>17446841</v>
      </c>
      <c r="Z346">
        <v>42</v>
      </c>
      <c r="AA346">
        <v>4441</v>
      </c>
      <c r="AB346">
        <v>2174</v>
      </c>
      <c r="AC346" s="3">
        <f>anaconda_projects_438c4e99_85db_4cf9_82b5_1b07a55c3429_cleaned_energy_data[[#This Row],[nitrogen-oxide]]*0.9071847</f>
        <v>1972.2195377999999</v>
      </c>
      <c r="AD346">
        <v>0.2</v>
      </c>
      <c r="AE346">
        <v>46</v>
      </c>
      <c r="AF346">
        <v>50</v>
      </c>
      <c r="AG346" t="s">
        <v>51</v>
      </c>
      <c r="AH346">
        <v>857</v>
      </c>
      <c r="AI346" s="3">
        <f>anaconda_projects_438c4e99_85db_4cf9_82b5_1b07a55c3429_cleaned_energy_data[[#This Row],[sulfer-dioxide]]*0.9071847</f>
        <v>777.45728789999998</v>
      </c>
      <c r="AJ346">
        <v>0.1</v>
      </c>
      <c r="AK346">
        <v>45</v>
      </c>
      <c r="AL346">
        <v>45</v>
      </c>
      <c r="AM346">
        <v>10787261</v>
      </c>
      <c r="AN346">
        <v>47</v>
      </c>
    </row>
    <row r="347" spans="1:40" x14ac:dyDescent="0.3">
      <c r="A347">
        <v>345</v>
      </c>
      <c r="B347">
        <v>2016</v>
      </c>
      <c r="C347" t="s">
        <v>84</v>
      </c>
      <c r="D347" t="s">
        <v>85</v>
      </c>
      <c r="E347">
        <v>15.66</v>
      </c>
      <c r="F347">
        <v>6</v>
      </c>
      <c r="G347">
        <v>1121</v>
      </c>
      <c r="H347">
        <v>41</v>
      </c>
      <c r="I347">
        <v>3325</v>
      </c>
      <c r="J347">
        <v>29</v>
      </c>
      <c r="K347" s="3">
        <v>2526</v>
      </c>
      <c r="L347">
        <v>288</v>
      </c>
      <c r="M347">
        <v>48</v>
      </c>
      <c r="N347">
        <v>48</v>
      </c>
      <c r="O347">
        <v>110141</v>
      </c>
      <c r="P347">
        <v>44</v>
      </c>
      <c r="Q347">
        <v>5525410</v>
      </c>
      <c r="R347">
        <v>13</v>
      </c>
      <c r="S347">
        <v>49</v>
      </c>
      <c r="T347">
        <v>5379546</v>
      </c>
      <c r="U347">
        <v>1061931</v>
      </c>
      <c r="V347">
        <v>41</v>
      </c>
      <c r="W347">
        <v>18220562</v>
      </c>
      <c r="X347">
        <v>17</v>
      </c>
      <c r="Y347">
        <v>19282493</v>
      </c>
      <c r="Z347">
        <v>42</v>
      </c>
      <c r="AA347">
        <v>4446</v>
      </c>
      <c r="AB347">
        <v>2408</v>
      </c>
      <c r="AC347" s="3">
        <f>anaconda_projects_438c4e99_85db_4cf9_82b5_1b07a55c3429_cleaned_energy_data[[#This Row],[nitrogen-oxide]]*0.9071847</f>
        <v>2184.5007575999998</v>
      </c>
      <c r="AD347">
        <v>0.2</v>
      </c>
      <c r="AE347">
        <v>46</v>
      </c>
      <c r="AF347">
        <v>50</v>
      </c>
      <c r="AG347" t="s">
        <v>51</v>
      </c>
      <c r="AH347">
        <v>974</v>
      </c>
      <c r="AI347" s="3">
        <f>anaconda_projects_438c4e99_85db_4cf9_82b5_1b07a55c3429_cleaned_energy_data[[#This Row],[sulfer-dioxide]]*0.9071847</f>
        <v>883.59789779999994</v>
      </c>
      <c r="AJ347">
        <v>0.1</v>
      </c>
      <c r="AK347">
        <v>45</v>
      </c>
      <c r="AL347">
        <v>46</v>
      </c>
      <c r="AM347">
        <v>10904956</v>
      </c>
      <c r="AN347">
        <v>47</v>
      </c>
    </row>
    <row r="348" spans="1:40" x14ac:dyDescent="0.3">
      <c r="A348">
        <v>346</v>
      </c>
      <c r="B348">
        <v>2008</v>
      </c>
      <c r="C348" t="s">
        <v>86</v>
      </c>
      <c r="D348" t="s">
        <v>87</v>
      </c>
      <c r="E348">
        <v>6.58</v>
      </c>
      <c r="F348">
        <v>45</v>
      </c>
      <c r="G348">
        <v>7011</v>
      </c>
      <c r="H348">
        <v>30</v>
      </c>
      <c r="I348">
        <v>12</v>
      </c>
      <c r="J348">
        <v>51</v>
      </c>
      <c r="K348" s="3">
        <v>22460</v>
      </c>
      <c r="L348">
        <v>1526</v>
      </c>
      <c r="M348">
        <v>34</v>
      </c>
      <c r="N348">
        <v>18</v>
      </c>
      <c r="O348">
        <v>17848</v>
      </c>
      <c r="P348">
        <v>46</v>
      </c>
      <c r="Q348">
        <v>100</v>
      </c>
      <c r="R348">
        <v>100</v>
      </c>
      <c r="S348">
        <v>35</v>
      </c>
      <c r="T348">
        <v>28821021</v>
      </c>
      <c r="U348">
        <v>32355676</v>
      </c>
      <c r="V348">
        <v>32</v>
      </c>
      <c r="W348">
        <v>17846</v>
      </c>
      <c r="X348">
        <v>51</v>
      </c>
      <c r="Y348">
        <v>32373522</v>
      </c>
      <c r="Z348">
        <v>39</v>
      </c>
      <c r="AA348">
        <v>7024</v>
      </c>
      <c r="AB348">
        <v>45362</v>
      </c>
      <c r="AC348" s="3">
        <f>anaconda_projects_438c4e99_85db_4cf9_82b5_1b07a55c3429_cleaned_energy_data[[#This Row],[nitrogen-oxide]]*0.9071847</f>
        <v>41151.712361400001</v>
      </c>
      <c r="AD348">
        <v>2.8</v>
      </c>
      <c r="AE348">
        <v>33</v>
      </c>
      <c r="AF348">
        <v>14</v>
      </c>
      <c r="AG348" t="s">
        <v>40</v>
      </c>
      <c r="AH348">
        <v>76625</v>
      </c>
      <c r="AI348" s="3">
        <f>anaconda_projects_438c4e99_85db_4cf9_82b5_1b07a55c3429_cleaned_energy_data[[#This Row],[sulfer-dioxide]]*0.9071847</f>
        <v>69513.027637499996</v>
      </c>
      <c r="AJ348">
        <v>4.7</v>
      </c>
      <c r="AK348">
        <v>28</v>
      </c>
      <c r="AL348">
        <v>17</v>
      </c>
      <c r="AM348">
        <v>28821021</v>
      </c>
      <c r="AN348">
        <v>36</v>
      </c>
    </row>
    <row r="349" spans="1:40" x14ac:dyDescent="0.3">
      <c r="A349">
        <v>347</v>
      </c>
      <c r="B349">
        <v>2021</v>
      </c>
      <c r="C349" t="s">
        <v>86</v>
      </c>
      <c r="D349" t="s">
        <v>87</v>
      </c>
      <c r="E349">
        <v>8.84</v>
      </c>
      <c r="F349">
        <v>43</v>
      </c>
      <c r="G349">
        <v>7291</v>
      </c>
      <c r="H349">
        <v>31</v>
      </c>
      <c r="I349">
        <v>2965</v>
      </c>
      <c r="J349">
        <v>33</v>
      </c>
      <c r="K349" s="3">
        <v>21255</v>
      </c>
      <c r="L349">
        <v>1233</v>
      </c>
      <c r="M349">
        <v>32</v>
      </c>
      <c r="N349">
        <v>11</v>
      </c>
      <c r="O349">
        <v>441484</v>
      </c>
      <c r="P349">
        <v>34</v>
      </c>
      <c r="Q349">
        <v>100</v>
      </c>
      <c r="R349">
        <v>100</v>
      </c>
      <c r="S349">
        <v>34</v>
      </c>
      <c r="T349">
        <v>32341170</v>
      </c>
      <c r="U349">
        <v>28007956</v>
      </c>
      <c r="V349">
        <v>31</v>
      </c>
      <c r="W349">
        <v>9902942</v>
      </c>
      <c r="X349">
        <v>34</v>
      </c>
      <c r="Y349">
        <v>37910898</v>
      </c>
      <c r="Z349">
        <v>38</v>
      </c>
      <c r="AA349">
        <v>10256</v>
      </c>
      <c r="AB349">
        <v>20654</v>
      </c>
      <c r="AC349" s="3">
        <f>anaconda_projects_438c4e99_85db_4cf9_82b5_1b07a55c3429_cleaned_energy_data[[#This Row],[nitrogen-oxide]]*0.9071847</f>
        <v>18736.9927938</v>
      </c>
      <c r="AD349">
        <v>1.1000000000000001</v>
      </c>
      <c r="AE349">
        <v>27</v>
      </c>
      <c r="AF349">
        <v>11</v>
      </c>
      <c r="AG349" t="s">
        <v>40</v>
      </c>
      <c r="AH349">
        <v>42064</v>
      </c>
      <c r="AI349" s="3">
        <f>anaconda_projects_438c4e99_85db_4cf9_82b5_1b07a55c3429_cleaned_energy_data[[#This Row],[sulfer-dioxide]]*0.9071847</f>
        <v>38159.817220799996</v>
      </c>
      <c r="AJ349">
        <v>2.2000000000000002</v>
      </c>
      <c r="AK349">
        <v>11</v>
      </c>
      <c r="AL349">
        <v>3</v>
      </c>
      <c r="AM349">
        <v>32341170</v>
      </c>
      <c r="AN349">
        <v>36</v>
      </c>
    </row>
    <row r="350" spans="1:40" x14ac:dyDescent="0.3">
      <c r="A350">
        <v>348</v>
      </c>
      <c r="B350">
        <v>2018</v>
      </c>
      <c r="C350" t="s">
        <v>86</v>
      </c>
      <c r="D350" t="s">
        <v>87</v>
      </c>
      <c r="E350">
        <v>9.02</v>
      </c>
      <c r="F350">
        <v>36</v>
      </c>
      <c r="G350">
        <v>7291</v>
      </c>
      <c r="H350">
        <v>31</v>
      </c>
      <c r="I350">
        <v>1693</v>
      </c>
      <c r="J350">
        <v>41</v>
      </c>
      <c r="K350" s="3">
        <v>25525</v>
      </c>
      <c r="L350">
        <v>1519</v>
      </c>
      <c r="M350">
        <v>31</v>
      </c>
      <c r="N350">
        <v>9</v>
      </c>
      <c r="O350">
        <v>492206</v>
      </c>
      <c r="P350">
        <v>34</v>
      </c>
      <c r="Q350">
        <v>100</v>
      </c>
      <c r="R350">
        <v>100</v>
      </c>
      <c r="S350">
        <v>34</v>
      </c>
      <c r="T350">
        <v>30939492</v>
      </c>
      <c r="U350">
        <v>31166766</v>
      </c>
      <c r="V350">
        <v>31</v>
      </c>
      <c r="W350">
        <v>5799450</v>
      </c>
      <c r="X350">
        <v>40</v>
      </c>
      <c r="Y350">
        <v>36966216</v>
      </c>
      <c r="Z350">
        <v>38</v>
      </c>
      <c r="AA350">
        <v>8984</v>
      </c>
      <c r="AB350">
        <v>24227</v>
      </c>
      <c r="AC350" s="3">
        <f>anaconda_projects_438c4e99_85db_4cf9_82b5_1b07a55c3429_cleaned_energy_data[[#This Row],[nitrogen-oxide]]*0.9071847</f>
        <v>21978.363726899999</v>
      </c>
      <c r="AD350">
        <v>1.3</v>
      </c>
      <c r="AE350">
        <v>27</v>
      </c>
      <c r="AF350">
        <v>9</v>
      </c>
      <c r="AG350" t="s">
        <v>40</v>
      </c>
      <c r="AH350">
        <v>59967</v>
      </c>
      <c r="AI350" s="3">
        <f>anaconda_projects_438c4e99_85db_4cf9_82b5_1b07a55c3429_cleaned_energy_data[[#This Row],[sulfer-dioxide]]*0.9071847</f>
        <v>54401.1449049</v>
      </c>
      <c r="AJ350">
        <v>3.2</v>
      </c>
      <c r="AK350">
        <v>9</v>
      </c>
      <c r="AL350">
        <v>2</v>
      </c>
      <c r="AM350">
        <v>30939492</v>
      </c>
      <c r="AN350">
        <v>36</v>
      </c>
    </row>
    <row r="351" spans="1:40" x14ac:dyDescent="0.3">
      <c r="A351">
        <v>349</v>
      </c>
      <c r="B351">
        <v>2011</v>
      </c>
      <c r="C351" t="s">
        <v>86</v>
      </c>
      <c r="D351" t="s">
        <v>87</v>
      </c>
      <c r="E351">
        <v>7.88</v>
      </c>
      <c r="F351">
        <v>41</v>
      </c>
      <c r="G351">
        <v>7834</v>
      </c>
      <c r="H351">
        <v>30</v>
      </c>
      <c r="I351">
        <v>340</v>
      </c>
      <c r="J351">
        <v>50</v>
      </c>
      <c r="K351" s="3">
        <v>27251</v>
      </c>
      <c r="L351">
        <v>1661</v>
      </c>
      <c r="M351">
        <v>32</v>
      </c>
      <c r="N351">
        <v>15</v>
      </c>
      <c r="O351">
        <v>373667</v>
      </c>
      <c r="P351">
        <v>38</v>
      </c>
      <c r="Q351">
        <v>100</v>
      </c>
      <c r="R351">
        <v>100</v>
      </c>
      <c r="S351">
        <v>35</v>
      </c>
      <c r="T351">
        <v>29676084</v>
      </c>
      <c r="U351">
        <v>34977559</v>
      </c>
      <c r="V351">
        <v>31</v>
      </c>
      <c r="W351">
        <v>1117492</v>
      </c>
      <c r="X351">
        <v>48</v>
      </c>
      <c r="Y351">
        <v>36095051</v>
      </c>
      <c r="Z351">
        <v>37</v>
      </c>
      <c r="AA351">
        <v>8174</v>
      </c>
      <c r="AB351">
        <v>45573</v>
      </c>
      <c r="AC351" s="3">
        <f>anaconda_projects_438c4e99_85db_4cf9_82b5_1b07a55c3429_cleaned_energy_data[[#This Row],[nitrogen-oxide]]*0.9071847</f>
        <v>41343.128333100001</v>
      </c>
      <c r="AD351">
        <v>2.5</v>
      </c>
      <c r="AE351">
        <v>28</v>
      </c>
      <c r="AF351">
        <v>8</v>
      </c>
      <c r="AG351" t="s">
        <v>40</v>
      </c>
      <c r="AH351">
        <v>74973</v>
      </c>
      <c r="AI351" s="3">
        <f>anaconda_projects_438c4e99_85db_4cf9_82b5_1b07a55c3429_cleaned_energy_data[[#This Row],[sulfer-dioxide]]*0.9071847</f>
        <v>68014.3585131</v>
      </c>
      <c r="AJ351">
        <v>4.2</v>
      </c>
      <c r="AK351">
        <v>24</v>
      </c>
      <c r="AL351">
        <v>10</v>
      </c>
      <c r="AM351">
        <v>29676084</v>
      </c>
      <c r="AN351">
        <v>36</v>
      </c>
    </row>
    <row r="352" spans="1:40" x14ac:dyDescent="0.3">
      <c r="A352">
        <v>350</v>
      </c>
      <c r="B352">
        <v>2023</v>
      </c>
      <c r="C352" t="s">
        <v>86</v>
      </c>
      <c r="D352" t="s">
        <v>87</v>
      </c>
      <c r="E352">
        <v>9.14</v>
      </c>
      <c r="F352">
        <v>46</v>
      </c>
      <c r="G352">
        <v>7203</v>
      </c>
      <c r="H352">
        <v>31</v>
      </c>
      <c r="I352">
        <v>3578</v>
      </c>
      <c r="J352">
        <v>32</v>
      </c>
      <c r="K352" s="3">
        <v>19770</v>
      </c>
      <c r="L352">
        <v>1103</v>
      </c>
      <c r="M352">
        <v>32</v>
      </c>
      <c r="N352">
        <v>12</v>
      </c>
      <c r="O352">
        <v>419370</v>
      </c>
      <c r="P352">
        <v>33</v>
      </c>
      <c r="Q352">
        <v>100</v>
      </c>
      <c r="R352">
        <v>100</v>
      </c>
      <c r="S352">
        <v>31</v>
      </c>
      <c r="T352">
        <v>33571199</v>
      </c>
      <c r="U352">
        <v>27291910</v>
      </c>
      <c r="V352">
        <v>31</v>
      </c>
      <c r="W352">
        <v>12154045</v>
      </c>
      <c r="X352">
        <v>34</v>
      </c>
      <c r="Y352">
        <v>39445955</v>
      </c>
      <c r="Z352">
        <v>36</v>
      </c>
      <c r="AA352">
        <v>10781</v>
      </c>
      <c r="AB352">
        <v>20389</v>
      </c>
      <c r="AC352" s="3">
        <f>anaconda_projects_438c4e99_85db_4cf9_82b5_1b07a55c3429_cleaned_energy_data[[#This Row],[nitrogen-oxide]]*0.9071847</f>
        <v>18496.588848299998</v>
      </c>
      <c r="AD352">
        <v>1</v>
      </c>
      <c r="AE352">
        <v>25</v>
      </c>
      <c r="AF352">
        <v>11</v>
      </c>
      <c r="AG352" t="s">
        <v>40</v>
      </c>
      <c r="AH352">
        <v>42140</v>
      </c>
      <c r="AI352" s="3">
        <f>anaconda_projects_438c4e99_85db_4cf9_82b5_1b07a55c3429_cleaned_energy_data[[#This Row],[sulfer-dioxide]]*0.9071847</f>
        <v>38228.763257999999</v>
      </c>
      <c r="AJ352">
        <v>2.1</v>
      </c>
      <c r="AK352">
        <v>5</v>
      </c>
      <c r="AL352">
        <v>3</v>
      </c>
      <c r="AM352">
        <v>33571199</v>
      </c>
      <c r="AN352">
        <v>34</v>
      </c>
    </row>
    <row r="353" spans="1:40" x14ac:dyDescent="0.3">
      <c r="A353">
        <v>351</v>
      </c>
      <c r="B353">
        <v>2022</v>
      </c>
      <c r="C353" t="s">
        <v>86</v>
      </c>
      <c r="D353" t="s">
        <v>87</v>
      </c>
      <c r="E353">
        <v>8.83</v>
      </c>
      <c r="F353">
        <v>47</v>
      </c>
      <c r="G353">
        <v>7222</v>
      </c>
      <c r="H353">
        <v>31</v>
      </c>
      <c r="I353">
        <v>3578</v>
      </c>
      <c r="J353">
        <v>32</v>
      </c>
      <c r="K353" s="3">
        <v>22174</v>
      </c>
      <c r="L353">
        <v>1199</v>
      </c>
      <c r="M353">
        <v>32</v>
      </c>
      <c r="N353">
        <v>9</v>
      </c>
      <c r="O353">
        <v>447030</v>
      </c>
      <c r="P353">
        <v>33</v>
      </c>
      <c r="Q353">
        <v>100</v>
      </c>
      <c r="R353">
        <v>100</v>
      </c>
      <c r="S353">
        <v>31</v>
      </c>
      <c r="T353">
        <v>33844105</v>
      </c>
      <c r="U353">
        <v>27761910</v>
      </c>
      <c r="V353">
        <v>31</v>
      </c>
      <c r="W353">
        <v>12930808</v>
      </c>
      <c r="X353">
        <v>33</v>
      </c>
      <c r="Y353">
        <v>40692718</v>
      </c>
      <c r="Z353">
        <v>37</v>
      </c>
      <c r="AA353">
        <v>10800</v>
      </c>
      <c r="AB353">
        <v>21975</v>
      </c>
      <c r="AC353" s="3">
        <f>anaconda_projects_438c4e99_85db_4cf9_82b5_1b07a55c3429_cleaned_energy_data[[#This Row],[nitrogen-oxide]]*0.9071847</f>
        <v>19935.383782499997</v>
      </c>
      <c r="AD353">
        <v>1.1000000000000001</v>
      </c>
      <c r="AE353">
        <v>25</v>
      </c>
      <c r="AF353">
        <v>11</v>
      </c>
      <c r="AG353" t="s">
        <v>40</v>
      </c>
      <c r="AH353">
        <v>44988</v>
      </c>
      <c r="AI353" s="3">
        <f>anaconda_projects_438c4e99_85db_4cf9_82b5_1b07a55c3429_cleaned_energy_data[[#This Row],[sulfer-dioxide]]*0.9071847</f>
        <v>40812.425283600001</v>
      </c>
      <c r="AJ353">
        <v>2.2000000000000002</v>
      </c>
      <c r="AK353">
        <v>9</v>
      </c>
      <c r="AL353">
        <v>3</v>
      </c>
      <c r="AM353">
        <v>33844105</v>
      </c>
      <c r="AN353">
        <v>34</v>
      </c>
    </row>
    <row r="354" spans="1:40" x14ac:dyDescent="0.3">
      <c r="A354">
        <v>352</v>
      </c>
      <c r="B354">
        <v>2012</v>
      </c>
      <c r="C354" t="s">
        <v>86</v>
      </c>
      <c r="D354" t="s">
        <v>87</v>
      </c>
      <c r="E354">
        <v>8.3699999999999992</v>
      </c>
      <c r="F354">
        <v>37</v>
      </c>
      <c r="G354">
        <v>7810</v>
      </c>
      <c r="H354">
        <v>29</v>
      </c>
      <c r="I354">
        <v>463</v>
      </c>
      <c r="J354">
        <v>49</v>
      </c>
      <c r="K354" s="3">
        <v>26467</v>
      </c>
      <c r="L354">
        <v>1702</v>
      </c>
      <c r="M354">
        <v>32</v>
      </c>
      <c r="N354">
        <v>10</v>
      </c>
      <c r="O354">
        <v>441919</v>
      </c>
      <c r="P354">
        <v>35</v>
      </c>
      <c r="Q354">
        <v>100</v>
      </c>
      <c r="R354">
        <v>100</v>
      </c>
      <c r="S354">
        <v>32</v>
      </c>
      <c r="T354">
        <v>30827939</v>
      </c>
      <c r="U354">
        <v>32782885</v>
      </c>
      <c r="V354">
        <v>31</v>
      </c>
      <c r="W354">
        <v>1434407</v>
      </c>
      <c r="X354">
        <v>48</v>
      </c>
      <c r="Y354">
        <v>34217292</v>
      </c>
      <c r="Z354">
        <v>40</v>
      </c>
      <c r="AA354">
        <v>8273</v>
      </c>
      <c r="AB354">
        <v>31696</v>
      </c>
      <c r="AC354" s="3">
        <f>anaconda_projects_438c4e99_85db_4cf9_82b5_1b07a55c3429_cleaned_energy_data[[#This Row],[nitrogen-oxide]]*0.9071847</f>
        <v>28754.126251199999</v>
      </c>
      <c r="AD354">
        <v>1.9</v>
      </c>
      <c r="AE354">
        <v>30</v>
      </c>
      <c r="AF354">
        <v>11</v>
      </c>
      <c r="AG354" t="s">
        <v>40</v>
      </c>
      <c r="AH354">
        <v>63695</v>
      </c>
      <c r="AI354" s="3">
        <f>anaconda_projects_438c4e99_85db_4cf9_82b5_1b07a55c3429_cleaned_energy_data[[#This Row],[sulfer-dioxide]]*0.9071847</f>
        <v>57783.129466499995</v>
      </c>
      <c r="AJ354">
        <v>3.7</v>
      </c>
      <c r="AK354">
        <v>22</v>
      </c>
      <c r="AL354">
        <v>7</v>
      </c>
      <c r="AM354">
        <v>30827939</v>
      </c>
      <c r="AN354">
        <v>34</v>
      </c>
    </row>
    <row r="355" spans="1:40" x14ac:dyDescent="0.3">
      <c r="A355">
        <v>353</v>
      </c>
      <c r="B355">
        <v>2010</v>
      </c>
      <c r="C355" t="s">
        <v>86</v>
      </c>
      <c r="D355" t="s">
        <v>87</v>
      </c>
      <c r="E355">
        <v>7.52</v>
      </c>
      <c r="F355">
        <v>43</v>
      </c>
      <c r="G355">
        <v>7647</v>
      </c>
      <c r="H355">
        <v>30</v>
      </c>
      <c r="I355">
        <v>210</v>
      </c>
      <c r="J355">
        <v>50</v>
      </c>
      <c r="K355" s="3">
        <v>24461</v>
      </c>
      <c r="L355">
        <v>1469</v>
      </c>
      <c r="M355">
        <v>34</v>
      </c>
      <c r="N355">
        <v>19</v>
      </c>
      <c r="O355">
        <v>227081</v>
      </c>
      <c r="P355">
        <v>39</v>
      </c>
      <c r="Q355">
        <v>100</v>
      </c>
      <c r="R355">
        <v>100</v>
      </c>
      <c r="S355">
        <v>35</v>
      </c>
      <c r="T355">
        <v>29849460</v>
      </c>
      <c r="U355">
        <v>36242921</v>
      </c>
      <c r="V355">
        <v>30</v>
      </c>
      <c r="W355">
        <v>387085</v>
      </c>
      <c r="X355">
        <v>50</v>
      </c>
      <c r="Y355">
        <v>36630006</v>
      </c>
      <c r="Z355">
        <v>36</v>
      </c>
      <c r="AA355">
        <v>7857</v>
      </c>
      <c r="AB355">
        <v>44127</v>
      </c>
      <c r="AC355" s="3">
        <f>anaconda_projects_438c4e99_85db_4cf9_82b5_1b07a55c3429_cleaned_energy_data[[#This Row],[nitrogen-oxide]]*0.9071847</f>
        <v>40031.339256899999</v>
      </c>
      <c r="AD355">
        <v>2.4</v>
      </c>
      <c r="AE355">
        <v>30</v>
      </c>
      <c r="AF355">
        <v>9</v>
      </c>
      <c r="AG355" t="s">
        <v>40</v>
      </c>
      <c r="AH355">
        <v>71512</v>
      </c>
      <c r="AI355" s="3">
        <f>anaconda_projects_438c4e99_85db_4cf9_82b5_1b07a55c3429_cleaned_energy_data[[#This Row],[sulfer-dioxide]]*0.9071847</f>
        <v>64874.592266399995</v>
      </c>
      <c r="AJ355">
        <v>3.9</v>
      </c>
      <c r="AK355">
        <v>24</v>
      </c>
      <c r="AL355">
        <v>12</v>
      </c>
      <c r="AM355">
        <v>29849460</v>
      </c>
      <c r="AN355">
        <v>36</v>
      </c>
    </row>
    <row r="356" spans="1:40" x14ac:dyDescent="0.3">
      <c r="A356">
        <v>354</v>
      </c>
      <c r="B356">
        <v>2019</v>
      </c>
      <c r="C356" t="s">
        <v>86</v>
      </c>
      <c r="D356" t="s">
        <v>87</v>
      </c>
      <c r="E356">
        <v>9.08</v>
      </c>
      <c r="F356">
        <v>35</v>
      </c>
      <c r="G356">
        <v>7288</v>
      </c>
      <c r="H356">
        <v>31</v>
      </c>
      <c r="I356">
        <v>2178</v>
      </c>
      <c r="J356">
        <v>37</v>
      </c>
      <c r="K356" s="3">
        <v>23660</v>
      </c>
      <c r="L356">
        <v>1396</v>
      </c>
      <c r="M356">
        <v>31</v>
      </c>
      <c r="N356">
        <v>9</v>
      </c>
      <c r="O356">
        <v>458187</v>
      </c>
      <c r="P356">
        <v>35</v>
      </c>
      <c r="Q356">
        <v>100</v>
      </c>
      <c r="R356">
        <v>100</v>
      </c>
      <c r="S356">
        <v>34</v>
      </c>
      <c r="T356">
        <v>30383190</v>
      </c>
      <c r="U356">
        <v>30018492</v>
      </c>
      <c r="V356">
        <v>31</v>
      </c>
      <c r="W356">
        <v>7279123</v>
      </c>
      <c r="X356">
        <v>35</v>
      </c>
      <c r="Y356">
        <v>37297615</v>
      </c>
      <c r="Z356">
        <v>38</v>
      </c>
      <c r="AA356">
        <v>9466</v>
      </c>
      <c r="AB356">
        <v>21916</v>
      </c>
      <c r="AC356" s="3">
        <f>anaconda_projects_438c4e99_85db_4cf9_82b5_1b07a55c3429_cleaned_energy_data[[#This Row],[nitrogen-oxide]]*0.9071847</f>
        <v>19881.8598852</v>
      </c>
      <c r="AD356">
        <v>1.2</v>
      </c>
      <c r="AE356">
        <v>27</v>
      </c>
      <c r="AF356">
        <v>12</v>
      </c>
      <c r="AG356" t="s">
        <v>40</v>
      </c>
      <c r="AH356">
        <v>46051</v>
      </c>
      <c r="AI356" s="3">
        <f>anaconda_projects_438c4e99_85db_4cf9_82b5_1b07a55c3429_cleaned_energy_data[[#This Row],[sulfer-dioxide]]*0.9071847</f>
        <v>41776.762619699999</v>
      </c>
      <c r="AJ356">
        <v>2.5</v>
      </c>
      <c r="AK356">
        <v>11</v>
      </c>
      <c r="AL356">
        <v>2</v>
      </c>
      <c r="AM356">
        <v>30383190</v>
      </c>
      <c r="AN356">
        <v>36</v>
      </c>
    </row>
    <row r="357" spans="1:40" x14ac:dyDescent="0.3">
      <c r="A357">
        <v>355</v>
      </c>
      <c r="B357">
        <v>2009</v>
      </c>
      <c r="C357" t="s">
        <v>86</v>
      </c>
      <c r="D357" t="s">
        <v>87</v>
      </c>
      <c r="E357">
        <v>7.21</v>
      </c>
      <c r="F357">
        <v>42</v>
      </c>
      <c r="G357">
        <v>7675</v>
      </c>
      <c r="H357">
        <v>30</v>
      </c>
      <c r="I357">
        <v>93</v>
      </c>
      <c r="J357">
        <v>51</v>
      </c>
      <c r="K357" s="3">
        <v>23899</v>
      </c>
      <c r="L357">
        <v>1546</v>
      </c>
      <c r="M357">
        <v>33</v>
      </c>
      <c r="N357">
        <v>18</v>
      </c>
      <c r="O357">
        <v>61168</v>
      </c>
      <c r="P357">
        <v>44</v>
      </c>
      <c r="Q357">
        <v>100</v>
      </c>
      <c r="R357">
        <v>100</v>
      </c>
      <c r="S357">
        <v>35</v>
      </c>
      <c r="T357">
        <v>28452194</v>
      </c>
      <c r="U357">
        <v>33776062</v>
      </c>
      <c r="V357">
        <v>32</v>
      </c>
      <c r="W357">
        <v>225830</v>
      </c>
      <c r="X357">
        <v>50</v>
      </c>
      <c r="Y357">
        <v>34001892</v>
      </c>
      <c r="Z357">
        <v>39</v>
      </c>
      <c r="AA357">
        <v>7768</v>
      </c>
      <c r="AB357">
        <v>48613</v>
      </c>
      <c r="AC357" s="3">
        <f>anaconda_projects_438c4e99_85db_4cf9_82b5_1b07a55c3429_cleaned_energy_data[[#This Row],[nitrogen-oxide]]*0.9071847</f>
        <v>44100.9698211</v>
      </c>
      <c r="AD357">
        <v>2.9</v>
      </c>
      <c r="AE357">
        <v>26</v>
      </c>
      <c r="AF357">
        <v>9</v>
      </c>
      <c r="AG357" t="s">
        <v>40</v>
      </c>
      <c r="AH357">
        <v>77142</v>
      </c>
      <c r="AI357" s="3">
        <f>anaconda_projects_438c4e99_85db_4cf9_82b5_1b07a55c3429_cleaned_energy_data[[#This Row],[sulfer-dioxide]]*0.9071847</f>
        <v>69982.042127399996</v>
      </c>
      <c r="AJ357">
        <v>4.5</v>
      </c>
      <c r="AK357">
        <v>25</v>
      </c>
      <c r="AL357">
        <v>14</v>
      </c>
      <c r="AM357">
        <v>28452194</v>
      </c>
      <c r="AN357">
        <v>36</v>
      </c>
    </row>
    <row r="358" spans="1:40" x14ac:dyDescent="0.3">
      <c r="A358">
        <v>356</v>
      </c>
      <c r="B358">
        <v>2014</v>
      </c>
      <c r="C358" t="s">
        <v>86</v>
      </c>
      <c r="D358" t="s">
        <v>87</v>
      </c>
      <c r="E358">
        <v>8.84</v>
      </c>
      <c r="F358">
        <v>38</v>
      </c>
      <c r="G358">
        <v>7913</v>
      </c>
      <c r="H358">
        <v>30</v>
      </c>
      <c r="I358">
        <v>819</v>
      </c>
      <c r="J358">
        <v>46</v>
      </c>
      <c r="K358" s="3">
        <v>26348</v>
      </c>
      <c r="L358">
        <v>1470</v>
      </c>
      <c r="M358">
        <v>31</v>
      </c>
      <c r="N358">
        <v>15</v>
      </c>
      <c r="O358">
        <v>445478</v>
      </c>
      <c r="P358">
        <v>36</v>
      </c>
      <c r="Q358">
        <v>100</v>
      </c>
      <c r="R358">
        <v>100</v>
      </c>
      <c r="S358">
        <v>33</v>
      </c>
      <c r="T358">
        <v>30222168</v>
      </c>
      <c r="U358">
        <v>36560960</v>
      </c>
      <c r="V358">
        <v>30</v>
      </c>
      <c r="W358">
        <v>2870331</v>
      </c>
      <c r="X358">
        <v>45</v>
      </c>
      <c r="Y358">
        <v>39431291</v>
      </c>
      <c r="Z358">
        <v>34</v>
      </c>
      <c r="AA358">
        <v>8732</v>
      </c>
      <c r="AB358">
        <v>27045</v>
      </c>
      <c r="AC358" s="3">
        <f>anaconda_projects_438c4e99_85db_4cf9_82b5_1b07a55c3429_cleaned_energy_data[[#This Row],[nitrogen-oxide]]*0.9071847</f>
        <v>24534.8102115</v>
      </c>
      <c r="AD358">
        <v>1.4</v>
      </c>
      <c r="AE358">
        <v>30</v>
      </c>
      <c r="AF358">
        <v>20</v>
      </c>
      <c r="AG358" t="s">
        <v>40</v>
      </c>
      <c r="AH358">
        <v>63994</v>
      </c>
      <c r="AI358" s="3">
        <f>anaconda_projects_438c4e99_85db_4cf9_82b5_1b07a55c3429_cleaned_energy_data[[#This Row],[sulfer-dioxide]]*0.9071847</f>
        <v>58054.3776918</v>
      </c>
      <c r="AJ358">
        <v>3.2</v>
      </c>
      <c r="AK358">
        <v>22</v>
      </c>
      <c r="AL358">
        <v>8</v>
      </c>
      <c r="AM358">
        <v>30222168</v>
      </c>
      <c r="AN358">
        <v>35</v>
      </c>
    </row>
    <row r="359" spans="1:40" x14ac:dyDescent="0.3">
      <c r="A359">
        <v>357</v>
      </c>
      <c r="B359">
        <v>2020</v>
      </c>
      <c r="C359" t="s">
        <v>86</v>
      </c>
      <c r="D359" t="s">
        <v>87</v>
      </c>
      <c r="E359">
        <v>8.9700000000000006</v>
      </c>
      <c r="F359">
        <v>38</v>
      </c>
      <c r="G359">
        <v>7269</v>
      </c>
      <c r="H359">
        <v>31</v>
      </c>
      <c r="I359">
        <v>2578</v>
      </c>
      <c r="J359">
        <v>36</v>
      </c>
      <c r="K359" s="3">
        <v>20950</v>
      </c>
      <c r="L359">
        <v>1251</v>
      </c>
      <c r="M359">
        <v>31</v>
      </c>
      <c r="N359">
        <v>9</v>
      </c>
      <c r="O359">
        <v>333713</v>
      </c>
      <c r="P359">
        <v>36</v>
      </c>
      <c r="Q359">
        <v>100</v>
      </c>
      <c r="R359">
        <v>100</v>
      </c>
      <c r="S359">
        <v>34</v>
      </c>
      <c r="T359">
        <v>31171536</v>
      </c>
      <c r="U359">
        <v>27756592</v>
      </c>
      <c r="V359">
        <v>31</v>
      </c>
      <c r="W359">
        <v>9092089</v>
      </c>
      <c r="X359">
        <v>34</v>
      </c>
      <c r="Y359">
        <v>36848681</v>
      </c>
      <c r="Z359">
        <v>37</v>
      </c>
      <c r="AA359">
        <v>9846</v>
      </c>
      <c r="AB359">
        <v>19988</v>
      </c>
      <c r="AC359" s="3">
        <f>anaconda_projects_438c4e99_85db_4cf9_82b5_1b07a55c3429_cleaned_energy_data[[#This Row],[nitrogen-oxide]]*0.9071847</f>
        <v>18132.807783599997</v>
      </c>
      <c r="AD359">
        <v>1.1000000000000001</v>
      </c>
      <c r="AE359">
        <v>25</v>
      </c>
      <c r="AF359">
        <v>13</v>
      </c>
      <c r="AG359" t="s">
        <v>40</v>
      </c>
      <c r="AH359">
        <v>40513</v>
      </c>
      <c r="AI359" s="3">
        <f>anaconda_projects_438c4e99_85db_4cf9_82b5_1b07a55c3429_cleaned_energy_data[[#This Row],[sulfer-dioxide]]*0.9071847</f>
        <v>36752.773751100001</v>
      </c>
      <c r="AJ359">
        <v>2.2000000000000002</v>
      </c>
      <c r="AK359">
        <v>8</v>
      </c>
      <c r="AL359">
        <v>3</v>
      </c>
      <c r="AM359">
        <v>31171536</v>
      </c>
      <c r="AN359">
        <v>36</v>
      </c>
    </row>
    <row r="360" spans="1:40" x14ac:dyDescent="0.3">
      <c r="A360">
        <v>358</v>
      </c>
      <c r="B360">
        <v>2015</v>
      </c>
      <c r="C360" t="s">
        <v>86</v>
      </c>
      <c r="D360" t="s">
        <v>87</v>
      </c>
      <c r="E360">
        <v>8.91</v>
      </c>
      <c r="F360">
        <v>37</v>
      </c>
      <c r="G360">
        <v>7766</v>
      </c>
      <c r="H360">
        <v>30</v>
      </c>
      <c r="I360">
        <v>892</v>
      </c>
      <c r="J360">
        <v>46</v>
      </c>
      <c r="K360" s="3">
        <v>25326</v>
      </c>
      <c r="L360">
        <v>1397</v>
      </c>
      <c r="M360">
        <v>31</v>
      </c>
      <c r="N360">
        <v>14</v>
      </c>
      <c r="O360">
        <v>481211</v>
      </c>
      <c r="P360">
        <v>36</v>
      </c>
      <c r="Q360">
        <v>100</v>
      </c>
      <c r="R360">
        <v>100</v>
      </c>
      <c r="S360">
        <v>34</v>
      </c>
      <c r="T360">
        <v>29495073</v>
      </c>
      <c r="U360">
        <v>36522242</v>
      </c>
      <c r="V360">
        <v>28</v>
      </c>
      <c r="W360">
        <v>3361149</v>
      </c>
      <c r="X360">
        <v>43</v>
      </c>
      <c r="Y360">
        <v>39883391</v>
      </c>
      <c r="Z360">
        <v>34</v>
      </c>
      <c r="AA360">
        <v>8658</v>
      </c>
      <c r="AB360">
        <v>25759</v>
      </c>
      <c r="AC360" s="3">
        <f>anaconda_projects_438c4e99_85db_4cf9_82b5_1b07a55c3429_cleaned_energy_data[[#This Row],[nitrogen-oxide]]*0.9071847</f>
        <v>23368.1706873</v>
      </c>
      <c r="AD360">
        <v>1.3</v>
      </c>
      <c r="AE360">
        <v>29</v>
      </c>
      <c r="AF360">
        <v>17</v>
      </c>
      <c r="AG360" t="s">
        <v>40</v>
      </c>
      <c r="AH360">
        <v>64970</v>
      </c>
      <c r="AI360" s="3">
        <f>anaconda_projects_438c4e99_85db_4cf9_82b5_1b07a55c3429_cleaned_energy_data[[#This Row],[sulfer-dioxide]]*0.9071847</f>
        <v>58939.789958999994</v>
      </c>
      <c r="AJ360">
        <v>3.3</v>
      </c>
      <c r="AK360">
        <v>16</v>
      </c>
      <c r="AL360">
        <v>4</v>
      </c>
      <c r="AM360">
        <v>29495073</v>
      </c>
      <c r="AN360">
        <v>36</v>
      </c>
    </row>
    <row r="361" spans="1:40" x14ac:dyDescent="0.3">
      <c r="A361">
        <v>359</v>
      </c>
      <c r="B361">
        <v>2013</v>
      </c>
      <c r="C361" t="s">
        <v>86</v>
      </c>
      <c r="D361" t="s">
        <v>87</v>
      </c>
      <c r="E361">
        <v>8.74</v>
      </c>
      <c r="F361">
        <v>35</v>
      </c>
      <c r="G361">
        <v>7911</v>
      </c>
      <c r="H361">
        <v>30</v>
      </c>
      <c r="I361">
        <v>538</v>
      </c>
      <c r="J361">
        <v>49</v>
      </c>
      <c r="K361" s="3">
        <v>28043</v>
      </c>
      <c r="L361">
        <v>1663</v>
      </c>
      <c r="M361">
        <v>32</v>
      </c>
      <c r="N361">
        <v>9</v>
      </c>
      <c r="O361">
        <v>431743</v>
      </c>
      <c r="P361">
        <v>35</v>
      </c>
      <c r="Q361">
        <v>100</v>
      </c>
      <c r="R361">
        <v>100</v>
      </c>
      <c r="S361">
        <v>33</v>
      </c>
      <c r="T361">
        <v>30700605</v>
      </c>
      <c r="U361">
        <v>35170167</v>
      </c>
      <c r="V361">
        <v>30</v>
      </c>
      <c r="W361">
        <v>1934461</v>
      </c>
      <c r="X361">
        <v>48</v>
      </c>
      <c r="Y361">
        <v>37104628</v>
      </c>
      <c r="Z361">
        <v>34</v>
      </c>
      <c r="AA361">
        <v>8449</v>
      </c>
      <c r="AB361">
        <v>31505</v>
      </c>
      <c r="AC361" s="3">
        <f>anaconda_projects_438c4e99_85db_4cf9_82b5_1b07a55c3429_cleaned_energy_data[[#This Row],[nitrogen-oxide]]*0.9071847</f>
        <v>28580.853973499998</v>
      </c>
      <c r="AD361">
        <v>1.7</v>
      </c>
      <c r="AE361">
        <v>29</v>
      </c>
      <c r="AF361">
        <v>13</v>
      </c>
      <c r="AG361" t="s">
        <v>40</v>
      </c>
      <c r="AH361">
        <v>66884</v>
      </c>
      <c r="AI361" s="3">
        <f>anaconda_projects_438c4e99_85db_4cf9_82b5_1b07a55c3429_cleaned_energy_data[[#This Row],[sulfer-dioxide]]*0.9071847</f>
        <v>60676.141474799995</v>
      </c>
      <c r="AJ361">
        <v>3.6</v>
      </c>
      <c r="AK361">
        <v>22</v>
      </c>
      <c r="AL361">
        <v>7</v>
      </c>
      <c r="AM361">
        <v>30700605</v>
      </c>
      <c r="AN361">
        <v>35</v>
      </c>
    </row>
    <row r="362" spans="1:40" x14ac:dyDescent="0.3">
      <c r="A362">
        <v>360</v>
      </c>
      <c r="B362">
        <v>2017</v>
      </c>
      <c r="C362" t="s">
        <v>86</v>
      </c>
      <c r="D362" t="s">
        <v>87</v>
      </c>
      <c r="E362">
        <v>9.08</v>
      </c>
      <c r="F362">
        <v>35</v>
      </c>
      <c r="G362">
        <v>7192</v>
      </c>
      <c r="H362">
        <v>32</v>
      </c>
      <c r="I362">
        <v>1451</v>
      </c>
      <c r="J362">
        <v>42</v>
      </c>
      <c r="K362" s="3">
        <v>22290</v>
      </c>
      <c r="L362">
        <v>1385</v>
      </c>
      <c r="M362">
        <v>32</v>
      </c>
      <c r="N362">
        <v>13</v>
      </c>
      <c r="O362">
        <v>448865</v>
      </c>
      <c r="P362">
        <v>36</v>
      </c>
      <c r="Q362">
        <v>100</v>
      </c>
      <c r="R362">
        <v>100</v>
      </c>
      <c r="S362">
        <v>34</v>
      </c>
      <c r="T362">
        <v>30359007</v>
      </c>
      <c r="U362">
        <v>30094518</v>
      </c>
      <c r="V362">
        <v>31</v>
      </c>
      <c r="W362">
        <v>5312464</v>
      </c>
      <c r="X362">
        <v>40</v>
      </c>
      <c r="Y362">
        <v>35406982</v>
      </c>
      <c r="Z362">
        <v>36</v>
      </c>
      <c r="AA362">
        <v>8643</v>
      </c>
      <c r="AB362">
        <v>22209</v>
      </c>
      <c r="AC362" s="3">
        <f>anaconda_projects_438c4e99_85db_4cf9_82b5_1b07a55c3429_cleaned_energy_data[[#This Row],[nitrogen-oxide]]*0.9071847</f>
        <v>20147.6650023</v>
      </c>
      <c r="AD362">
        <v>1.3</v>
      </c>
      <c r="AE362">
        <v>30</v>
      </c>
      <c r="AF362">
        <v>11</v>
      </c>
      <c r="AG362" t="s">
        <v>40</v>
      </c>
      <c r="AH362">
        <v>51358</v>
      </c>
      <c r="AI362" s="3">
        <f>anaconda_projects_438c4e99_85db_4cf9_82b5_1b07a55c3429_cleaned_energy_data[[#This Row],[sulfer-dioxide]]*0.9071847</f>
        <v>46591.191822599998</v>
      </c>
      <c r="AJ362">
        <v>2.9</v>
      </c>
      <c r="AK362">
        <v>13</v>
      </c>
      <c r="AL362">
        <v>2</v>
      </c>
      <c r="AM362">
        <v>30359007</v>
      </c>
      <c r="AN362">
        <v>36</v>
      </c>
    </row>
    <row r="363" spans="1:40" x14ac:dyDescent="0.3">
      <c r="A363">
        <v>361</v>
      </c>
      <c r="B363">
        <v>2016</v>
      </c>
      <c r="C363" t="s">
        <v>86</v>
      </c>
      <c r="D363" t="s">
        <v>87</v>
      </c>
      <c r="E363">
        <v>9.0500000000000007</v>
      </c>
      <c r="F363">
        <v>35</v>
      </c>
      <c r="G363">
        <v>7172</v>
      </c>
      <c r="H363">
        <v>32</v>
      </c>
      <c r="I363">
        <v>1343</v>
      </c>
      <c r="J363">
        <v>43</v>
      </c>
      <c r="K363" s="3">
        <v>23014</v>
      </c>
      <c r="L363">
        <v>1386</v>
      </c>
      <c r="M363">
        <v>33</v>
      </c>
      <c r="N363">
        <v>12</v>
      </c>
      <c r="O363">
        <v>450263</v>
      </c>
      <c r="P363">
        <v>36</v>
      </c>
      <c r="Q363">
        <v>100</v>
      </c>
      <c r="R363">
        <v>100</v>
      </c>
      <c r="S363">
        <v>33</v>
      </c>
      <c r="T363">
        <v>30199354</v>
      </c>
      <c r="U363">
        <v>32547740</v>
      </c>
      <c r="V363">
        <v>31</v>
      </c>
      <c r="W363">
        <v>3977129</v>
      </c>
      <c r="X363">
        <v>43</v>
      </c>
      <c r="Y363">
        <v>36524869</v>
      </c>
      <c r="Z363">
        <v>37</v>
      </c>
      <c r="AA363">
        <v>8515</v>
      </c>
      <c r="AB363">
        <v>22116</v>
      </c>
      <c r="AC363" s="3">
        <f>anaconda_projects_438c4e99_85db_4cf9_82b5_1b07a55c3429_cleaned_energy_data[[#This Row],[nitrogen-oxide]]*0.9071847</f>
        <v>20063.296825199999</v>
      </c>
      <c r="AD363">
        <v>1.2</v>
      </c>
      <c r="AE363">
        <v>31</v>
      </c>
      <c r="AF363">
        <v>14</v>
      </c>
      <c r="AG363" t="s">
        <v>40</v>
      </c>
      <c r="AH363">
        <v>52073</v>
      </c>
      <c r="AI363" s="3">
        <f>anaconda_projects_438c4e99_85db_4cf9_82b5_1b07a55c3429_cleaned_energy_data[[#This Row],[sulfer-dioxide]]*0.9071847</f>
        <v>47239.828883099995</v>
      </c>
      <c r="AJ363">
        <v>2.9</v>
      </c>
      <c r="AK363">
        <v>17</v>
      </c>
      <c r="AL363">
        <v>2</v>
      </c>
      <c r="AM363">
        <v>30199354</v>
      </c>
      <c r="AN363">
        <v>35</v>
      </c>
    </row>
    <row r="364" spans="1:40" x14ac:dyDescent="0.3">
      <c r="A364">
        <v>362</v>
      </c>
      <c r="B364">
        <v>2008</v>
      </c>
      <c r="C364" t="s">
        <v>88</v>
      </c>
      <c r="D364" t="s">
        <v>89</v>
      </c>
      <c r="E364">
        <v>6.69</v>
      </c>
      <c r="F364">
        <v>44</v>
      </c>
      <c r="G364">
        <v>4691</v>
      </c>
      <c r="H364">
        <v>34</v>
      </c>
      <c r="I364">
        <v>793</v>
      </c>
      <c r="J364">
        <v>41</v>
      </c>
      <c r="K364" s="3">
        <v>32887</v>
      </c>
      <c r="L364">
        <v>2210</v>
      </c>
      <c r="M364">
        <v>29</v>
      </c>
      <c r="N364">
        <v>2</v>
      </c>
      <c r="O364">
        <v>207865</v>
      </c>
      <c r="P364">
        <v>41</v>
      </c>
      <c r="Q364">
        <v>100</v>
      </c>
      <c r="R364">
        <v>100</v>
      </c>
      <c r="S364">
        <v>42</v>
      </c>
      <c r="T364">
        <v>12416074</v>
      </c>
      <c r="U364">
        <v>30852784</v>
      </c>
      <c r="V364">
        <v>33</v>
      </c>
      <c r="W364">
        <v>1881795</v>
      </c>
      <c r="X364">
        <v>45</v>
      </c>
      <c r="Y364">
        <v>32734579</v>
      </c>
      <c r="Z364">
        <v>38</v>
      </c>
      <c r="AA364">
        <v>5484</v>
      </c>
      <c r="AB364">
        <v>69972</v>
      </c>
      <c r="AC364" s="3">
        <f>anaconda_projects_438c4e99_85db_4cf9_82b5_1b07a55c3429_cleaned_energy_data[[#This Row],[nitrogen-oxide]]*0.9071847</f>
        <v>63477.527828399994</v>
      </c>
      <c r="AD364">
        <v>4.3</v>
      </c>
      <c r="AE364">
        <v>24</v>
      </c>
      <c r="AF364">
        <v>3</v>
      </c>
      <c r="AG364" t="s">
        <v>40</v>
      </c>
      <c r="AH364">
        <v>136464</v>
      </c>
      <c r="AI364" s="3">
        <f>anaconda_projects_438c4e99_85db_4cf9_82b5_1b07a55c3429_cleaned_energy_data[[#This Row],[sulfer-dioxide]]*0.9071847</f>
        <v>123798.05290079999</v>
      </c>
      <c r="AJ364">
        <v>8.3000000000000007</v>
      </c>
      <c r="AK364">
        <v>20</v>
      </c>
      <c r="AL364">
        <v>6</v>
      </c>
      <c r="AM364">
        <v>12416074</v>
      </c>
      <c r="AN364">
        <v>42</v>
      </c>
    </row>
    <row r="365" spans="1:40" x14ac:dyDescent="0.3">
      <c r="A365">
        <v>363</v>
      </c>
      <c r="B365">
        <v>2021</v>
      </c>
      <c r="C365" t="s">
        <v>88</v>
      </c>
      <c r="D365" t="s">
        <v>89</v>
      </c>
      <c r="E365">
        <v>8.65</v>
      </c>
      <c r="F365">
        <v>46</v>
      </c>
      <c r="G365">
        <v>6710</v>
      </c>
      <c r="H365">
        <v>32</v>
      </c>
      <c r="I365">
        <v>2792</v>
      </c>
      <c r="J365">
        <v>34</v>
      </c>
      <c r="K365" s="3">
        <v>27590</v>
      </c>
      <c r="L365">
        <v>1411</v>
      </c>
      <c r="M365">
        <v>25</v>
      </c>
      <c r="N365">
        <v>8</v>
      </c>
      <c r="O365">
        <v>177450</v>
      </c>
      <c r="P365">
        <v>43</v>
      </c>
      <c r="Q365">
        <v>100</v>
      </c>
      <c r="R365">
        <v>100</v>
      </c>
      <c r="S365">
        <v>38</v>
      </c>
      <c r="T365">
        <v>22863107</v>
      </c>
      <c r="U365">
        <v>33386251</v>
      </c>
      <c r="V365">
        <v>29</v>
      </c>
      <c r="W365">
        <v>9646127</v>
      </c>
      <c r="X365">
        <v>35</v>
      </c>
      <c r="Y365">
        <v>43032378</v>
      </c>
      <c r="Z365">
        <v>34</v>
      </c>
      <c r="AA365">
        <v>9503</v>
      </c>
      <c r="AB365">
        <v>30740</v>
      </c>
      <c r="AC365" s="3">
        <f>anaconda_projects_438c4e99_85db_4cf9_82b5_1b07a55c3429_cleaned_energy_data[[#This Row],[nitrogen-oxide]]*0.9071847</f>
        <v>27886.857678</v>
      </c>
      <c r="AD365">
        <v>1.4</v>
      </c>
      <c r="AE365">
        <v>17</v>
      </c>
      <c r="AF365">
        <v>6</v>
      </c>
      <c r="AG365" t="s">
        <v>40</v>
      </c>
      <c r="AH365">
        <v>37380</v>
      </c>
      <c r="AI365" s="3">
        <f>anaconda_projects_438c4e99_85db_4cf9_82b5_1b07a55c3429_cleaned_energy_data[[#This Row],[sulfer-dioxide]]*0.9071847</f>
        <v>33910.564085999998</v>
      </c>
      <c r="AJ365">
        <v>1.7</v>
      </c>
      <c r="AK365">
        <v>14</v>
      </c>
      <c r="AL365">
        <v>4</v>
      </c>
      <c r="AM365">
        <v>22863107</v>
      </c>
      <c r="AN365">
        <v>40</v>
      </c>
    </row>
    <row r="366" spans="1:40" x14ac:dyDescent="0.3">
      <c r="A366">
        <v>364</v>
      </c>
      <c r="B366">
        <v>2018</v>
      </c>
      <c r="C366" t="s">
        <v>88</v>
      </c>
      <c r="D366" t="s">
        <v>89</v>
      </c>
      <c r="E366">
        <v>8.91</v>
      </c>
      <c r="F366">
        <v>38</v>
      </c>
      <c r="G366">
        <v>6393</v>
      </c>
      <c r="H366">
        <v>32</v>
      </c>
      <c r="I366">
        <v>1987</v>
      </c>
      <c r="J366">
        <v>35</v>
      </c>
      <c r="K366" s="3">
        <v>31282</v>
      </c>
      <c r="L366">
        <v>1615</v>
      </c>
      <c r="M366">
        <v>24</v>
      </c>
      <c r="N366">
        <v>7</v>
      </c>
      <c r="O366">
        <v>182019</v>
      </c>
      <c r="P366">
        <v>43</v>
      </c>
      <c r="Q366">
        <v>100</v>
      </c>
      <c r="R366">
        <v>100</v>
      </c>
      <c r="S366">
        <v>39</v>
      </c>
      <c r="T366">
        <v>20669506</v>
      </c>
      <c r="U366">
        <v>35946425</v>
      </c>
      <c r="V366">
        <v>27</v>
      </c>
      <c r="W366">
        <v>6668896</v>
      </c>
      <c r="X366">
        <v>37</v>
      </c>
      <c r="Y366">
        <v>42615321</v>
      </c>
      <c r="Z366">
        <v>34</v>
      </c>
      <c r="AA366">
        <v>8381</v>
      </c>
      <c r="AB366">
        <v>35305</v>
      </c>
      <c r="AC366" s="3">
        <f>anaconda_projects_438c4e99_85db_4cf9_82b5_1b07a55c3429_cleaned_energy_data[[#This Row],[nitrogen-oxide]]*0.9071847</f>
        <v>32028.155833499997</v>
      </c>
      <c r="AD366">
        <v>1.7</v>
      </c>
      <c r="AE366">
        <v>17</v>
      </c>
      <c r="AF366">
        <v>6</v>
      </c>
      <c r="AG366" t="s">
        <v>40</v>
      </c>
      <c r="AH366">
        <v>41151</v>
      </c>
      <c r="AI366" s="3">
        <f>anaconda_projects_438c4e99_85db_4cf9_82b5_1b07a55c3429_cleaned_energy_data[[#This Row],[sulfer-dioxide]]*0.9071847</f>
        <v>37331.557589700002</v>
      </c>
      <c r="AJ366">
        <v>1.9</v>
      </c>
      <c r="AK366">
        <v>16</v>
      </c>
      <c r="AL366">
        <v>4</v>
      </c>
      <c r="AM366">
        <v>20669506</v>
      </c>
      <c r="AN366">
        <v>40</v>
      </c>
    </row>
    <row r="367" spans="1:40" x14ac:dyDescent="0.3">
      <c r="A367">
        <v>365</v>
      </c>
      <c r="B367">
        <v>2023</v>
      </c>
      <c r="C367" t="s">
        <v>88</v>
      </c>
      <c r="D367" t="s">
        <v>89</v>
      </c>
      <c r="E367">
        <v>8.0299999999999994</v>
      </c>
      <c r="F367">
        <v>51</v>
      </c>
      <c r="G367">
        <v>6673</v>
      </c>
      <c r="H367">
        <v>32</v>
      </c>
      <c r="I367">
        <v>2729</v>
      </c>
      <c r="J367">
        <v>37</v>
      </c>
      <c r="K367" s="3">
        <v>27040</v>
      </c>
      <c r="L367">
        <v>1414</v>
      </c>
      <c r="M367">
        <v>23</v>
      </c>
      <c r="N367">
        <v>7</v>
      </c>
      <c r="O367">
        <v>179455</v>
      </c>
      <c r="P367">
        <v>44</v>
      </c>
      <c r="Q367">
        <v>100</v>
      </c>
      <c r="R367">
        <v>100</v>
      </c>
      <c r="S367">
        <v>37</v>
      </c>
      <c r="T367">
        <v>28202179</v>
      </c>
      <c r="U367">
        <v>32581700</v>
      </c>
      <c r="V367">
        <v>29</v>
      </c>
      <c r="W367">
        <v>9487107</v>
      </c>
      <c r="X367">
        <v>36</v>
      </c>
      <c r="Y367">
        <v>42068807</v>
      </c>
      <c r="Z367">
        <v>34</v>
      </c>
      <c r="AA367">
        <v>9402</v>
      </c>
      <c r="AB367">
        <v>30251</v>
      </c>
      <c r="AC367" s="3">
        <f>anaconda_projects_438c4e99_85db_4cf9_82b5_1b07a55c3429_cleaned_energy_data[[#This Row],[nitrogen-oxide]]*0.9071847</f>
        <v>27443.244359699998</v>
      </c>
      <c r="AD367">
        <v>1.4</v>
      </c>
      <c r="AE367">
        <v>14</v>
      </c>
      <c r="AF367">
        <v>5</v>
      </c>
      <c r="AG367" t="s">
        <v>40</v>
      </c>
      <c r="AH367">
        <v>35940</v>
      </c>
      <c r="AI367" s="3">
        <f>anaconda_projects_438c4e99_85db_4cf9_82b5_1b07a55c3429_cleaned_energy_data[[#This Row],[sulfer-dioxide]]*0.9071847</f>
        <v>32604.218117999997</v>
      </c>
      <c r="AJ367">
        <v>1.7</v>
      </c>
      <c r="AK367">
        <v>8</v>
      </c>
      <c r="AL367">
        <v>4</v>
      </c>
      <c r="AM367">
        <v>28202179</v>
      </c>
      <c r="AN367">
        <v>38</v>
      </c>
    </row>
    <row r="368" spans="1:40" x14ac:dyDescent="0.3">
      <c r="A368">
        <v>366</v>
      </c>
      <c r="B368">
        <v>2011</v>
      </c>
      <c r="C368" t="s">
        <v>88</v>
      </c>
      <c r="D368" t="s">
        <v>89</v>
      </c>
      <c r="E368">
        <v>7.5</v>
      </c>
      <c r="F368">
        <v>45</v>
      </c>
      <c r="G368">
        <v>4908</v>
      </c>
      <c r="H368">
        <v>35</v>
      </c>
      <c r="I368">
        <v>1276</v>
      </c>
      <c r="J368">
        <v>39</v>
      </c>
      <c r="K368" s="3">
        <v>29855</v>
      </c>
      <c r="L368">
        <v>1872</v>
      </c>
      <c r="M368">
        <v>31</v>
      </c>
      <c r="N368">
        <v>7</v>
      </c>
      <c r="O368">
        <v>181394</v>
      </c>
      <c r="P368">
        <v>41</v>
      </c>
      <c r="Q368">
        <v>100</v>
      </c>
      <c r="R368">
        <v>100</v>
      </c>
      <c r="S368">
        <v>40</v>
      </c>
      <c r="T368">
        <v>13737016</v>
      </c>
      <c r="U368">
        <v>30794746</v>
      </c>
      <c r="V368">
        <v>33</v>
      </c>
      <c r="W368">
        <v>4285154</v>
      </c>
      <c r="X368">
        <v>40</v>
      </c>
      <c r="Y368">
        <v>35079900</v>
      </c>
      <c r="Z368">
        <v>38</v>
      </c>
      <c r="AA368">
        <v>6184</v>
      </c>
      <c r="AB368">
        <v>53125</v>
      </c>
      <c r="AC368" s="3">
        <f>anaconda_projects_438c4e99_85db_4cf9_82b5_1b07a55c3429_cleaned_energy_data[[#This Row],[nitrogen-oxide]]*0.9071847</f>
        <v>48194.1871875</v>
      </c>
      <c r="AD368">
        <v>3</v>
      </c>
      <c r="AE368">
        <v>22</v>
      </c>
      <c r="AF368">
        <v>6</v>
      </c>
      <c r="AG368" t="s">
        <v>40</v>
      </c>
      <c r="AH368">
        <v>94527</v>
      </c>
      <c r="AI368" s="3">
        <f>anaconda_projects_438c4e99_85db_4cf9_82b5_1b07a55c3429_cleaned_energy_data[[#This Row],[sulfer-dioxide]]*0.9071847</f>
        <v>85753.448136899999</v>
      </c>
      <c r="AJ368">
        <v>5.4</v>
      </c>
      <c r="AK368">
        <v>21</v>
      </c>
      <c r="AL368">
        <v>4</v>
      </c>
      <c r="AM368">
        <v>13737016</v>
      </c>
      <c r="AN368">
        <v>42</v>
      </c>
    </row>
    <row r="369" spans="1:40" x14ac:dyDescent="0.3">
      <c r="A369">
        <v>367</v>
      </c>
      <c r="B369">
        <v>2022</v>
      </c>
      <c r="C369" t="s">
        <v>88</v>
      </c>
      <c r="D369" t="s">
        <v>89</v>
      </c>
      <c r="E369">
        <v>8.42</v>
      </c>
      <c r="F369">
        <v>50</v>
      </c>
      <c r="G369">
        <v>6618</v>
      </c>
      <c r="H369">
        <v>32</v>
      </c>
      <c r="I369">
        <v>2792</v>
      </c>
      <c r="J369">
        <v>36</v>
      </c>
      <c r="K369" s="3">
        <v>28813</v>
      </c>
      <c r="L369">
        <v>1428</v>
      </c>
      <c r="M369">
        <v>22</v>
      </c>
      <c r="N369">
        <v>8</v>
      </c>
      <c r="O369">
        <v>200740</v>
      </c>
      <c r="P369">
        <v>43</v>
      </c>
      <c r="Q369">
        <v>100</v>
      </c>
      <c r="R369">
        <v>100</v>
      </c>
      <c r="S369">
        <v>38</v>
      </c>
      <c r="T369">
        <v>25392877</v>
      </c>
      <c r="U369">
        <v>33585079</v>
      </c>
      <c r="V369">
        <v>29</v>
      </c>
      <c r="W369">
        <v>10815877</v>
      </c>
      <c r="X369">
        <v>35</v>
      </c>
      <c r="Y369">
        <v>44400956</v>
      </c>
      <c r="Z369">
        <v>33</v>
      </c>
      <c r="AA369">
        <v>9409</v>
      </c>
      <c r="AB369">
        <v>30494</v>
      </c>
      <c r="AC369" s="3">
        <f>anaconda_projects_438c4e99_85db_4cf9_82b5_1b07a55c3429_cleaned_energy_data[[#This Row],[nitrogen-oxide]]*0.9071847</f>
        <v>27663.690241799999</v>
      </c>
      <c r="AD369">
        <v>1.4</v>
      </c>
      <c r="AE369">
        <v>17</v>
      </c>
      <c r="AF369">
        <v>6</v>
      </c>
      <c r="AG369" t="s">
        <v>40</v>
      </c>
      <c r="AH369">
        <v>35321</v>
      </c>
      <c r="AI369" s="3">
        <f>anaconda_projects_438c4e99_85db_4cf9_82b5_1b07a55c3429_cleaned_energy_data[[#This Row],[sulfer-dioxide]]*0.9071847</f>
        <v>32042.670788699998</v>
      </c>
      <c r="AJ369">
        <v>1.6</v>
      </c>
      <c r="AK369">
        <v>14</v>
      </c>
      <c r="AL369">
        <v>5</v>
      </c>
      <c r="AM369">
        <v>25392877</v>
      </c>
      <c r="AN369">
        <v>40</v>
      </c>
    </row>
    <row r="370" spans="1:40" x14ac:dyDescent="0.3">
      <c r="A370">
        <v>368</v>
      </c>
      <c r="B370">
        <v>2012</v>
      </c>
      <c r="C370" t="s">
        <v>88</v>
      </c>
      <c r="D370" t="s">
        <v>89</v>
      </c>
      <c r="E370">
        <v>7.83</v>
      </c>
      <c r="F370">
        <v>43</v>
      </c>
      <c r="G370">
        <v>5217</v>
      </c>
      <c r="H370">
        <v>35</v>
      </c>
      <c r="I370">
        <v>1274</v>
      </c>
      <c r="J370">
        <v>41</v>
      </c>
      <c r="K370" s="3">
        <v>30934</v>
      </c>
      <c r="L370">
        <v>1884</v>
      </c>
      <c r="M370">
        <v>28</v>
      </c>
      <c r="N370">
        <v>6</v>
      </c>
      <c r="O370">
        <v>166297</v>
      </c>
      <c r="P370">
        <v>41</v>
      </c>
      <c r="Q370">
        <v>100</v>
      </c>
      <c r="R370">
        <v>100</v>
      </c>
      <c r="S370">
        <v>40</v>
      </c>
      <c r="T370">
        <v>14716956</v>
      </c>
      <c r="U370">
        <v>31983457</v>
      </c>
      <c r="V370">
        <v>32</v>
      </c>
      <c r="W370">
        <v>4141702</v>
      </c>
      <c r="X370">
        <v>42</v>
      </c>
      <c r="Y370">
        <v>36125159</v>
      </c>
      <c r="Z370">
        <v>36</v>
      </c>
      <c r="AA370">
        <v>6490</v>
      </c>
      <c r="AB370">
        <v>50648</v>
      </c>
      <c r="AC370" s="3">
        <f>anaconda_projects_438c4e99_85db_4cf9_82b5_1b07a55c3429_cleaned_energy_data[[#This Row],[nitrogen-oxide]]*0.9071847</f>
        <v>45947.0906856</v>
      </c>
      <c r="AD370">
        <v>2.8</v>
      </c>
      <c r="AE370">
        <v>20</v>
      </c>
      <c r="AF370">
        <v>5</v>
      </c>
      <c r="AG370" t="s">
        <v>40</v>
      </c>
      <c r="AH370">
        <v>87193</v>
      </c>
      <c r="AI370" s="3">
        <f>anaconda_projects_438c4e99_85db_4cf9_82b5_1b07a55c3429_cleaned_energy_data[[#This Row],[sulfer-dioxide]]*0.9071847</f>
        <v>79100.155547100003</v>
      </c>
      <c r="AJ370">
        <v>4.8</v>
      </c>
      <c r="AK370">
        <v>18</v>
      </c>
      <c r="AL370">
        <v>3</v>
      </c>
      <c r="AM370">
        <v>14716956</v>
      </c>
      <c r="AN370">
        <v>41</v>
      </c>
    </row>
    <row r="371" spans="1:40" x14ac:dyDescent="0.3">
      <c r="A371">
        <v>369</v>
      </c>
      <c r="B371">
        <v>2010</v>
      </c>
      <c r="C371" t="s">
        <v>88</v>
      </c>
      <c r="D371" t="s">
        <v>89</v>
      </c>
      <c r="E371">
        <v>7.11</v>
      </c>
      <c r="F371">
        <v>46</v>
      </c>
      <c r="G371">
        <v>4912</v>
      </c>
      <c r="H371">
        <v>34</v>
      </c>
      <c r="I371">
        <v>1276</v>
      </c>
      <c r="J371">
        <v>40</v>
      </c>
      <c r="K371" s="3">
        <v>31064</v>
      </c>
      <c r="L371">
        <v>1967</v>
      </c>
      <c r="M371">
        <v>30</v>
      </c>
      <c r="N371">
        <v>6</v>
      </c>
      <c r="O371">
        <v>192272</v>
      </c>
      <c r="P371">
        <v>40</v>
      </c>
      <c r="Q371">
        <v>100</v>
      </c>
      <c r="R371">
        <v>100</v>
      </c>
      <c r="S371">
        <v>41</v>
      </c>
      <c r="T371">
        <v>12956263</v>
      </c>
      <c r="U371">
        <v>31343796</v>
      </c>
      <c r="V371">
        <v>32</v>
      </c>
      <c r="W371">
        <v>3395746</v>
      </c>
      <c r="X371">
        <v>41</v>
      </c>
      <c r="Y371">
        <v>34739542</v>
      </c>
      <c r="Z371">
        <v>39</v>
      </c>
      <c r="AA371">
        <v>6188</v>
      </c>
      <c r="AB371">
        <v>57329</v>
      </c>
      <c r="AC371" s="3">
        <f>anaconda_projects_438c4e99_85db_4cf9_82b5_1b07a55c3429_cleaned_energy_data[[#This Row],[nitrogen-oxide]]*0.9071847</f>
        <v>52007.991666299997</v>
      </c>
      <c r="AD371">
        <v>3.3</v>
      </c>
      <c r="AE371">
        <v>21</v>
      </c>
      <c r="AF371">
        <v>6</v>
      </c>
      <c r="AG371" t="s">
        <v>40</v>
      </c>
      <c r="AH371">
        <v>127472</v>
      </c>
      <c r="AI371" s="3">
        <f>anaconda_projects_438c4e99_85db_4cf9_82b5_1b07a55c3429_cleaned_energy_data[[#This Row],[sulfer-dioxide]]*0.9071847</f>
        <v>115640.6480784</v>
      </c>
      <c r="AJ371">
        <v>7.3</v>
      </c>
      <c r="AK371">
        <v>17</v>
      </c>
      <c r="AL371">
        <v>3</v>
      </c>
      <c r="AM371">
        <v>12956263</v>
      </c>
      <c r="AN371">
        <v>42</v>
      </c>
    </row>
    <row r="372" spans="1:40" x14ac:dyDescent="0.3">
      <c r="A372">
        <v>370</v>
      </c>
      <c r="B372">
        <v>2019</v>
      </c>
      <c r="C372" t="s">
        <v>88</v>
      </c>
      <c r="D372" t="s">
        <v>89</v>
      </c>
      <c r="E372">
        <v>8.85</v>
      </c>
      <c r="F372">
        <v>39</v>
      </c>
      <c r="G372">
        <v>6361</v>
      </c>
      <c r="H372">
        <v>32</v>
      </c>
      <c r="I372">
        <v>2294</v>
      </c>
      <c r="J372">
        <v>35</v>
      </c>
      <c r="K372" s="3">
        <v>28668</v>
      </c>
      <c r="L372">
        <v>1533</v>
      </c>
      <c r="M372">
        <v>24</v>
      </c>
      <c r="N372">
        <v>8</v>
      </c>
      <c r="O372">
        <v>202827</v>
      </c>
      <c r="P372">
        <v>42</v>
      </c>
      <c r="Q372">
        <v>100</v>
      </c>
      <c r="R372">
        <v>100</v>
      </c>
      <c r="S372">
        <v>38</v>
      </c>
      <c r="T372">
        <v>21559255</v>
      </c>
      <c r="U372">
        <v>34191419</v>
      </c>
      <c r="V372">
        <v>29</v>
      </c>
      <c r="W372">
        <v>6955905</v>
      </c>
      <c r="X372">
        <v>37</v>
      </c>
      <c r="Y372">
        <v>41147324</v>
      </c>
      <c r="Z372">
        <v>33</v>
      </c>
      <c r="AA372">
        <v>8655</v>
      </c>
      <c r="AB372">
        <v>31792</v>
      </c>
      <c r="AC372" s="3">
        <f>anaconda_projects_438c4e99_85db_4cf9_82b5_1b07a55c3429_cleaned_energy_data[[#This Row],[nitrogen-oxide]]*0.9071847</f>
        <v>28841.215982399997</v>
      </c>
      <c r="AD372">
        <v>1.5</v>
      </c>
      <c r="AE372">
        <v>18</v>
      </c>
      <c r="AF372">
        <v>6</v>
      </c>
      <c r="AG372" t="s">
        <v>40</v>
      </c>
      <c r="AH372">
        <v>34407</v>
      </c>
      <c r="AI372" s="3">
        <f>anaconda_projects_438c4e99_85db_4cf9_82b5_1b07a55c3429_cleaned_energy_data[[#This Row],[sulfer-dioxide]]*0.9071847</f>
        <v>31213.503972899998</v>
      </c>
      <c r="AJ372">
        <v>1.7</v>
      </c>
      <c r="AK372">
        <v>17</v>
      </c>
      <c r="AL372">
        <v>4</v>
      </c>
      <c r="AM372">
        <v>21559255</v>
      </c>
      <c r="AN372">
        <v>40</v>
      </c>
    </row>
    <row r="373" spans="1:40" x14ac:dyDescent="0.3">
      <c r="A373">
        <v>371</v>
      </c>
      <c r="B373">
        <v>2009</v>
      </c>
      <c r="C373" t="s">
        <v>88</v>
      </c>
      <c r="D373" t="s">
        <v>89</v>
      </c>
      <c r="E373">
        <v>6.63</v>
      </c>
      <c r="F373">
        <v>47</v>
      </c>
      <c r="G373">
        <v>4852</v>
      </c>
      <c r="H373">
        <v>34</v>
      </c>
      <c r="I373">
        <v>1111</v>
      </c>
      <c r="J373">
        <v>40</v>
      </c>
      <c r="K373" s="3">
        <v>32608</v>
      </c>
      <c r="L373">
        <v>2098</v>
      </c>
      <c r="M373">
        <v>30</v>
      </c>
      <c r="N373">
        <v>3</v>
      </c>
      <c r="O373">
        <v>208738</v>
      </c>
      <c r="P373">
        <v>40</v>
      </c>
      <c r="Q373">
        <v>100</v>
      </c>
      <c r="R373">
        <v>100</v>
      </c>
      <c r="S373">
        <v>41</v>
      </c>
      <c r="T373">
        <v>12648580</v>
      </c>
      <c r="U373">
        <v>31375152</v>
      </c>
      <c r="V373">
        <v>33</v>
      </c>
      <c r="W373">
        <v>2821315</v>
      </c>
      <c r="X373">
        <v>41</v>
      </c>
      <c r="Y373">
        <v>34196467</v>
      </c>
      <c r="Z373">
        <v>38</v>
      </c>
      <c r="AA373">
        <v>5963</v>
      </c>
      <c r="AB373">
        <v>65027</v>
      </c>
      <c r="AC373" s="3">
        <f>anaconda_projects_438c4e99_85db_4cf9_82b5_1b07a55c3429_cleaned_energy_data[[#This Row],[nitrogen-oxide]]*0.9071847</f>
        <v>58991.4994869</v>
      </c>
      <c r="AD373">
        <v>3.8</v>
      </c>
      <c r="AE373">
        <v>17</v>
      </c>
      <c r="AF373">
        <v>4</v>
      </c>
      <c r="AG373" t="s">
        <v>40</v>
      </c>
      <c r="AH373">
        <v>132928</v>
      </c>
      <c r="AI373" s="3">
        <f>anaconda_projects_438c4e99_85db_4cf9_82b5_1b07a55c3429_cleaned_energy_data[[#This Row],[sulfer-dioxide]]*0.9071847</f>
        <v>120590.2478016</v>
      </c>
      <c r="AJ373">
        <v>7.8</v>
      </c>
      <c r="AK373">
        <v>17</v>
      </c>
      <c r="AL373">
        <v>4</v>
      </c>
      <c r="AM373">
        <v>12648580</v>
      </c>
      <c r="AN373">
        <v>42</v>
      </c>
    </row>
    <row r="374" spans="1:40" x14ac:dyDescent="0.3">
      <c r="A374">
        <v>372</v>
      </c>
      <c r="B374">
        <v>2014</v>
      </c>
      <c r="C374" t="s">
        <v>88</v>
      </c>
      <c r="D374" t="s">
        <v>89</v>
      </c>
      <c r="E374">
        <v>8.41</v>
      </c>
      <c r="F374">
        <v>41</v>
      </c>
      <c r="G374">
        <v>5516</v>
      </c>
      <c r="H374">
        <v>34</v>
      </c>
      <c r="I374">
        <v>1274</v>
      </c>
      <c r="J374">
        <v>41</v>
      </c>
      <c r="K374" s="3">
        <v>30420</v>
      </c>
      <c r="L374">
        <v>1835</v>
      </c>
      <c r="M374">
        <v>30</v>
      </c>
      <c r="N374">
        <v>6</v>
      </c>
      <c r="O374">
        <v>170528</v>
      </c>
      <c r="P374">
        <v>42</v>
      </c>
      <c r="Q374">
        <v>100</v>
      </c>
      <c r="R374">
        <v>100</v>
      </c>
      <c r="S374">
        <v>39</v>
      </c>
      <c r="T374">
        <v>18239732</v>
      </c>
      <c r="U374">
        <v>32088446</v>
      </c>
      <c r="V374">
        <v>32</v>
      </c>
      <c r="W374">
        <v>4374062</v>
      </c>
      <c r="X374">
        <v>42</v>
      </c>
      <c r="Y374">
        <v>36462508</v>
      </c>
      <c r="Z374">
        <v>36</v>
      </c>
      <c r="AA374">
        <v>6790</v>
      </c>
      <c r="AB374">
        <v>48711</v>
      </c>
      <c r="AC374" s="3">
        <f>anaconda_projects_438c4e99_85db_4cf9_82b5_1b07a55c3429_cleaned_energy_data[[#This Row],[nitrogen-oxide]]*0.9071847</f>
        <v>44189.873921699997</v>
      </c>
      <c r="AD374">
        <v>2.7</v>
      </c>
      <c r="AE374">
        <v>19</v>
      </c>
      <c r="AF374">
        <v>5</v>
      </c>
      <c r="AG374" t="s">
        <v>40</v>
      </c>
      <c r="AH374">
        <v>52716</v>
      </c>
      <c r="AI374" s="3">
        <f>anaconda_projects_438c4e99_85db_4cf9_82b5_1b07a55c3429_cleaned_energy_data[[#This Row],[sulfer-dioxide]]*0.9071847</f>
        <v>47823.148645199995</v>
      </c>
      <c r="AJ374">
        <v>2.9</v>
      </c>
      <c r="AK374">
        <v>23</v>
      </c>
      <c r="AL374">
        <v>10</v>
      </c>
      <c r="AM374">
        <v>18239732</v>
      </c>
      <c r="AN374">
        <v>40</v>
      </c>
    </row>
    <row r="375" spans="1:40" x14ac:dyDescent="0.3">
      <c r="A375">
        <v>373</v>
      </c>
      <c r="B375">
        <v>2020</v>
      </c>
      <c r="C375" t="s">
        <v>88</v>
      </c>
      <c r="D375" t="s">
        <v>89</v>
      </c>
      <c r="E375">
        <v>8.5299999999999994</v>
      </c>
      <c r="F375">
        <v>42</v>
      </c>
      <c r="G375">
        <v>6694</v>
      </c>
      <c r="H375">
        <v>32</v>
      </c>
      <c r="I375">
        <v>2494</v>
      </c>
      <c r="J375">
        <v>37</v>
      </c>
      <c r="K375" s="3">
        <v>27415</v>
      </c>
      <c r="L375">
        <v>1430</v>
      </c>
      <c r="M375">
        <v>21</v>
      </c>
      <c r="N375">
        <v>8</v>
      </c>
      <c r="O375">
        <v>165889</v>
      </c>
      <c r="P375">
        <v>43</v>
      </c>
      <c r="Q375">
        <v>100</v>
      </c>
      <c r="R375">
        <v>100</v>
      </c>
      <c r="S375">
        <v>38</v>
      </c>
      <c r="T375">
        <v>21819452</v>
      </c>
      <c r="U375">
        <v>33528976</v>
      </c>
      <c r="V375">
        <v>28</v>
      </c>
      <c r="W375">
        <v>8647448</v>
      </c>
      <c r="X375">
        <v>36</v>
      </c>
      <c r="Y375">
        <v>42176424</v>
      </c>
      <c r="Z375">
        <v>32</v>
      </c>
      <c r="AA375">
        <v>9187</v>
      </c>
      <c r="AB375">
        <v>31359</v>
      </c>
      <c r="AC375" s="3">
        <f>anaconda_projects_438c4e99_85db_4cf9_82b5_1b07a55c3429_cleaned_energy_data[[#This Row],[nitrogen-oxide]]*0.9071847</f>
        <v>28448.4050073</v>
      </c>
      <c r="AD375">
        <v>1.5</v>
      </c>
      <c r="AE375">
        <v>13</v>
      </c>
      <c r="AF375">
        <v>6</v>
      </c>
      <c r="AG375" t="s">
        <v>40</v>
      </c>
      <c r="AH375">
        <v>34986</v>
      </c>
      <c r="AI375" s="3">
        <f>anaconda_projects_438c4e99_85db_4cf9_82b5_1b07a55c3429_cleaned_energy_data[[#This Row],[sulfer-dioxide]]*0.9071847</f>
        <v>31738.763914199997</v>
      </c>
      <c r="AJ375">
        <v>1.7</v>
      </c>
      <c r="AK375">
        <v>12</v>
      </c>
      <c r="AL375">
        <v>4</v>
      </c>
      <c r="AM375">
        <v>21819452</v>
      </c>
      <c r="AN375">
        <v>40</v>
      </c>
    </row>
    <row r="376" spans="1:40" x14ac:dyDescent="0.3">
      <c r="A376">
        <v>374</v>
      </c>
      <c r="B376">
        <v>2015</v>
      </c>
      <c r="C376" t="s">
        <v>88</v>
      </c>
      <c r="D376" t="s">
        <v>89</v>
      </c>
      <c r="E376">
        <v>8.75</v>
      </c>
      <c r="F376">
        <v>39</v>
      </c>
      <c r="G376">
        <v>6089</v>
      </c>
      <c r="H376">
        <v>34</v>
      </c>
      <c r="I376">
        <v>1274</v>
      </c>
      <c r="J376">
        <v>40</v>
      </c>
      <c r="K376" s="3">
        <v>31246</v>
      </c>
      <c r="L376">
        <v>1850</v>
      </c>
      <c r="M376">
        <v>26</v>
      </c>
      <c r="N376">
        <v>5</v>
      </c>
      <c r="O376">
        <v>183842</v>
      </c>
      <c r="P376">
        <v>41</v>
      </c>
      <c r="Q376">
        <v>100</v>
      </c>
      <c r="R376">
        <v>100</v>
      </c>
      <c r="S376">
        <v>39</v>
      </c>
      <c r="T376">
        <v>18128948</v>
      </c>
      <c r="U376">
        <v>33105902</v>
      </c>
      <c r="V376">
        <v>31</v>
      </c>
      <c r="W376">
        <v>4050710</v>
      </c>
      <c r="X376">
        <v>42</v>
      </c>
      <c r="Y376">
        <v>37156612</v>
      </c>
      <c r="Z376">
        <v>37</v>
      </c>
      <c r="AA376">
        <v>7362</v>
      </c>
      <c r="AB376">
        <v>46092</v>
      </c>
      <c r="AC376" s="3">
        <f>anaconda_projects_438c4e99_85db_4cf9_82b5_1b07a55c3429_cleaned_energy_data[[#This Row],[nitrogen-oxide]]*0.9071847</f>
        <v>41813.957192399997</v>
      </c>
      <c r="AD376">
        <v>2.5</v>
      </c>
      <c r="AE376">
        <v>20</v>
      </c>
      <c r="AF376">
        <v>6</v>
      </c>
      <c r="AG376" t="s">
        <v>40</v>
      </c>
      <c r="AH376">
        <v>47272</v>
      </c>
      <c r="AI376" s="3">
        <f>anaconda_projects_438c4e99_85db_4cf9_82b5_1b07a55c3429_cleaned_energy_data[[#This Row],[sulfer-dioxide]]*0.9071847</f>
        <v>42884.435138399997</v>
      </c>
      <c r="AJ376">
        <v>2.5</v>
      </c>
      <c r="AK376">
        <v>21</v>
      </c>
      <c r="AL376">
        <v>8</v>
      </c>
      <c r="AM376">
        <v>18128948</v>
      </c>
      <c r="AN376">
        <v>40</v>
      </c>
    </row>
    <row r="377" spans="1:40" x14ac:dyDescent="0.3">
      <c r="A377">
        <v>375</v>
      </c>
      <c r="B377">
        <v>2013</v>
      </c>
      <c r="C377" t="s">
        <v>88</v>
      </c>
      <c r="D377" t="s">
        <v>89</v>
      </c>
      <c r="E377">
        <v>8.1999999999999993</v>
      </c>
      <c r="F377">
        <v>41</v>
      </c>
      <c r="G377">
        <v>5292</v>
      </c>
      <c r="H377">
        <v>34</v>
      </c>
      <c r="I377">
        <v>1274</v>
      </c>
      <c r="J377">
        <v>41</v>
      </c>
      <c r="K377" s="3">
        <v>30274</v>
      </c>
      <c r="L377">
        <v>1902</v>
      </c>
      <c r="M377">
        <v>28</v>
      </c>
      <c r="N377">
        <v>5</v>
      </c>
      <c r="O377">
        <v>181386</v>
      </c>
      <c r="P377">
        <v>42</v>
      </c>
      <c r="Q377">
        <v>100</v>
      </c>
      <c r="R377">
        <v>100</v>
      </c>
      <c r="S377">
        <v>40</v>
      </c>
      <c r="T377">
        <v>16032967</v>
      </c>
      <c r="U377">
        <v>31044374</v>
      </c>
      <c r="V377">
        <v>32</v>
      </c>
      <c r="W377">
        <v>3977299</v>
      </c>
      <c r="X377">
        <v>42</v>
      </c>
      <c r="Y377">
        <v>35021673</v>
      </c>
      <c r="Z377">
        <v>39</v>
      </c>
      <c r="AA377">
        <v>6566</v>
      </c>
      <c r="AB377">
        <v>48454</v>
      </c>
      <c r="AC377" s="3">
        <f>anaconda_projects_438c4e99_85db_4cf9_82b5_1b07a55c3429_cleaned_energy_data[[#This Row],[nitrogen-oxide]]*0.9071847</f>
        <v>43956.727453799998</v>
      </c>
      <c r="AD377">
        <v>2.8</v>
      </c>
      <c r="AE377">
        <v>22</v>
      </c>
      <c r="AF377">
        <v>6</v>
      </c>
      <c r="AG377" t="s">
        <v>40</v>
      </c>
      <c r="AH377">
        <v>56854</v>
      </c>
      <c r="AI377" s="3">
        <f>anaconda_projects_438c4e99_85db_4cf9_82b5_1b07a55c3429_cleaned_energy_data[[#This Row],[sulfer-dioxide]]*0.9071847</f>
        <v>51577.078933799996</v>
      </c>
      <c r="AJ377">
        <v>3.2</v>
      </c>
      <c r="AK377">
        <v>23</v>
      </c>
      <c r="AL377">
        <v>11</v>
      </c>
      <c r="AM377">
        <v>16032967</v>
      </c>
      <c r="AN377">
        <v>41</v>
      </c>
    </row>
    <row r="378" spans="1:40" x14ac:dyDescent="0.3">
      <c r="A378">
        <v>376</v>
      </c>
      <c r="B378">
        <v>2017</v>
      </c>
      <c r="C378" t="s">
        <v>88</v>
      </c>
      <c r="D378" t="s">
        <v>89</v>
      </c>
      <c r="E378">
        <v>8.7799999999999994</v>
      </c>
      <c r="F378">
        <v>40</v>
      </c>
      <c r="G378">
        <v>6347</v>
      </c>
      <c r="H378">
        <v>33</v>
      </c>
      <c r="I378">
        <v>1887</v>
      </c>
      <c r="J378">
        <v>37</v>
      </c>
      <c r="K378" s="3">
        <v>30043</v>
      </c>
      <c r="L378">
        <v>1592</v>
      </c>
      <c r="M378">
        <v>25</v>
      </c>
      <c r="N378">
        <v>8</v>
      </c>
      <c r="O378">
        <v>174685</v>
      </c>
      <c r="P378">
        <v>42</v>
      </c>
      <c r="Q378">
        <v>100</v>
      </c>
      <c r="R378">
        <v>100</v>
      </c>
      <c r="S378">
        <v>39</v>
      </c>
      <c r="T378">
        <v>20140426</v>
      </c>
      <c r="U378">
        <v>34636836</v>
      </c>
      <c r="V378">
        <v>28</v>
      </c>
      <c r="W378">
        <v>6868238</v>
      </c>
      <c r="X378">
        <v>37</v>
      </c>
      <c r="Y378">
        <v>41505074</v>
      </c>
      <c r="Z378">
        <v>33</v>
      </c>
      <c r="AA378">
        <v>8234</v>
      </c>
      <c r="AB378">
        <v>34754</v>
      </c>
      <c r="AC378" s="3">
        <f>anaconda_projects_438c4e99_85db_4cf9_82b5_1b07a55c3429_cleaned_energy_data[[#This Row],[nitrogen-oxide]]*0.9071847</f>
        <v>31528.297063799997</v>
      </c>
      <c r="AD378">
        <v>1.7</v>
      </c>
      <c r="AE378">
        <v>19</v>
      </c>
      <c r="AF378">
        <v>7</v>
      </c>
      <c r="AG378" t="s">
        <v>40</v>
      </c>
      <c r="AH378">
        <v>41320</v>
      </c>
      <c r="AI378" s="3">
        <f>anaconda_projects_438c4e99_85db_4cf9_82b5_1b07a55c3429_cleaned_energy_data[[#This Row],[sulfer-dioxide]]*0.9071847</f>
        <v>37484.871803999995</v>
      </c>
      <c r="AJ378">
        <v>2</v>
      </c>
      <c r="AK378">
        <v>17</v>
      </c>
      <c r="AL378">
        <v>5</v>
      </c>
      <c r="AM378">
        <v>20140426</v>
      </c>
      <c r="AN378">
        <v>40</v>
      </c>
    </row>
    <row r="379" spans="1:40" x14ac:dyDescent="0.3">
      <c r="A379">
        <v>377</v>
      </c>
      <c r="B379">
        <v>2016</v>
      </c>
      <c r="C379" t="s">
        <v>88</v>
      </c>
      <c r="D379" t="s">
        <v>89</v>
      </c>
      <c r="E379">
        <v>8.94</v>
      </c>
      <c r="F379">
        <v>37</v>
      </c>
      <c r="G379">
        <v>6333</v>
      </c>
      <c r="H379">
        <v>33</v>
      </c>
      <c r="I379">
        <v>1637</v>
      </c>
      <c r="J379">
        <v>41</v>
      </c>
      <c r="K379" s="3">
        <v>29908</v>
      </c>
      <c r="L379">
        <v>1738</v>
      </c>
      <c r="M379">
        <v>26</v>
      </c>
      <c r="N379">
        <v>6</v>
      </c>
      <c r="O379">
        <v>191784</v>
      </c>
      <c r="P379">
        <v>41</v>
      </c>
      <c r="Q379">
        <v>100</v>
      </c>
      <c r="R379">
        <v>100</v>
      </c>
      <c r="S379">
        <v>39</v>
      </c>
      <c r="T379">
        <v>18520188</v>
      </c>
      <c r="U379">
        <v>33415076</v>
      </c>
      <c r="V379">
        <v>30</v>
      </c>
      <c r="W379">
        <v>4441376</v>
      </c>
      <c r="X379">
        <v>42</v>
      </c>
      <c r="Y379">
        <v>37856452</v>
      </c>
      <c r="Z379">
        <v>35</v>
      </c>
      <c r="AA379">
        <v>7970</v>
      </c>
      <c r="AB379">
        <v>39237</v>
      </c>
      <c r="AC379" s="3">
        <f>anaconda_projects_438c4e99_85db_4cf9_82b5_1b07a55c3429_cleaned_energy_data[[#This Row],[nitrogen-oxide]]*0.9071847</f>
        <v>35595.206073900001</v>
      </c>
      <c r="AD379">
        <v>2.1</v>
      </c>
      <c r="AE379">
        <v>17</v>
      </c>
      <c r="AF379">
        <v>5</v>
      </c>
      <c r="AG379" t="s">
        <v>40</v>
      </c>
      <c r="AH379">
        <v>47559</v>
      </c>
      <c r="AI379" s="3">
        <f>anaconda_projects_438c4e99_85db_4cf9_82b5_1b07a55c3429_cleaned_energy_data[[#This Row],[sulfer-dioxide]]*0.9071847</f>
        <v>43144.7971473</v>
      </c>
      <c r="AJ379">
        <v>2.5</v>
      </c>
      <c r="AK379">
        <v>18</v>
      </c>
      <c r="AL379">
        <v>4</v>
      </c>
      <c r="AM379">
        <v>18520188</v>
      </c>
      <c r="AN379">
        <v>40</v>
      </c>
    </row>
    <row r="380" spans="1:40" x14ac:dyDescent="0.3">
      <c r="A380">
        <v>378</v>
      </c>
      <c r="B380">
        <v>2008</v>
      </c>
      <c r="C380" t="s">
        <v>90</v>
      </c>
      <c r="D380" t="s">
        <v>91</v>
      </c>
      <c r="E380">
        <v>7.96</v>
      </c>
      <c r="F380">
        <v>32</v>
      </c>
      <c r="G380">
        <v>25405</v>
      </c>
      <c r="H380">
        <v>5</v>
      </c>
      <c r="I380">
        <v>2289</v>
      </c>
      <c r="J380">
        <v>35</v>
      </c>
      <c r="K380" s="3">
        <v>75344</v>
      </c>
      <c r="L380">
        <v>1324</v>
      </c>
      <c r="M380">
        <v>13</v>
      </c>
      <c r="N380">
        <v>27</v>
      </c>
      <c r="O380">
        <v>2879503</v>
      </c>
      <c r="P380">
        <v>11</v>
      </c>
      <c r="Q380">
        <v>100</v>
      </c>
      <c r="R380">
        <v>100</v>
      </c>
      <c r="S380">
        <v>7</v>
      </c>
      <c r="T380">
        <v>130069257</v>
      </c>
      <c r="U380">
        <v>118778090</v>
      </c>
      <c r="V380">
        <v>4</v>
      </c>
      <c r="W380">
        <v>6460973</v>
      </c>
      <c r="X380">
        <v>36</v>
      </c>
      <c r="Y380">
        <v>125239063</v>
      </c>
      <c r="Z380">
        <v>11</v>
      </c>
      <c r="AA380">
        <v>27694</v>
      </c>
      <c r="AB380">
        <v>65683</v>
      </c>
      <c r="AC380" s="3">
        <f>anaconda_projects_438c4e99_85db_4cf9_82b5_1b07a55c3429_cleaned_energy_data[[#This Row],[nitrogen-oxide]]*0.9071847</f>
        <v>59586.612650099996</v>
      </c>
      <c r="AD380">
        <v>1</v>
      </c>
      <c r="AE380">
        <v>26</v>
      </c>
      <c r="AF380">
        <v>39</v>
      </c>
      <c r="AG380" t="s">
        <v>40</v>
      </c>
      <c r="AH380">
        <v>259892</v>
      </c>
      <c r="AI380" s="3">
        <f>anaconda_projects_438c4e99_85db_4cf9_82b5_1b07a55c3429_cleaned_energy_data[[#This Row],[sulfer-dioxide]]*0.9071847</f>
        <v>235770.04605239999</v>
      </c>
      <c r="AJ380">
        <v>4.2</v>
      </c>
      <c r="AK380">
        <v>13</v>
      </c>
      <c r="AL380">
        <v>19</v>
      </c>
      <c r="AM380">
        <v>130069257</v>
      </c>
      <c r="AN380">
        <v>9</v>
      </c>
    </row>
    <row r="381" spans="1:40" x14ac:dyDescent="0.3">
      <c r="A381">
        <v>379</v>
      </c>
      <c r="B381">
        <v>2021</v>
      </c>
      <c r="C381" t="s">
        <v>90</v>
      </c>
      <c r="D381" t="s">
        <v>91</v>
      </c>
      <c r="E381">
        <v>9.2899999999999991</v>
      </c>
      <c r="F381">
        <v>35</v>
      </c>
      <c r="G381">
        <v>26409</v>
      </c>
      <c r="H381">
        <v>6</v>
      </c>
      <c r="I381">
        <v>8611</v>
      </c>
      <c r="J381">
        <v>13</v>
      </c>
      <c r="K381" s="3">
        <v>41244</v>
      </c>
      <c r="L381">
        <v>698</v>
      </c>
      <c r="M381">
        <v>15</v>
      </c>
      <c r="N381">
        <v>35</v>
      </c>
      <c r="O381">
        <v>1994345</v>
      </c>
      <c r="P381">
        <v>16</v>
      </c>
      <c r="Q381">
        <v>100</v>
      </c>
      <c r="R381">
        <v>100</v>
      </c>
      <c r="S381">
        <v>5</v>
      </c>
      <c r="T381">
        <v>135693077</v>
      </c>
      <c r="U381">
        <v>108153193</v>
      </c>
      <c r="V381">
        <v>2</v>
      </c>
      <c r="W381">
        <v>21770171</v>
      </c>
      <c r="X381">
        <v>17</v>
      </c>
      <c r="Y381">
        <v>129923364</v>
      </c>
      <c r="Z381">
        <v>7</v>
      </c>
      <c r="AA381">
        <v>35020</v>
      </c>
      <c r="AB381">
        <v>43064</v>
      </c>
      <c r="AC381" s="3">
        <f>anaconda_projects_438c4e99_85db_4cf9_82b5_1b07a55c3429_cleaned_energy_data[[#This Row],[nitrogen-oxide]]*0.9071847</f>
        <v>39067.001920800001</v>
      </c>
      <c r="AD381">
        <v>0.7</v>
      </c>
      <c r="AE381">
        <v>10</v>
      </c>
      <c r="AF381">
        <v>28</v>
      </c>
      <c r="AG381" t="s">
        <v>45</v>
      </c>
      <c r="AH381">
        <v>28501</v>
      </c>
      <c r="AI381" s="3">
        <f>anaconda_projects_438c4e99_85db_4cf9_82b5_1b07a55c3429_cleaned_energy_data[[#This Row],[sulfer-dioxide]]*0.9071847</f>
        <v>25855.671134699998</v>
      </c>
      <c r="AJ381">
        <v>0.4</v>
      </c>
      <c r="AK381">
        <v>18</v>
      </c>
      <c r="AL381">
        <v>27</v>
      </c>
      <c r="AM381">
        <v>135693077</v>
      </c>
      <c r="AN381">
        <v>8</v>
      </c>
    </row>
    <row r="382" spans="1:40" x14ac:dyDescent="0.3">
      <c r="A382">
        <v>380</v>
      </c>
      <c r="B382">
        <v>2018</v>
      </c>
      <c r="C382" t="s">
        <v>90</v>
      </c>
      <c r="D382" t="s">
        <v>91</v>
      </c>
      <c r="E382">
        <v>9.25</v>
      </c>
      <c r="F382">
        <v>34</v>
      </c>
      <c r="G382">
        <v>27063</v>
      </c>
      <c r="H382">
        <v>5</v>
      </c>
      <c r="I382">
        <v>7115</v>
      </c>
      <c r="J382">
        <v>15</v>
      </c>
      <c r="K382" s="3">
        <v>49642</v>
      </c>
      <c r="L382">
        <v>814</v>
      </c>
      <c r="M382">
        <v>14</v>
      </c>
      <c r="N382">
        <v>34</v>
      </c>
      <c r="O382">
        <v>2112054</v>
      </c>
      <c r="P382">
        <v>15</v>
      </c>
      <c r="Q382">
        <v>100</v>
      </c>
      <c r="R382">
        <v>100</v>
      </c>
      <c r="S382">
        <v>5</v>
      </c>
      <c r="T382">
        <v>138287404</v>
      </c>
      <c r="U382">
        <v>117492427</v>
      </c>
      <c r="V382">
        <v>2</v>
      </c>
      <c r="W382">
        <v>16757070</v>
      </c>
      <c r="X382">
        <v>22</v>
      </c>
      <c r="Y382">
        <v>134249497</v>
      </c>
      <c r="Z382">
        <v>7</v>
      </c>
      <c r="AA382">
        <v>34178</v>
      </c>
      <c r="AB382">
        <v>54288</v>
      </c>
      <c r="AC382" s="3">
        <f>anaconda_projects_438c4e99_85db_4cf9_82b5_1b07a55c3429_cleaned_energy_data[[#This Row],[nitrogen-oxide]]*0.9071847</f>
        <v>49249.242993599997</v>
      </c>
      <c r="AD382">
        <v>0.8</v>
      </c>
      <c r="AE382">
        <v>8</v>
      </c>
      <c r="AF382">
        <v>22</v>
      </c>
      <c r="AG382" t="s">
        <v>45</v>
      </c>
      <c r="AH382">
        <v>40739</v>
      </c>
      <c r="AI382" s="3">
        <f>anaconda_projects_438c4e99_85db_4cf9_82b5_1b07a55c3429_cleaned_energy_data[[#This Row],[sulfer-dioxide]]*0.9071847</f>
        <v>36957.7974933</v>
      </c>
      <c r="AJ382">
        <v>0.6</v>
      </c>
      <c r="AK382">
        <v>17</v>
      </c>
      <c r="AL382">
        <v>26</v>
      </c>
      <c r="AM382">
        <v>138287404</v>
      </c>
      <c r="AN382">
        <v>9</v>
      </c>
    </row>
    <row r="383" spans="1:40" x14ac:dyDescent="0.3">
      <c r="A383">
        <v>381</v>
      </c>
      <c r="B383">
        <v>2023</v>
      </c>
      <c r="C383" t="s">
        <v>90</v>
      </c>
      <c r="D383" t="s">
        <v>91</v>
      </c>
      <c r="E383">
        <v>10.61</v>
      </c>
      <c r="F383">
        <v>34</v>
      </c>
      <c r="G383">
        <v>26631</v>
      </c>
      <c r="H383">
        <v>5</v>
      </c>
      <c r="I383">
        <v>9233</v>
      </c>
      <c r="J383">
        <v>13</v>
      </c>
      <c r="K383" s="3">
        <v>36765</v>
      </c>
      <c r="L383">
        <v>639</v>
      </c>
      <c r="M383">
        <v>15</v>
      </c>
      <c r="N383">
        <v>36</v>
      </c>
      <c r="O383">
        <v>1688675</v>
      </c>
      <c r="P383">
        <v>17</v>
      </c>
      <c r="Q383">
        <v>100</v>
      </c>
      <c r="R383">
        <v>100</v>
      </c>
      <c r="S383">
        <v>5</v>
      </c>
      <c r="T383">
        <v>133091108</v>
      </c>
      <c r="U383">
        <v>104306097</v>
      </c>
      <c r="V383">
        <v>3</v>
      </c>
      <c r="W383">
        <v>22247297</v>
      </c>
      <c r="X383">
        <v>18</v>
      </c>
      <c r="Y383">
        <v>126553394</v>
      </c>
      <c r="Z383">
        <v>9</v>
      </c>
      <c r="AA383">
        <v>35864</v>
      </c>
      <c r="AB383">
        <v>39890</v>
      </c>
      <c r="AC383" s="3">
        <f>anaconda_projects_438c4e99_85db_4cf9_82b5_1b07a55c3429_cleaned_energy_data[[#This Row],[nitrogen-oxide]]*0.9071847</f>
        <v>36187.597683</v>
      </c>
      <c r="AD383">
        <v>0.6</v>
      </c>
      <c r="AE383">
        <v>7</v>
      </c>
      <c r="AF383">
        <v>22</v>
      </c>
      <c r="AG383" t="s">
        <v>45</v>
      </c>
      <c r="AH383">
        <v>20220</v>
      </c>
      <c r="AI383" s="3">
        <f>anaconda_projects_438c4e99_85db_4cf9_82b5_1b07a55c3429_cleaned_energy_data[[#This Row],[sulfer-dioxide]]*0.9071847</f>
        <v>18343.274633999998</v>
      </c>
      <c r="AJ383">
        <v>0.3</v>
      </c>
      <c r="AK383">
        <v>19</v>
      </c>
      <c r="AL383">
        <v>27</v>
      </c>
      <c r="AM383">
        <v>133091108</v>
      </c>
      <c r="AN383">
        <v>8</v>
      </c>
    </row>
    <row r="384" spans="1:40" x14ac:dyDescent="0.3">
      <c r="A384">
        <v>382</v>
      </c>
      <c r="B384">
        <v>2011</v>
      </c>
      <c r="C384" t="s">
        <v>90</v>
      </c>
      <c r="D384" t="s">
        <v>91</v>
      </c>
      <c r="E384">
        <v>8.65</v>
      </c>
      <c r="F384">
        <v>33</v>
      </c>
      <c r="G384">
        <v>26158</v>
      </c>
      <c r="H384">
        <v>6</v>
      </c>
      <c r="I384">
        <v>2300</v>
      </c>
      <c r="J384">
        <v>34</v>
      </c>
      <c r="K384" s="3">
        <v>62797</v>
      </c>
      <c r="L384">
        <v>1167</v>
      </c>
      <c r="M384">
        <v>13</v>
      </c>
      <c r="N384">
        <v>29</v>
      </c>
      <c r="O384">
        <v>2253177</v>
      </c>
      <c r="P384">
        <v>14</v>
      </c>
      <c r="Q384">
        <v>100</v>
      </c>
      <c r="R384">
        <v>100</v>
      </c>
      <c r="S384">
        <v>5</v>
      </c>
      <c r="T384">
        <v>131084933</v>
      </c>
      <c r="U384">
        <v>110370151</v>
      </c>
      <c r="V384">
        <v>3</v>
      </c>
      <c r="W384">
        <v>8019704</v>
      </c>
      <c r="X384">
        <v>33</v>
      </c>
      <c r="Y384">
        <v>118389855</v>
      </c>
      <c r="Z384">
        <v>11</v>
      </c>
      <c r="AA384">
        <v>28459</v>
      </c>
      <c r="AB384">
        <v>55135</v>
      </c>
      <c r="AC384" s="3">
        <f>anaconda_projects_438c4e99_85db_4cf9_82b5_1b07a55c3429_cleaned_energy_data[[#This Row],[nitrogen-oxide]]*0.9071847</f>
        <v>50017.628434499995</v>
      </c>
      <c r="AD384">
        <v>0.9</v>
      </c>
      <c r="AE384">
        <v>21</v>
      </c>
      <c r="AF384">
        <v>34</v>
      </c>
      <c r="AG384" t="s">
        <v>40</v>
      </c>
      <c r="AH384">
        <v>100643</v>
      </c>
      <c r="AI384" s="3">
        <f>anaconda_projects_438c4e99_85db_4cf9_82b5_1b07a55c3429_cleaned_energy_data[[#This Row],[sulfer-dioxide]]*0.9071847</f>
        <v>91301.789762100001</v>
      </c>
      <c r="AJ384">
        <v>1.7</v>
      </c>
      <c r="AK384">
        <v>17</v>
      </c>
      <c r="AL384">
        <v>33</v>
      </c>
      <c r="AM384">
        <v>131084933</v>
      </c>
      <c r="AN384">
        <v>9</v>
      </c>
    </row>
    <row r="385" spans="1:40" x14ac:dyDescent="0.3">
      <c r="A385">
        <v>383</v>
      </c>
      <c r="B385">
        <v>2022</v>
      </c>
      <c r="C385" t="s">
        <v>90</v>
      </c>
      <c r="D385" t="s">
        <v>91</v>
      </c>
      <c r="E385">
        <v>9.6</v>
      </c>
      <c r="F385">
        <v>43</v>
      </c>
      <c r="G385">
        <v>26473</v>
      </c>
      <c r="H385">
        <v>5</v>
      </c>
      <c r="I385">
        <v>8918</v>
      </c>
      <c r="J385">
        <v>13</v>
      </c>
      <c r="K385" s="3">
        <v>41255</v>
      </c>
      <c r="L385">
        <v>676</v>
      </c>
      <c r="M385">
        <v>15</v>
      </c>
      <c r="N385">
        <v>36</v>
      </c>
      <c r="O385">
        <v>1858651</v>
      </c>
      <c r="P385">
        <v>16</v>
      </c>
      <c r="Q385">
        <v>100</v>
      </c>
      <c r="R385">
        <v>100</v>
      </c>
      <c r="S385">
        <v>5</v>
      </c>
      <c r="T385">
        <v>139206761</v>
      </c>
      <c r="U385">
        <v>111135359</v>
      </c>
      <c r="V385">
        <v>2</v>
      </c>
      <c r="W385">
        <v>23121729</v>
      </c>
      <c r="X385">
        <v>17</v>
      </c>
      <c r="Y385">
        <v>134257088</v>
      </c>
      <c r="Z385">
        <v>8</v>
      </c>
      <c r="AA385">
        <v>35391</v>
      </c>
      <c r="AB385">
        <v>44291</v>
      </c>
      <c r="AC385" s="3">
        <f>anaconda_projects_438c4e99_85db_4cf9_82b5_1b07a55c3429_cleaned_energy_data[[#This Row],[nitrogen-oxide]]*0.9071847</f>
        <v>40180.1175477</v>
      </c>
      <c r="AD385">
        <v>0.7</v>
      </c>
      <c r="AE385">
        <v>9</v>
      </c>
      <c r="AF385">
        <v>25</v>
      </c>
      <c r="AG385" t="s">
        <v>45</v>
      </c>
      <c r="AH385">
        <v>25706</v>
      </c>
      <c r="AI385" s="3">
        <f>anaconda_projects_438c4e99_85db_4cf9_82b5_1b07a55c3429_cleaned_energy_data[[#This Row],[sulfer-dioxide]]*0.9071847</f>
        <v>23320.0898982</v>
      </c>
      <c r="AJ385">
        <v>0.4</v>
      </c>
      <c r="AK385">
        <v>18</v>
      </c>
      <c r="AL385">
        <v>27</v>
      </c>
      <c r="AM385">
        <v>139206761</v>
      </c>
      <c r="AN385">
        <v>8</v>
      </c>
    </row>
    <row r="386" spans="1:40" x14ac:dyDescent="0.3">
      <c r="A386">
        <v>384</v>
      </c>
      <c r="B386">
        <v>2012</v>
      </c>
      <c r="C386" t="s">
        <v>90</v>
      </c>
      <c r="D386" t="s">
        <v>91</v>
      </c>
      <c r="E386">
        <v>9.15</v>
      </c>
      <c r="F386">
        <v>25</v>
      </c>
      <c r="G386">
        <v>27265</v>
      </c>
      <c r="H386">
        <v>5</v>
      </c>
      <c r="I386">
        <v>3125</v>
      </c>
      <c r="J386">
        <v>32</v>
      </c>
      <c r="K386" s="3">
        <v>57924</v>
      </c>
      <c r="L386">
        <v>1092</v>
      </c>
      <c r="M386">
        <v>15</v>
      </c>
      <c r="N386">
        <v>29</v>
      </c>
      <c r="O386">
        <v>2162396</v>
      </c>
      <c r="P386">
        <v>16</v>
      </c>
      <c r="Q386">
        <v>100</v>
      </c>
      <c r="R386">
        <v>100</v>
      </c>
      <c r="S386">
        <v>5</v>
      </c>
      <c r="T386">
        <v>128084893</v>
      </c>
      <c r="U386">
        <v>107715547</v>
      </c>
      <c r="V386">
        <v>3</v>
      </c>
      <c r="W386">
        <v>8966216</v>
      </c>
      <c r="X386">
        <v>33</v>
      </c>
      <c r="Y386">
        <v>116681763</v>
      </c>
      <c r="Z386">
        <v>11</v>
      </c>
      <c r="AA386">
        <v>30391</v>
      </c>
      <c r="AB386">
        <v>58633</v>
      </c>
      <c r="AC386" s="3">
        <f>anaconda_projects_438c4e99_85db_4cf9_82b5_1b07a55c3429_cleaned_energy_data[[#This Row],[nitrogen-oxide]]*0.9071847</f>
        <v>53190.9605151</v>
      </c>
      <c r="AD386">
        <v>1</v>
      </c>
      <c r="AE386">
        <v>14</v>
      </c>
      <c r="AF386">
        <v>28</v>
      </c>
      <c r="AG386" t="s">
        <v>40</v>
      </c>
      <c r="AH386">
        <v>81095</v>
      </c>
      <c r="AI386" s="3">
        <f>anaconda_projects_438c4e99_85db_4cf9_82b5_1b07a55c3429_cleaned_energy_data[[#This Row],[sulfer-dioxide]]*0.9071847</f>
        <v>73568.143246499996</v>
      </c>
      <c r="AJ386">
        <v>1.4</v>
      </c>
      <c r="AK386">
        <v>20</v>
      </c>
      <c r="AL386">
        <v>29</v>
      </c>
      <c r="AM386">
        <v>128084893</v>
      </c>
      <c r="AN386">
        <v>9</v>
      </c>
    </row>
    <row r="387" spans="1:40" x14ac:dyDescent="0.3">
      <c r="A387">
        <v>385</v>
      </c>
      <c r="B387">
        <v>2010</v>
      </c>
      <c r="C387" t="s">
        <v>90</v>
      </c>
      <c r="D387" t="s">
        <v>91</v>
      </c>
      <c r="E387">
        <v>8.67</v>
      </c>
      <c r="F387">
        <v>28</v>
      </c>
      <c r="G387">
        <v>25398</v>
      </c>
      <c r="H387">
        <v>6</v>
      </c>
      <c r="I387">
        <v>2276</v>
      </c>
      <c r="J387">
        <v>34</v>
      </c>
      <c r="K387" s="3">
        <v>73241</v>
      </c>
      <c r="L387">
        <v>1252</v>
      </c>
      <c r="M387">
        <v>13</v>
      </c>
      <c r="N387">
        <v>28</v>
      </c>
      <c r="O387">
        <v>2368925</v>
      </c>
      <c r="P387">
        <v>12</v>
      </c>
      <c r="Q387">
        <v>100</v>
      </c>
      <c r="R387">
        <v>100</v>
      </c>
      <c r="S387">
        <v>5</v>
      </c>
      <c r="T387">
        <v>136414947</v>
      </c>
      <c r="U387">
        <v>121251138</v>
      </c>
      <c r="V387">
        <v>3</v>
      </c>
      <c r="W387">
        <v>7427345</v>
      </c>
      <c r="X387">
        <v>34</v>
      </c>
      <c r="Y387">
        <v>128678483</v>
      </c>
      <c r="Z387">
        <v>10</v>
      </c>
      <c r="AA387">
        <v>27674</v>
      </c>
      <c r="AB387">
        <v>63278</v>
      </c>
      <c r="AC387" s="3">
        <f>anaconda_projects_438c4e99_85db_4cf9_82b5_1b07a55c3429_cleaned_energy_data[[#This Row],[nitrogen-oxide]]*0.9071847</f>
        <v>57404.833446599994</v>
      </c>
      <c r="AD387">
        <v>1</v>
      </c>
      <c r="AE387">
        <v>16</v>
      </c>
      <c r="AF387">
        <v>34</v>
      </c>
      <c r="AG387" t="s">
        <v>40</v>
      </c>
      <c r="AH387">
        <v>144051</v>
      </c>
      <c r="AI387" s="3">
        <f>anaconda_projects_438c4e99_85db_4cf9_82b5_1b07a55c3429_cleaned_energy_data[[#This Row],[sulfer-dioxide]]*0.9071847</f>
        <v>130680.8632197</v>
      </c>
      <c r="AJ387">
        <v>2.2000000000000002</v>
      </c>
      <c r="AK387">
        <v>14</v>
      </c>
      <c r="AL387">
        <v>31</v>
      </c>
      <c r="AM387">
        <v>136414947</v>
      </c>
      <c r="AN387">
        <v>9</v>
      </c>
    </row>
    <row r="388" spans="1:40" x14ac:dyDescent="0.3">
      <c r="A388">
        <v>386</v>
      </c>
      <c r="B388">
        <v>2019</v>
      </c>
      <c r="C388" t="s">
        <v>90</v>
      </c>
      <c r="D388" t="s">
        <v>91</v>
      </c>
      <c r="E388">
        <v>9.4499999999999993</v>
      </c>
      <c r="F388">
        <v>33</v>
      </c>
      <c r="G388">
        <v>27445</v>
      </c>
      <c r="H388">
        <v>4</v>
      </c>
      <c r="I388">
        <v>7415</v>
      </c>
      <c r="J388">
        <v>15</v>
      </c>
      <c r="K388" s="3">
        <v>47372</v>
      </c>
      <c r="L388">
        <v>795</v>
      </c>
      <c r="M388">
        <v>14</v>
      </c>
      <c r="N388">
        <v>31</v>
      </c>
      <c r="O388">
        <v>2007331</v>
      </c>
      <c r="P388">
        <v>16</v>
      </c>
      <c r="Q388">
        <v>100</v>
      </c>
      <c r="R388">
        <v>100</v>
      </c>
      <c r="S388">
        <v>5</v>
      </c>
      <c r="T388">
        <v>136435531</v>
      </c>
      <c r="U388">
        <v>111312377</v>
      </c>
      <c r="V388">
        <v>2</v>
      </c>
      <c r="W388">
        <v>19861484</v>
      </c>
      <c r="X388">
        <v>18</v>
      </c>
      <c r="Y388">
        <v>131173861</v>
      </c>
      <c r="Z388">
        <v>8</v>
      </c>
      <c r="AA388">
        <v>34860</v>
      </c>
      <c r="AB388">
        <v>50775</v>
      </c>
      <c r="AC388" s="3">
        <f>anaconda_projects_438c4e99_85db_4cf9_82b5_1b07a55c3429_cleaned_energy_data[[#This Row],[nitrogen-oxide]]*0.9071847</f>
        <v>46062.303142500001</v>
      </c>
      <c r="AD388">
        <v>0.8</v>
      </c>
      <c r="AE388">
        <v>8</v>
      </c>
      <c r="AF388">
        <v>22</v>
      </c>
      <c r="AG388" t="s">
        <v>51</v>
      </c>
      <c r="AH388">
        <v>40384</v>
      </c>
      <c r="AI388" s="3">
        <f>anaconda_projects_438c4e99_85db_4cf9_82b5_1b07a55c3429_cleaned_energy_data[[#This Row],[sulfer-dioxide]]*0.9071847</f>
        <v>36635.746924799998</v>
      </c>
      <c r="AJ388">
        <v>0.6</v>
      </c>
      <c r="AK388">
        <v>14</v>
      </c>
      <c r="AL388">
        <v>21</v>
      </c>
      <c r="AM388">
        <v>136435531</v>
      </c>
      <c r="AN388">
        <v>9</v>
      </c>
    </row>
    <row r="389" spans="1:40" x14ac:dyDescent="0.3">
      <c r="A389">
        <v>387</v>
      </c>
      <c r="B389">
        <v>2013</v>
      </c>
      <c r="C389" t="s">
        <v>90</v>
      </c>
      <c r="D389" t="s">
        <v>91</v>
      </c>
      <c r="E389">
        <v>9.24</v>
      </c>
      <c r="F389">
        <v>26</v>
      </c>
      <c r="G389">
        <v>26706</v>
      </c>
      <c r="H389">
        <v>6</v>
      </c>
      <c r="I389">
        <v>3342</v>
      </c>
      <c r="J389">
        <v>29</v>
      </c>
      <c r="K389" s="3">
        <v>56940</v>
      </c>
      <c r="L389">
        <v>995</v>
      </c>
      <c r="M389">
        <v>14</v>
      </c>
      <c r="N389">
        <v>34</v>
      </c>
      <c r="O389">
        <v>2307431</v>
      </c>
      <c r="P389">
        <v>15</v>
      </c>
      <c r="Q389">
        <v>100</v>
      </c>
      <c r="R389">
        <v>100</v>
      </c>
      <c r="S389">
        <v>5</v>
      </c>
      <c r="T389">
        <v>129779905</v>
      </c>
      <c r="U389">
        <v>116317050</v>
      </c>
      <c r="V389">
        <v>2</v>
      </c>
      <c r="W389">
        <v>9619243</v>
      </c>
      <c r="X389">
        <v>31</v>
      </c>
      <c r="Y389">
        <v>125936293</v>
      </c>
      <c r="Z389">
        <v>9</v>
      </c>
      <c r="AA389">
        <v>30048</v>
      </c>
      <c r="AB389">
        <v>62397</v>
      </c>
      <c r="AC389" s="3">
        <f>anaconda_projects_438c4e99_85db_4cf9_82b5_1b07a55c3429_cleaned_energy_data[[#This Row],[nitrogen-oxide]]*0.9071847</f>
        <v>56605.6037259</v>
      </c>
      <c r="AD389">
        <v>1</v>
      </c>
      <c r="AE389">
        <v>12</v>
      </c>
      <c r="AF389">
        <v>31</v>
      </c>
      <c r="AG389" t="s">
        <v>40</v>
      </c>
      <c r="AH389">
        <v>71293</v>
      </c>
      <c r="AI389" s="3">
        <f>anaconda_projects_438c4e99_85db_4cf9_82b5_1b07a55c3429_cleaned_energy_data[[#This Row],[sulfer-dioxide]]*0.9071847</f>
        <v>64675.918817099999</v>
      </c>
      <c r="AJ389">
        <v>1.1000000000000001</v>
      </c>
      <c r="AK389">
        <v>20</v>
      </c>
      <c r="AL389">
        <v>32</v>
      </c>
      <c r="AM389">
        <v>129779905</v>
      </c>
      <c r="AN389">
        <v>9</v>
      </c>
    </row>
    <row r="390" spans="1:40" x14ac:dyDescent="0.3">
      <c r="A390">
        <v>388</v>
      </c>
      <c r="B390">
        <v>2009</v>
      </c>
      <c r="C390" t="s">
        <v>90</v>
      </c>
      <c r="D390" t="s">
        <v>91</v>
      </c>
      <c r="E390">
        <v>8.48</v>
      </c>
      <c r="F390">
        <v>29</v>
      </c>
      <c r="G390">
        <v>25376</v>
      </c>
      <c r="H390">
        <v>5</v>
      </c>
      <c r="I390">
        <v>2242</v>
      </c>
      <c r="J390">
        <v>34</v>
      </c>
      <c r="K390" s="3">
        <v>64845</v>
      </c>
      <c r="L390">
        <v>1205</v>
      </c>
      <c r="M390">
        <v>13</v>
      </c>
      <c r="N390">
        <v>27</v>
      </c>
      <c r="O390">
        <v>2213347</v>
      </c>
      <c r="P390">
        <v>13</v>
      </c>
      <c r="Q390">
        <v>100</v>
      </c>
      <c r="R390">
        <v>100</v>
      </c>
      <c r="S390">
        <v>7</v>
      </c>
      <c r="T390">
        <v>127657979</v>
      </c>
      <c r="U390">
        <v>112961309</v>
      </c>
      <c r="V390">
        <v>4</v>
      </c>
      <c r="W390">
        <v>5446094</v>
      </c>
      <c r="X390">
        <v>35</v>
      </c>
      <c r="Y390">
        <v>118407403</v>
      </c>
      <c r="Z390">
        <v>10</v>
      </c>
      <c r="AA390">
        <v>27618</v>
      </c>
      <c r="AB390">
        <v>48773</v>
      </c>
      <c r="AC390" s="3">
        <f>anaconda_projects_438c4e99_85db_4cf9_82b5_1b07a55c3429_cleaned_energy_data[[#This Row],[nitrogen-oxide]]*0.9071847</f>
        <v>44246.119373099995</v>
      </c>
      <c r="AD390">
        <v>0.8</v>
      </c>
      <c r="AE390">
        <v>25</v>
      </c>
      <c r="AF390">
        <v>40</v>
      </c>
      <c r="AG390" t="s">
        <v>40</v>
      </c>
      <c r="AH390">
        <v>139080</v>
      </c>
      <c r="AI390" s="3">
        <f>anaconda_projects_438c4e99_85db_4cf9_82b5_1b07a55c3429_cleaned_energy_data[[#This Row],[sulfer-dioxide]]*0.9071847</f>
        <v>126171.24807599999</v>
      </c>
      <c r="AJ390">
        <v>2.2999999999999998</v>
      </c>
      <c r="AK390">
        <v>15</v>
      </c>
      <c r="AL390">
        <v>29</v>
      </c>
      <c r="AM390">
        <v>127657979</v>
      </c>
      <c r="AN390">
        <v>9</v>
      </c>
    </row>
    <row r="391" spans="1:40" x14ac:dyDescent="0.3">
      <c r="A391">
        <v>389</v>
      </c>
      <c r="B391">
        <v>2014</v>
      </c>
      <c r="C391" t="s">
        <v>90</v>
      </c>
      <c r="D391" t="s">
        <v>91</v>
      </c>
      <c r="E391">
        <v>9.33</v>
      </c>
      <c r="F391">
        <v>31</v>
      </c>
      <c r="G391">
        <v>26941</v>
      </c>
      <c r="H391">
        <v>6</v>
      </c>
      <c r="I391">
        <v>3557</v>
      </c>
      <c r="J391">
        <v>27</v>
      </c>
      <c r="K391" s="3">
        <v>58578</v>
      </c>
      <c r="L391">
        <v>1006</v>
      </c>
      <c r="M391">
        <v>13</v>
      </c>
      <c r="N391">
        <v>33</v>
      </c>
      <c r="O391">
        <v>2303797</v>
      </c>
      <c r="P391">
        <v>15</v>
      </c>
      <c r="Q391">
        <v>100</v>
      </c>
      <c r="R391">
        <v>100</v>
      </c>
      <c r="S391">
        <v>5</v>
      </c>
      <c r="T391">
        <v>133132776</v>
      </c>
      <c r="U391">
        <v>119432144</v>
      </c>
      <c r="V391">
        <v>2</v>
      </c>
      <c r="W391">
        <v>8711444</v>
      </c>
      <c r="X391">
        <v>32</v>
      </c>
      <c r="Y391">
        <v>128143588</v>
      </c>
      <c r="Z391">
        <v>9</v>
      </c>
      <c r="AA391">
        <v>30498</v>
      </c>
      <c r="AB391">
        <v>60688</v>
      </c>
      <c r="AC391" s="3">
        <f>anaconda_projects_438c4e99_85db_4cf9_82b5_1b07a55c3429_cleaned_energy_data[[#This Row],[nitrogen-oxide]]*0.9071847</f>
        <v>55055.225073599999</v>
      </c>
      <c r="AD391">
        <v>0.9</v>
      </c>
      <c r="AE391">
        <v>13</v>
      </c>
      <c r="AF391">
        <v>31</v>
      </c>
      <c r="AG391" t="s">
        <v>40</v>
      </c>
      <c r="AH391">
        <v>64147</v>
      </c>
      <c r="AI391" s="3">
        <f>anaconda_projects_438c4e99_85db_4cf9_82b5_1b07a55c3429_cleaned_energy_data[[#This Row],[sulfer-dioxide]]*0.9071847</f>
        <v>58193.176950900001</v>
      </c>
      <c r="AJ391">
        <v>1</v>
      </c>
      <c r="AK391">
        <v>21</v>
      </c>
      <c r="AL391">
        <v>33</v>
      </c>
      <c r="AM391">
        <v>133132776</v>
      </c>
      <c r="AN391">
        <v>9</v>
      </c>
    </row>
    <row r="392" spans="1:40" x14ac:dyDescent="0.3">
      <c r="A392">
        <v>390</v>
      </c>
      <c r="B392">
        <v>2020</v>
      </c>
      <c r="C392" t="s">
        <v>90</v>
      </c>
      <c r="D392" t="s">
        <v>91</v>
      </c>
      <c r="E392">
        <v>9.43</v>
      </c>
      <c r="F392">
        <v>32</v>
      </c>
      <c r="G392">
        <v>27200</v>
      </c>
      <c r="H392">
        <v>5</v>
      </c>
      <c r="I392">
        <v>7942</v>
      </c>
      <c r="J392">
        <v>15</v>
      </c>
      <c r="K392" s="3">
        <v>38461</v>
      </c>
      <c r="L392">
        <v>680</v>
      </c>
      <c r="M392">
        <v>15</v>
      </c>
      <c r="N392">
        <v>35</v>
      </c>
      <c r="O392">
        <v>2038637</v>
      </c>
      <c r="P392">
        <v>15</v>
      </c>
      <c r="Q392">
        <v>100</v>
      </c>
      <c r="R392">
        <v>100</v>
      </c>
      <c r="S392">
        <v>5</v>
      </c>
      <c r="T392">
        <v>130390980</v>
      </c>
      <c r="U392">
        <v>104613247</v>
      </c>
      <c r="V392">
        <v>2</v>
      </c>
      <c r="W392">
        <v>19750196</v>
      </c>
      <c r="X392">
        <v>18</v>
      </c>
      <c r="Y392">
        <v>124363443</v>
      </c>
      <c r="Z392">
        <v>8</v>
      </c>
      <c r="AA392">
        <v>35141</v>
      </c>
      <c r="AB392">
        <v>41914</v>
      </c>
      <c r="AC392" s="3">
        <f>anaconda_projects_438c4e99_85db_4cf9_82b5_1b07a55c3429_cleaned_energy_data[[#This Row],[nitrogen-oxide]]*0.9071847</f>
        <v>38023.7395158</v>
      </c>
      <c r="AD392">
        <v>0.7</v>
      </c>
      <c r="AE392">
        <v>10</v>
      </c>
      <c r="AF392">
        <v>25</v>
      </c>
      <c r="AG392" t="s">
        <v>51</v>
      </c>
      <c r="AH392">
        <v>33254</v>
      </c>
      <c r="AI392" s="3">
        <f>anaconda_projects_438c4e99_85db_4cf9_82b5_1b07a55c3429_cleaned_energy_data[[#This Row],[sulfer-dioxide]]*0.9071847</f>
        <v>30167.5200138</v>
      </c>
      <c r="AJ392">
        <v>0.5</v>
      </c>
      <c r="AK392">
        <v>14</v>
      </c>
      <c r="AL392">
        <v>20</v>
      </c>
      <c r="AM392">
        <v>130390980</v>
      </c>
      <c r="AN392">
        <v>9</v>
      </c>
    </row>
    <row r="393" spans="1:40" x14ac:dyDescent="0.3">
      <c r="A393">
        <v>391</v>
      </c>
      <c r="B393">
        <v>2015</v>
      </c>
      <c r="C393" t="s">
        <v>90</v>
      </c>
      <c r="D393" t="s">
        <v>91</v>
      </c>
      <c r="E393">
        <v>9.3699999999999992</v>
      </c>
      <c r="F393">
        <v>32</v>
      </c>
      <c r="G393">
        <v>27032</v>
      </c>
      <c r="H393">
        <v>5</v>
      </c>
      <c r="I393">
        <v>4279</v>
      </c>
      <c r="J393">
        <v>21</v>
      </c>
      <c r="K393" s="3">
        <v>53824</v>
      </c>
      <c r="L393">
        <v>922</v>
      </c>
      <c r="M393">
        <v>15</v>
      </c>
      <c r="N393">
        <v>34</v>
      </c>
      <c r="O393">
        <v>2296824</v>
      </c>
      <c r="P393">
        <v>15</v>
      </c>
      <c r="Q393">
        <v>100</v>
      </c>
      <c r="R393">
        <v>100</v>
      </c>
      <c r="S393">
        <v>5</v>
      </c>
      <c r="T393">
        <v>133847523</v>
      </c>
      <c r="U393">
        <v>119073672</v>
      </c>
      <c r="V393">
        <v>2</v>
      </c>
      <c r="W393">
        <v>9314773</v>
      </c>
      <c r="X393">
        <v>32</v>
      </c>
      <c r="Y393">
        <v>128388445</v>
      </c>
      <c r="Z393">
        <v>9</v>
      </c>
      <c r="AA393">
        <v>31310</v>
      </c>
      <c r="AB393">
        <v>56493</v>
      </c>
      <c r="AC393" s="3">
        <f>anaconda_projects_438c4e99_85db_4cf9_82b5_1b07a55c3429_cleaned_energy_data[[#This Row],[nitrogen-oxide]]*0.9071847</f>
        <v>51249.5852571</v>
      </c>
      <c r="AD393">
        <v>0.9</v>
      </c>
      <c r="AE393">
        <v>12</v>
      </c>
      <c r="AF393">
        <v>28</v>
      </c>
      <c r="AG393" t="s">
        <v>51</v>
      </c>
      <c r="AH393">
        <v>57514</v>
      </c>
      <c r="AI393" s="3">
        <f>anaconda_projects_438c4e99_85db_4cf9_82b5_1b07a55c3429_cleaned_energy_data[[#This Row],[sulfer-dioxide]]*0.9071847</f>
        <v>52175.820835799997</v>
      </c>
      <c r="AJ393">
        <v>0.9</v>
      </c>
      <c r="AK393">
        <v>19</v>
      </c>
      <c r="AL393">
        <v>30</v>
      </c>
      <c r="AM393">
        <v>133847523</v>
      </c>
      <c r="AN393">
        <v>9</v>
      </c>
    </row>
    <row r="394" spans="1:40" x14ac:dyDescent="0.3">
      <c r="A394">
        <v>392</v>
      </c>
      <c r="B394">
        <v>2017</v>
      </c>
      <c r="C394" t="s">
        <v>90</v>
      </c>
      <c r="D394" t="s">
        <v>91</v>
      </c>
      <c r="E394">
        <v>9.0399999999999991</v>
      </c>
      <c r="F394">
        <v>36</v>
      </c>
      <c r="G394">
        <v>27025</v>
      </c>
      <c r="H394">
        <v>5</v>
      </c>
      <c r="I394">
        <v>6011</v>
      </c>
      <c r="J394">
        <v>18</v>
      </c>
      <c r="K394" s="3">
        <v>48705</v>
      </c>
      <c r="L394">
        <v>834</v>
      </c>
      <c r="M394">
        <v>14</v>
      </c>
      <c r="N394">
        <v>36</v>
      </c>
      <c r="O394">
        <v>2197692</v>
      </c>
      <c r="P394">
        <v>15</v>
      </c>
      <c r="Q394">
        <v>100</v>
      </c>
      <c r="R394">
        <v>100</v>
      </c>
      <c r="S394">
        <v>5</v>
      </c>
      <c r="T394">
        <v>131421319</v>
      </c>
      <c r="U394">
        <v>114362106</v>
      </c>
      <c r="V394">
        <v>2</v>
      </c>
      <c r="W394">
        <v>14106011</v>
      </c>
      <c r="X394">
        <v>26</v>
      </c>
      <c r="Y394">
        <v>128468117</v>
      </c>
      <c r="Z394">
        <v>7</v>
      </c>
      <c r="AA394">
        <v>33036</v>
      </c>
      <c r="AB394">
        <v>54236</v>
      </c>
      <c r="AC394" s="3">
        <f>anaconda_projects_438c4e99_85db_4cf9_82b5_1b07a55c3429_cleaned_energy_data[[#This Row],[nitrogen-oxide]]*0.9071847</f>
        <v>49202.069389199998</v>
      </c>
      <c r="AD394">
        <v>0.8</v>
      </c>
      <c r="AE394">
        <v>9</v>
      </c>
      <c r="AF394">
        <v>23</v>
      </c>
      <c r="AG394" t="s">
        <v>51</v>
      </c>
      <c r="AH394">
        <v>43365</v>
      </c>
      <c r="AI394" s="3">
        <f>anaconda_projects_438c4e99_85db_4cf9_82b5_1b07a55c3429_cleaned_energy_data[[#This Row],[sulfer-dioxide]]*0.9071847</f>
        <v>39340.064515499995</v>
      </c>
      <c r="AJ394">
        <v>0.7</v>
      </c>
      <c r="AK394">
        <v>16</v>
      </c>
      <c r="AL394">
        <v>26</v>
      </c>
      <c r="AM394">
        <v>131421319</v>
      </c>
      <c r="AN394">
        <v>9</v>
      </c>
    </row>
    <row r="395" spans="1:40" x14ac:dyDescent="0.3">
      <c r="A395">
        <v>393</v>
      </c>
      <c r="B395">
        <v>2016</v>
      </c>
      <c r="C395" t="s">
        <v>90</v>
      </c>
      <c r="D395" t="s">
        <v>91</v>
      </c>
      <c r="E395">
        <v>9.1999999999999993</v>
      </c>
      <c r="F395">
        <v>32</v>
      </c>
      <c r="G395">
        <v>26938</v>
      </c>
      <c r="H395">
        <v>5</v>
      </c>
      <c r="I395">
        <v>5352</v>
      </c>
      <c r="J395">
        <v>19</v>
      </c>
      <c r="K395" s="3">
        <v>52492</v>
      </c>
      <c r="L395">
        <v>883</v>
      </c>
      <c r="M395">
        <v>14</v>
      </c>
      <c r="N395">
        <v>34</v>
      </c>
      <c r="O395">
        <v>2163845</v>
      </c>
      <c r="P395">
        <v>15</v>
      </c>
      <c r="Q395">
        <v>100</v>
      </c>
      <c r="R395">
        <v>100</v>
      </c>
      <c r="S395">
        <v>5</v>
      </c>
      <c r="T395">
        <v>134404319</v>
      </c>
      <c r="U395">
        <v>118656679</v>
      </c>
      <c r="V395">
        <v>2</v>
      </c>
      <c r="W395">
        <v>12122478</v>
      </c>
      <c r="X395">
        <v>30</v>
      </c>
      <c r="Y395">
        <v>130779157</v>
      </c>
      <c r="Z395">
        <v>9</v>
      </c>
      <c r="AA395">
        <v>32290</v>
      </c>
      <c r="AB395">
        <v>52715</v>
      </c>
      <c r="AC395" s="3">
        <f>anaconda_projects_438c4e99_85db_4cf9_82b5_1b07a55c3429_cleaned_energy_data[[#This Row],[nitrogen-oxide]]*0.9071847</f>
        <v>47822.241460499994</v>
      </c>
      <c r="AD395">
        <v>0.8</v>
      </c>
      <c r="AE395">
        <v>11</v>
      </c>
      <c r="AF395">
        <v>24</v>
      </c>
      <c r="AG395" t="s">
        <v>51</v>
      </c>
      <c r="AH395">
        <v>52101</v>
      </c>
      <c r="AI395" s="3">
        <f>anaconda_projects_438c4e99_85db_4cf9_82b5_1b07a55c3429_cleaned_energy_data[[#This Row],[sulfer-dioxide]]*0.9071847</f>
        <v>47265.230054699998</v>
      </c>
      <c r="AJ395">
        <v>0.8</v>
      </c>
      <c r="AK395">
        <v>16</v>
      </c>
      <c r="AL395">
        <v>26</v>
      </c>
      <c r="AM395">
        <v>134404319</v>
      </c>
      <c r="AN395">
        <v>9</v>
      </c>
    </row>
    <row r="396" spans="1:40" x14ac:dyDescent="0.3">
      <c r="A396">
        <v>394</v>
      </c>
      <c r="B396">
        <v>2008</v>
      </c>
      <c r="C396" t="s">
        <v>92</v>
      </c>
      <c r="D396" t="s">
        <v>93</v>
      </c>
      <c r="E396">
        <v>7.72</v>
      </c>
      <c r="F396">
        <v>36</v>
      </c>
      <c r="G396">
        <v>2190</v>
      </c>
      <c r="H396">
        <v>38</v>
      </c>
      <c r="I396">
        <v>3424</v>
      </c>
      <c r="J396">
        <v>26</v>
      </c>
      <c r="K396" s="3">
        <v>20355</v>
      </c>
      <c r="L396">
        <v>1511</v>
      </c>
      <c r="M396">
        <v>36</v>
      </c>
      <c r="N396">
        <v>19</v>
      </c>
      <c r="O396">
        <v>237895</v>
      </c>
      <c r="P396">
        <v>40</v>
      </c>
      <c r="Q396">
        <v>2834421</v>
      </c>
      <c r="R396">
        <v>14</v>
      </c>
      <c r="S396">
        <v>41</v>
      </c>
      <c r="T396">
        <v>12491979</v>
      </c>
      <c r="U396">
        <v>6902037</v>
      </c>
      <c r="V396">
        <v>37</v>
      </c>
      <c r="W396">
        <v>22735100</v>
      </c>
      <c r="X396">
        <v>15</v>
      </c>
      <c r="Y396">
        <v>29637137</v>
      </c>
      <c r="Z396">
        <v>41</v>
      </c>
      <c r="AA396">
        <v>5614</v>
      </c>
      <c r="AB396">
        <v>30555</v>
      </c>
      <c r="AC396" s="3">
        <f>anaconda_projects_438c4e99_85db_4cf9_82b5_1b07a55c3429_cleaned_energy_data[[#This Row],[nitrogen-oxide]]*0.9071847</f>
        <v>27719.0285085</v>
      </c>
      <c r="AD396">
        <v>2.1</v>
      </c>
      <c r="AE396">
        <v>35</v>
      </c>
      <c r="AF396">
        <v>22</v>
      </c>
      <c r="AG396" t="s">
        <v>40</v>
      </c>
      <c r="AH396">
        <v>24465</v>
      </c>
      <c r="AI396" s="3">
        <f>anaconda_projects_438c4e99_85db_4cf9_82b5_1b07a55c3429_cleaned_energy_data[[#This Row],[sulfer-dioxide]]*0.9071847</f>
        <v>22194.2736855</v>
      </c>
      <c r="AJ396">
        <v>1.7</v>
      </c>
      <c r="AK396">
        <v>38</v>
      </c>
      <c r="AL396">
        <v>37</v>
      </c>
      <c r="AM396">
        <v>15326400</v>
      </c>
      <c r="AN396">
        <v>41</v>
      </c>
    </row>
    <row r="397" spans="1:40" x14ac:dyDescent="0.3">
      <c r="A397">
        <v>395</v>
      </c>
      <c r="B397">
        <v>2021</v>
      </c>
      <c r="C397" t="s">
        <v>92</v>
      </c>
      <c r="D397" t="s">
        <v>93</v>
      </c>
      <c r="E397">
        <v>9.5</v>
      </c>
      <c r="F397">
        <v>33</v>
      </c>
      <c r="G397">
        <v>3441</v>
      </c>
      <c r="H397">
        <v>37</v>
      </c>
      <c r="I397">
        <v>2625</v>
      </c>
      <c r="J397">
        <v>36</v>
      </c>
      <c r="K397" s="3">
        <v>12777</v>
      </c>
      <c r="L397">
        <v>1127</v>
      </c>
      <c r="M397">
        <v>36</v>
      </c>
      <c r="N397">
        <v>16</v>
      </c>
      <c r="O397">
        <v>28838</v>
      </c>
      <c r="P397">
        <v>50</v>
      </c>
      <c r="Q397">
        <v>2845869</v>
      </c>
      <c r="R397">
        <v>19</v>
      </c>
      <c r="S397">
        <v>43</v>
      </c>
      <c r="T397">
        <v>12115692</v>
      </c>
      <c r="U397">
        <v>10545266</v>
      </c>
      <c r="V397">
        <v>35</v>
      </c>
      <c r="W397">
        <v>14402657</v>
      </c>
      <c r="X397">
        <v>29</v>
      </c>
      <c r="Y397">
        <v>24947923</v>
      </c>
      <c r="Z397">
        <v>40</v>
      </c>
      <c r="AA397">
        <v>6067</v>
      </c>
      <c r="AB397">
        <v>12596</v>
      </c>
      <c r="AC397" s="3">
        <f>anaconda_projects_438c4e99_85db_4cf9_82b5_1b07a55c3429_cleaned_energy_data[[#This Row],[nitrogen-oxide]]*0.9071847</f>
        <v>11426.8984812</v>
      </c>
      <c r="AD397">
        <v>1</v>
      </c>
      <c r="AE397">
        <v>37</v>
      </c>
      <c r="AF397">
        <v>13</v>
      </c>
      <c r="AG397" t="s">
        <v>40</v>
      </c>
      <c r="AH397">
        <v>8430</v>
      </c>
      <c r="AI397" s="3">
        <f>anaconda_projects_438c4e99_85db_4cf9_82b5_1b07a55c3429_cleaned_energy_data[[#This Row],[sulfer-dioxide]]*0.9071847</f>
        <v>7647.5670209999998</v>
      </c>
      <c r="AJ397">
        <v>0.7</v>
      </c>
      <c r="AK397">
        <v>31</v>
      </c>
      <c r="AL397">
        <v>19</v>
      </c>
      <c r="AM397">
        <v>14961561</v>
      </c>
      <c r="AN397">
        <v>42</v>
      </c>
    </row>
    <row r="398" spans="1:40" x14ac:dyDescent="0.3">
      <c r="A398">
        <v>396</v>
      </c>
      <c r="B398">
        <v>2018</v>
      </c>
      <c r="C398" t="s">
        <v>92</v>
      </c>
      <c r="D398" t="s">
        <v>93</v>
      </c>
      <c r="E398">
        <v>8.84</v>
      </c>
      <c r="F398">
        <v>40</v>
      </c>
      <c r="G398">
        <v>3206</v>
      </c>
      <c r="H398">
        <v>38</v>
      </c>
      <c r="I398">
        <v>3150</v>
      </c>
      <c r="J398">
        <v>32</v>
      </c>
      <c r="K398" s="3">
        <v>15614</v>
      </c>
      <c r="L398">
        <v>1218</v>
      </c>
      <c r="M398">
        <v>36</v>
      </c>
      <c r="N398">
        <v>15</v>
      </c>
      <c r="O398">
        <v>98302</v>
      </c>
      <c r="P398">
        <v>48</v>
      </c>
      <c r="Q398">
        <v>3036182</v>
      </c>
      <c r="R398">
        <v>17</v>
      </c>
      <c r="S398">
        <v>43</v>
      </c>
      <c r="T398">
        <v>11802663</v>
      </c>
      <c r="U398">
        <v>12087481</v>
      </c>
      <c r="V398">
        <v>35</v>
      </c>
      <c r="W398">
        <v>16125350</v>
      </c>
      <c r="X398">
        <v>23</v>
      </c>
      <c r="Y398">
        <v>28212831</v>
      </c>
      <c r="Z398">
        <v>40</v>
      </c>
      <c r="AA398">
        <v>6356</v>
      </c>
      <c r="AB398">
        <v>18152</v>
      </c>
      <c r="AC398" s="3">
        <f>anaconda_projects_438c4e99_85db_4cf9_82b5_1b07a55c3429_cleaned_energy_data[[#This Row],[nitrogen-oxide]]*0.9071847</f>
        <v>16467.216674399999</v>
      </c>
      <c r="AD398">
        <v>1.3</v>
      </c>
      <c r="AE398">
        <v>31</v>
      </c>
      <c r="AF398">
        <v>10</v>
      </c>
      <c r="AG398" t="s">
        <v>40</v>
      </c>
      <c r="AH398">
        <v>11914</v>
      </c>
      <c r="AI398" s="3">
        <f>anaconda_projects_438c4e99_85db_4cf9_82b5_1b07a55c3429_cleaned_energy_data[[#This Row],[sulfer-dioxide]]*0.9071847</f>
        <v>10808.198515799999</v>
      </c>
      <c r="AJ398">
        <v>0.8</v>
      </c>
      <c r="AK398">
        <v>31</v>
      </c>
      <c r="AL398">
        <v>20</v>
      </c>
      <c r="AM398">
        <v>14838845</v>
      </c>
      <c r="AN398">
        <v>42</v>
      </c>
    </row>
    <row r="399" spans="1:40" x14ac:dyDescent="0.3">
      <c r="A399">
        <v>397</v>
      </c>
      <c r="B399">
        <v>2023</v>
      </c>
      <c r="C399" t="s">
        <v>92</v>
      </c>
      <c r="D399" t="s">
        <v>93</v>
      </c>
      <c r="E399">
        <v>10.97</v>
      </c>
      <c r="F399">
        <v>28</v>
      </c>
      <c r="G399">
        <v>3448</v>
      </c>
      <c r="H399">
        <v>38</v>
      </c>
      <c r="I399">
        <v>3250</v>
      </c>
      <c r="J399">
        <v>33</v>
      </c>
      <c r="K399" s="3">
        <v>13774</v>
      </c>
      <c r="L399">
        <v>1127</v>
      </c>
      <c r="M399">
        <v>34</v>
      </c>
      <c r="N399">
        <v>11</v>
      </c>
      <c r="O399">
        <v>19794</v>
      </c>
      <c r="P399">
        <v>50</v>
      </c>
      <c r="Q399">
        <v>3060987</v>
      </c>
      <c r="R399">
        <v>18</v>
      </c>
      <c r="S399">
        <v>43</v>
      </c>
      <c r="T399">
        <v>12443712</v>
      </c>
      <c r="U399">
        <v>10516405</v>
      </c>
      <c r="V399">
        <v>36</v>
      </c>
      <c r="W399">
        <v>16379353</v>
      </c>
      <c r="X399">
        <v>27</v>
      </c>
      <c r="Y399">
        <v>26895758</v>
      </c>
      <c r="Z399">
        <v>40</v>
      </c>
      <c r="AA399">
        <v>6698</v>
      </c>
      <c r="AB399">
        <v>13036</v>
      </c>
      <c r="AC399" s="3">
        <f>anaconda_projects_438c4e99_85db_4cf9_82b5_1b07a55c3429_cleaned_energy_data[[#This Row],[nitrogen-oxide]]*0.9071847</f>
        <v>11826.0597492</v>
      </c>
      <c r="AD399">
        <v>1</v>
      </c>
      <c r="AE399">
        <v>36</v>
      </c>
      <c r="AF399">
        <v>13</v>
      </c>
      <c r="AG399" t="s">
        <v>40</v>
      </c>
      <c r="AH399">
        <v>9308</v>
      </c>
      <c r="AI399" s="3">
        <f>anaconda_projects_438c4e99_85db_4cf9_82b5_1b07a55c3429_cleaned_energy_data[[#This Row],[sulfer-dioxide]]*0.9071847</f>
        <v>8444.0751875999995</v>
      </c>
      <c r="AJ399">
        <v>0.7</v>
      </c>
      <c r="AK399">
        <v>29</v>
      </c>
      <c r="AL399">
        <v>12</v>
      </c>
      <c r="AM399">
        <v>15504699</v>
      </c>
      <c r="AN399">
        <v>42</v>
      </c>
    </row>
    <row r="400" spans="1:40" x14ac:dyDescent="0.3">
      <c r="A400">
        <v>398</v>
      </c>
      <c r="B400">
        <v>2011</v>
      </c>
      <c r="C400" t="s">
        <v>92</v>
      </c>
      <c r="D400" t="s">
        <v>93</v>
      </c>
      <c r="E400">
        <v>8.23</v>
      </c>
      <c r="F400">
        <v>36</v>
      </c>
      <c r="G400">
        <v>2483</v>
      </c>
      <c r="H400">
        <v>38</v>
      </c>
      <c r="I400">
        <v>3537</v>
      </c>
      <c r="J400">
        <v>28</v>
      </c>
      <c r="K400" s="3">
        <v>17029</v>
      </c>
      <c r="L400">
        <v>1243</v>
      </c>
      <c r="M400">
        <v>35</v>
      </c>
      <c r="N400">
        <v>26</v>
      </c>
      <c r="O400">
        <v>9516</v>
      </c>
      <c r="P400">
        <v>47</v>
      </c>
      <c r="Q400">
        <v>2656946</v>
      </c>
      <c r="R400">
        <v>15</v>
      </c>
      <c r="S400">
        <v>43</v>
      </c>
      <c r="T400">
        <v>11131135</v>
      </c>
      <c r="U400">
        <v>9547800</v>
      </c>
      <c r="V400">
        <v>38</v>
      </c>
      <c r="W400">
        <v>20580743</v>
      </c>
      <c r="X400">
        <v>16</v>
      </c>
      <c r="Y400">
        <v>30128543</v>
      </c>
      <c r="Z400">
        <v>41</v>
      </c>
      <c r="AA400">
        <v>6020</v>
      </c>
      <c r="AB400">
        <v>19144</v>
      </c>
      <c r="AC400" s="3">
        <f>anaconda_projects_438c4e99_85db_4cf9_82b5_1b07a55c3429_cleaned_energy_data[[#This Row],[nitrogen-oxide]]*0.9071847</f>
        <v>17367.1438968</v>
      </c>
      <c r="AD400">
        <v>1.3</v>
      </c>
      <c r="AE400">
        <v>36</v>
      </c>
      <c r="AF400">
        <v>29</v>
      </c>
      <c r="AG400" t="s">
        <v>40</v>
      </c>
      <c r="AH400">
        <v>19821</v>
      </c>
      <c r="AI400" s="3">
        <f>anaconda_projects_438c4e99_85db_4cf9_82b5_1b07a55c3429_cleaned_energy_data[[#This Row],[sulfer-dioxide]]*0.9071847</f>
        <v>17981.3079387</v>
      </c>
      <c r="AJ400">
        <v>1.3</v>
      </c>
      <c r="AK400">
        <v>35</v>
      </c>
      <c r="AL400">
        <v>35</v>
      </c>
      <c r="AM400">
        <v>13788081</v>
      </c>
      <c r="AN400">
        <v>41</v>
      </c>
    </row>
    <row r="401" spans="1:40" x14ac:dyDescent="0.3">
      <c r="A401">
        <v>399</v>
      </c>
      <c r="B401">
        <v>2022</v>
      </c>
      <c r="C401" t="s">
        <v>92</v>
      </c>
      <c r="D401" t="s">
        <v>93</v>
      </c>
      <c r="E401">
        <v>9.9700000000000006</v>
      </c>
      <c r="F401">
        <v>40</v>
      </c>
      <c r="G401">
        <v>3447</v>
      </c>
      <c r="H401">
        <v>38</v>
      </c>
      <c r="I401">
        <v>2992</v>
      </c>
      <c r="J401">
        <v>34</v>
      </c>
      <c r="K401" s="3">
        <v>13656</v>
      </c>
      <c r="L401">
        <v>1109</v>
      </c>
      <c r="M401">
        <v>35</v>
      </c>
      <c r="N401">
        <v>15</v>
      </c>
      <c r="O401">
        <v>26647</v>
      </c>
      <c r="P401">
        <v>50</v>
      </c>
      <c r="Q401">
        <v>2993921</v>
      </c>
      <c r="R401">
        <v>19</v>
      </c>
      <c r="S401">
        <v>43</v>
      </c>
      <c r="T401">
        <v>12589862</v>
      </c>
      <c r="U401">
        <v>11422655</v>
      </c>
      <c r="V401">
        <v>35</v>
      </c>
      <c r="W401">
        <v>15666085</v>
      </c>
      <c r="X401">
        <v>29</v>
      </c>
      <c r="Y401">
        <v>27088740</v>
      </c>
      <c r="Z401">
        <v>40</v>
      </c>
      <c r="AA401">
        <v>6439</v>
      </c>
      <c r="AB401">
        <v>12989</v>
      </c>
      <c r="AC401" s="3">
        <f>anaconda_projects_438c4e99_85db_4cf9_82b5_1b07a55c3429_cleaned_energy_data[[#This Row],[nitrogen-oxide]]*0.9071847</f>
        <v>11783.4220683</v>
      </c>
      <c r="AD401">
        <v>1</v>
      </c>
      <c r="AE401">
        <v>36</v>
      </c>
      <c r="AF401">
        <v>14</v>
      </c>
      <c r="AG401" t="s">
        <v>40</v>
      </c>
      <c r="AH401">
        <v>8665</v>
      </c>
      <c r="AI401" s="3">
        <f>anaconda_projects_438c4e99_85db_4cf9_82b5_1b07a55c3429_cleaned_energy_data[[#This Row],[sulfer-dioxide]]*0.9071847</f>
        <v>7860.7554254999995</v>
      </c>
      <c r="AJ401">
        <v>0.6</v>
      </c>
      <c r="AK401">
        <v>31</v>
      </c>
      <c r="AL401">
        <v>17</v>
      </c>
      <c r="AM401">
        <v>15583783</v>
      </c>
      <c r="AN401">
        <v>42</v>
      </c>
    </row>
    <row r="402" spans="1:40" x14ac:dyDescent="0.3">
      <c r="A402">
        <v>400</v>
      </c>
      <c r="B402">
        <v>2012</v>
      </c>
      <c r="C402" t="s">
        <v>92</v>
      </c>
      <c r="D402" t="s">
        <v>93</v>
      </c>
      <c r="E402">
        <v>8.25</v>
      </c>
      <c r="F402">
        <v>39</v>
      </c>
      <c r="G402">
        <v>2570</v>
      </c>
      <c r="H402">
        <v>38</v>
      </c>
      <c r="I402">
        <v>3747</v>
      </c>
      <c r="J402">
        <v>28</v>
      </c>
      <c r="K402" s="3">
        <v>16024</v>
      </c>
      <c r="L402">
        <v>1268</v>
      </c>
      <c r="M402">
        <v>36</v>
      </c>
      <c r="N402">
        <v>23</v>
      </c>
      <c r="O402">
        <v>9553</v>
      </c>
      <c r="P402">
        <v>48</v>
      </c>
      <c r="Q402">
        <v>2695432</v>
      </c>
      <c r="R402">
        <v>15</v>
      </c>
      <c r="S402">
        <v>42</v>
      </c>
      <c r="T402">
        <v>11167951</v>
      </c>
      <c r="U402">
        <v>8486141</v>
      </c>
      <c r="V402">
        <v>38</v>
      </c>
      <c r="W402">
        <v>19318641</v>
      </c>
      <c r="X402">
        <v>20</v>
      </c>
      <c r="Y402">
        <v>27804782</v>
      </c>
      <c r="Z402">
        <v>41</v>
      </c>
      <c r="AA402">
        <v>6317</v>
      </c>
      <c r="AB402">
        <v>17669</v>
      </c>
      <c r="AC402" s="3">
        <f>anaconda_projects_438c4e99_85db_4cf9_82b5_1b07a55c3429_cleaned_energy_data[[#This Row],[nitrogen-oxide]]*0.9071847</f>
        <v>16029.0464643</v>
      </c>
      <c r="AD402">
        <v>1.3</v>
      </c>
      <c r="AE402">
        <v>37</v>
      </c>
      <c r="AF402">
        <v>25</v>
      </c>
      <c r="AG402" t="s">
        <v>40</v>
      </c>
      <c r="AH402">
        <v>16510</v>
      </c>
      <c r="AI402" s="3">
        <f>anaconda_projects_438c4e99_85db_4cf9_82b5_1b07a55c3429_cleaned_energy_data[[#This Row],[sulfer-dioxide]]*0.9071847</f>
        <v>14977.619396999999</v>
      </c>
      <c r="AJ402">
        <v>1.2</v>
      </c>
      <c r="AK402">
        <v>35</v>
      </c>
      <c r="AL402">
        <v>32</v>
      </c>
      <c r="AM402">
        <v>13863383</v>
      </c>
      <c r="AN402">
        <v>42</v>
      </c>
    </row>
    <row r="403" spans="1:40" x14ac:dyDescent="0.3">
      <c r="A403">
        <v>401</v>
      </c>
      <c r="B403">
        <v>2010</v>
      </c>
      <c r="C403" t="s">
        <v>92</v>
      </c>
      <c r="D403" t="s">
        <v>93</v>
      </c>
      <c r="E403">
        <v>7.84</v>
      </c>
      <c r="F403">
        <v>35</v>
      </c>
      <c r="G403">
        <v>2340</v>
      </c>
      <c r="H403">
        <v>38</v>
      </c>
      <c r="I403">
        <v>3526</v>
      </c>
      <c r="J403">
        <v>27</v>
      </c>
      <c r="K403" s="3">
        <v>20370</v>
      </c>
      <c r="L403">
        <v>1504</v>
      </c>
      <c r="M403">
        <v>35</v>
      </c>
      <c r="N403">
        <v>18</v>
      </c>
      <c r="O403">
        <v>70512</v>
      </c>
      <c r="P403">
        <v>43</v>
      </c>
      <c r="Q403">
        <v>2619716</v>
      </c>
      <c r="R403">
        <v>15</v>
      </c>
      <c r="S403">
        <v>43</v>
      </c>
      <c r="T403">
        <v>11151737</v>
      </c>
      <c r="U403">
        <v>6271180</v>
      </c>
      <c r="V403">
        <v>39</v>
      </c>
      <c r="W403">
        <v>23520001</v>
      </c>
      <c r="X403">
        <v>14</v>
      </c>
      <c r="Y403">
        <v>29791181</v>
      </c>
      <c r="Z403">
        <v>41</v>
      </c>
      <c r="AA403">
        <v>5866</v>
      </c>
      <c r="AB403">
        <v>23367</v>
      </c>
      <c r="AC403" s="3">
        <f>anaconda_projects_438c4e99_85db_4cf9_82b5_1b07a55c3429_cleaned_energy_data[[#This Row],[nitrogen-oxide]]*0.9071847</f>
        <v>21198.184884899998</v>
      </c>
      <c r="AD403">
        <v>1.6</v>
      </c>
      <c r="AE403">
        <v>35</v>
      </c>
      <c r="AF403">
        <v>22</v>
      </c>
      <c r="AG403" t="s">
        <v>40</v>
      </c>
      <c r="AH403">
        <v>24285</v>
      </c>
      <c r="AI403" s="3">
        <f>anaconda_projects_438c4e99_85db_4cf9_82b5_1b07a55c3429_cleaned_energy_data[[#This Row],[sulfer-dioxide]]*0.9071847</f>
        <v>22030.980439499999</v>
      </c>
      <c r="AJ403">
        <v>1.6</v>
      </c>
      <c r="AK403">
        <v>35</v>
      </c>
      <c r="AL403">
        <v>35</v>
      </c>
      <c r="AM403">
        <v>13771453</v>
      </c>
      <c r="AN403">
        <v>41</v>
      </c>
    </row>
    <row r="404" spans="1:40" x14ac:dyDescent="0.3">
      <c r="A404">
        <v>402</v>
      </c>
      <c r="B404">
        <v>2019</v>
      </c>
      <c r="C404" t="s">
        <v>92</v>
      </c>
      <c r="D404" t="s">
        <v>93</v>
      </c>
      <c r="E404">
        <v>9.02</v>
      </c>
      <c r="F404">
        <v>37</v>
      </c>
      <c r="G404">
        <v>3215</v>
      </c>
      <c r="H404">
        <v>38</v>
      </c>
      <c r="I404">
        <v>3158</v>
      </c>
      <c r="J404">
        <v>33</v>
      </c>
      <c r="K404" s="3">
        <v>16348</v>
      </c>
      <c r="L404">
        <v>1294</v>
      </c>
      <c r="M404">
        <v>35</v>
      </c>
      <c r="N404">
        <v>12</v>
      </c>
      <c r="O404">
        <v>101248</v>
      </c>
      <c r="P404">
        <v>47</v>
      </c>
      <c r="Q404">
        <v>3391265</v>
      </c>
      <c r="R404">
        <v>16</v>
      </c>
      <c r="S404">
        <v>43</v>
      </c>
      <c r="T404">
        <v>11930006</v>
      </c>
      <c r="U404">
        <v>10707880</v>
      </c>
      <c r="V404">
        <v>37</v>
      </c>
      <c r="W404">
        <v>17089199</v>
      </c>
      <c r="X404">
        <v>23</v>
      </c>
      <c r="Y404">
        <v>27797079</v>
      </c>
      <c r="Z404">
        <v>40</v>
      </c>
      <c r="AA404">
        <v>6373</v>
      </c>
      <c r="AB404">
        <v>18851</v>
      </c>
      <c r="AC404" s="3">
        <f>anaconda_projects_438c4e99_85db_4cf9_82b5_1b07a55c3429_cleaned_energy_data[[#This Row],[nitrogen-oxide]]*0.9071847</f>
        <v>17101.3387797</v>
      </c>
      <c r="AD404">
        <v>1.4</v>
      </c>
      <c r="AE404">
        <v>30</v>
      </c>
      <c r="AF404">
        <v>7</v>
      </c>
      <c r="AG404" t="s">
        <v>40</v>
      </c>
      <c r="AH404">
        <v>12738</v>
      </c>
      <c r="AI404" s="3">
        <f>anaconda_projects_438c4e99_85db_4cf9_82b5_1b07a55c3429_cleaned_energy_data[[#This Row],[sulfer-dioxide]]*0.9071847</f>
        <v>11555.718708599999</v>
      </c>
      <c r="AJ404">
        <v>0.9</v>
      </c>
      <c r="AK404">
        <v>28</v>
      </c>
      <c r="AL404">
        <v>16</v>
      </c>
      <c r="AM404">
        <v>15321271</v>
      </c>
      <c r="AN404">
        <v>42</v>
      </c>
    </row>
    <row r="405" spans="1:40" x14ac:dyDescent="0.3">
      <c r="A405">
        <v>403</v>
      </c>
      <c r="B405">
        <v>2013</v>
      </c>
      <c r="C405" t="s">
        <v>92</v>
      </c>
      <c r="D405" t="s">
        <v>93</v>
      </c>
      <c r="E405">
        <v>8.58</v>
      </c>
      <c r="F405">
        <v>38</v>
      </c>
      <c r="G405">
        <v>2568</v>
      </c>
      <c r="H405">
        <v>38</v>
      </c>
      <c r="I405">
        <v>3761</v>
      </c>
      <c r="J405">
        <v>27</v>
      </c>
      <c r="K405" s="3">
        <v>16951</v>
      </c>
      <c r="L405">
        <v>1347</v>
      </c>
      <c r="M405">
        <v>35</v>
      </c>
      <c r="N405">
        <v>20</v>
      </c>
      <c r="O405">
        <v>15777</v>
      </c>
      <c r="P405">
        <v>48</v>
      </c>
      <c r="Q405">
        <v>2697085</v>
      </c>
      <c r="R405">
        <v>15</v>
      </c>
      <c r="S405">
        <v>42</v>
      </c>
      <c r="T405">
        <v>11348089</v>
      </c>
      <c r="U405">
        <v>7361898</v>
      </c>
      <c r="V405">
        <v>38</v>
      </c>
      <c r="W405">
        <v>20325428</v>
      </c>
      <c r="X405">
        <v>16</v>
      </c>
      <c r="Y405">
        <v>27687326</v>
      </c>
      <c r="Z405">
        <v>41</v>
      </c>
      <c r="AA405">
        <v>6329</v>
      </c>
      <c r="AB405">
        <v>21789</v>
      </c>
      <c r="AC405" s="3">
        <f>anaconda_projects_438c4e99_85db_4cf9_82b5_1b07a55c3429_cleaned_energy_data[[#This Row],[nitrogen-oxide]]*0.9071847</f>
        <v>19766.647428299999</v>
      </c>
      <c r="AD405">
        <v>1.6</v>
      </c>
      <c r="AE405">
        <v>35</v>
      </c>
      <c r="AF405">
        <v>18</v>
      </c>
      <c r="AG405" t="s">
        <v>40</v>
      </c>
      <c r="AH405">
        <v>16865</v>
      </c>
      <c r="AI405" s="3">
        <f>anaconda_projects_438c4e99_85db_4cf9_82b5_1b07a55c3429_cleaned_energy_data[[#This Row],[sulfer-dioxide]]*0.9071847</f>
        <v>15299.669965499999</v>
      </c>
      <c r="AJ405">
        <v>1.2</v>
      </c>
      <c r="AK405">
        <v>36</v>
      </c>
      <c r="AL405">
        <v>31</v>
      </c>
      <c r="AM405">
        <v>14045174</v>
      </c>
      <c r="AN405">
        <v>42</v>
      </c>
    </row>
    <row r="406" spans="1:40" x14ac:dyDescent="0.3">
      <c r="A406">
        <v>404</v>
      </c>
      <c r="B406">
        <v>2009</v>
      </c>
      <c r="C406" t="s">
        <v>92</v>
      </c>
      <c r="D406" t="s">
        <v>93</v>
      </c>
      <c r="E406">
        <v>7.58</v>
      </c>
      <c r="F406">
        <v>36</v>
      </c>
      <c r="G406">
        <v>2232</v>
      </c>
      <c r="H406">
        <v>38</v>
      </c>
      <c r="I406">
        <v>3546</v>
      </c>
      <c r="J406">
        <v>27</v>
      </c>
      <c r="K406" s="3">
        <v>17548</v>
      </c>
      <c r="L406">
        <v>1445</v>
      </c>
      <c r="M406">
        <v>37</v>
      </c>
      <c r="N406">
        <v>20</v>
      </c>
      <c r="O406">
        <v>192482</v>
      </c>
      <c r="P406">
        <v>41</v>
      </c>
      <c r="Q406">
        <v>3049501</v>
      </c>
      <c r="R406">
        <v>15</v>
      </c>
      <c r="S406">
        <v>42</v>
      </c>
      <c r="T406">
        <v>11304274</v>
      </c>
      <c r="U406">
        <v>6275963</v>
      </c>
      <c r="V406">
        <v>39</v>
      </c>
      <c r="W406">
        <v>20436772</v>
      </c>
      <c r="X406">
        <v>15</v>
      </c>
      <c r="Y406">
        <v>26712735</v>
      </c>
      <c r="Z406">
        <v>41</v>
      </c>
      <c r="AA406">
        <v>5779</v>
      </c>
      <c r="AB406">
        <v>22637</v>
      </c>
      <c r="AC406" s="3">
        <f>anaconda_projects_438c4e99_85db_4cf9_82b5_1b07a55c3429_cleaned_energy_data[[#This Row],[nitrogen-oxide]]*0.9071847</f>
        <v>20535.940053899998</v>
      </c>
      <c r="AD406">
        <v>1.7</v>
      </c>
      <c r="AE406">
        <v>36</v>
      </c>
      <c r="AF406">
        <v>21</v>
      </c>
      <c r="AG406" t="s">
        <v>40</v>
      </c>
      <c r="AH406">
        <v>25125</v>
      </c>
      <c r="AI406" s="3">
        <f>anaconda_projects_438c4e99_85db_4cf9_82b5_1b07a55c3429_cleaned_energy_data[[#This Row],[sulfer-dioxide]]*0.9071847</f>
        <v>22793.015587499998</v>
      </c>
      <c r="AJ406">
        <v>1.9</v>
      </c>
      <c r="AK406">
        <v>36</v>
      </c>
      <c r="AL406">
        <v>37</v>
      </c>
      <c r="AM406">
        <v>14353775</v>
      </c>
      <c r="AN406">
        <v>41</v>
      </c>
    </row>
    <row r="407" spans="1:40" x14ac:dyDescent="0.3">
      <c r="A407">
        <v>405</v>
      </c>
      <c r="B407">
        <v>2014</v>
      </c>
      <c r="C407" t="s">
        <v>92</v>
      </c>
      <c r="D407" t="s">
        <v>93</v>
      </c>
      <c r="E407">
        <v>8.59</v>
      </c>
      <c r="F407">
        <v>40</v>
      </c>
      <c r="G407">
        <v>3209</v>
      </c>
      <c r="H407">
        <v>38</v>
      </c>
      <c r="I407">
        <v>3121</v>
      </c>
      <c r="J407">
        <v>30</v>
      </c>
      <c r="K407" s="3">
        <v>17678</v>
      </c>
      <c r="L407">
        <v>1285</v>
      </c>
      <c r="M407">
        <v>36</v>
      </c>
      <c r="N407">
        <v>21</v>
      </c>
      <c r="O407">
        <v>94123</v>
      </c>
      <c r="P407">
        <v>45</v>
      </c>
      <c r="Q407">
        <v>2610335</v>
      </c>
      <c r="R407">
        <v>15</v>
      </c>
      <c r="S407">
        <v>43</v>
      </c>
      <c r="T407">
        <v>11492057</v>
      </c>
      <c r="U407">
        <v>12329411</v>
      </c>
      <c r="V407">
        <v>35</v>
      </c>
      <c r="W407">
        <v>17928205</v>
      </c>
      <c r="X407">
        <v>16</v>
      </c>
      <c r="Y407">
        <v>30257616</v>
      </c>
      <c r="Z407">
        <v>41</v>
      </c>
      <c r="AA407">
        <v>6330</v>
      </c>
      <c r="AB407">
        <v>20538</v>
      </c>
      <c r="AC407" s="3">
        <f>anaconda_projects_438c4e99_85db_4cf9_82b5_1b07a55c3429_cleaned_energy_data[[#This Row],[nitrogen-oxide]]*0.9071847</f>
        <v>18631.7593686</v>
      </c>
      <c r="AD407">
        <v>1.4</v>
      </c>
      <c r="AE407">
        <v>35</v>
      </c>
      <c r="AF407">
        <v>21</v>
      </c>
      <c r="AG407" t="s">
        <v>40</v>
      </c>
      <c r="AH407">
        <v>14426</v>
      </c>
      <c r="AI407" s="3">
        <f>anaconda_projects_438c4e99_85db_4cf9_82b5_1b07a55c3429_cleaned_energy_data[[#This Row],[sulfer-dioxide]]*0.9071847</f>
        <v>13087.046482199999</v>
      </c>
      <c r="AJ407">
        <v>1</v>
      </c>
      <c r="AK407">
        <v>34</v>
      </c>
      <c r="AL407">
        <v>34</v>
      </c>
      <c r="AM407">
        <v>14102392</v>
      </c>
      <c r="AN407">
        <v>42</v>
      </c>
    </row>
    <row r="408" spans="1:40" x14ac:dyDescent="0.3">
      <c r="A408">
        <v>406</v>
      </c>
      <c r="B408">
        <v>2020</v>
      </c>
      <c r="C408" t="s">
        <v>92</v>
      </c>
      <c r="D408" t="s">
        <v>93</v>
      </c>
      <c r="E408">
        <v>9.1300000000000008</v>
      </c>
      <c r="F408">
        <v>35</v>
      </c>
      <c r="G408">
        <v>3241</v>
      </c>
      <c r="H408">
        <v>38</v>
      </c>
      <c r="I408">
        <v>2625</v>
      </c>
      <c r="J408">
        <v>35</v>
      </c>
      <c r="K408" s="3">
        <v>10415</v>
      </c>
      <c r="L408">
        <v>981</v>
      </c>
      <c r="M408">
        <v>37</v>
      </c>
      <c r="N408">
        <v>18</v>
      </c>
      <c r="O408">
        <v>28108</v>
      </c>
      <c r="P408">
        <v>50</v>
      </c>
      <c r="Q408">
        <v>2919615</v>
      </c>
      <c r="R408">
        <v>18</v>
      </c>
      <c r="S408">
        <v>43</v>
      </c>
      <c r="T408">
        <v>11664564</v>
      </c>
      <c r="U408">
        <v>11347263</v>
      </c>
      <c r="V408">
        <v>35</v>
      </c>
      <c r="W408">
        <v>12006027</v>
      </c>
      <c r="X408">
        <v>32</v>
      </c>
      <c r="Y408">
        <v>23353290</v>
      </c>
      <c r="Z408">
        <v>40</v>
      </c>
      <c r="AA408">
        <v>5866</v>
      </c>
      <c r="AB408">
        <v>10361</v>
      </c>
      <c r="AC408" s="3">
        <f>anaconda_projects_438c4e99_85db_4cf9_82b5_1b07a55c3429_cleaned_energy_data[[#This Row],[nitrogen-oxide]]*0.9071847</f>
        <v>9399.3406766999997</v>
      </c>
      <c r="AD408">
        <v>0.9</v>
      </c>
      <c r="AE408">
        <v>39</v>
      </c>
      <c r="AF408">
        <v>18</v>
      </c>
      <c r="AG408" t="s">
        <v>48</v>
      </c>
      <c r="AH408">
        <v>7457</v>
      </c>
      <c r="AI408" s="3">
        <f>anaconda_projects_438c4e99_85db_4cf9_82b5_1b07a55c3429_cleaned_energy_data[[#This Row],[sulfer-dioxide]]*0.9071847</f>
        <v>6764.8763079</v>
      </c>
      <c r="AJ408">
        <v>0.6</v>
      </c>
      <c r="AK408">
        <v>33</v>
      </c>
      <c r="AL408">
        <v>17</v>
      </c>
      <c r="AM408">
        <v>14584179</v>
      </c>
      <c r="AN408">
        <v>42</v>
      </c>
    </row>
    <row r="409" spans="1:40" x14ac:dyDescent="0.3">
      <c r="A409">
        <v>407</v>
      </c>
      <c r="B409">
        <v>2015</v>
      </c>
      <c r="C409" t="s">
        <v>92</v>
      </c>
      <c r="D409" t="s">
        <v>93</v>
      </c>
      <c r="E409">
        <v>8.9</v>
      </c>
      <c r="F409">
        <v>38</v>
      </c>
      <c r="G409">
        <v>3168</v>
      </c>
      <c r="H409">
        <v>38</v>
      </c>
      <c r="I409">
        <v>3012</v>
      </c>
      <c r="J409">
        <v>32</v>
      </c>
      <c r="K409" s="3">
        <v>18136</v>
      </c>
      <c r="L409">
        <v>1362</v>
      </c>
      <c r="M409">
        <v>36</v>
      </c>
      <c r="N409">
        <v>15</v>
      </c>
      <c r="O409">
        <v>101634</v>
      </c>
      <c r="P409">
        <v>45</v>
      </c>
      <c r="Q409">
        <v>2721896</v>
      </c>
      <c r="R409">
        <v>16</v>
      </c>
      <c r="S409">
        <v>43</v>
      </c>
      <c r="T409">
        <v>11485015</v>
      </c>
      <c r="U409">
        <v>10717102</v>
      </c>
      <c r="V409">
        <v>35</v>
      </c>
      <c r="W409">
        <v>18585299</v>
      </c>
      <c r="X409">
        <v>18</v>
      </c>
      <c r="Y409">
        <v>29302401</v>
      </c>
      <c r="Z409">
        <v>41</v>
      </c>
      <c r="AA409">
        <v>6180</v>
      </c>
      <c r="AB409">
        <v>20726</v>
      </c>
      <c r="AC409" s="3">
        <f>anaconda_projects_438c4e99_85db_4cf9_82b5_1b07a55c3429_cleaned_energy_data[[#This Row],[nitrogen-oxide]]*0.9071847</f>
        <v>18802.310092199998</v>
      </c>
      <c r="AD409">
        <v>1.4</v>
      </c>
      <c r="AE409">
        <v>32</v>
      </c>
      <c r="AF409">
        <v>15</v>
      </c>
      <c r="AG409" t="s">
        <v>40</v>
      </c>
      <c r="AH409">
        <v>14599</v>
      </c>
      <c r="AI409" s="3">
        <f>anaconda_projects_438c4e99_85db_4cf9_82b5_1b07a55c3429_cleaned_energy_data[[#This Row],[sulfer-dioxide]]*0.9071847</f>
        <v>13243.9894353</v>
      </c>
      <c r="AJ409">
        <v>1</v>
      </c>
      <c r="AK409">
        <v>33</v>
      </c>
      <c r="AL409">
        <v>28</v>
      </c>
      <c r="AM409">
        <v>14206911</v>
      </c>
      <c r="AN409">
        <v>42</v>
      </c>
    </row>
    <row r="410" spans="1:40" x14ac:dyDescent="0.3">
      <c r="A410">
        <v>408</v>
      </c>
      <c r="B410">
        <v>2017</v>
      </c>
      <c r="C410" t="s">
        <v>92</v>
      </c>
      <c r="D410" t="s">
        <v>93</v>
      </c>
      <c r="E410">
        <v>8.92</v>
      </c>
      <c r="F410">
        <v>38</v>
      </c>
      <c r="G410">
        <v>3177</v>
      </c>
      <c r="H410">
        <v>38</v>
      </c>
      <c r="I410">
        <v>3054</v>
      </c>
      <c r="J410">
        <v>32</v>
      </c>
      <c r="K410" s="3">
        <v>15911</v>
      </c>
      <c r="L410">
        <v>1240</v>
      </c>
      <c r="M410">
        <v>35</v>
      </c>
      <c r="N410">
        <v>14</v>
      </c>
      <c r="O410">
        <v>101243</v>
      </c>
      <c r="P410">
        <v>46</v>
      </c>
      <c r="Q410">
        <v>2780450</v>
      </c>
      <c r="R410">
        <v>17</v>
      </c>
      <c r="S410">
        <v>43</v>
      </c>
      <c r="T410">
        <v>11929206</v>
      </c>
      <c r="U410">
        <v>11544986</v>
      </c>
      <c r="V410">
        <v>35</v>
      </c>
      <c r="W410">
        <v>16675960</v>
      </c>
      <c r="X410">
        <v>20</v>
      </c>
      <c r="Y410">
        <v>28220946</v>
      </c>
      <c r="Z410">
        <v>41</v>
      </c>
      <c r="AA410">
        <v>6231</v>
      </c>
      <c r="AB410">
        <v>16705</v>
      </c>
      <c r="AC410" s="3">
        <f>anaconda_projects_438c4e99_85db_4cf9_82b5_1b07a55c3429_cleaned_energy_data[[#This Row],[nitrogen-oxide]]*0.9071847</f>
        <v>15154.520413499999</v>
      </c>
      <c r="AD410">
        <v>1.2</v>
      </c>
      <c r="AE410">
        <v>34</v>
      </c>
      <c r="AF410">
        <v>16</v>
      </c>
      <c r="AG410" t="s">
        <v>40</v>
      </c>
      <c r="AH410">
        <v>12893</v>
      </c>
      <c r="AI410" s="3">
        <f>anaconda_projects_438c4e99_85db_4cf9_82b5_1b07a55c3429_cleaned_energy_data[[#This Row],[sulfer-dioxide]]*0.9071847</f>
        <v>11696.332337099999</v>
      </c>
      <c r="AJ410">
        <v>0.9</v>
      </c>
      <c r="AK410">
        <v>31</v>
      </c>
      <c r="AL410">
        <v>20</v>
      </c>
      <c r="AM410">
        <v>14709656</v>
      </c>
      <c r="AN410">
        <v>42</v>
      </c>
    </row>
    <row r="411" spans="1:40" x14ac:dyDescent="0.3">
      <c r="A411">
        <v>409</v>
      </c>
      <c r="B411">
        <v>2016</v>
      </c>
      <c r="C411" t="s">
        <v>92</v>
      </c>
      <c r="D411" t="s">
        <v>93</v>
      </c>
      <c r="E411">
        <v>8.84</v>
      </c>
      <c r="F411">
        <v>38</v>
      </c>
      <c r="G411">
        <v>3177</v>
      </c>
      <c r="H411">
        <v>38</v>
      </c>
      <c r="I411">
        <v>3037</v>
      </c>
      <c r="J411">
        <v>33</v>
      </c>
      <c r="K411" s="3">
        <v>16470</v>
      </c>
      <c r="L411">
        <v>1304</v>
      </c>
      <c r="M411">
        <v>36</v>
      </c>
      <c r="N411">
        <v>15</v>
      </c>
      <c r="O411">
        <v>97427</v>
      </c>
      <c r="P411">
        <v>46</v>
      </c>
      <c r="Q411">
        <v>2734893</v>
      </c>
      <c r="R411">
        <v>16</v>
      </c>
      <c r="S411">
        <v>43</v>
      </c>
      <c r="T411">
        <v>11365708</v>
      </c>
      <c r="U411">
        <v>10810501</v>
      </c>
      <c r="V411">
        <v>35</v>
      </c>
      <c r="W411">
        <v>16973028</v>
      </c>
      <c r="X411">
        <v>20</v>
      </c>
      <c r="Y411">
        <v>27783529</v>
      </c>
      <c r="Z411">
        <v>41</v>
      </c>
      <c r="AA411">
        <v>6214</v>
      </c>
      <c r="AB411">
        <v>17754</v>
      </c>
      <c r="AC411" s="3">
        <f>anaconda_projects_438c4e99_85db_4cf9_82b5_1b07a55c3429_cleaned_energy_data[[#This Row],[nitrogen-oxide]]*0.9071847</f>
        <v>16106.157163799999</v>
      </c>
      <c r="AD411">
        <v>1.3</v>
      </c>
      <c r="AE411">
        <v>34</v>
      </c>
      <c r="AF411">
        <v>13</v>
      </c>
      <c r="AG411" t="s">
        <v>40</v>
      </c>
      <c r="AH411">
        <v>12460</v>
      </c>
      <c r="AI411" s="3">
        <f>anaconda_projects_438c4e99_85db_4cf9_82b5_1b07a55c3429_cleaned_energy_data[[#This Row],[sulfer-dioxide]]*0.9071847</f>
        <v>11303.521361999999</v>
      </c>
      <c r="AJ411">
        <v>0.9</v>
      </c>
      <c r="AK411">
        <v>32</v>
      </c>
      <c r="AL411">
        <v>24</v>
      </c>
      <c r="AM411">
        <v>14100601</v>
      </c>
      <c r="AN411">
        <v>42</v>
      </c>
    </row>
    <row r="412" spans="1:40" x14ac:dyDescent="0.3">
      <c r="A412">
        <v>410</v>
      </c>
      <c r="B412">
        <v>2008</v>
      </c>
      <c r="C412" t="s">
        <v>94</v>
      </c>
      <c r="D412" t="s">
        <v>95</v>
      </c>
      <c r="E412">
        <v>8.99</v>
      </c>
      <c r="F412">
        <v>23</v>
      </c>
      <c r="G412">
        <v>10093</v>
      </c>
      <c r="H412">
        <v>27</v>
      </c>
      <c r="I412">
        <v>5853</v>
      </c>
      <c r="J412">
        <v>17</v>
      </c>
      <c r="K412" s="3">
        <v>25920</v>
      </c>
      <c r="L412">
        <v>1183</v>
      </c>
      <c r="M412">
        <v>33</v>
      </c>
      <c r="N412">
        <v>35</v>
      </c>
      <c r="O412">
        <v>1876320</v>
      </c>
      <c r="P412">
        <v>18</v>
      </c>
      <c r="Q412">
        <v>100</v>
      </c>
      <c r="R412">
        <v>100</v>
      </c>
      <c r="S412">
        <v>26</v>
      </c>
      <c r="T412">
        <v>47721235</v>
      </c>
      <c r="U412">
        <v>33796221</v>
      </c>
      <c r="V412">
        <v>31</v>
      </c>
      <c r="W412">
        <v>14409490</v>
      </c>
      <c r="X412">
        <v>23</v>
      </c>
      <c r="Y412">
        <v>48205711</v>
      </c>
      <c r="Z412">
        <v>30</v>
      </c>
      <c r="AA412">
        <v>15946</v>
      </c>
      <c r="AB412">
        <v>46392</v>
      </c>
      <c r="AC412" s="3">
        <f>anaconda_projects_438c4e99_85db_4cf9_82b5_1b07a55c3429_cleaned_energy_data[[#This Row],[nitrogen-oxide]]*0.9071847</f>
        <v>42086.112602399997</v>
      </c>
      <c r="AD412">
        <v>1.9</v>
      </c>
      <c r="AE412">
        <v>31</v>
      </c>
      <c r="AF412">
        <v>25</v>
      </c>
      <c r="AG412" t="s">
        <v>45</v>
      </c>
      <c r="AH412">
        <v>76298</v>
      </c>
      <c r="AI412" s="3">
        <f>anaconda_projects_438c4e99_85db_4cf9_82b5_1b07a55c3429_cleaned_energy_data[[#This Row],[sulfer-dioxide]]*0.9071847</f>
        <v>69216.378240599995</v>
      </c>
      <c r="AJ412">
        <v>3.2</v>
      </c>
      <c r="AK412">
        <v>29</v>
      </c>
      <c r="AL412">
        <v>29</v>
      </c>
      <c r="AM412">
        <v>47721235</v>
      </c>
      <c r="AN412">
        <v>29</v>
      </c>
    </row>
    <row r="413" spans="1:40" x14ac:dyDescent="0.3">
      <c r="A413">
        <v>411</v>
      </c>
      <c r="B413">
        <v>2021</v>
      </c>
      <c r="C413" t="s">
        <v>94</v>
      </c>
      <c r="D413" t="s">
        <v>95</v>
      </c>
      <c r="E413">
        <v>9.5</v>
      </c>
      <c r="F413">
        <v>34</v>
      </c>
      <c r="G413">
        <v>13607</v>
      </c>
      <c r="H413">
        <v>20</v>
      </c>
      <c r="I413">
        <v>998</v>
      </c>
      <c r="J413">
        <v>46</v>
      </c>
      <c r="K413" s="3">
        <v>25628</v>
      </c>
      <c r="L413">
        <v>833</v>
      </c>
      <c r="M413">
        <v>28</v>
      </c>
      <c r="N413">
        <v>28</v>
      </c>
      <c r="O413">
        <v>1812368</v>
      </c>
      <c r="P413">
        <v>17</v>
      </c>
      <c r="Q413">
        <v>100</v>
      </c>
      <c r="R413">
        <v>100</v>
      </c>
      <c r="S413">
        <v>27</v>
      </c>
      <c r="T413">
        <v>48015364</v>
      </c>
      <c r="U413">
        <v>62629589</v>
      </c>
      <c r="V413">
        <v>15</v>
      </c>
      <c r="W413">
        <v>5093908</v>
      </c>
      <c r="X413">
        <v>44</v>
      </c>
      <c r="Y413">
        <v>67723497</v>
      </c>
      <c r="Z413">
        <v>22</v>
      </c>
      <c r="AA413">
        <v>14605</v>
      </c>
      <c r="AB413">
        <v>16328</v>
      </c>
      <c r="AC413" s="3">
        <f>anaconda_projects_438c4e99_85db_4cf9_82b5_1b07a55c3429_cleaned_energy_data[[#This Row],[nitrogen-oxide]]*0.9071847</f>
        <v>14812.511781599998</v>
      </c>
      <c r="AD413">
        <v>0.5</v>
      </c>
      <c r="AE413">
        <v>34</v>
      </c>
      <c r="AF413">
        <v>36</v>
      </c>
      <c r="AG413" t="s">
        <v>45</v>
      </c>
      <c r="AH413">
        <v>13067</v>
      </c>
      <c r="AI413" s="3">
        <f>anaconda_projects_438c4e99_85db_4cf9_82b5_1b07a55c3429_cleaned_energy_data[[#This Row],[sulfer-dioxide]]*0.9071847</f>
        <v>11854.182474899999</v>
      </c>
      <c r="AJ413">
        <v>0.4</v>
      </c>
      <c r="AK413">
        <v>28</v>
      </c>
      <c r="AL413">
        <v>30</v>
      </c>
      <c r="AM413">
        <v>48015364</v>
      </c>
      <c r="AN413">
        <v>31</v>
      </c>
    </row>
    <row r="414" spans="1:40" x14ac:dyDescent="0.3">
      <c r="A414">
        <v>412</v>
      </c>
      <c r="B414">
        <v>2018</v>
      </c>
      <c r="C414" t="s">
        <v>94</v>
      </c>
      <c r="D414" t="s">
        <v>95</v>
      </c>
      <c r="E414">
        <v>9.24</v>
      </c>
      <c r="F414">
        <v>35</v>
      </c>
      <c r="G414">
        <v>13013</v>
      </c>
      <c r="H414">
        <v>20</v>
      </c>
      <c r="I414">
        <v>1720</v>
      </c>
      <c r="J414">
        <v>40</v>
      </c>
      <c r="K414" s="3">
        <v>26157</v>
      </c>
      <c r="L414">
        <v>907</v>
      </c>
      <c r="M414">
        <v>30</v>
      </c>
      <c r="N414">
        <v>28</v>
      </c>
      <c r="O414">
        <v>1842491</v>
      </c>
      <c r="P414">
        <v>19</v>
      </c>
      <c r="Q414">
        <v>100</v>
      </c>
      <c r="R414">
        <v>100</v>
      </c>
      <c r="S414">
        <v>24</v>
      </c>
      <c r="T414">
        <v>50390068</v>
      </c>
      <c r="U414">
        <v>53310877</v>
      </c>
      <c r="V414">
        <v>18</v>
      </c>
      <c r="W414">
        <v>10162894</v>
      </c>
      <c r="X414">
        <v>34</v>
      </c>
      <c r="Y414">
        <v>63473771</v>
      </c>
      <c r="Z414">
        <v>27</v>
      </c>
      <c r="AA414">
        <v>14733</v>
      </c>
      <c r="AB414">
        <v>16828</v>
      </c>
      <c r="AC414" s="3">
        <f>anaconda_projects_438c4e99_85db_4cf9_82b5_1b07a55c3429_cleaned_energy_data[[#This Row],[nitrogen-oxide]]*0.9071847</f>
        <v>15266.104131599999</v>
      </c>
      <c r="AD414">
        <v>0.5</v>
      </c>
      <c r="AE414">
        <v>34</v>
      </c>
      <c r="AF414">
        <v>35</v>
      </c>
      <c r="AG414" t="s">
        <v>45</v>
      </c>
      <c r="AH414">
        <v>13138</v>
      </c>
      <c r="AI414" s="3">
        <f>anaconda_projects_438c4e99_85db_4cf9_82b5_1b07a55c3429_cleaned_energy_data[[#This Row],[sulfer-dioxide]]*0.9071847</f>
        <v>11918.592588599999</v>
      </c>
      <c r="AJ414">
        <v>0.4</v>
      </c>
      <c r="AK414">
        <v>29</v>
      </c>
      <c r="AL414">
        <v>32</v>
      </c>
      <c r="AM414">
        <v>50390068</v>
      </c>
      <c r="AN414">
        <v>29</v>
      </c>
    </row>
    <row r="415" spans="1:40" x14ac:dyDescent="0.3">
      <c r="A415">
        <v>413</v>
      </c>
      <c r="B415">
        <v>2023</v>
      </c>
      <c r="C415" t="s">
        <v>94</v>
      </c>
      <c r="D415" t="s">
        <v>95</v>
      </c>
      <c r="E415">
        <v>10.95</v>
      </c>
      <c r="F415">
        <v>29</v>
      </c>
      <c r="G415">
        <v>13730</v>
      </c>
      <c r="H415">
        <v>20</v>
      </c>
      <c r="I415">
        <v>1103</v>
      </c>
      <c r="J415">
        <v>47</v>
      </c>
      <c r="K415" s="3">
        <v>27096</v>
      </c>
      <c r="L415">
        <v>817</v>
      </c>
      <c r="M415">
        <v>22</v>
      </c>
      <c r="N415">
        <v>23</v>
      </c>
      <c r="O415">
        <v>1807889</v>
      </c>
      <c r="P415">
        <v>16</v>
      </c>
      <c r="Q415">
        <v>100</v>
      </c>
      <c r="R415">
        <v>100</v>
      </c>
      <c r="S415">
        <v>28</v>
      </c>
      <c r="T415">
        <v>48421762</v>
      </c>
      <c r="U415">
        <v>68027427</v>
      </c>
      <c r="V415">
        <v>13</v>
      </c>
      <c r="W415">
        <v>4906013</v>
      </c>
      <c r="X415">
        <v>44</v>
      </c>
      <c r="Y415">
        <v>72933440</v>
      </c>
      <c r="Z415">
        <v>20</v>
      </c>
      <c r="AA415">
        <v>14833</v>
      </c>
      <c r="AB415">
        <v>15717</v>
      </c>
      <c r="AC415" s="3">
        <f>anaconda_projects_438c4e99_85db_4cf9_82b5_1b07a55c3429_cleaned_energy_data[[#This Row],[nitrogen-oxide]]*0.9071847</f>
        <v>14258.221929899999</v>
      </c>
      <c r="AD415">
        <v>0.4</v>
      </c>
      <c r="AE415">
        <v>34</v>
      </c>
      <c r="AF415">
        <v>37</v>
      </c>
      <c r="AG415" t="s">
        <v>45</v>
      </c>
      <c r="AH415">
        <v>12119</v>
      </c>
      <c r="AI415" s="3">
        <f>anaconda_projects_438c4e99_85db_4cf9_82b5_1b07a55c3429_cleaned_energy_data[[#This Row],[sulfer-dioxide]]*0.9071847</f>
        <v>10994.1713793</v>
      </c>
      <c r="AJ415">
        <v>0.3</v>
      </c>
      <c r="AK415">
        <v>24</v>
      </c>
      <c r="AL415">
        <v>26</v>
      </c>
      <c r="AM415">
        <v>48421762</v>
      </c>
      <c r="AN415">
        <v>31</v>
      </c>
    </row>
    <row r="416" spans="1:40" x14ac:dyDescent="0.3">
      <c r="A416">
        <v>414</v>
      </c>
      <c r="B416">
        <v>2011</v>
      </c>
      <c r="C416" t="s">
        <v>94</v>
      </c>
      <c r="D416" t="s">
        <v>95</v>
      </c>
      <c r="E416">
        <v>8.7799999999999994</v>
      </c>
      <c r="F416">
        <v>31</v>
      </c>
      <c r="G416">
        <v>11442</v>
      </c>
      <c r="H416">
        <v>25</v>
      </c>
      <c r="I416">
        <v>4101</v>
      </c>
      <c r="J416">
        <v>25</v>
      </c>
      <c r="K416" s="3">
        <v>23326</v>
      </c>
      <c r="L416">
        <v>995</v>
      </c>
      <c r="M416">
        <v>34</v>
      </c>
      <c r="N416">
        <v>37</v>
      </c>
      <c r="O416">
        <v>1755077</v>
      </c>
      <c r="P416">
        <v>19</v>
      </c>
      <c r="Q416">
        <v>100</v>
      </c>
      <c r="R416">
        <v>100</v>
      </c>
      <c r="S416">
        <v>25</v>
      </c>
      <c r="T416">
        <v>49337557</v>
      </c>
      <c r="U416">
        <v>41831306</v>
      </c>
      <c r="V416">
        <v>28</v>
      </c>
      <c r="W416">
        <v>9739637</v>
      </c>
      <c r="X416">
        <v>30</v>
      </c>
      <c r="Y416">
        <v>51570943</v>
      </c>
      <c r="Z416">
        <v>29</v>
      </c>
      <c r="AA416">
        <v>15543</v>
      </c>
      <c r="AB416">
        <v>28984</v>
      </c>
      <c r="AC416" s="3">
        <f>anaconda_projects_438c4e99_85db_4cf9_82b5_1b07a55c3429_cleaned_energy_data[[#This Row],[nitrogen-oxide]]*0.9071847</f>
        <v>26293.841344799999</v>
      </c>
      <c r="AD416">
        <v>1.1000000000000001</v>
      </c>
      <c r="AE416">
        <v>33</v>
      </c>
      <c r="AF416">
        <v>30</v>
      </c>
      <c r="AG416" t="s">
        <v>45</v>
      </c>
      <c r="AH416">
        <v>53294</v>
      </c>
      <c r="AI416" s="3">
        <f>anaconda_projects_438c4e99_85db_4cf9_82b5_1b07a55c3429_cleaned_energy_data[[#This Row],[sulfer-dioxide]]*0.9071847</f>
        <v>48347.5014018</v>
      </c>
      <c r="AJ416">
        <v>2.1</v>
      </c>
      <c r="AK416">
        <v>28</v>
      </c>
      <c r="AL416">
        <v>27</v>
      </c>
      <c r="AM416">
        <v>49337557</v>
      </c>
      <c r="AN416">
        <v>28</v>
      </c>
    </row>
    <row r="417" spans="1:40" x14ac:dyDescent="0.3">
      <c r="A417">
        <v>415</v>
      </c>
      <c r="B417">
        <v>2022</v>
      </c>
      <c r="C417" t="s">
        <v>94</v>
      </c>
      <c r="D417" t="s">
        <v>95</v>
      </c>
      <c r="E417">
        <v>10.36</v>
      </c>
      <c r="F417">
        <v>35</v>
      </c>
      <c r="G417">
        <v>13726</v>
      </c>
      <c r="H417">
        <v>20</v>
      </c>
      <c r="I417">
        <v>998</v>
      </c>
      <c r="J417">
        <v>47</v>
      </c>
      <c r="K417" s="3">
        <v>27308</v>
      </c>
      <c r="L417">
        <v>886</v>
      </c>
      <c r="M417">
        <v>23</v>
      </c>
      <c r="N417">
        <v>22</v>
      </c>
      <c r="O417">
        <v>1575629</v>
      </c>
      <c r="P417">
        <v>19</v>
      </c>
      <c r="Q417">
        <v>100</v>
      </c>
      <c r="R417">
        <v>100</v>
      </c>
      <c r="S417">
        <v>28</v>
      </c>
      <c r="T417">
        <v>48979533</v>
      </c>
      <c r="U417">
        <v>62601372</v>
      </c>
      <c r="V417">
        <v>16</v>
      </c>
      <c r="W417">
        <v>5179868</v>
      </c>
      <c r="X417">
        <v>45</v>
      </c>
      <c r="Y417">
        <v>67781240</v>
      </c>
      <c r="Z417">
        <v>23</v>
      </c>
      <c r="AA417">
        <v>14724</v>
      </c>
      <c r="AB417">
        <v>17555</v>
      </c>
      <c r="AC417" s="3">
        <f>anaconda_projects_438c4e99_85db_4cf9_82b5_1b07a55c3429_cleaned_energy_data[[#This Row],[nitrogen-oxide]]*0.9071847</f>
        <v>15925.627408499999</v>
      </c>
      <c r="AD417">
        <v>0.5</v>
      </c>
      <c r="AE417">
        <v>32</v>
      </c>
      <c r="AF417">
        <v>34</v>
      </c>
      <c r="AG417" t="s">
        <v>45</v>
      </c>
      <c r="AH417">
        <v>12600</v>
      </c>
      <c r="AI417" s="3">
        <f>anaconda_projects_438c4e99_85db_4cf9_82b5_1b07a55c3429_cleaned_energy_data[[#This Row],[sulfer-dioxide]]*0.9071847</f>
        <v>11430.52722</v>
      </c>
      <c r="AJ417">
        <v>0.4</v>
      </c>
      <c r="AK417">
        <v>28</v>
      </c>
      <c r="AL417">
        <v>28</v>
      </c>
      <c r="AM417">
        <v>48979533</v>
      </c>
      <c r="AN417">
        <v>31</v>
      </c>
    </row>
    <row r="418" spans="1:40" x14ac:dyDescent="0.3">
      <c r="A418">
        <v>416</v>
      </c>
      <c r="B418">
        <v>2012</v>
      </c>
      <c r="C418" t="s">
        <v>94</v>
      </c>
      <c r="D418" t="s">
        <v>95</v>
      </c>
      <c r="E418">
        <v>8.6</v>
      </c>
      <c r="F418">
        <v>32</v>
      </c>
      <c r="G418">
        <v>12691</v>
      </c>
      <c r="H418">
        <v>21</v>
      </c>
      <c r="I418">
        <v>2713</v>
      </c>
      <c r="J418">
        <v>33</v>
      </c>
      <c r="K418" s="3">
        <v>24285</v>
      </c>
      <c r="L418">
        <v>979</v>
      </c>
      <c r="M418">
        <v>33</v>
      </c>
      <c r="N418">
        <v>35</v>
      </c>
      <c r="O418">
        <v>1880883</v>
      </c>
      <c r="P418">
        <v>19</v>
      </c>
      <c r="Q418">
        <v>100</v>
      </c>
      <c r="R418">
        <v>100</v>
      </c>
      <c r="S418">
        <v>25</v>
      </c>
      <c r="T418">
        <v>48387675</v>
      </c>
      <c r="U418">
        <v>41844010</v>
      </c>
      <c r="V418">
        <v>25</v>
      </c>
      <c r="W418">
        <v>12740285</v>
      </c>
      <c r="X418">
        <v>28</v>
      </c>
      <c r="Y418">
        <v>54584295</v>
      </c>
      <c r="Z418">
        <v>28</v>
      </c>
      <c r="AA418">
        <v>15404</v>
      </c>
      <c r="AB418">
        <v>25853</v>
      </c>
      <c r="AC418" s="3">
        <f>anaconda_projects_438c4e99_85db_4cf9_82b5_1b07a55c3429_cleaned_energy_data[[#This Row],[nitrogen-oxide]]*0.9071847</f>
        <v>23453.446049099999</v>
      </c>
      <c r="AD418">
        <v>0.9</v>
      </c>
      <c r="AE418">
        <v>32</v>
      </c>
      <c r="AF418">
        <v>31</v>
      </c>
      <c r="AG418" t="s">
        <v>45</v>
      </c>
      <c r="AH418">
        <v>47337</v>
      </c>
      <c r="AI418" s="3">
        <f>anaconda_projects_438c4e99_85db_4cf9_82b5_1b07a55c3429_cleaned_energy_data[[#This Row],[sulfer-dioxide]]*0.9071847</f>
        <v>42943.402143899999</v>
      </c>
      <c r="AJ418">
        <v>1.7</v>
      </c>
      <c r="AK418">
        <v>25</v>
      </c>
      <c r="AL418">
        <v>25</v>
      </c>
      <c r="AM418">
        <v>48387675</v>
      </c>
      <c r="AN418">
        <v>28</v>
      </c>
    </row>
    <row r="419" spans="1:40" x14ac:dyDescent="0.3">
      <c r="A419">
        <v>417</v>
      </c>
      <c r="B419">
        <v>2014</v>
      </c>
      <c r="C419" t="s">
        <v>94</v>
      </c>
      <c r="D419" t="s">
        <v>95</v>
      </c>
      <c r="E419">
        <v>9.6</v>
      </c>
      <c r="F419">
        <v>27</v>
      </c>
      <c r="G419">
        <v>13494</v>
      </c>
      <c r="H419">
        <v>19</v>
      </c>
      <c r="I419">
        <v>2597</v>
      </c>
      <c r="J419">
        <v>34</v>
      </c>
      <c r="K419" s="3">
        <v>24037</v>
      </c>
      <c r="L419">
        <v>959</v>
      </c>
      <c r="M419">
        <v>33</v>
      </c>
      <c r="N419">
        <v>37</v>
      </c>
      <c r="O419">
        <v>1763652</v>
      </c>
      <c r="P419">
        <v>19</v>
      </c>
      <c r="Q419">
        <v>100</v>
      </c>
      <c r="R419">
        <v>100</v>
      </c>
      <c r="S419">
        <v>23</v>
      </c>
      <c r="T419">
        <v>49408631</v>
      </c>
      <c r="U419">
        <v>47084382</v>
      </c>
      <c r="V419">
        <v>21</v>
      </c>
      <c r="W419">
        <v>8042710</v>
      </c>
      <c r="X419">
        <v>34</v>
      </c>
      <c r="Y419">
        <v>55127092</v>
      </c>
      <c r="Z419">
        <v>29</v>
      </c>
      <c r="AA419">
        <v>16090</v>
      </c>
      <c r="AB419">
        <v>23995</v>
      </c>
      <c r="AC419" s="3">
        <f>anaconda_projects_438c4e99_85db_4cf9_82b5_1b07a55c3429_cleaned_energy_data[[#This Row],[nitrogen-oxide]]*0.9071847</f>
        <v>21767.896876499999</v>
      </c>
      <c r="AD419">
        <v>0.9</v>
      </c>
      <c r="AE419">
        <v>31</v>
      </c>
      <c r="AF419">
        <v>36</v>
      </c>
      <c r="AG419" t="s">
        <v>45</v>
      </c>
      <c r="AH419">
        <v>101095</v>
      </c>
      <c r="AI419" s="3">
        <f>anaconda_projects_438c4e99_85db_4cf9_82b5_1b07a55c3429_cleaned_energy_data[[#This Row],[sulfer-dioxide]]*0.9071847</f>
        <v>91711.837246499999</v>
      </c>
      <c r="AJ419">
        <v>3.7</v>
      </c>
      <c r="AK419">
        <v>13</v>
      </c>
      <c r="AL419">
        <v>4</v>
      </c>
      <c r="AM419">
        <v>49408631</v>
      </c>
      <c r="AN419">
        <v>28</v>
      </c>
    </row>
    <row r="420" spans="1:40" x14ac:dyDescent="0.3">
      <c r="A420">
        <v>418</v>
      </c>
      <c r="B420">
        <v>2010</v>
      </c>
      <c r="C420" t="s">
        <v>94</v>
      </c>
      <c r="D420" t="s">
        <v>95</v>
      </c>
      <c r="E420">
        <v>8.59</v>
      </c>
      <c r="F420">
        <v>30</v>
      </c>
      <c r="G420">
        <v>10858</v>
      </c>
      <c r="H420">
        <v>26</v>
      </c>
      <c r="I420">
        <v>4833</v>
      </c>
      <c r="J420">
        <v>18</v>
      </c>
      <c r="K420" s="3">
        <v>26845</v>
      </c>
      <c r="L420">
        <v>1084</v>
      </c>
      <c r="M420">
        <v>32</v>
      </c>
      <c r="N420">
        <v>36</v>
      </c>
      <c r="O420">
        <v>1797858</v>
      </c>
      <c r="P420">
        <v>19</v>
      </c>
      <c r="Q420">
        <v>100</v>
      </c>
      <c r="R420">
        <v>100</v>
      </c>
      <c r="S420">
        <v>26</v>
      </c>
      <c r="T420">
        <v>49687166</v>
      </c>
      <c r="U420">
        <v>40841436</v>
      </c>
      <c r="V420">
        <v>27</v>
      </c>
      <c r="W420">
        <v>13645824</v>
      </c>
      <c r="X420">
        <v>28</v>
      </c>
      <c r="Y420">
        <v>54487260</v>
      </c>
      <c r="Z420">
        <v>28</v>
      </c>
      <c r="AA420">
        <v>15691</v>
      </c>
      <c r="AB420">
        <v>33736</v>
      </c>
      <c r="AC420" s="3">
        <f>anaconda_projects_438c4e99_85db_4cf9_82b5_1b07a55c3429_cleaned_energy_data[[#This Row],[nitrogen-oxide]]*0.9071847</f>
        <v>30604.7830392</v>
      </c>
      <c r="AD420">
        <v>1.2</v>
      </c>
      <c r="AE420">
        <v>32</v>
      </c>
      <c r="AF420">
        <v>30</v>
      </c>
      <c r="AG420" t="s">
        <v>45</v>
      </c>
      <c r="AH420">
        <v>65086</v>
      </c>
      <c r="AI420" s="3">
        <f>anaconda_projects_438c4e99_85db_4cf9_82b5_1b07a55c3429_cleaned_energy_data[[#This Row],[sulfer-dioxide]]*0.9071847</f>
        <v>59045.023384199994</v>
      </c>
      <c r="AJ420">
        <v>2.4</v>
      </c>
      <c r="AK420">
        <v>26</v>
      </c>
      <c r="AL420">
        <v>26</v>
      </c>
      <c r="AM420">
        <v>49687166</v>
      </c>
      <c r="AN420">
        <v>28</v>
      </c>
    </row>
    <row r="421" spans="1:40" x14ac:dyDescent="0.3">
      <c r="A421">
        <v>419</v>
      </c>
      <c r="B421">
        <v>2019</v>
      </c>
      <c r="C421" t="s">
        <v>94</v>
      </c>
      <c r="D421" t="s">
        <v>95</v>
      </c>
      <c r="E421">
        <v>9.2799999999999994</v>
      </c>
      <c r="F421">
        <v>34</v>
      </c>
      <c r="G421">
        <v>13544</v>
      </c>
      <c r="H421">
        <v>19</v>
      </c>
      <c r="I421">
        <v>997</v>
      </c>
      <c r="J421">
        <v>46</v>
      </c>
      <c r="K421" s="3">
        <v>25018</v>
      </c>
      <c r="L421">
        <v>834</v>
      </c>
      <c r="M421">
        <v>29</v>
      </c>
      <c r="N421">
        <v>30</v>
      </c>
      <c r="O421">
        <v>1802863</v>
      </c>
      <c r="P421">
        <v>18</v>
      </c>
      <c r="Q421">
        <v>100</v>
      </c>
      <c r="R421">
        <v>100</v>
      </c>
      <c r="S421">
        <v>25</v>
      </c>
      <c r="T421">
        <v>48951026</v>
      </c>
      <c r="U421">
        <v>61365560</v>
      </c>
      <c r="V421">
        <v>16</v>
      </c>
      <c r="W421">
        <v>4593200</v>
      </c>
      <c r="X421">
        <v>41</v>
      </c>
      <c r="Y421">
        <v>65958760</v>
      </c>
      <c r="Z421">
        <v>23</v>
      </c>
      <c r="AA421">
        <v>14541</v>
      </c>
      <c r="AB421">
        <v>17370</v>
      </c>
      <c r="AC421" s="3">
        <f>anaconda_projects_438c4e99_85db_4cf9_82b5_1b07a55c3429_cleaned_energy_data[[#This Row],[nitrogen-oxide]]*0.9071847</f>
        <v>15757.798239</v>
      </c>
      <c r="AD421">
        <v>0.5</v>
      </c>
      <c r="AE421">
        <v>33</v>
      </c>
      <c r="AF421">
        <v>34</v>
      </c>
      <c r="AG421" t="s">
        <v>45</v>
      </c>
      <c r="AH421">
        <v>13027</v>
      </c>
      <c r="AI421" s="3">
        <f>anaconda_projects_438c4e99_85db_4cf9_82b5_1b07a55c3429_cleaned_energy_data[[#This Row],[sulfer-dioxide]]*0.9071847</f>
        <v>11817.8950869</v>
      </c>
      <c r="AJ421">
        <v>0.4</v>
      </c>
      <c r="AK421">
        <v>27</v>
      </c>
      <c r="AL421">
        <v>31</v>
      </c>
      <c r="AM421">
        <v>48951026</v>
      </c>
      <c r="AN421">
        <v>30</v>
      </c>
    </row>
    <row r="422" spans="1:40" x14ac:dyDescent="0.3">
      <c r="A422">
        <v>420</v>
      </c>
      <c r="B422">
        <v>2013</v>
      </c>
      <c r="C422" t="s">
        <v>94</v>
      </c>
      <c r="D422" t="s">
        <v>95</v>
      </c>
      <c r="E422">
        <v>9.11</v>
      </c>
      <c r="F422">
        <v>29</v>
      </c>
      <c r="G422">
        <v>12842</v>
      </c>
      <c r="H422">
        <v>20</v>
      </c>
      <c r="I422">
        <v>2719</v>
      </c>
      <c r="J422">
        <v>35</v>
      </c>
      <c r="K422" s="3">
        <v>22633</v>
      </c>
      <c r="L422">
        <v>943</v>
      </c>
      <c r="M422">
        <v>33</v>
      </c>
      <c r="N422">
        <v>39</v>
      </c>
      <c r="O422">
        <v>1769782</v>
      </c>
      <c r="P422">
        <v>20</v>
      </c>
      <c r="Q422">
        <v>100</v>
      </c>
      <c r="R422">
        <v>100</v>
      </c>
      <c r="S422">
        <v>23</v>
      </c>
      <c r="T422">
        <v>48781990</v>
      </c>
      <c r="U422">
        <v>45413403</v>
      </c>
      <c r="V422">
        <v>23</v>
      </c>
      <c r="W422">
        <v>7396861</v>
      </c>
      <c r="X422">
        <v>35</v>
      </c>
      <c r="Y422">
        <v>52810264</v>
      </c>
      <c r="Z422">
        <v>29</v>
      </c>
      <c r="AA422">
        <v>15561</v>
      </c>
      <c r="AB422">
        <v>24489</v>
      </c>
      <c r="AC422" s="3">
        <f>anaconda_projects_438c4e99_85db_4cf9_82b5_1b07a55c3429_cleaned_energy_data[[#This Row],[nitrogen-oxide]]*0.9071847</f>
        <v>22216.046118300001</v>
      </c>
      <c r="AD422">
        <v>0.9</v>
      </c>
      <c r="AE422">
        <v>31</v>
      </c>
      <c r="AF422">
        <v>33</v>
      </c>
      <c r="AG422" t="s">
        <v>45</v>
      </c>
      <c r="AH422">
        <v>87718</v>
      </c>
      <c r="AI422" s="3">
        <f>anaconda_projects_438c4e99_85db_4cf9_82b5_1b07a55c3429_cleaned_energy_data[[#This Row],[sulfer-dioxide]]*0.9071847</f>
        <v>79576.4275146</v>
      </c>
      <c r="AJ422">
        <v>3.3</v>
      </c>
      <c r="AK422">
        <v>17</v>
      </c>
      <c r="AL422">
        <v>9</v>
      </c>
      <c r="AM422">
        <v>48781990</v>
      </c>
      <c r="AN422">
        <v>28</v>
      </c>
    </row>
    <row r="423" spans="1:40" x14ac:dyDescent="0.3">
      <c r="A423">
        <v>421</v>
      </c>
      <c r="B423">
        <v>2009</v>
      </c>
      <c r="C423" t="s">
        <v>94</v>
      </c>
      <c r="D423" t="s">
        <v>95</v>
      </c>
      <c r="E423">
        <v>8.85</v>
      </c>
      <c r="F423">
        <v>25</v>
      </c>
      <c r="G423">
        <v>10081</v>
      </c>
      <c r="H423">
        <v>27</v>
      </c>
      <c r="I423">
        <v>5738</v>
      </c>
      <c r="J423">
        <v>17</v>
      </c>
      <c r="K423" s="3">
        <v>23481</v>
      </c>
      <c r="L423">
        <v>1061</v>
      </c>
      <c r="M423">
        <v>34</v>
      </c>
      <c r="N423">
        <v>37</v>
      </c>
      <c r="O423">
        <v>1881334</v>
      </c>
      <c r="P423">
        <v>18</v>
      </c>
      <c r="Q423">
        <v>100</v>
      </c>
      <c r="R423">
        <v>100</v>
      </c>
      <c r="S423">
        <v>26</v>
      </c>
      <c r="T423">
        <v>46049154</v>
      </c>
      <c r="U423">
        <v>34759024</v>
      </c>
      <c r="V423">
        <v>30</v>
      </c>
      <c r="W423">
        <v>13942460</v>
      </c>
      <c r="X423">
        <v>23</v>
      </c>
      <c r="Y423">
        <v>48701484</v>
      </c>
      <c r="Z423">
        <v>30</v>
      </c>
      <c r="AA423">
        <v>15820</v>
      </c>
      <c r="AB423">
        <v>30270</v>
      </c>
      <c r="AC423" s="3">
        <f>anaconda_projects_438c4e99_85db_4cf9_82b5_1b07a55c3429_cleaned_energy_data[[#This Row],[nitrogen-oxide]]*0.9071847</f>
        <v>27460.480868999999</v>
      </c>
      <c r="AD423">
        <v>1.2</v>
      </c>
      <c r="AE423">
        <v>32</v>
      </c>
      <c r="AF423">
        <v>27</v>
      </c>
      <c r="AG423" t="s">
        <v>45</v>
      </c>
      <c r="AH423">
        <v>50051</v>
      </c>
      <c r="AI423" s="3">
        <f>anaconda_projects_438c4e99_85db_4cf9_82b5_1b07a55c3429_cleaned_energy_data[[#This Row],[sulfer-dioxide]]*0.9071847</f>
        <v>45405.501419699998</v>
      </c>
      <c r="AJ423">
        <v>2.1</v>
      </c>
      <c r="AK423">
        <v>29</v>
      </c>
      <c r="AL423">
        <v>34</v>
      </c>
      <c r="AM423">
        <v>46049154</v>
      </c>
      <c r="AN423">
        <v>29</v>
      </c>
    </row>
    <row r="424" spans="1:40" x14ac:dyDescent="0.3">
      <c r="A424">
        <v>422</v>
      </c>
      <c r="B424">
        <v>2020</v>
      </c>
      <c r="C424" t="s">
        <v>94</v>
      </c>
      <c r="D424" t="s">
        <v>95</v>
      </c>
      <c r="E424">
        <v>9.1300000000000008</v>
      </c>
      <c r="F424">
        <v>36</v>
      </c>
      <c r="G424">
        <v>13607</v>
      </c>
      <c r="H424">
        <v>20</v>
      </c>
      <c r="I424">
        <v>997</v>
      </c>
      <c r="J424">
        <v>46</v>
      </c>
      <c r="K424" s="3">
        <v>26743</v>
      </c>
      <c r="L424">
        <v>884</v>
      </c>
      <c r="M424">
        <v>23</v>
      </c>
      <c r="N424">
        <v>23</v>
      </c>
      <c r="O424">
        <v>1890489</v>
      </c>
      <c r="P424">
        <v>18</v>
      </c>
      <c r="Q424">
        <v>100</v>
      </c>
      <c r="R424">
        <v>100</v>
      </c>
      <c r="S424">
        <v>26</v>
      </c>
      <c r="T424">
        <v>46482040</v>
      </c>
      <c r="U424">
        <v>61840507</v>
      </c>
      <c r="V424">
        <v>16</v>
      </c>
      <c r="W424">
        <v>4741259</v>
      </c>
      <c r="X424">
        <v>44</v>
      </c>
      <c r="Y424">
        <v>66581766</v>
      </c>
      <c r="Z424">
        <v>21</v>
      </c>
      <c r="AA424">
        <v>14603</v>
      </c>
      <c r="AB424">
        <v>17422</v>
      </c>
      <c r="AC424" s="3">
        <f>anaconda_projects_438c4e99_85db_4cf9_82b5_1b07a55c3429_cleaned_energy_data[[#This Row],[nitrogen-oxide]]*0.9071847</f>
        <v>15804.971843399999</v>
      </c>
      <c r="AD424">
        <v>0.5</v>
      </c>
      <c r="AE424">
        <v>30</v>
      </c>
      <c r="AF424">
        <v>34</v>
      </c>
      <c r="AG424" t="s">
        <v>45</v>
      </c>
      <c r="AH424">
        <v>12437</v>
      </c>
      <c r="AI424" s="3">
        <f>anaconda_projects_438c4e99_85db_4cf9_82b5_1b07a55c3429_cleaned_energy_data[[#This Row],[sulfer-dioxide]]*0.9071847</f>
        <v>11282.656113899999</v>
      </c>
      <c r="AJ424">
        <v>0.4</v>
      </c>
      <c r="AK424">
        <v>26</v>
      </c>
      <c r="AL424">
        <v>28</v>
      </c>
      <c r="AM424">
        <v>46482040</v>
      </c>
      <c r="AN424">
        <v>30</v>
      </c>
    </row>
    <row r="425" spans="1:40" x14ac:dyDescent="0.3">
      <c r="A425">
        <v>423</v>
      </c>
      <c r="B425">
        <v>2015</v>
      </c>
      <c r="C425" t="s">
        <v>94</v>
      </c>
      <c r="D425" t="s">
        <v>95</v>
      </c>
      <c r="E425">
        <v>9.5299999999999994</v>
      </c>
      <c r="F425">
        <v>27</v>
      </c>
      <c r="G425">
        <v>14198</v>
      </c>
      <c r="H425">
        <v>18</v>
      </c>
      <c r="I425">
        <v>1887</v>
      </c>
      <c r="J425">
        <v>37</v>
      </c>
      <c r="K425" s="3">
        <v>25171</v>
      </c>
      <c r="L425">
        <v>855</v>
      </c>
      <c r="M425">
        <v>32</v>
      </c>
      <c r="N425">
        <v>38</v>
      </c>
      <c r="O425">
        <v>1847958</v>
      </c>
      <c r="P425">
        <v>18</v>
      </c>
      <c r="Q425">
        <v>100</v>
      </c>
      <c r="R425">
        <v>100</v>
      </c>
      <c r="S425">
        <v>23</v>
      </c>
      <c r="T425">
        <v>48691529</v>
      </c>
      <c r="U425">
        <v>56272953</v>
      </c>
      <c r="V425">
        <v>18</v>
      </c>
      <c r="W425">
        <v>8484911</v>
      </c>
      <c r="X425">
        <v>34</v>
      </c>
      <c r="Y425">
        <v>64757864</v>
      </c>
      <c r="Z425">
        <v>25</v>
      </c>
      <c r="AA425">
        <v>16085</v>
      </c>
      <c r="AB425">
        <v>16116</v>
      </c>
      <c r="AC425" s="3">
        <f>anaconda_projects_438c4e99_85db_4cf9_82b5_1b07a55c3429_cleaned_energy_data[[#This Row],[nitrogen-oxide]]*0.9071847</f>
        <v>14620.188625199999</v>
      </c>
      <c r="AD425">
        <v>0.5</v>
      </c>
      <c r="AE425">
        <v>37</v>
      </c>
      <c r="AF425">
        <v>44</v>
      </c>
      <c r="AG425" t="s">
        <v>45</v>
      </c>
      <c r="AH425">
        <v>36499</v>
      </c>
      <c r="AI425" s="3">
        <f>anaconda_projects_438c4e99_85db_4cf9_82b5_1b07a55c3429_cleaned_energy_data[[#This Row],[sulfer-dioxide]]*0.9071847</f>
        <v>33111.334365299997</v>
      </c>
      <c r="AJ425">
        <v>1.1000000000000001</v>
      </c>
      <c r="AK425">
        <v>23</v>
      </c>
      <c r="AL425">
        <v>25</v>
      </c>
      <c r="AM425">
        <v>48691529</v>
      </c>
      <c r="AN425">
        <v>28</v>
      </c>
    </row>
    <row r="426" spans="1:40" x14ac:dyDescent="0.3">
      <c r="A426">
        <v>424</v>
      </c>
      <c r="B426">
        <v>2017</v>
      </c>
      <c r="C426" t="s">
        <v>94</v>
      </c>
      <c r="D426" t="s">
        <v>95</v>
      </c>
      <c r="E426">
        <v>9.09</v>
      </c>
      <c r="F426">
        <v>34</v>
      </c>
      <c r="G426">
        <v>14142</v>
      </c>
      <c r="H426">
        <v>18</v>
      </c>
      <c r="I426">
        <v>1686</v>
      </c>
      <c r="J426">
        <v>40</v>
      </c>
      <c r="K426" s="3">
        <v>24151</v>
      </c>
      <c r="L426">
        <v>890</v>
      </c>
      <c r="M426">
        <v>30</v>
      </c>
      <c r="N426">
        <v>30</v>
      </c>
      <c r="O426">
        <v>1848406</v>
      </c>
      <c r="P426">
        <v>18</v>
      </c>
      <c r="Q426">
        <v>100</v>
      </c>
      <c r="R426">
        <v>100</v>
      </c>
      <c r="S426">
        <v>24</v>
      </c>
      <c r="T426">
        <v>47828787</v>
      </c>
      <c r="U426">
        <v>51510004</v>
      </c>
      <c r="V426">
        <v>19</v>
      </c>
      <c r="W426">
        <v>8217633</v>
      </c>
      <c r="X426">
        <v>34</v>
      </c>
      <c r="Y426">
        <v>59727637</v>
      </c>
      <c r="Z426">
        <v>27</v>
      </c>
      <c r="AA426">
        <v>15828</v>
      </c>
      <c r="AB426">
        <v>15835</v>
      </c>
      <c r="AC426" s="3">
        <f>anaconda_projects_438c4e99_85db_4cf9_82b5_1b07a55c3429_cleaned_energy_data[[#This Row],[nitrogen-oxide]]*0.9071847</f>
        <v>14365.2697245</v>
      </c>
      <c r="AD426">
        <v>0.5</v>
      </c>
      <c r="AE426">
        <v>36</v>
      </c>
      <c r="AF426">
        <v>35</v>
      </c>
      <c r="AG426" t="s">
        <v>45</v>
      </c>
      <c r="AH426">
        <v>12326</v>
      </c>
      <c r="AI426" s="3">
        <f>anaconda_projects_438c4e99_85db_4cf9_82b5_1b07a55c3429_cleaned_energy_data[[#This Row],[sulfer-dioxide]]*0.9071847</f>
        <v>11181.9586122</v>
      </c>
      <c r="AJ426">
        <v>0.4</v>
      </c>
      <c r="AK426">
        <v>32</v>
      </c>
      <c r="AL426">
        <v>34</v>
      </c>
      <c r="AM426">
        <v>47828787</v>
      </c>
      <c r="AN426">
        <v>30</v>
      </c>
    </row>
    <row r="427" spans="1:40" x14ac:dyDescent="0.3">
      <c r="A427">
        <v>425</v>
      </c>
      <c r="B427">
        <v>2016</v>
      </c>
      <c r="C427" t="s">
        <v>94</v>
      </c>
      <c r="D427" t="s">
        <v>95</v>
      </c>
      <c r="E427">
        <v>8.67</v>
      </c>
      <c r="F427">
        <v>41</v>
      </c>
      <c r="G427">
        <v>14068</v>
      </c>
      <c r="H427">
        <v>19</v>
      </c>
      <c r="I427">
        <v>1890</v>
      </c>
      <c r="J427">
        <v>38</v>
      </c>
      <c r="K427" s="3">
        <v>26272</v>
      </c>
      <c r="L427">
        <v>919</v>
      </c>
      <c r="M427">
        <v>30</v>
      </c>
      <c r="N427">
        <v>30</v>
      </c>
      <c r="O427">
        <v>1858114</v>
      </c>
      <c r="P427">
        <v>18</v>
      </c>
      <c r="Q427">
        <v>100</v>
      </c>
      <c r="R427">
        <v>100</v>
      </c>
      <c r="S427">
        <v>24</v>
      </c>
      <c r="T427">
        <v>49050164</v>
      </c>
      <c r="U427">
        <v>54759578</v>
      </c>
      <c r="V427">
        <v>18</v>
      </c>
      <c r="W427">
        <v>8121717</v>
      </c>
      <c r="X427">
        <v>35</v>
      </c>
      <c r="Y427">
        <v>62881295</v>
      </c>
      <c r="Z427">
        <v>25</v>
      </c>
      <c r="AA427">
        <v>15958</v>
      </c>
      <c r="AB427">
        <v>16412</v>
      </c>
      <c r="AC427" s="3">
        <f>anaconda_projects_438c4e99_85db_4cf9_82b5_1b07a55c3429_cleaned_energy_data[[#This Row],[nitrogen-oxide]]*0.9071847</f>
        <v>14888.7152964</v>
      </c>
      <c r="AD427">
        <v>0.5</v>
      </c>
      <c r="AE427">
        <v>36</v>
      </c>
      <c r="AF427">
        <v>41</v>
      </c>
      <c r="AG427" t="s">
        <v>45</v>
      </c>
      <c r="AH427">
        <v>13403</v>
      </c>
      <c r="AI427" s="3">
        <f>anaconda_projects_438c4e99_85db_4cf9_82b5_1b07a55c3429_cleaned_energy_data[[#This Row],[sulfer-dioxide]]*0.9071847</f>
        <v>12158.996534099999</v>
      </c>
      <c r="AJ427">
        <v>0.4</v>
      </c>
      <c r="AK427">
        <v>30</v>
      </c>
      <c r="AL427">
        <v>35</v>
      </c>
      <c r="AM427">
        <v>49050164</v>
      </c>
      <c r="AN427">
        <v>28</v>
      </c>
    </row>
    <row r="428" spans="1:40" x14ac:dyDescent="0.3">
      <c r="A428">
        <v>426</v>
      </c>
      <c r="B428">
        <v>2008</v>
      </c>
      <c r="C428" t="s">
        <v>96</v>
      </c>
      <c r="D428" t="s">
        <v>97</v>
      </c>
      <c r="E428">
        <v>6.84</v>
      </c>
      <c r="F428">
        <v>43</v>
      </c>
      <c r="G428">
        <v>19621</v>
      </c>
      <c r="H428">
        <v>14</v>
      </c>
      <c r="I428">
        <v>1085</v>
      </c>
      <c r="J428">
        <v>39</v>
      </c>
      <c r="K428" s="3">
        <v>77650</v>
      </c>
      <c r="L428">
        <v>1877</v>
      </c>
      <c r="M428">
        <v>11</v>
      </c>
      <c r="N428">
        <v>9</v>
      </c>
      <c r="O428">
        <v>310758</v>
      </c>
      <c r="P428">
        <v>38</v>
      </c>
      <c r="Q428">
        <v>100</v>
      </c>
      <c r="R428">
        <v>100</v>
      </c>
      <c r="S428">
        <v>15</v>
      </c>
      <c r="T428">
        <v>84381676</v>
      </c>
      <c r="U428">
        <v>89178555</v>
      </c>
      <c r="V428">
        <v>12</v>
      </c>
      <c r="W428">
        <v>1850241</v>
      </c>
      <c r="X428">
        <v>46</v>
      </c>
      <c r="Y428">
        <v>91028795</v>
      </c>
      <c r="Z428">
        <v>19</v>
      </c>
      <c r="AA428">
        <v>20706</v>
      </c>
      <c r="AB428">
        <v>91361</v>
      </c>
      <c r="AC428" s="3">
        <f>anaconda_projects_438c4e99_85db_4cf9_82b5_1b07a55c3429_cleaned_energy_data[[#This Row],[nitrogen-oxide]]*0.9071847</f>
        <v>82881.301376699994</v>
      </c>
      <c r="AD428">
        <v>2</v>
      </c>
      <c r="AE428">
        <v>12</v>
      </c>
      <c r="AF428">
        <v>23</v>
      </c>
      <c r="AG428" t="s">
        <v>40</v>
      </c>
      <c r="AH428">
        <v>279122</v>
      </c>
      <c r="AI428" s="3">
        <f>anaconda_projects_438c4e99_85db_4cf9_82b5_1b07a55c3429_cleaned_energy_data[[#This Row],[sulfer-dioxide]]*0.9071847</f>
        <v>253215.2078334</v>
      </c>
      <c r="AJ428">
        <v>6.1</v>
      </c>
      <c r="AK428">
        <v>12</v>
      </c>
      <c r="AL428">
        <v>13</v>
      </c>
      <c r="AM428">
        <v>84381676</v>
      </c>
      <c r="AN428">
        <v>17</v>
      </c>
    </row>
    <row r="429" spans="1:40" x14ac:dyDescent="0.3">
      <c r="A429">
        <v>427</v>
      </c>
      <c r="B429">
        <v>2018</v>
      </c>
      <c r="C429" t="s">
        <v>96</v>
      </c>
      <c r="D429" t="s">
        <v>97</v>
      </c>
      <c r="E429">
        <v>9.93</v>
      </c>
      <c r="F429">
        <v>25</v>
      </c>
      <c r="G429">
        <v>19287</v>
      </c>
      <c r="H429">
        <v>14</v>
      </c>
      <c r="I429">
        <v>1792</v>
      </c>
      <c r="J429">
        <v>38</v>
      </c>
      <c r="K429" s="3">
        <v>65623</v>
      </c>
      <c r="L429">
        <v>1697</v>
      </c>
      <c r="M429">
        <v>8</v>
      </c>
      <c r="N429">
        <v>5</v>
      </c>
      <c r="O429">
        <v>276831</v>
      </c>
      <c r="P429">
        <v>38</v>
      </c>
      <c r="Q429">
        <v>100</v>
      </c>
      <c r="R429">
        <v>100</v>
      </c>
      <c r="S429">
        <v>13</v>
      </c>
      <c r="T429">
        <v>82055835</v>
      </c>
      <c r="U429">
        <v>79780367</v>
      </c>
      <c r="V429">
        <v>11</v>
      </c>
      <c r="W429">
        <v>5315017</v>
      </c>
      <c r="X429">
        <v>41</v>
      </c>
      <c r="Y429">
        <v>85095384</v>
      </c>
      <c r="Z429">
        <v>19</v>
      </c>
      <c r="AA429">
        <v>21078</v>
      </c>
      <c r="AB429">
        <v>52841</v>
      </c>
      <c r="AC429" s="3">
        <f>anaconda_projects_438c4e99_85db_4cf9_82b5_1b07a55c3429_cleaned_energy_data[[#This Row],[nitrogen-oxide]]*0.9071847</f>
        <v>47936.546732700001</v>
      </c>
      <c r="AD429">
        <v>1.2</v>
      </c>
      <c r="AE429">
        <v>9</v>
      </c>
      <c r="AF429">
        <v>12</v>
      </c>
      <c r="AG429" t="s">
        <v>40</v>
      </c>
      <c r="AH429">
        <v>103337</v>
      </c>
      <c r="AI429" s="3">
        <f>anaconda_projects_438c4e99_85db_4cf9_82b5_1b07a55c3429_cleaned_energy_data[[#This Row],[sulfer-dioxide]]*0.9071847</f>
        <v>93745.745343899995</v>
      </c>
      <c r="AJ429">
        <v>2.4</v>
      </c>
      <c r="AK429">
        <v>3</v>
      </c>
      <c r="AL429">
        <v>3</v>
      </c>
      <c r="AM429">
        <v>82055835</v>
      </c>
      <c r="AN429">
        <v>17</v>
      </c>
    </row>
    <row r="430" spans="1:40" x14ac:dyDescent="0.3">
      <c r="A430">
        <v>428</v>
      </c>
      <c r="B430">
        <v>2023</v>
      </c>
      <c r="C430" t="s">
        <v>96</v>
      </c>
      <c r="D430" t="s">
        <v>97</v>
      </c>
      <c r="E430">
        <v>10.87</v>
      </c>
      <c r="F430">
        <v>30</v>
      </c>
      <c r="G430">
        <v>18822</v>
      </c>
      <c r="H430">
        <v>13</v>
      </c>
      <c r="I430">
        <v>2350</v>
      </c>
      <c r="J430">
        <v>38</v>
      </c>
      <c r="K430" s="3">
        <v>45916</v>
      </c>
      <c r="L430">
        <v>1514</v>
      </c>
      <c r="M430">
        <v>9</v>
      </c>
      <c r="N430">
        <v>4</v>
      </c>
      <c r="O430">
        <v>304533</v>
      </c>
      <c r="P430">
        <v>36</v>
      </c>
      <c r="Q430">
        <v>100</v>
      </c>
      <c r="R430">
        <v>100</v>
      </c>
      <c r="S430">
        <v>16</v>
      </c>
      <c r="T430">
        <v>76975799</v>
      </c>
      <c r="U430">
        <v>59452884</v>
      </c>
      <c r="V430">
        <v>16</v>
      </c>
      <c r="W430">
        <v>7250401</v>
      </c>
      <c r="X430">
        <v>38</v>
      </c>
      <c r="Y430">
        <v>66703285</v>
      </c>
      <c r="Z430">
        <v>22</v>
      </c>
      <c r="AA430">
        <v>21172</v>
      </c>
      <c r="AB430">
        <v>37065</v>
      </c>
      <c r="AC430" s="3">
        <f>anaconda_projects_438c4e99_85db_4cf9_82b5_1b07a55c3429_cleaned_energy_data[[#This Row],[nitrogen-oxide]]*0.9071847</f>
        <v>33624.8009055</v>
      </c>
      <c r="AD430">
        <v>1.1000000000000001</v>
      </c>
      <c r="AE430">
        <v>9</v>
      </c>
      <c r="AF430">
        <v>8</v>
      </c>
      <c r="AG430" t="s">
        <v>40</v>
      </c>
      <c r="AH430">
        <v>72798</v>
      </c>
      <c r="AI430" s="3">
        <f>anaconda_projects_438c4e99_85db_4cf9_82b5_1b07a55c3429_cleaned_energy_data[[#This Row],[sulfer-dioxide]]*0.9071847</f>
        <v>66041.231790599995</v>
      </c>
      <c r="AJ430">
        <v>2.2000000000000002</v>
      </c>
      <c r="AK430">
        <v>2</v>
      </c>
      <c r="AL430">
        <v>2</v>
      </c>
      <c r="AM430">
        <v>76975799</v>
      </c>
      <c r="AN430">
        <v>19</v>
      </c>
    </row>
    <row r="431" spans="1:40" x14ac:dyDescent="0.3">
      <c r="A431">
        <v>429</v>
      </c>
      <c r="B431">
        <v>2011</v>
      </c>
      <c r="C431" t="s">
        <v>96</v>
      </c>
      <c r="D431" t="s">
        <v>97</v>
      </c>
      <c r="E431">
        <v>8.32</v>
      </c>
      <c r="F431">
        <v>35</v>
      </c>
      <c r="G431">
        <v>20831</v>
      </c>
      <c r="H431">
        <v>11</v>
      </c>
      <c r="I431">
        <v>1231</v>
      </c>
      <c r="J431">
        <v>40</v>
      </c>
      <c r="K431" s="3">
        <v>81428</v>
      </c>
      <c r="L431">
        <v>1888</v>
      </c>
      <c r="M431">
        <v>8</v>
      </c>
      <c r="N431">
        <v>6</v>
      </c>
      <c r="O431">
        <v>232858</v>
      </c>
      <c r="P431">
        <v>40</v>
      </c>
      <c r="Q431">
        <v>100</v>
      </c>
      <c r="R431">
        <v>100</v>
      </c>
      <c r="S431">
        <v>15</v>
      </c>
      <c r="T431">
        <v>84254841</v>
      </c>
      <c r="U431">
        <v>92620740</v>
      </c>
      <c r="V431">
        <v>12</v>
      </c>
      <c r="W431">
        <v>2255656</v>
      </c>
      <c r="X431">
        <v>46</v>
      </c>
      <c r="Y431">
        <v>94876397</v>
      </c>
      <c r="Z431">
        <v>18</v>
      </c>
      <c r="AA431">
        <v>22061</v>
      </c>
      <c r="AB431">
        <v>66962</v>
      </c>
      <c r="AC431" s="3">
        <f>anaconda_projects_438c4e99_85db_4cf9_82b5_1b07a55c3429_cleaned_energy_data[[#This Row],[nitrogen-oxide]]*0.9071847</f>
        <v>60746.901881399994</v>
      </c>
      <c r="AD431">
        <v>1.4</v>
      </c>
      <c r="AE431">
        <v>15</v>
      </c>
      <c r="AF431">
        <v>25</v>
      </c>
      <c r="AG431" t="s">
        <v>40</v>
      </c>
      <c r="AH431">
        <v>208903</v>
      </c>
      <c r="AI431" s="3">
        <f>anaconda_projects_438c4e99_85db_4cf9_82b5_1b07a55c3429_cleaned_energy_data[[#This Row],[sulfer-dioxide]]*0.9071847</f>
        <v>189513.6053841</v>
      </c>
      <c r="AJ431">
        <v>4.4000000000000004</v>
      </c>
      <c r="AK431">
        <v>10</v>
      </c>
      <c r="AL431">
        <v>8</v>
      </c>
      <c r="AM431">
        <v>84254841</v>
      </c>
      <c r="AN431">
        <v>18</v>
      </c>
    </row>
    <row r="432" spans="1:40" x14ac:dyDescent="0.3">
      <c r="A432">
        <v>430</v>
      </c>
      <c r="B432">
        <v>2022</v>
      </c>
      <c r="C432" t="s">
        <v>96</v>
      </c>
      <c r="D432" t="s">
        <v>97</v>
      </c>
      <c r="E432">
        <v>10.26</v>
      </c>
      <c r="F432">
        <v>36</v>
      </c>
      <c r="G432">
        <v>18803</v>
      </c>
      <c r="H432">
        <v>13</v>
      </c>
      <c r="I432">
        <v>2325</v>
      </c>
      <c r="J432">
        <v>39</v>
      </c>
      <c r="K432" s="3">
        <v>57147</v>
      </c>
      <c r="L432">
        <v>1584</v>
      </c>
      <c r="M432">
        <v>7</v>
      </c>
      <c r="N432">
        <v>4</v>
      </c>
      <c r="O432">
        <v>297422</v>
      </c>
      <c r="P432">
        <v>36</v>
      </c>
      <c r="Q432">
        <v>100</v>
      </c>
      <c r="R432">
        <v>100</v>
      </c>
      <c r="S432">
        <v>15</v>
      </c>
      <c r="T432">
        <v>80306260</v>
      </c>
      <c r="U432">
        <v>72498149</v>
      </c>
      <c r="V432">
        <v>11</v>
      </c>
      <c r="W432">
        <v>6862882</v>
      </c>
      <c r="X432">
        <v>39</v>
      </c>
      <c r="Y432">
        <v>79361031</v>
      </c>
      <c r="Z432">
        <v>19</v>
      </c>
      <c r="AA432">
        <v>21128</v>
      </c>
      <c r="AB432">
        <v>49615</v>
      </c>
      <c r="AC432" s="3">
        <f>anaconda_projects_438c4e99_85db_4cf9_82b5_1b07a55c3429_cleaned_energy_data[[#This Row],[nitrogen-oxide]]*0.9071847</f>
        <v>45009.9688905</v>
      </c>
      <c r="AD432">
        <v>1.3</v>
      </c>
      <c r="AE432">
        <v>7</v>
      </c>
      <c r="AF432">
        <v>7</v>
      </c>
      <c r="AG432" t="s">
        <v>40</v>
      </c>
      <c r="AH432">
        <v>95807</v>
      </c>
      <c r="AI432" s="3">
        <f>anaconda_projects_438c4e99_85db_4cf9_82b5_1b07a55c3429_cleaned_energy_data[[#This Row],[sulfer-dioxide]]*0.9071847</f>
        <v>86914.64455289999</v>
      </c>
      <c r="AJ432">
        <v>2.4</v>
      </c>
      <c r="AK432">
        <v>2</v>
      </c>
      <c r="AL432">
        <v>2</v>
      </c>
      <c r="AM432">
        <v>80306260</v>
      </c>
      <c r="AN432">
        <v>19</v>
      </c>
    </row>
    <row r="433" spans="1:40" x14ac:dyDescent="0.3">
      <c r="A433">
        <v>431</v>
      </c>
      <c r="B433">
        <v>2012</v>
      </c>
      <c r="C433" t="s">
        <v>96</v>
      </c>
      <c r="D433" t="s">
        <v>97</v>
      </c>
      <c r="E433">
        <v>8.5299999999999994</v>
      </c>
      <c r="F433">
        <v>34</v>
      </c>
      <c r="G433">
        <v>20767</v>
      </c>
      <c r="H433">
        <v>12</v>
      </c>
      <c r="I433">
        <v>1237</v>
      </c>
      <c r="J433">
        <v>42</v>
      </c>
      <c r="K433" s="3">
        <v>75545</v>
      </c>
      <c r="L433">
        <v>1810</v>
      </c>
      <c r="M433">
        <v>8</v>
      </c>
      <c r="N433">
        <v>8</v>
      </c>
      <c r="O433">
        <v>229605</v>
      </c>
      <c r="P433">
        <v>40</v>
      </c>
      <c r="Q433">
        <v>100</v>
      </c>
      <c r="R433">
        <v>100</v>
      </c>
      <c r="S433">
        <v>14</v>
      </c>
      <c r="T433">
        <v>82435359</v>
      </c>
      <c r="U433">
        <v>88747138</v>
      </c>
      <c r="V433">
        <v>11</v>
      </c>
      <c r="W433">
        <v>3057183</v>
      </c>
      <c r="X433">
        <v>44</v>
      </c>
      <c r="Y433">
        <v>91804321</v>
      </c>
      <c r="Z433">
        <v>17</v>
      </c>
      <c r="AA433">
        <v>22004</v>
      </c>
      <c r="AB433">
        <v>73227</v>
      </c>
      <c r="AC433" s="3">
        <f>anaconda_projects_438c4e99_85db_4cf9_82b5_1b07a55c3429_cleaned_energy_data[[#This Row],[nitrogen-oxide]]*0.9071847</f>
        <v>66430.414026899991</v>
      </c>
      <c r="AD433">
        <v>1.6</v>
      </c>
      <c r="AE433">
        <v>10</v>
      </c>
      <c r="AF433">
        <v>18</v>
      </c>
      <c r="AG433" t="s">
        <v>40</v>
      </c>
      <c r="AH433">
        <v>149797</v>
      </c>
      <c r="AI433" s="3">
        <f>anaconda_projects_438c4e99_85db_4cf9_82b5_1b07a55c3429_cleaned_energy_data[[#This Row],[sulfer-dioxide]]*0.9071847</f>
        <v>135893.54650589998</v>
      </c>
      <c r="AJ433">
        <v>3.3</v>
      </c>
      <c r="AK433">
        <v>10</v>
      </c>
      <c r="AL433">
        <v>9</v>
      </c>
      <c r="AM433">
        <v>82435359</v>
      </c>
      <c r="AN433">
        <v>18</v>
      </c>
    </row>
    <row r="434" spans="1:40" x14ac:dyDescent="0.3">
      <c r="A434">
        <v>432</v>
      </c>
      <c r="B434">
        <v>2014</v>
      </c>
      <c r="C434" t="s">
        <v>96</v>
      </c>
      <c r="D434" t="s">
        <v>97</v>
      </c>
      <c r="E434">
        <v>9.11</v>
      </c>
      <c r="F434">
        <v>34</v>
      </c>
      <c r="G434">
        <v>20538</v>
      </c>
      <c r="H434">
        <v>13</v>
      </c>
      <c r="I434">
        <v>1252</v>
      </c>
      <c r="J434">
        <v>42</v>
      </c>
      <c r="K434" s="3">
        <v>75735</v>
      </c>
      <c r="L434">
        <v>1897</v>
      </c>
      <c r="M434">
        <v>8</v>
      </c>
      <c r="N434">
        <v>5</v>
      </c>
      <c r="O434">
        <v>276799</v>
      </c>
      <c r="P434">
        <v>38</v>
      </c>
      <c r="Q434">
        <v>100</v>
      </c>
      <c r="R434">
        <v>100</v>
      </c>
      <c r="S434">
        <v>13</v>
      </c>
      <c r="T434">
        <v>83878397</v>
      </c>
      <c r="U434">
        <v>85271253</v>
      </c>
      <c r="V434">
        <v>11</v>
      </c>
      <c r="W434">
        <v>2563215</v>
      </c>
      <c r="X434">
        <v>46</v>
      </c>
      <c r="Y434">
        <v>87834468</v>
      </c>
      <c r="Z434">
        <v>18</v>
      </c>
      <c r="AA434">
        <v>21790</v>
      </c>
      <c r="AB434">
        <v>77721</v>
      </c>
      <c r="AC434" s="3">
        <f>anaconda_projects_438c4e99_85db_4cf9_82b5_1b07a55c3429_cleaned_energy_data[[#This Row],[nitrogen-oxide]]*0.9071847</f>
        <v>70507.302068699995</v>
      </c>
      <c r="AD434">
        <v>1.8</v>
      </c>
      <c r="AE434">
        <v>8</v>
      </c>
      <c r="AF434">
        <v>13</v>
      </c>
      <c r="AG434" t="s">
        <v>40</v>
      </c>
      <c r="AH434">
        <v>149843</v>
      </c>
      <c r="AI434" s="3">
        <f>anaconda_projects_438c4e99_85db_4cf9_82b5_1b07a55c3429_cleaned_energy_data[[#This Row],[sulfer-dioxide]]*0.9071847</f>
        <v>135935.27700209999</v>
      </c>
      <c r="AJ434">
        <v>3.4</v>
      </c>
      <c r="AK434">
        <v>9</v>
      </c>
      <c r="AL434">
        <v>6</v>
      </c>
      <c r="AM434">
        <v>83878397</v>
      </c>
      <c r="AN434">
        <v>17</v>
      </c>
    </row>
    <row r="435" spans="1:40" x14ac:dyDescent="0.3">
      <c r="A435">
        <v>433</v>
      </c>
      <c r="B435">
        <v>2021</v>
      </c>
      <c r="C435" t="s">
        <v>96</v>
      </c>
      <c r="D435" t="s">
        <v>97</v>
      </c>
      <c r="E435">
        <v>9.85</v>
      </c>
      <c r="F435">
        <v>29</v>
      </c>
      <c r="G435">
        <v>19518</v>
      </c>
      <c r="H435">
        <v>13</v>
      </c>
      <c r="I435">
        <v>2317</v>
      </c>
      <c r="J435">
        <v>39</v>
      </c>
      <c r="K435" s="3">
        <v>59653</v>
      </c>
      <c r="L435">
        <v>1706</v>
      </c>
      <c r="M435">
        <v>6</v>
      </c>
      <c r="N435">
        <v>4</v>
      </c>
      <c r="O435">
        <v>289639</v>
      </c>
      <c r="P435">
        <v>37</v>
      </c>
      <c r="Q435">
        <v>100</v>
      </c>
      <c r="R435">
        <v>100</v>
      </c>
      <c r="S435">
        <v>15</v>
      </c>
      <c r="T435">
        <v>77763041</v>
      </c>
      <c r="U435">
        <v>70529142</v>
      </c>
      <c r="V435">
        <v>12</v>
      </c>
      <c r="W435">
        <v>6412268</v>
      </c>
      <c r="X435">
        <v>39</v>
      </c>
      <c r="Y435">
        <v>76941410</v>
      </c>
      <c r="Z435">
        <v>20</v>
      </c>
      <c r="AA435">
        <v>21835</v>
      </c>
      <c r="AB435">
        <v>53627</v>
      </c>
      <c r="AC435" s="3">
        <f>anaconda_projects_438c4e99_85db_4cf9_82b5_1b07a55c3429_cleaned_energy_data[[#This Row],[nitrogen-oxide]]*0.9071847</f>
        <v>48649.593906899994</v>
      </c>
      <c r="AD435">
        <v>1.4</v>
      </c>
      <c r="AE435">
        <v>6</v>
      </c>
      <c r="AF435">
        <v>7</v>
      </c>
      <c r="AG435" t="s">
        <v>40</v>
      </c>
      <c r="AH435">
        <v>101711</v>
      </c>
      <c r="AI435" s="3">
        <f>anaconda_projects_438c4e99_85db_4cf9_82b5_1b07a55c3429_cleaned_energy_data[[#This Row],[sulfer-dioxide]]*0.9071847</f>
        <v>92270.663021699991</v>
      </c>
      <c r="AJ435">
        <v>2.6</v>
      </c>
      <c r="AK435">
        <v>2</v>
      </c>
      <c r="AL435">
        <v>2</v>
      </c>
      <c r="AM435">
        <v>77763041</v>
      </c>
      <c r="AN435">
        <v>19</v>
      </c>
    </row>
    <row r="436" spans="1:40" x14ac:dyDescent="0.3">
      <c r="A436">
        <v>434</v>
      </c>
      <c r="B436">
        <v>2010</v>
      </c>
      <c r="C436" t="s">
        <v>96</v>
      </c>
      <c r="D436" t="s">
        <v>97</v>
      </c>
      <c r="E436">
        <v>7.78</v>
      </c>
      <c r="F436">
        <v>38</v>
      </c>
      <c r="G436">
        <v>20360</v>
      </c>
      <c r="H436">
        <v>12</v>
      </c>
      <c r="I436">
        <v>1378</v>
      </c>
      <c r="J436">
        <v>39</v>
      </c>
      <c r="K436" s="3">
        <v>78815</v>
      </c>
      <c r="L436">
        <v>1878</v>
      </c>
      <c r="M436">
        <v>10</v>
      </c>
      <c r="N436">
        <v>7</v>
      </c>
      <c r="O436">
        <v>256411</v>
      </c>
      <c r="P436">
        <v>38</v>
      </c>
      <c r="Q436">
        <v>100</v>
      </c>
      <c r="R436">
        <v>100</v>
      </c>
      <c r="S436">
        <v>15</v>
      </c>
      <c r="T436">
        <v>86085117</v>
      </c>
      <c r="U436">
        <v>90176805</v>
      </c>
      <c r="V436">
        <v>12</v>
      </c>
      <c r="W436">
        <v>2136184</v>
      </c>
      <c r="X436">
        <v>46</v>
      </c>
      <c r="Y436">
        <v>92312989</v>
      </c>
      <c r="Z436">
        <v>18</v>
      </c>
      <c r="AA436">
        <v>21739</v>
      </c>
      <c r="AB436">
        <v>61858</v>
      </c>
      <c r="AC436" s="3">
        <f>anaconda_projects_438c4e99_85db_4cf9_82b5_1b07a55c3429_cleaned_energy_data[[#This Row],[nitrogen-oxide]]*0.9071847</f>
        <v>56116.631172599999</v>
      </c>
      <c r="AD436">
        <v>1.3</v>
      </c>
      <c r="AE436">
        <v>18</v>
      </c>
      <c r="AF436">
        <v>26</v>
      </c>
      <c r="AG436" t="s">
        <v>40</v>
      </c>
      <c r="AH436">
        <v>256617</v>
      </c>
      <c r="AI436" s="3">
        <f>anaconda_projects_438c4e99_85db_4cf9_82b5_1b07a55c3429_cleaned_energy_data[[#This Row],[sulfer-dioxide]]*0.9071847</f>
        <v>232799.0161599</v>
      </c>
      <c r="AJ436">
        <v>5.6</v>
      </c>
      <c r="AK436">
        <v>8</v>
      </c>
      <c r="AL436">
        <v>6</v>
      </c>
      <c r="AM436">
        <v>86085117</v>
      </c>
      <c r="AN436">
        <v>17</v>
      </c>
    </row>
    <row r="437" spans="1:40" x14ac:dyDescent="0.3">
      <c r="A437">
        <v>435</v>
      </c>
      <c r="B437">
        <v>2019</v>
      </c>
      <c r="C437" t="s">
        <v>96</v>
      </c>
      <c r="D437" t="s">
        <v>97</v>
      </c>
      <c r="E437">
        <v>9.68</v>
      </c>
      <c r="F437">
        <v>29</v>
      </c>
      <c r="G437">
        <v>19266</v>
      </c>
      <c r="H437">
        <v>14</v>
      </c>
      <c r="I437">
        <v>1787</v>
      </c>
      <c r="J437">
        <v>39</v>
      </c>
      <c r="K437" s="3">
        <v>57516</v>
      </c>
      <c r="L437">
        <v>1616</v>
      </c>
      <c r="M437">
        <v>8</v>
      </c>
      <c r="N437">
        <v>6</v>
      </c>
      <c r="O437">
        <v>278013</v>
      </c>
      <c r="P437">
        <v>38</v>
      </c>
      <c r="Q437">
        <v>100</v>
      </c>
      <c r="R437">
        <v>100</v>
      </c>
      <c r="S437">
        <v>14</v>
      </c>
      <c r="T437">
        <v>78857775</v>
      </c>
      <c r="U437">
        <v>72581295</v>
      </c>
      <c r="V437">
        <v>13</v>
      </c>
      <c r="W437">
        <v>5697456</v>
      </c>
      <c r="X437">
        <v>39</v>
      </c>
      <c r="Y437">
        <v>78278751</v>
      </c>
      <c r="Z437">
        <v>20</v>
      </c>
      <c r="AA437">
        <v>21053</v>
      </c>
      <c r="AB437">
        <v>46550</v>
      </c>
      <c r="AC437" s="3">
        <f>anaconda_projects_438c4e99_85db_4cf9_82b5_1b07a55c3429_cleaned_energy_data[[#This Row],[nitrogen-oxide]]*0.9071847</f>
        <v>42229.447784999997</v>
      </c>
      <c r="AD437">
        <v>1.2</v>
      </c>
      <c r="AE437">
        <v>10</v>
      </c>
      <c r="AF437">
        <v>11</v>
      </c>
      <c r="AG437" t="s">
        <v>40</v>
      </c>
      <c r="AH437">
        <v>89451</v>
      </c>
      <c r="AI437" s="3">
        <f>anaconda_projects_438c4e99_85db_4cf9_82b5_1b07a55c3429_cleaned_energy_data[[#This Row],[sulfer-dioxide]]*0.9071847</f>
        <v>81148.578599699991</v>
      </c>
      <c r="AJ437">
        <v>2.2999999999999998</v>
      </c>
      <c r="AK437">
        <v>4</v>
      </c>
      <c r="AL437">
        <v>3</v>
      </c>
      <c r="AM437">
        <v>78857775</v>
      </c>
      <c r="AN437">
        <v>18</v>
      </c>
    </row>
    <row r="438" spans="1:40" x14ac:dyDescent="0.3">
      <c r="A438">
        <v>436</v>
      </c>
      <c r="B438">
        <v>2013</v>
      </c>
      <c r="C438" t="s">
        <v>96</v>
      </c>
      <c r="D438" t="s">
        <v>97</v>
      </c>
      <c r="E438">
        <v>9.0399999999999991</v>
      </c>
      <c r="F438">
        <v>30</v>
      </c>
      <c r="G438">
        <v>20562</v>
      </c>
      <c r="H438">
        <v>15</v>
      </c>
      <c r="I438">
        <v>1239</v>
      </c>
      <c r="J438">
        <v>42</v>
      </c>
      <c r="K438" s="3">
        <v>78344</v>
      </c>
      <c r="L438">
        <v>1881</v>
      </c>
      <c r="M438">
        <v>8</v>
      </c>
      <c r="N438">
        <v>6</v>
      </c>
      <c r="O438">
        <v>282997</v>
      </c>
      <c r="P438">
        <v>37</v>
      </c>
      <c r="Q438">
        <v>100</v>
      </c>
      <c r="R438">
        <v>100</v>
      </c>
      <c r="S438">
        <v>14</v>
      </c>
      <c r="T438">
        <v>83406957</v>
      </c>
      <c r="U438">
        <v>89217205</v>
      </c>
      <c r="V438">
        <v>10</v>
      </c>
      <c r="W438">
        <v>2409387</v>
      </c>
      <c r="X438">
        <v>46</v>
      </c>
      <c r="Y438">
        <v>91626593</v>
      </c>
      <c r="Z438">
        <v>17</v>
      </c>
      <c r="AA438">
        <v>21801</v>
      </c>
      <c r="AB438">
        <v>77995</v>
      </c>
      <c r="AC438" s="3">
        <f>anaconda_projects_438c4e99_85db_4cf9_82b5_1b07a55c3429_cleaned_energy_data[[#This Row],[nitrogen-oxide]]*0.9071847</f>
        <v>70755.870676499995</v>
      </c>
      <c r="AD438">
        <v>1.7</v>
      </c>
      <c r="AE438">
        <v>10</v>
      </c>
      <c r="AF438">
        <v>12</v>
      </c>
      <c r="AG438" t="s">
        <v>40</v>
      </c>
      <c r="AH438">
        <v>157488</v>
      </c>
      <c r="AI438" s="3">
        <f>anaconda_projects_438c4e99_85db_4cf9_82b5_1b07a55c3429_cleaned_energy_data[[#This Row],[sulfer-dioxide]]*0.9071847</f>
        <v>142870.70403359999</v>
      </c>
      <c r="AJ438">
        <v>3.4</v>
      </c>
      <c r="AK438">
        <v>8</v>
      </c>
      <c r="AL438">
        <v>8</v>
      </c>
      <c r="AM438">
        <v>83406957</v>
      </c>
      <c r="AN438">
        <v>18</v>
      </c>
    </row>
    <row r="439" spans="1:40" x14ac:dyDescent="0.3">
      <c r="A439">
        <v>437</v>
      </c>
      <c r="B439">
        <v>2009</v>
      </c>
      <c r="C439" t="s">
        <v>96</v>
      </c>
      <c r="D439" t="s">
        <v>97</v>
      </c>
      <c r="E439">
        <v>7.35</v>
      </c>
      <c r="F439">
        <v>41</v>
      </c>
      <c r="G439">
        <v>19600</v>
      </c>
      <c r="H439">
        <v>14</v>
      </c>
      <c r="I439">
        <v>1228</v>
      </c>
      <c r="J439">
        <v>39</v>
      </c>
      <c r="K439" s="3">
        <v>74716</v>
      </c>
      <c r="L439">
        <v>1860</v>
      </c>
      <c r="M439">
        <v>9</v>
      </c>
      <c r="N439">
        <v>8</v>
      </c>
      <c r="O439">
        <v>245721</v>
      </c>
      <c r="P439">
        <v>39</v>
      </c>
      <c r="Q439">
        <v>100</v>
      </c>
      <c r="R439">
        <v>100</v>
      </c>
      <c r="S439">
        <v>15</v>
      </c>
      <c r="T439">
        <v>79897300</v>
      </c>
      <c r="U439">
        <v>86704766</v>
      </c>
      <c r="V439">
        <v>12</v>
      </c>
      <c r="W439">
        <v>1649506</v>
      </c>
      <c r="X439">
        <v>46</v>
      </c>
      <c r="Y439">
        <v>88354272</v>
      </c>
      <c r="Z439">
        <v>18</v>
      </c>
      <c r="AA439">
        <v>20829</v>
      </c>
      <c r="AB439">
        <v>56837</v>
      </c>
      <c r="AC439" s="3">
        <f>anaconda_projects_438c4e99_85db_4cf9_82b5_1b07a55c3429_cleaned_energy_data[[#This Row],[nitrogen-oxide]]*0.9071847</f>
        <v>51561.656793899994</v>
      </c>
      <c r="AD439">
        <v>1.3</v>
      </c>
      <c r="AE439">
        <v>20</v>
      </c>
      <c r="AF439">
        <v>25</v>
      </c>
      <c r="AG439" t="s">
        <v>40</v>
      </c>
      <c r="AH439">
        <v>259678</v>
      </c>
      <c r="AI439" s="3">
        <f>anaconda_projects_438c4e99_85db_4cf9_82b5_1b07a55c3429_cleaned_energy_data[[#This Row],[sulfer-dioxide]]*0.9071847</f>
        <v>235575.90852659999</v>
      </c>
      <c r="AJ439">
        <v>5.9</v>
      </c>
      <c r="AK439">
        <v>9</v>
      </c>
      <c r="AL439">
        <v>8</v>
      </c>
      <c r="AM439">
        <v>79897300</v>
      </c>
      <c r="AN439">
        <v>17</v>
      </c>
    </row>
    <row r="440" spans="1:40" x14ac:dyDescent="0.3">
      <c r="A440">
        <v>438</v>
      </c>
      <c r="B440">
        <v>2020</v>
      </c>
      <c r="C440" t="s">
        <v>96</v>
      </c>
      <c r="D440" t="s">
        <v>97</v>
      </c>
      <c r="E440">
        <v>9.64</v>
      </c>
      <c r="F440">
        <v>29</v>
      </c>
      <c r="G440">
        <v>19728</v>
      </c>
      <c r="H440">
        <v>14</v>
      </c>
      <c r="I440">
        <v>2266</v>
      </c>
      <c r="J440">
        <v>38</v>
      </c>
      <c r="K440" s="3">
        <v>54133</v>
      </c>
      <c r="L440">
        <v>1641</v>
      </c>
      <c r="M440">
        <v>6</v>
      </c>
      <c r="N440">
        <v>4</v>
      </c>
      <c r="O440">
        <v>267786</v>
      </c>
      <c r="P440">
        <v>38</v>
      </c>
      <c r="Q440">
        <v>100</v>
      </c>
      <c r="R440">
        <v>100</v>
      </c>
      <c r="S440">
        <v>15</v>
      </c>
      <c r="T440">
        <v>75725712</v>
      </c>
      <c r="U440">
        <v>66734468</v>
      </c>
      <c r="V440">
        <v>13</v>
      </c>
      <c r="W440">
        <v>5833411</v>
      </c>
      <c r="X440">
        <v>39</v>
      </c>
      <c r="Y440">
        <v>72567879</v>
      </c>
      <c r="Z440">
        <v>20</v>
      </c>
      <c r="AA440">
        <v>21994</v>
      </c>
      <c r="AB440">
        <v>53141</v>
      </c>
      <c r="AC440" s="3">
        <f>anaconda_projects_438c4e99_85db_4cf9_82b5_1b07a55c3429_cleaned_energy_data[[#This Row],[nitrogen-oxide]]*0.9071847</f>
        <v>48208.7021427</v>
      </c>
      <c r="AD440">
        <v>1.5</v>
      </c>
      <c r="AE440">
        <v>8</v>
      </c>
      <c r="AF440">
        <v>7</v>
      </c>
      <c r="AG440" t="s">
        <v>40</v>
      </c>
      <c r="AH440">
        <v>92293</v>
      </c>
      <c r="AI440" s="3">
        <f>anaconda_projects_438c4e99_85db_4cf9_82b5_1b07a55c3429_cleaned_energy_data[[#This Row],[sulfer-dioxide]]*0.9071847</f>
        <v>83726.7975171</v>
      </c>
      <c r="AJ440">
        <v>2.5</v>
      </c>
      <c r="AK440">
        <v>3</v>
      </c>
      <c r="AL440">
        <v>2</v>
      </c>
      <c r="AM440">
        <v>75725712</v>
      </c>
      <c r="AN440">
        <v>19</v>
      </c>
    </row>
    <row r="441" spans="1:40" x14ac:dyDescent="0.3">
      <c r="A441">
        <v>439</v>
      </c>
      <c r="B441">
        <v>2015</v>
      </c>
      <c r="C441" t="s">
        <v>96</v>
      </c>
      <c r="D441" t="s">
        <v>97</v>
      </c>
      <c r="E441">
        <v>9.44</v>
      </c>
      <c r="F441">
        <v>30</v>
      </c>
      <c r="G441">
        <v>20508</v>
      </c>
      <c r="H441">
        <v>13</v>
      </c>
      <c r="I441">
        <v>1256</v>
      </c>
      <c r="J441">
        <v>41</v>
      </c>
      <c r="K441" s="3">
        <v>67995</v>
      </c>
      <c r="L441">
        <v>1788</v>
      </c>
      <c r="M441">
        <v>8</v>
      </c>
      <c r="N441">
        <v>6</v>
      </c>
      <c r="O441">
        <v>268017</v>
      </c>
      <c r="P441">
        <v>38</v>
      </c>
      <c r="Q441">
        <v>100</v>
      </c>
      <c r="R441">
        <v>100</v>
      </c>
      <c r="S441">
        <v>13</v>
      </c>
      <c r="T441">
        <v>81504081</v>
      </c>
      <c r="U441">
        <v>80878917</v>
      </c>
      <c r="V441">
        <v>12</v>
      </c>
      <c r="W441">
        <v>2761150</v>
      </c>
      <c r="X441">
        <v>44</v>
      </c>
      <c r="Y441">
        <v>83640067</v>
      </c>
      <c r="Z441">
        <v>18</v>
      </c>
      <c r="AA441">
        <v>21764</v>
      </c>
      <c r="AB441">
        <v>48660</v>
      </c>
      <c r="AC441" s="3">
        <f>anaconda_projects_438c4e99_85db_4cf9_82b5_1b07a55c3429_cleaned_energy_data[[#This Row],[nitrogen-oxide]]*0.9071847</f>
        <v>44143.607501999999</v>
      </c>
      <c r="AD441">
        <v>1.2</v>
      </c>
      <c r="AE441">
        <v>16</v>
      </c>
      <c r="AF441">
        <v>20</v>
      </c>
      <c r="AG441" t="s">
        <v>40</v>
      </c>
      <c r="AH441">
        <v>126127</v>
      </c>
      <c r="AI441" s="3">
        <f>anaconda_projects_438c4e99_85db_4cf9_82b5_1b07a55c3429_cleaned_energy_data[[#This Row],[sulfer-dioxide]]*0.9071847</f>
        <v>114420.48465689999</v>
      </c>
      <c r="AJ441">
        <v>3</v>
      </c>
      <c r="AK441">
        <v>9</v>
      </c>
      <c r="AL441">
        <v>6</v>
      </c>
      <c r="AM441">
        <v>81504081</v>
      </c>
      <c r="AN441">
        <v>17</v>
      </c>
    </row>
    <row r="442" spans="1:40" x14ac:dyDescent="0.3">
      <c r="A442">
        <v>440</v>
      </c>
      <c r="B442">
        <v>2017</v>
      </c>
      <c r="C442" t="s">
        <v>96</v>
      </c>
      <c r="D442" t="s">
        <v>97</v>
      </c>
      <c r="E442">
        <v>10.029999999999999</v>
      </c>
      <c r="F442">
        <v>23</v>
      </c>
      <c r="G442">
        <v>20029</v>
      </c>
      <c r="H442">
        <v>13</v>
      </c>
      <c r="I442">
        <v>1779</v>
      </c>
      <c r="J442">
        <v>38</v>
      </c>
      <c r="K442" s="3">
        <v>68645</v>
      </c>
      <c r="L442">
        <v>1785</v>
      </c>
      <c r="M442">
        <v>7</v>
      </c>
      <c r="N442">
        <v>5</v>
      </c>
      <c r="O442">
        <v>287574</v>
      </c>
      <c r="P442">
        <v>38</v>
      </c>
      <c r="Q442">
        <v>100</v>
      </c>
      <c r="R442">
        <v>100</v>
      </c>
      <c r="S442">
        <v>15</v>
      </c>
      <c r="T442">
        <v>76461419</v>
      </c>
      <c r="U442">
        <v>81060603</v>
      </c>
      <c r="V442">
        <v>10</v>
      </c>
      <c r="W442">
        <v>3546127</v>
      </c>
      <c r="X442">
        <v>45</v>
      </c>
      <c r="Y442">
        <v>84606731</v>
      </c>
      <c r="Z442">
        <v>18</v>
      </c>
      <c r="AA442">
        <v>21809</v>
      </c>
      <c r="AB442">
        <v>52184</v>
      </c>
      <c r="AC442" s="3">
        <f>anaconda_projects_438c4e99_85db_4cf9_82b5_1b07a55c3429_cleaned_energy_data[[#This Row],[nitrogen-oxide]]*0.9071847</f>
        <v>47340.526384799996</v>
      </c>
      <c r="AD442">
        <v>1.2</v>
      </c>
      <c r="AE442">
        <v>10</v>
      </c>
      <c r="AF442">
        <v>12</v>
      </c>
      <c r="AG442" t="s">
        <v>40</v>
      </c>
      <c r="AH442">
        <v>107624</v>
      </c>
      <c r="AI442" s="3">
        <f>anaconda_projects_438c4e99_85db_4cf9_82b5_1b07a55c3429_cleaned_energy_data[[#This Row],[sulfer-dioxide]]*0.9071847</f>
        <v>97634.84615279999</v>
      </c>
      <c r="AJ442">
        <v>2.5</v>
      </c>
      <c r="AK442">
        <v>3</v>
      </c>
      <c r="AL442">
        <v>3</v>
      </c>
      <c r="AM442">
        <v>76461419</v>
      </c>
      <c r="AN442">
        <v>19</v>
      </c>
    </row>
    <row r="443" spans="1:40" x14ac:dyDescent="0.3">
      <c r="A443">
        <v>441</v>
      </c>
      <c r="B443">
        <v>2016</v>
      </c>
      <c r="C443" t="s">
        <v>96</v>
      </c>
      <c r="D443" t="s">
        <v>97</v>
      </c>
      <c r="E443">
        <v>9.74</v>
      </c>
      <c r="F443">
        <v>26</v>
      </c>
      <c r="G443">
        <v>20206</v>
      </c>
      <c r="H443">
        <v>13</v>
      </c>
      <c r="I443">
        <v>1463</v>
      </c>
      <c r="J443">
        <v>42</v>
      </c>
      <c r="K443" s="3">
        <v>62731</v>
      </c>
      <c r="L443">
        <v>1756</v>
      </c>
      <c r="M443">
        <v>9</v>
      </c>
      <c r="N443">
        <v>5</v>
      </c>
      <c r="O443">
        <v>313675</v>
      </c>
      <c r="P443">
        <v>38</v>
      </c>
      <c r="Q443">
        <v>100</v>
      </c>
      <c r="R443">
        <v>100</v>
      </c>
      <c r="S443">
        <v>14</v>
      </c>
      <c r="T443">
        <v>78618056</v>
      </c>
      <c r="U443">
        <v>75449280</v>
      </c>
      <c r="V443">
        <v>15</v>
      </c>
      <c r="W443">
        <v>3162233</v>
      </c>
      <c r="X443">
        <v>45</v>
      </c>
      <c r="Y443">
        <v>78611513</v>
      </c>
      <c r="Z443">
        <v>21</v>
      </c>
      <c r="AA443">
        <v>21669</v>
      </c>
      <c r="AB443">
        <v>59153</v>
      </c>
      <c r="AC443" s="3">
        <f>anaconda_projects_438c4e99_85db_4cf9_82b5_1b07a55c3429_cleaned_energy_data[[#This Row],[nitrogen-oxide]]*0.9071847</f>
        <v>53662.696559099997</v>
      </c>
      <c r="AD443">
        <v>1.5</v>
      </c>
      <c r="AE443">
        <v>9</v>
      </c>
      <c r="AF443">
        <v>9</v>
      </c>
      <c r="AG443" t="s">
        <v>40</v>
      </c>
      <c r="AH443">
        <v>102679</v>
      </c>
      <c r="AI443" s="3">
        <f>anaconda_projects_438c4e99_85db_4cf9_82b5_1b07a55c3429_cleaned_energy_data[[#This Row],[sulfer-dioxide]]*0.9071847</f>
        <v>93148.817811299989</v>
      </c>
      <c r="AJ443">
        <v>2.6</v>
      </c>
      <c r="AK443">
        <v>5</v>
      </c>
      <c r="AL443">
        <v>3</v>
      </c>
      <c r="AM443">
        <v>78618056</v>
      </c>
      <c r="AN443">
        <v>18</v>
      </c>
    </row>
    <row r="444" spans="1:40" x14ac:dyDescent="0.3">
      <c r="A444">
        <v>442</v>
      </c>
      <c r="B444">
        <v>2016</v>
      </c>
      <c r="C444" t="s">
        <v>98</v>
      </c>
      <c r="D444" t="s">
        <v>99</v>
      </c>
      <c r="E444">
        <v>9.99</v>
      </c>
      <c r="F444">
        <v>20</v>
      </c>
      <c r="G444">
        <v>11617</v>
      </c>
      <c r="H444">
        <v>21</v>
      </c>
      <c r="I444">
        <v>4395</v>
      </c>
      <c r="J444">
        <v>23</v>
      </c>
      <c r="K444" s="3">
        <v>29644</v>
      </c>
      <c r="L444">
        <v>1096</v>
      </c>
      <c r="M444">
        <v>27</v>
      </c>
      <c r="N444">
        <v>25</v>
      </c>
      <c r="O444">
        <v>1240242</v>
      </c>
      <c r="P444">
        <v>25</v>
      </c>
      <c r="Q444">
        <v>100</v>
      </c>
      <c r="R444">
        <v>100</v>
      </c>
      <c r="S444">
        <v>19</v>
      </c>
      <c r="T444">
        <v>66546492</v>
      </c>
      <c r="U444">
        <v>47984837</v>
      </c>
      <c r="V444">
        <v>20</v>
      </c>
      <c r="W444">
        <v>11493915</v>
      </c>
      <c r="X444">
        <v>32</v>
      </c>
      <c r="Y444">
        <v>59478753</v>
      </c>
      <c r="Z444">
        <v>28</v>
      </c>
      <c r="AA444">
        <v>16012</v>
      </c>
      <c r="AB444">
        <v>27953</v>
      </c>
      <c r="AC444" s="3">
        <f>anaconda_projects_438c4e99_85db_4cf9_82b5_1b07a55c3429_cleaned_energy_data[[#This Row],[nitrogen-oxide]]*0.9071847</f>
        <v>25358.533919099998</v>
      </c>
      <c r="AD444">
        <v>0.9</v>
      </c>
      <c r="AE444">
        <v>28</v>
      </c>
      <c r="AF444">
        <v>22</v>
      </c>
      <c r="AG444" t="s">
        <v>40</v>
      </c>
      <c r="AH444">
        <v>26693</v>
      </c>
      <c r="AI444" s="3">
        <f>anaconda_projects_438c4e99_85db_4cf9_82b5_1b07a55c3429_cleaned_energy_data[[#This Row],[sulfer-dioxide]]*0.9071847</f>
        <v>24215.481197099998</v>
      </c>
      <c r="AJ444">
        <v>0.9</v>
      </c>
      <c r="AK444">
        <v>25</v>
      </c>
      <c r="AL444">
        <v>23</v>
      </c>
      <c r="AM444">
        <v>66546492</v>
      </c>
      <c r="AN444">
        <v>23</v>
      </c>
    </row>
    <row r="445" spans="1:40" x14ac:dyDescent="0.3">
      <c r="A445">
        <v>443</v>
      </c>
      <c r="B445">
        <v>2018</v>
      </c>
      <c r="C445" t="s">
        <v>98</v>
      </c>
      <c r="D445" t="s">
        <v>99</v>
      </c>
      <c r="E445">
        <v>10.37</v>
      </c>
      <c r="F445">
        <v>19</v>
      </c>
      <c r="G445">
        <v>11728</v>
      </c>
      <c r="H445">
        <v>22</v>
      </c>
      <c r="I445">
        <v>5226</v>
      </c>
      <c r="J445">
        <v>22</v>
      </c>
      <c r="K445" s="3">
        <v>29805</v>
      </c>
      <c r="L445">
        <v>1066</v>
      </c>
      <c r="M445">
        <v>25</v>
      </c>
      <c r="N445">
        <v>22</v>
      </c>
      <c r="O445">
        <v>1485718</v>
      </c>
      <c r="P445">
        <v>22</v>
      </c>
      <c r="Q445">
        <v>100</v>
      </c>
      <c r="R445">
        <v>100</v>
      </c>
      <c r="S445">
        <v>19</v>
      </c>
      <c r="T445">
        <v>68708382</v>
      </c>
      <c r="U445">
        <v>48577299</v>
      </c>
      <c r="V445">
        <v>22</v>
      </c>
      <c r="W445">
        <v>12940143</v>
      </c>
      <c r="X445">
        <v>30</v>
      </c>
      <c r="Y445">
        <v>61517441</v>
      </c>
      <c r="Z445">
        <v>29</v>
      </c>
      <c r="AA445">
        <v>16954</v>
      </c>
      <c r="AB445">
        <v>29498</v>
      </c>
      <c r="AC445" s="3">
        <f>anaconda_projects_438c4e99_85db_4cf9_82b5_1b07a55c3429_cleaned_energy_data[[#This Row],[nitrogen-oxide]]*0.9071847</f>
        <v>26760.134280599999</v>
      </c>
      <c r="AD445">
        <v>1</v>
      </c>
      <c r="AE445">
        <v>23</v>
      </c>
      <c r="AF445">
        <v>19</v>
      </c>
      <c r="AG445" t="s">
        <v>40</v>
      </c>
      <c r="AH445">
        <v>26453</v>
      </c>
      <c r="AI445" s="3">
        <f>anaconda_projects_438c4e99_85db_4cf9_82b5_1b07a55c3429_cleaned_energy_data[[#This Row],[sulfer-dioxide]]*0.9071847</f>
        <v>23997.756869099998</v>
      </c>
      <c r="AJ445">
        <v>0.9</v>
      </c>
      <c r="AK445">
        <v>22</v>
      </c>
      <c r="AL445">
        <v>19</v>
      </c>
      <c r="AM445">
        <v>68708382</v>
      </c>
      <c r="AN445">
        <v>23</v>
      </c>
    </row>
    <row r="446" spans="1:40" x14ac:dyDescent="0.3">
      <c r="A446">
        <v>444</v>
      </c>
      <c r="B446">
        <v>2011</v>
      </c>
      <c r="C446" t="s">
        <v>98</v>
      </c>
      <c r="D446" t="s">
        <v>99</v>
      </c>
      <c r="E446">
        <v>8.65</v>
      </c>
      <c r="F446">
        <v>34</v>
      </c>
      <c r="G446">
        <v>11650</v>
      </c>
      <c r="H446">
        <v>23</v>
      </c>
      <c r="I446">
        <v>3512</v>
      </c>
      <c r="J446">
        <v>29</v>
      </c>
      <c r="K446" s="3">
        <v>32618</v>
      </c>
      <c r="L446">
        <v>1351</v>
      </c>
      <c r="M446">
        <v>29</v>
      </c>
      <c r="N446">
        <v>21</v>
      </c>
      <c r="O446">
        <v>1111847</v>
      </c>
      <c r="P446">
        <v>24</v>
      </c>
      <c r="Q446">
        <v>100</v>
      </c>
      <c r="R446">
        <v>100</v>
      </c>
      <c r="S446">
        <v>21</v>
      </c>
      <c r="T446">
        <v>68532708</v>
      </c>
      <c r="U446">
        <v>44310941</v>
      </c>
      <c r="V446">
        <v>23</v>
      </c>
      <c r="W446">
        <v>8809120</v>
      </c>
      <c r="X446">
        <v>31</v>
      </c>
      <c r="Y446">
        <v>53120061</v>
      </c>
      <c r="Z446">
        <v>28</v>
      </c>
      <c r="AA446">
        <v>15162</v>
      </c>
      <c r="AB446">
        <v>45645</v>
      </c>
      <c r="AC446" s="3">
        <f>anaconda_projects_438c4e99_85db_4cf9_82b5_1b07a55c3429_cleaned_energy_data[[#This Row],[nitrogen-oxide]]*0.9071847</f>
        <v>41408.445631499999</v>
      </c>
      <c r="AD446">
        <v>1.7</v>
      </c>
      <c r="AE446">
        <v>27</v>
      </c>
      <c r="AF446">
        <v>17</v>
      </c>
      <c r="AG446" t="s">
        <v>40</v>
      </c>
      <c r="AH446">
        <v>57829</v>
      </c>
      <c r="AI446" s="3">
        <f>anaconda_projects_438c4e99_85db_4cf9_82b5_1b07a55c3429_cleaned_energy_data[[#This Row],[sulfer-dioxide]]*0.9071847</f>
        <v>52461.584016299996</v>
      </c>
      <c r="AJ446">
        <v>2.2000000000000002</v>
      </c>
      <c r="AK446">
        <v>25</v>
      </c>
      <c r="AL446">
        <v>26</v>
      </c>
      <c r="AM446">
        <v>68532708</v>
      </c>
      <c r="AN446">
        <v>23</v>
      </c>
    </row>
    <row r="447" spans="1:40" x14ac:dyDescent="0.3">
      <c r="A447">
        <v>445</v>
      </c>
      <c r="B447">
        <v>2022</v>
      </c>
      <c r="C447" t="s">
        <v>98</v>
      </c>
      <c r="D447" t="s">
        <v>99</v>
      </c>
      <c r="E447">
        <v>12.04</v>
      </c>
      <c r="F447">
        <v>16</v>
      </c>
      <c r="G447">
        <v>12091</v>
      </c>
      <c r="H447">
        <v>22</v>
      </c>
      <c r="I447">
        <v>6369</v>
      </c>
      <c r="J447">
        <v>22</v>
      </c>
      <c r="K447" s="3">
        <v>22327</v>
      </c>
      <c r="L447">
        <v>833</v>
      </c>
      <c r="M447">
        <v>31</v>
      </c>
      <c r="N447">
        <v>25</v>
      </c>
      <c r="O447">
        <v>1638331</v>
      </c>
      <c r="P447">
        <v>18</v>
      </c>
      <c r="Q447">
        <v>100</v>
      </c>
      <c r="R447">
        <v>100</v>
      </c>
      <c r="S447">
        <v>20</v>
      </c>
      <c r="T447">
        <v>66635430</v>
      </c>
      <c r="U447">
        <v>42147963</v>
      </c>
      <c r="V447">
        <v>22</v>
      </c>
      <c r="W447">
        <v>16818928</v>
      </c>
      <c r="X447">
        <v>28</v>
      </c>
      <c r="Y447">
        <v>58966891</v>
      </c>
      <c r="Z447">
        <v>29</v>
      </c>
      <c r="AA447">
        <v>18460</v>
      </c>
      <c r="AB447">
        <v>22628</v>
      </c>
      <c r="AC447" s="3">
        <f>anaconda_projects_438c4e99_85db_4cf9_82b5_1b07a55c3429_cleaned_energy_data[[#This Row],[nitrogen-oxide]]*0.9071847</f>
        <v>20527.7753916</v>
      </c>
      <c r="AD447">
        <v>0.8</v>
      </c>
      <c r="AE447">
        <v>23</v>
      </c>
      <c r="AF447">
        <v>19</v>
      </c>
      <c r="AG447" t="s">
        <v>40</v>
      </c>
      <c r="AH447">
        <v>15007</v>
      </c>
      <c r="AI447" s="3">
        <f>anaconda_projects_438c4e99_85db_4cf9_82b5_1b07a55c3429_cleaned_energy_data[[#This Row],[sulfer-dioxide]]*0.9071847</f>
        <v>13614.120792899999</v>
      </c>
      <c r="AJ447">
        <v>0.5</v>
      </c>
      <c r="AK447">
        <v>24</v>
      </c>
      <c r="AL447">
        <v>20</v>
      </c>
      <c r="AM447">
        <v>66635430</v>
      </c>
      <c r="AN447">
        <v>24</v>
      </c>
    </row>
    <row r="448" spans="1:40" x14ac:dyDescent="0.3">
      <c r="A448">
        <v>446</v>
      </c>
      <c r="B448">
        <v>2014</v>
      </c>
      <c r="C448" t="s">
        <v>98</v>
      </c>
      <c r="D448" t="s">
        <v>99</v>
      </c>
      <c r="E448">
        <v>9.52</v>
      </c>
      <c r="F448">
        <v>28</v>
      </c>
      <c r="G448">
        <v>11557</v>
      </c>
      <c r="H448">
        <v>22</v>
      </c>
      <c r="I448">
        <v>4064</v>
      </c>
      <c r="J448">
        <v>24</v>
      </c>
      <c r="K448" s="3">
        <v>32677</v>
      </c>
      <c r="L448">
        <v>1261</v>
      </c>
      <c r="M448">
        <v>28</v>
      </c>
      <c r="N448">
        <v>23</v>
      </c>
      <c r="O448">
        <v>1123692</v>
      </c>
      <c r="P448">
        <v>25</v>
      </c>
      <c r="Q448">
        <v>100</v>
      </c>
      <c r="R448">
        <v>100</v>
      </c>
      <c r="S448">
        <v>19</v>
      </c>
      <c r="T448">
        <v>68719367</v>
      </c>
      <c r="U448">
        <v>45963271</v>
      </c>
      <c r="V448">
        <v>22</v>
      </c>
      <c r="W448">
        <v>11035059</v>
      </c>
      <c r="X448">
        <v>29</v>
      </c>
      <c r="Y448">
        <v>56998330</v>
      </c>
      <c r="Z448">
        <v>27</v>
      </c>
      <c r="AA448">
        <v>15621</v>
      </c>
      <c r="AB448">
        <v>38185</v>
      </c>
      <c r="AC448" s="3">
        <f>anaconda_projects_438c4e99_85db_4cf9_82b5_1b07a55c3429_cleaned_energy_data[[#This Row],[nitrogen-oxide]]*0.9071847</f>
        <v>34640.847769499997</v>
      </c>
      <c r="AD448">
        <v>1.3</v>
      </c>
      <c r="AE448">
        <v>28</v>
      </c>
      <c r="AF448">
        <v>22</v>
      </c>
      <c r="AG448" t="s">
        <v>40</v>
      </c>
      <c r="AH448">
        <v>39271</v>
      </c>
      <c r="AI448" s="3">
        <f>anaconda_projects_438c4e99_85db_4cf9_82b5_1b07a55c3429_cleaned_energy_data[[#This Row],[sulfer-dioxide]]*0.9071847</f>
        <v>35626.050353699997</v>
      </c>
      <c r="AJ448">
        <v>1.4</v>
      </c>
      <c r="AK448">
        <v>27</v>
      </c>
      <c r="AL448">
        <v>27</v>
      </c>
      <c r="AM448">
        <v>68719367</v>
      </c>
      <c r="AN448">
        <v>23</v>
      </c>
    </row>
    <row r="449" spans="1:40" x14ac:dyDescent="0.3">
      <c r="A449">
        <v>447</v>
      </c>
      <c r="B449">
        <v>2021</v>
      </c>
      <c r="C449" t="s">
        <v>98</v>
      </c>
      <c r="D449" t="s">
        <v>99</v>
      </c>
      <c r="E449">
        <v>11.08</v>
      </c>
      <c r="F449">
        <v>15</v>
      </c>
      <c r="G449">
        <v>12101</v>
      </c>
      <c r="H449">
        <v>22</v>
      </c>
      <c r="I449">
        <v>6185</v>
      </c>
      <c r="J449">
        <v>22</v>
      </c>
      <c r="K449" s="3">
        <v>23176</v>
      </c>
      <c r="L449">
        <v>861</v>
      </c>
      <c r="M449">
        <v>30</v>
      </c>
      <c r="N449">
        <v>25</v>
      </c>
      <c r="O449">
        <v>1399578</v>
      </c>
      <c r="P449">
        <v>21</v>
      </c>
      <c r="Q449">
        <v>100</v>
      </c>
      <c r="R449">
        <v>100</v>
      </c>
      <c r="S449">
        <v>19</v>
      </c>
      <c r="T449">
        <v>66589168</v>
      </c>
      <c r="U449">
        <v>42497093</v>
      </c>
      <c r="V449">
        <v>22</v>
      </c>
      <c r="W449">
        <v>16698676</v>
      </c>
      <c r="X449">
        <v>25</v>
      </c>
      <c r="Y449">
        <v>59195769</v>
      </c>
      <c r="Z449">
        <v>29</v>
      </c>
      <c r="AA449">
        <v>18286</v>
      </c>
      <c r="AB449">
        <v>23621</v>
      </c>
      <c r="AC449" s="3">
        <f>anaconda_projects_438c4e99_85db_4cf9_82b5_1b07a55c3429_cleaned_energy_data[[#This Row],[nitrogen-oxide]]*0.9071847</f>
        <v>21428.609798699999</v>
      </c>
      <c r="AD449">
        <v>0.8</v>
      </c>
      <c r="AE449">
        <v>24</v>
      </c>
      <c r="AF449">
        <v>19</v>
      </c>
      <c r="AG449" t="s">
        <v>40</v>
      </c>
      <c r="AH449">
        <v>15583</v>
      </c>
      <c r="AI449" s="3">
        <f>anaconda_projects_438c4e99_85db_4cf9_82b5_1b07a55c3429_cleaned_energy_data[[#This Row],[sulfer-dioxide]]*0.9071847</f>
        <v>14136.6591801</v>
      </c>
      <c r="AJ449">
        <v>0.5</v>
      </c>
      <c r="AK449">
        <v>25</v>
      </c>
      <c r="AL449">
        <v>21</v>
      </c>
      <c r="AM449">
        <v>66589168</v>
      </c>
      <c r="AN449">
        <v>23</v>
      </c>
    </row>
    <row r="450" spans="1:40" x14ac:dyDescent="0.3">
      <c r="A450">
        <v>448</v>
      </c>
      <c r="B450">
        <v>2010</v>
      </c>
      <c r="C450" t="s">
        <v>98</v>
      </c>
      <c r="D450" t="s">
        <v>99</v>
      </c>
      <c r="E450">
        <v>8.41</v>
      </c>
      <c r="F450">
        <v>32</v>
      </c>
      <c r="G450">
        <v>11547</v>
      </c>
      <c r="H450">
        <v>22</v>
      </c>
      <c r="I450">
        <v>3168</v>
      </c>
      <c r="J450">
        <v>31</v>
      </c>
      <c r="K450" s="3">
        <v>32946</v>
      </c>
      <c r="L450">
        <v>1350</v>
      </c>
      <c r="M450">
        <v>29</v>
      </c>
      <c r="N450">
        <v>21</v>
      </c>
      <c r="O450">
        <v>1071880</v>
      </c>
      <c r="P450">
        <v>24</v>
      </c>
      <c r="Q450">
        <v>100</v>
      </c>
      <c r="R450">
        <v>100</v>
      </c>
      <c r="S450">
        <v>22</v>
      </c>
      <c r="T450">
        <v>67799706</v>
      </c>
      <c r="U450">
        <v>45428599</v>
      </c>
      <c r="V450">
        <v>23</v>
      </c>
      <c r="W450">
        <v>8241628</v>
      </c>
      <c r="X450">
        <v>32</v>
      </c>
      <c r="Y450">
        <v>53670227</v>
      </c>
      <c r="Z450">
        <v>29</v>
      </c>
      <c r="AA450">
        <v>14715</v>
      </c>
      <c r="AB450">
        <v>48792</v>
      </c>
      <c r="AC450" s="3">
        <f>anaconda_projects_438c4e99_85db_4cf9_82b5_1b07a55c3429_cleaned_energy_data[[#This Row],[nitrogen-oxide]]*0.9071847</f>
        <v>44263.355882399999</v>
      </c>
      <c r="AD450">
        <v>1.8</v>
      </c>
      <c r="AE450">
        <v>27</v>
      </c>
      <c r="AF450">
        <v>18</v>
      </c>
      <c r="AG450" t="s">
        <v>40</v>
      </c>
      <c r="AH450">
        <v>62382</v>
      </c>
      <c r="AI450" s="3">
        <f>anaconda_projects_438c4e99_85db_4cf9_82b5_1b07a55c3429_cleaned_energy_data[[#This Row],[sulfer-dioxide]]*0.9071847</f>
        <v>56591.995955399994</v>
      </c>
      <c r="AJ450">
        <v>2.2999999999999998</v>
      </c>
      <c r="AK450">
        <v>27</v>
      </c>
      <c r="AL450">
        <v>27</v>
      </c>
      <c r="AM450">
        <v>67799706</v>
      </c>
      <c r="AN450">
        <v>23</v>
      </c>
    </row>
    <row r="451" spans="1:40" x14ac:dyDescent="0.3">
      <c r="A451">
        <v>449</v>
      </c>
      <c r="B451">
        <v>2019</v>
      </c>
      <c r="C451" t="s">
        <v>98</v>
      </c>
      <c r="D451" t="s">
        <v>99</v>
      </c>
      <c r="E451">
        <v>10.33</v>
      </c>
      <c r="F451">
        <v>19</v>
      </c>
      <c r="G451">
        <v>11685</v>
      </c>
      <c r="H451">
        <v>22</v>
      </c>
      <c r="I451">
        <v>5688</v>
      </c>
      <c r="J451">
        <v>20</v>
      </c>
      <c r="K451" s="3">
        <v>25101</v>
      </c>
      <c r="L451">
        <v>930</v>
      </c>
      <c r="M451">
        <v>28</v>
      </c>
      <c r="N451">
        <v>23</v>
      </c>
      <c r="O451">
        <v>1414542</v>
      </c>
      <c r="P451">
        <v>21</v>
      </c>
      <c r="Q451">
        <v>100</v>
      </c>
      <c r="R451">
        <v>100</v>
      </c>
      <c r="S451">
        <v>19</v>
      </c>
      <c r="T451">
        <v>66965594</v>
      </c>
      <c r="U451">
        <v>44812410</v>
      </c>
      <c r="V451">
        <v>22</v>
      </c>
      <c r="W451">
        <v>14566980</v>
      </c>
      <c r="X451">
        <v>28</v>
      </c>
      <c r="Y451">
        <v>59379390</v>
      </c>
      <c r="Z451">
        <v>29</v>
      </c>
      <c r="AA451">
        <v>17373</v>
      </c>
      <c r="AB451">
        <v>23503</v>
      </c>
      <c r="AC451" s="3">
        <f>anaconda_projects_438c4e99_85db_4cf9_82b5_1b07a55c3429_cleaned_energy_data[[#This Row],[nitrogen-oxide]]*0.9071847</f>
        <v>21321.5620041</v>
      </c>
      <c r="AD451">
        <v>0.8</v>
      </c>
      <c r="AE451">
        <v>25</v>
      </c>
      <c r="AF451">
        <v>20</v>
      </c>
      <c r="AG451" t="s">
        <v>40</v>
      </c>
      <c r="AH451">
        <v>17849</v>
      </c>
      <c r="AI451" s="3">
        <f>anaconda_projects_438c4e99_85db_4cf9_82b5_1b07a55c3429_cleaned_energy_data[[#This Row],[sulfer-dioxide]]*0.9071847</f>
        <v>16192.339710299999</v>
      </c>
      <c r="AJ451">
        <v>0.6</v>
      </c>
      <c r="AK451">
        <v>25</v>
      </c>
      <c r="AL451">
        <v>22</v>
      </c>
      <c r="AM451">
        <v>66965594</v>
      </c>
      <c r="AN451">
        <v>23</v>
      </c>
    </row>
    <row r="452" spans="1:40" x14ac:dyDescent="0.3">
      <c r="A452">
        <v>450</v>
      </c>
      <c r="B452">
        <v>2013</v>
      </c>
      <c r="C452" t="s">
        <v>98</v>
      </c>
      <c r="D452" t="s">
        <v>99</v>
      </c>
      <c r="E452">
        <v>9.41</v>
      </c>
      <c r="F452">
        <v>23</v>
      </c>
      <c r="G452">
        <v>11901</v>
      </c>
      <c r="H452">
        <v>22</v>
      </c>
      <c r="I452">
        <v>3858</v>
      </c>
      <c r="J452">
        <v>25</v>
      </c>
      <c r="K452" s="3">
        <v>29255</v>
      </c>
      <c r="L452">
        <v>1255</v>
      </c>
      <c r="M452">
        <v>29</v>
      </c>
      <c r="N452">
        <v>25</v>
      </c>
      <c r="O452">
        <v>1120909</v>
      </c>
      <c r="P452">
        <v>28</v>
      </c>
      <c r="Q452">
        <v>100</v>
      </c>
      <c r="R452">
        <v>100</v>
      </c>
      <c r="S452">
        <v>19</v>
      </c>
      <c r="T452">
        <v>68644103</v>
      </c>
      <c r="U452">
        <v>41155904</v>
      </c>
      <c r="V452">
        <v>27</v>
      </c>
      <c r="W452">
        <v>10141084</v>
      </c>
      <c r="X452">
        <v>30</v>
      </c>
      <c r="Y452">
        <v>51296988</v>
      </c>
      <c r="Z452">
        <v>31</v>
      </c>
      <c r="AA452">
        <v>15758</v>
      </c>
      <c r="AB452">
        <v>36780</v>
      </c>
      <c r="AC452" s="3">
        <f>anaconda_projects_438c4e99_85db_4cf9_82b5_1b07a55c3429_cleaned_energy_data[[#This Row],[nitrogen-oxide]]*0.9071847</f>
        <v>33366.253266</v>
      </c>
      <c r="AD452">
        <v>1.4</v>
      </c>
      <c r="AE452">
        <v>28</v>
      </c>
      <c r="AF452">
        <v>22</v>
      </c>
      <c r="AG452" t="s">
        <v>40</v>
      </c>
      <c r="AH452">
        <v>35624</v>
      </c>
      <c r="AI452" s="3">
        <f>anaconda_projects_438c4e99_85db_4cf9_82b5_1b07a55c3429_cleaned_energy_data[[#This Row],[sulfer-dioxide]]*0.9071847</f>
        <v>32317.547752799997</v>
      </c>
      <c r="AJ452">
        <v>1.4</v>
      </c>
      <c r="AK452">
        <v>28</v>
      </c>
      <c r="AL452">
        <v>28</v>
      </c>
      <c r="AM452">
        <v>68644103</v>
      </c>
      <c r="AN452">
        <v>23</v>
      </c>
    </row>
    <row r="453" spans="1:40" x14ac:dyDescent="0.3">
      <c r="A453">
        <v>451</v>
      </c>
      <c r="B453">
        <v>2009</v>
      </c>
      <c r="C453" t="s">
        <v>98</v>
      </c>
      <c r="D453" t="s">
        <v>99</v>
      </c>
      <c r="E453">
        <v>8.14</v>
      </c>
      <c r="F453">
        <v>32</v>
      </c>
      <c r="G453">
        <v>11639</v>
      </c>
      <c r="H453">
        <v>23</v>
      </c>
      <c r="I453">
        <v>2987</v>
      </c>
      <c r="J453">
        <v>32</v>
      </c>
      <c r="K453" s="3">
        <v>33689</v>
      </c>
      <c r="L453">
        <v>1412</v>
      </c>
      <c r="M453">
        <v>28</v>
      </c>
      <c r="N453">
        <v>21</v>
      </c>
      <c r="O453">
        <v>1085600</v>
      </c>
      <c r="P453">
        <v>23</v>
      </c>
      <c r="Q453">
        <v>100</v>
      </c>
      <c r="R453">
        <v>100</v>
      </c>
      <c r="S453">
        <v>22</v>
      </c>
      <c r="T453">
        <v>64004463</v>
      </c>
      <c r="U453">
        <v>44442211</v>
      </c>
      <c r="V453">
        <v>21</v>
      </c>
      <c r="W453">
        <v>8049638</v>
      </c>
      <c r="X453">
        <v>32</v>
      </c>
      <c r="Y453">
        <v>52491849</v>
      </c>
      <c r="Z453">
        <v>27</v>
      </c>
      <c r="AA453">
        <v>14626</v>
      </c>
      <c r="AB453">
        <v>54249</v>
      </c>
      <c r="AC453" s="3">
        <f>anaconda_projects_438c4e99_85db_4cf9_82b5_1b07a55c3429_cleaned_energy_data[[#This Row],[nitrogen-oxide]]*0.9071847</f>
        <v>49213.862790299994</v>
      </c>
      <c r="AD453">
        <v>2.1</v>
      </c>
      <c r="AE453">
        <v>21</v>
      </c>
      <c r="AF453">
        <v>15</v>
      </c>
      <c r="AG453" t="s">
        <v>40</v>
      </c>
      <c r="AH453">
        <v>71399</v>
      </c>
      <c r="AI453" s="3">
        <f>anaconda_projects_438c4e99_85db_4cf9_82b5_1b07a55c3429_cleaned_energy_data[[#This Row],[sulfer-dioxide]]*0.9071847</f>
        <v>64772.0803953</v>
      </c>
      <c r="AJ453">
        <v>2.7</v>
      </c>
      <c r="AK453">
        <v>26</v>
      </c>
      <c r="AL453">
        <v>25</v>
      </c>
      <c r="AM453">
        <v>64004463</v>
      </c>
      <c r="AN453">
        <v>23</v>
      </c>
    </row>
    <row r="454" spans="1:40" x14ac:dyDescent="0.3">
      <c r="A454">
        <v>452</v>
      </c>
      <c r="B454">
        <v>2012</v>
      </c>
      <c r="C454" t="s">
        <v>98</v>
      </c>
      <c r="D454" t="s">
        <v>99</v>
      </c>
      <c r="E454">
        <v>8.86</v>
      </c>
      <c r="F454">
        <v>30</v>
      </c>
      <c r="G454">
        <v>11685</v>
      </c>
      <c r="H454">
        <v>23</v>
      </c>
      <c r="I454">
        <v>3912</v>
      </c>
      <c r="J454">
        <v>24</v>
      </c>
      <c r="K454" s="3">
        <v>28494</v>
      </c>
      <c r="L454">
        <v>1188</v>
      </c>
      <c r="M454">
        <v>31</v>
      </c>
      <c r="N454">
        <v>26</v>
      </c>
      <c r="O454">
        <v>1024472</v>
      </c>
      <c r="P454">
        <v>26</v>
      </c>
      <c r="Q454">
        <v>100</v>
      </c>
      <c r="R454">
        <v>100</v>
      </c>
      <c r="S454">
        <v>20</v>
      </c>
      <c r="T454">
        <v>67988535</v>
      </c>
      <c r="U454">
        <v>42338049</v>
      </c>
      <c r="V454">
        <v>24</v>
      </c>
      <c r="W454">
        <v>10416385</v>
      </c>
      <c r="X454">
        <v>31</v>
      </c>
      <c r="Y454">
        <v>52754433</v>
      </c>
      <c r="Z454">
        <v>29</v>
      </c>
      <c r="AA454">
        <v>15597</v>
      </c>
      <c r="AB454">
        <v>39509</v>
      </c>
      <c r="AC454" s="3">
        <f>anaconda_projects_438c4e99_85db_4cf9_82b5_1b07a55c3429_cleaned_energy_data[[#This Row],[nitrogen-oxide]]*0.9071847</f>
        <v>35841.960312299998</v>
      </c>
      <c r="AD454">
        <v>1.5</v>
      </c>
      <c r="AE454">
        <v>27</v>
      </c>
      <c r="AF454">
        <v>20</v>
      </c>
      <c r="AG454" t="s">
        <v>40</v>
      </c>
      <c r="AH454">
        <v>36629</v>
      </c>
      <c r="AI454" s="3">
        <f>anaconda_projects_438c4e99_85db_4cf9_82b5_1b07a55c3429_cleaned_energy_data[[#This Row],[sulfer-dioxide]]*0.9071847</f>
        <v>33229.268376299995</v>
      </c>
      <c r="AJ454">
        <v>1.4</v>
      </c>
      <c r="AK454">
        <v>28</v>
      </c>
      <c r="AL454">
        <v>30</v>
      </c>
      <c r="AM454">
        <v>67988535</v>
      </c>
      <c r="AN454">
        <v>23</v>
      </c>
    </row>
    <row r="455" spans="1:40" x14ac:dyDescent="0.3">
      <c r="A455">
        <v>453</v>
      </c>
      <c r="B455">
        <v>2020</v>
      </c>
      <c r="C455" t="s">
        <v>98</v>
      </c>
      <c r="D455" t="s">
        <v>99</v>
      </c>
      <c r="E455">
        <v>10.57</v>
      </c>
      <c r="F455">
        <v>16</v>
      </c>
      <c r="G455">
        <v>11749</v>
      </c>
      <c r="H455">
        <v>22</v>
      </c>
      <c r="I455">
        <v>6195</v>
      </c>
      <c r="J455">
        <v>21</v>
      </c>
      <c r="K455" s="3">
        <v>20956</v>
      </c>
      <c r="L455">
        <v>816</v>
      </c>
      <c r="M455">
        <v>30</v>
      </c>
      <c r="N455">
        <v>27</v>
      </c>
      <c r="O455">
        <v>1337630</v>
      </c>
      <c r="P455">
        <v>22</v>
      </c>
      <c r="Q455">
        <v>100</v>
      </c>
      <c r="R455">
        <v>100</v>
      </c>
      <c r="S455">
        <v>19</v>
      </c>
      <c r="T455">
        <v>64054606</v>
      </c>
      <c r="U455">
        <v>40271149</v>
      </c>
      <c r="V455">
        <v>23</v>
      </c>
      <c r="W455">
        <v>16238994</v>
      </c>
      <c r="X455">
        <v>23</v>
      </c>
      <c r="Y455">
        <v>56510143</v>
      </c>
      <c r="Z455">
        <v>28</v>
      </c>
      <c r="AA455">
        <v>17944</v>
      </c>
      <c r="AB455">
        <v>19905</v>
      </c>
      <c r="AC455" s="3">
        <f>anaconda_projects_438c4e99_85db_4cf9_82b5_1b07a55c3429_cleaned_energy_data[[#This Row],[nitrogen-oxide]]*0.9071847</f>
        <v>18057.511453499999</v>
      </c>
      <c r="AD455">
        <v>0.7</v>
      </c>
      <c r="AE455">
        <v>26</v>
      </c>
      <c r="AF455">
        <v>23</v>
      </c>
      <c r="AG455" t="s">
        <v>51</v>
      </c>
      <c r="AH455">
        <v>14089</v>
      </c>
      <c r="AI455" s="3">
        <f>anaconda_projects_438c4e99_85db_4cf9_82b5_1b07a55c3429_cleaned_energy_data[[#This Row],[sulfer-dioxide]]*0.9071847</f>
        <v>12781.3252383</v>
      </c>
      <c r="AJ455">
        <v>0.5</v>
      </c>
      <c r="AK455">
        <v>24</v>
      </c>
      <c r="AL455">
        <v>23</v>
      </c>
      <c r="AM455">
        <v>64054606</v>
      </c>
      <c r="AN455">
        <v>23</v>
      </c>
    </row>
    <row r="456" spans="1:40" x14ac:dyDescent="0.3">
      <c r="A456">
        <v>454</v>
      </c>
      <c r="B456">
        <v>2015</v>
      </c>
      <c r="C456" t="s">
        <v>98</v>
      </c>
      <c r="D456" t="s">
        <v>99</v>
      </c>
      <c r="E456">
        <v>9.5299999999999994</v>
      </c>
      <c r="F456">
        <v>26</v>
      </c>
      <c r="G456">
        <v>11665</v>
      </c>
      <c r="H456">
        <v>21</v>
      </c>
      <c r="I456">
        <v>4078</v>
      </c>
      <c r="J456">
        <v>25</v>
      </c>
      <c r="K456" s="3">
        <v>30307</v>
      </c>
      <c r="L456">
        <v>1170</v>
      </c>
      <c r="M456">
        <v>27</v>
      </c>
      <c r="N456">
        <v>22</v>
      </c>
      <c r="O456">
        <v>1147220</v>
      </c>
      <c r="P456">
        <v>26</v>
      </c>
      <c r="Q456">
        <v>100</v>
      </c>
      <c r="R456">
        <v>100</v>
      </c>
      <c r="S456">
        <v>19</v>
      </c>
      <c r="T456">
        <v>66579234</v>
      </c>
      <c r="U456">
        <v>45816979</v>
      </c>
      <c r="V456">
        <v>21</v>
      </c>
      <c r="W456">
        <v>11162789</v>
      </c>
      <c r="X456">
        <v>29</v>
      </c>
      <c r="Y456">
        <v>56979768</v>
      </c>
      <c r="Z456">
        <v>27</v>
      </c>
      <c r="AA456">
        <v>15743</v>
      </c>
      <c r="AB456">
        <v>30601</v>
      </c>
      <c r="AC456" s="3">
        <f>anaconda_projects_438c4e99_85db_4cf9_82b5_1b07a55c3429_cleaned_energy_data[[#This Row],[nitrogen-oxide]]*0.9071847</f>
        <v>27760.759004699998</v>
      </c>
      <c r="AD456">
        <v>1.1000000000000001</v>
      </c>
      <c r="AE456">
        <v>28</v>
      </c>
      <c r="AF456">
        <v>23</v>
      </c>
      <c r="AG456" t="s">
        <v>40</v>
      </c>
      <c r="AH456">
        <v>30033</v>
      </c>
      <c r="AI456" s="3">
        <f>anaconda_projects_438c4e99_85db_4cf9_82b5_1b07a55c3429_cleaned_energy_data[[#This Row],[sulfer-dioxide]]*0.9071847</f>
        <v>27245.478095099999</v>
      </c>
      <c r="AJ456">
        <v>1.1000000000000001</v>
      </c>
      <c r="AK456">
        <v>26</v>
      </c>
      <c r="AL456">
        <v>26</v>
      </c>
      <c r="AM456">
        <v>66579234</v>
      </c>
      <c r="AN456">
        <v>23</v>
      </c>
    </row>
    <row r="457" spans="1:40" x14ac:dyDescent="0.3">
      <c r="A457">
        <v>455</v>
      </c>
      <c r="B457">
        <v>2017</v>
      </c>
      <c r="C457" t="s">
        <v>98</v>
      </c>
      <c r="D457" t="s">
        <v>99</v>
      </c>
      <c r="E457">
        <v>10.27</v>
      </c>
      <c r="F457">
        <v>20</v>
      </c>
      <c r="G457">
        <v>11569</v>
      </c>
      <c r="H457">
        <v>22</v>
      </c>
      <c r="I457">
        <v>5010</v>
      </c>
      <c r="J457">
        <v>22</v>
      </c>
      <c r="K457" s="3">
        <v>28344</v>
      </c>
      <c r="L457">
        <v>1061</v>
      </c>
      <c r="M457">
        <v>26</v>
      </c>
      <c r="N457">
        <v>23</v>
      </c>
      <c r="O457">
        <v>1433344</v>
      </c>
      <c r="P457">
        <v>22</v>
      </c>
      <c r="Q457">
        <v>100</v>
      </c>
      <c r="R457">
        <v>100</v>
      </c>
      <c r="S457">
        <v>19</v>
      </c>
      <c r="T457">
        <v>67152580</v>
      </c>
      <c r="U457">
        <v>45689793</v>
      </c>
      <c r="V457">
        <v>22</v>
      </c>
      <c r="W457">
        <v>13059039</v>
      </c>
      <c r="X457">
        <v>29</v>
      </c>
      <c r="Y457">
        <v>58748831</v>
      </c>
      <c r="Z457">
        <v>28</v>
      </c>
      <c r="AA457">
        <v>16579</v>
      </c>
      <c r="AB457">
        <v>27852</v>
      </c>
      <c r="AC457" s="3">
        <f>anaconda_projects_438c4e99_85db_4cf9_82b5_1b07a55c3429_cleaned_energy_data[[#This Row],[nitrogen-oxide]]*0.9071847</f>
        <v>25266.908264399997</v>
      </c>
      <c r="AD457">
        <v>0.9</v>
      </c>
      <c r="AE457">
        <v>26</v>
      </c>
      <c r="AF457">
        <v>22</v>
      </c>
      <c r="AG457" t="s">
        <v>40</v>
      </c>
      <c r="AH457">
        <v>23754</v>
      </c>
      <c r="AI457" s="3">
        <f>anaconda_projects_438c4e99_85db_4cf9_82b5_1b07a55c3429_cleaned_energy_data[[#This Row],[sulfer-dioxide]]*0.9071847</f>
        <v>21549.265363799997</v>
      </c>
      <c r="AJ457">
        <v>0.8</v>
      </c>
      <c r="AK457">
        <v>23</v>
      </c>
      <c r="AL457">
        <v>24</v>
      </c>
      <c r="AM457">
        <v>67152580</v>
      </c>
      <c r="AN457">
        <v>23</v>
      </c>
    </row>
    <row r="458" spans="1:40" x14ac:dyDescent="0.3">
      <c r="A458">
        <v>456</v>
      </c>
      <c r="B458">
        <v>2008</v>
      </c>
      <c r="C458" t="s">
        <v>98</v>
      </c>
      <c r="D458" t="s">
        <v>99</v>
      </c>
      <c r="E458">
        <v>7.79</v>
      </c>
      <c r="F458">
        <v>35</v>
      </c>
      <c r="G458">
        <v>11432</v>
      </c>
      <c r="H458">
        <v>23</v>
      </c>
      <c r="I458">
        <v>2802</v>
      </c>
      <c r="J458">
        <v>32</v>
      </c>
      <c r="K458" s="3">
        <v>36821</v>
      </c>
      <c r="L458">
        <v>1479</v>
      </c>
      <c r="M458">
        <v>28</v>
      </c>
      <c r="N458">
        <v>21</v>
      </c>
      <c r="O458">
        <v>1024850</v>
      </c>
      <c r="P458">
        <v>26</v>
      </c>
      <c r="Q458">
        <v>100</v>
      </c>
      <c r="R458">
        <v>100</v>
      </c>
      <c r="S458">
        <v>22</v>
      </c>
      <c r="T458">
        <v>68794138</v>
      </c>
      <c r="U458">
        <v>46758314</v>
      </c>
      <c r="V458">
        <v>19</v>
      </c>
      <c r="W458">
        <v>8005046</v>
      </c>
      <c r="X458">
        <v>33</v>
      </c>
      <c r="Y458">
        <v>54763360</v>
      </c>
      <c r="Z458">
        <v>27</v>
      </c>
      <c r="AA458">
        <v>14234</v>
      </c>
      <c r="AB458">
        <v>76532</v>
      </c>
      <c r="AC458" s="3">
        <f>anaconda_projects_438c4e99_85db_4cf9_82b5_1b07a55c3429_cleaned_energy_data[[#This Row],[nitrogen-oxide]]*0.9071847</f>
        <v>69428.659460399998</v>
      </c>
      <c r="AD458">
        <v>2.8</v>
      </c>
      <c r="AE458">
        <v>20</v>
      </c>
      <c r="AF458">
        <v>15</v>
      </c>
      <c r="AG458" t="s">
        <v>40</v>
      </c>
      <c r="AH458">
        <v>94755</v>
      </c>
      <c r="AI458" s="3">
        <f>anaconda_projects_438c4e99_85db_4cf9_82b5_1b07a55c3429_cleaned_energy_data[[#This Row],[sulfer-dioxide]]*0.9071847</f>
        <v>85960.286248499993</v>
      </c>
      <c r="AJ458">
        <v>3.5</v>
      </c>
      <c r="AK458">
        <v>24</v>
      </c>
      <c r="AL458">
        <v>25</v>
      </c>
      <c r="AM458">
        <v>68794138</v>
      </c>
      <c r="AN458">
        <v>23</v>
      </c>
    </row>
    <row r="459" spans="1:40" x14ac:dyDescent="0.3">
      <c r="A459">
        <v>457</v>
      </c>
      <c r="B459">
        <v>2016</v>
      </c>
      <c r="C459" t="s">
        <v>100</v>
      </c>
      <c r="D459" t="s">
        <v>101</v>
      </c>
      <c r="E459">
        <v>11.05</v>
      </c>
      <c r="F459">
        <v>15</v>
      </c>
      <c r="G459">
        <v>22361</v>
      </c>
      <c r="H459">
        <v>7</v>
      </c>
      <c r="I459">
        <v>6722</v>
      </c>
      <c r="J459">
        <v>17</v>
      </c>
      <c r="K459" s="3">
        <v>58644</v>
      </c>
      <c r="L459">
        <v>1151</v>
      </c>
      <c r="M459">
        <v>11</v>
      </c>
      <c r="N459">
        <v>20</v>
      </c>
      <c r="O459">
        <v>2412215</v>
      </c>
      <c r="P459">
        <v>13</v>
      </c>
      <c r="Q459">
        <v>9116127</v>
      </c>
      <c r="R459">
        <v>10</v>
      </c>
      <c r="S459">
        <v>9</v>
      </c>
      <c r="T459">
        <v>95351686</v>
      </c>
      <c r="U459">
        <v>78006408</v>
      </c>
      <c r="V459">
        <v>12</v>
      </c>
      <c r="W459">
        <v>34115382</v>
      </c>
      <c r="X459">
        <v>12</v>
      </c>
      <c r="Y459">
        <v>112121790</v>
      </c>
      <c r="Z459">
        <v>12</v>
      </c>
      <c r="AA459">
        <v>29083</v>
      </c>
      <c r="AB459">
        <v>57819</v>
      </c>
      <c r="AC459" s="3">
        <f>anaconda_projects_438c4e99_85db_4cf9_82b5_1b07a55c3429_cleaned_energy_data[[#This Row],[nitrogen-oxide]]*0.9071847</f>
        <v>52452.512169299996</v>
      </c>
      <c r="AD459">
        <v>1</v>
      </c>
      <c r="AE459">
        <v>10</v>
      </c>
      <c r="AF459">
        <v>20</v>
      </c>
      <c r="AG459" t="s">
        <v>40</v>
      </c>
      <c r="AH459">
        <v>101950</v>
      </c>
      <c r="AI459" s="3">
        <f>anaconda_projects_438c4e99_85db_4cf9_82b5_1b07a55c3429_cleaned_energy_data[[#This Row],[sulfer-dioxide]]*0.9071847</f>
        <v>92487.480165000001</v>
      </c>
      <c r="AJ459">
        <v>1.8</v>
      </c>
      <c r="AK459">
        <v>6</v>
      </c>
      <c r="AL459">
        <v>8</v>
      </c>
      <c r="AM459">
        <v>104467813</v>
      </c>
      <c r="AN459">
        <v>11</v>
      </c>
    </row>
    <row r="460" spans="1:40" x14ac:dyDescent="0.3">
      <c r="A460">
        <v>458</v>
      </c>
      <c r="B460">
        <v>2018</v>
      </c>
      <c r="C460" t="s">
        <v>100</v>
      </c>
      <c r="D460" t="s">
        <v>101</v>
      </c>
      <c r="E460">
        <v>11.4</v>
      </c>
      <c r="F460">
        <v>14</v>
      </c>
      <c r="G460">
        <v>22685</v>
      </c>
      <c r="H460">
        <v>8</v>
      </c>
      <c r="I460">
        <v>7035</v>
      </c>
      <c r="J460">
        <v>16</v>
      </c>
      <c r="K460" s="3">
        <v>61435</v>
      </c>
      <c r="L460">
        <v>1167</v>
      </c>
      <c r="M460">
        <v>9</v>
      </c>
      <c r="N460">
        <v>19</v>
      </c>
      <c r="O460">
        <v>2528022</v>
      </c>
      <c r="P460">
        <v>11</v>
      </c>
      <c r="Q460">
        <v>8870771</v>
      </c>
      <c r="R460">
        <v>10</v>
      </c>
      <c r="S460">
        <v>9</v>
      </c>
      <c r="T460">
        <v>95998725</v>
      </c>
      <c r="U460">
        <v>81450131</v>
      </c>
      <c r="V460">
        <v>10</v>
      </c>
      <c r="W460">
        <v>34386963</v>
      </c>
      <c r="X460">
        <v>13</v>
      </c>
      <c r="Y460">
        <v>115837095</v>
      </c>
      <c r="Z460">
        <v>12</v>
      </c>
      <c r="AA460">
        <v>29720</v>
      </c>
      <c r="AB460">
        <v>57402</v>
      </c>
      <c r="AC460" s="3">
        <f>anaconda_projects_438c4e99_85db_4cf9_82b5_1b07a55c3429_cleaned_energy_data[[#This Row],[nitrogen-oxide]]*0.9071847</f>
        <v>52074.216149399996</v>
      </c>
      <c r="AD460">
        <v>1</v>
      </c>
      <c r="AE460">
        <v>7</v>
      </c>
      <c r="AF460">
        <v>18</v>
      </c>
      <c r="AG460" t="s">
        <v>40</v>
      </c>
      <c r="AH460">
        <v>81921</v>
      </c>
      <c r="AI460" s="3">
        <f>anaconda_projects_438c4e99_85db_4cf9_82b5_1b07a55c3429_cleaned_energy_data[[#This Row],[sulfer-dioxide]]*0.9071847</f>
        <v>74317.477808700001</v>
      </c>
      <c r="AJ460">
        <v>1.4</v>
      </c>
      <c r="AK460">
        <v>5</v>
      </c>
      <c r="AL460">
        <v>9</v>
      </c>
      <c r="AM460">
        <v>104869496</v>
      </c>
      <c r="AN460">
        <v>11</v>
      </c>
    </row>
    <row r="461" spans="1:40" x14ac:dyDescent="0.3">
      <c r="A461">
        <v>459</v>
      </c>
      <c r="B461">
        <v>2023</v>
      </c>
      <c r="C461" t="s">
        <v>100</v>
      </c>
      <c r="D461" t="s">
        <v>101</v>
      </c>
      <c r="E461">
        <v>13.68</v>
      </c>
      <c r="F461">
        <v>14</v>
      </c>
      <c r="G461">
        <v>23788</v>
      </c>
      <c r="H461">
        <v>7</v>
      </c>
      <c r="I461">
        <v>7332</v>
      </c>
      <c r="J461">
        <v>20</v>
      </c>
      <c r="K461" s="3">
        <v>50018</v>
      </c>
      <c r="L461">
        <v>912</v>
      </c>
      <c r="M461">
        <v>7</v>
      </c>
      <c r="N461">
        <v>20</v>
      </c>
      <c r="O461">
        <v>2273308</v>
      </c>
      <c r="P461">
        <v>12</v>
      </c>
      <c r="Q461">
        <v>8556785</v>
      </c>
      <c r="R461">
        <v>10</v>
      </c>
      <c r="S461">
        <v>10</v>
      </c>
      <c r="T461">
        <v>89031905</v>
      </c>
      <c r="U461">
        <v>88208829</v>
      </c>
      <c r="V461">
        <v>6</v>
      </c>
      <c r="W461">
        <v>32447796</v>
      </c>
      <c r="X461">
        <v>13</v>
      </c>
      <c r="Y461">
        <v>120656625</v>
      </c>
      <c r="Z461">
        <v>11</v>
      </c>
      <c r="AA461">
        <v>31120</v>
      </c>
      <c r="AB461">
        <v>47191</v>
      </c>
      <c r="AC461" s="3">
        <f>anaconda_projects_438c4e99_85db_4cf9_82b5_1b07a55c3429_cleaned_energy_data[[#This Row],[nitrogen-oxide]]*0.9071847</f>
        <v>42810.953177700001</v>
      </c>
      <c r="AD461">
        <v>0.8</v>
      </c>
      <c r="AE461">
        <v>6</v>
      </c>
      <c r="AF461">
        <v>16</v>
      </c>
      <c r="AG461" t="s">
        <v>45</v>
      </c>
      <c r="AH461">
        <v>34498</v>
      </c>
      <c r="AI461" s="3">
        <f>anaconda_projects_438c4e99_85db_4cf9_82b5_1b07a55c3429_cleaned_energy_data[[#This Row],[sulfer-dioxide]]*0.9071847</f>
        <v>31296.0577806</v>
      </c>
      <c r="AJ461">
        <v>0.6</v>
      </c>
      <c r="AK461">
        <v>10</v>
      </c>
      <c r="AL461">
        <v>14</v>
      </c>
      <c r="AM461">
        <v>97588690</v>
      </c>
      <c r="AN461">
        <v>12</v>
      </c>
    </row>
    <row r="462" spans="1:40" x14ac:dyDescent="0.3">
      <c r="A462">
        <v>460</v>
      </c>
      <c r="B462">
        <v>2011</v>
      </c>
      <c r="C462" t="s">
        <v>100</v>
      </c>
      <c r="D462" t="s">
        <v>101</v>
      </c>
      <c r="E462">
        <v>10.4</v>
      </c>
      <c r="F462">
        <v>17</v>
      </c>
      <c r="G462">
        <v>22401</v>
      </c>
      <c r="H462">
        <v>9</v>
      </c>
      <c r="I462">
        <v>7501</v>
      </c>
      <c r="J462">
        <v>15</v>
      </c>
      <c r="K462" s="3">
        <v>69301</v>
      </c>
      <c r="L462">
        <v>1397</v>
      </c>
      <c r="M462">
        <v>12</v>
      </c>
      <c r="N462">
        <v>18</v>
      </c>
      <c r="O462">
        <v>1927006</v>
      </c>
      <c r="P462">
        <v>17</v>
      </c>
      <c r="Q462">
        <v>9361428</v>
      </c>
      <c r="R462">
        <v>11</v>
      </c>
      <c r="S462">
        <v>9</v>
      </c>
      <c r="T462">
        <v>95692130</v>
      </c>
      <c r="U462">
        <v>87609471</v>
      </c>
      <c r="V462">
        <v>13</v>
      </c>
      <c r="W462">
        <v>21560036</v>
      </c>
      <c r="X462">
        <v>15</v>
      </c>
      <c r="Y462">
        <v>109169507</v>
      </c>
      <c r="Z462">
        <v>13</v>
      </c>
      <c r="AA462">
        <v>29902</v>
      </c>
      <c r="AB462">
        <v>90365</v>
      </c>
      <c r="AC462" s="3">
        <f>anaconda_projects_438c4e99_85db_4cf9_82b5_1b07a55c3429_cleaned_energy_data[[#This Row],[nitrogen-oxide]]*0.9071847</f>
        <v>81977.745415500001</v>
      </c>
      <c r="AD462">
        <v>1.7</v>
      </c>
      <c r="AE462">
        <v>7</v>
      </c>
      <c r="AF462">
        <v>18</v>
      </c>
      <c r="AG462" t="s">
        <v>40</v>
      </c>
      <c r="AH462">
        <v>259415</v>
      </c>
      <c r="AI462" s="3">
        <f>anaconda_projects_438c4e99_85db_4cf9_82b5_1b07a55c3429_cleaned_energy_data[[#This Row],[sulfer-dioxide]]*0.9071847</f>
        <v>235337.31895049999</v>
      </c>
      <c r="AJ462">
        <v>4.8</v>
      </c>
      <c r="AK462">
        <v>6</v>
      </c>
      <c r="AL462">
        <v>6</v>
      </c>
      <c r="AM462">
        <v>105053558</v>
      </c>
      <c r="AN462">
        <v>12</v>
      </c>
    </row>
    <row r="463" spans="1:40" x14ac:dyDescent="0.3">
      <c r="A463">
        <v>461</v>
      </c>
      <c r="B463">
        <v>2022</v>
      </c>
      <c r="C463" t="s">
        <v>100</v>
      </c>
      <c r="D463" t="s">
        <v>101</v>
      </c>
      <c r="E463">
        <v>13.2</v>
      </c>
      <c r="F463">
        <v>14</v>
      </c>
      <c r="G463">
        <v>22471</v>
      </c>
      <c r="H463">
        <v>8</v>
      </c>
      <c r="I463">
        <v>8067</v>
      </c>
      <c r="J463">
        <v>15</v>
      </c>
      <c r="K463" s="3">
        <v>58510</v>
      </c>
      <c r="L463">
        <v>1096</v>
      </c>
      <c r="M463">
        <v>6</v>
      </c>
      <c r="N463">
        <v>16</v>
      </c>
      <c r="O463">
        <v>2536443</v>
      </c>
      <c r="P463">
        <v>11</v>
      </c>
      <c r="Q463">
        <v>8873152</v>
      </c>
      <c r="R463">
        <v>10</v>
      </c>
      <c r="S463">
        <v>10</v>
      </c>
      <c r="T463">
        <v>91766110</v>
      </c>
      <c r="U463">
        <v>81577914</v>
      </c>
      <c r="V463">
        <v>9</v>
      </c>
      <c r="W463">
        <v>35919138</v>
      </c>
      <c r="X463">
        <v>13</v>
      </c>
      <c r="Y463">
        <v>117497052</v>
      </c>
      <c r="Z463">
        <v>11</v>
      </c>
      <c r="AA463">
        <v>30538</v>
      </c>
      <c r="AB463">
        <v>53786</v>
      </c>
      <c r="AC463" s="3">
        <f>anaconda_projects_438c4e99_85db_4cf9_82b5_1b07a55c3429_cleaned_energy_data[[#This Row],[nitrogen-oxide]]*0.9071847</f>
        <v>48793.836274199995</v>
      </c>
      <c r="AD463">
        <v>0.9</v>
      </c>
      <c r="AE463">
        <v>6</v>
      </c>
      <c r="AF463">
        <v>15</v>
      </c>
      <c r="AG463" t="s">
        <v>45</v>
      </c>
      <c r="AH463">
        <v>53778</v>
      </c>
      <c r="AI463" s="3">
        <f>anaconda_projects_438c4e99_85db_4cf9_82b5_1b07a55c3429_cleaned_energy_data[[#This Row],[sulfer-dioxide]]*0.9071847</f>
        <v>48786.578796599999</v>
      </c>
      <c r="AJ463">
        <v>0.9</v>
      </c>
      <c r="AK463">
        <v>5</v>
      </c>
      <c r="AL463">
        <v>10</v>
      </c>
      <c r="AM463">
        <v>100639262</v>
      </c>
      <c r="AN463">
        <v>12</v>
      </c>
    </row>
    <row r="464" spans="1:40" x14ac:dyDescent="0.3">
      <c r="A464">
        <v>462</v>
      </c>
      <c r="B464">
        <v>2014</v>
      </c>
      <c r="C464" t="s">
        <v>100</v>
      </c>
      <c r="D464" t="s">
        <v>101</v>
      </c>
      <c r="E464">
        <v>11.03</v>
      </c>
      <c r="F464">
        <v>15</v>
      </c>
      <c r="G464">
        <v>22260</v>
      </c>
      <c r="H464">
        <v>9</v>
      </c>
      <c r="I464">
        <v>8175</v>
      </c>
      <c r="J464">
        <v>14</v>
      </c>
      <c r="K464" s="3">
        <v>64264</v>
      </c>
      <c r="L464">
        <v>1324</v>
      </c>
      <c r="M464">
        <v>11</v>
      </c>
      <c r="N464">
        <v>19</v>
      </c>
      <c r="O464">
        <v>2333108</v>
      </c>
      <c r="P464">
        <v>14</v>
      </c>
      <c r="Q464">
        <v>11451880</v>
      </c>
      <c r="R464">
        <v>11</v>
      </c>
      <c r="S464">
        <v>9</v>
      </c>
      <c r="T464">
        <v>91862218</v>
      </c>
      <c r="U464">
        <v>84075322</v>
      </c>
      <c r="V464">
        <v>12</v>
      </c>
      <c r="W464">
        <v>22741669</v>
      </c>
      <c r="X464">
        <v>13</v>
      </c>
      <c r="Y464">
        <v>106816991</v>
      </c>
      <c r="Z464">
        <v>14</v>
      </c>
      <c r="AA464">
        <v>30435</v>
      </c>
      <c r="AB464">
        <v>77156</v>
      </c>
      <c r="AC464" s="3">
        <f>anaconda_projects_438c4e99_85db_4cf9_82b5_1b07a55c3429_cleaned_energy_data[[#This Row],[nitrogen-oxide]]*0.9071847</f>
        <v>69994.742713200001</v>
      </c>
      <c r="AD464">
        <v>1.4</v>
      </c>
      <c r="AE464">
        <v>9</v>
      </c>
      <c r="AF464">
        <v>19</v>
      </c>
      <c r="AG464" t="s">
        <v>40</v>
      </c>
      <c r="AH464">
        <v>173519</v>
      </c>
      <c r="AI464" s="3">
        <f>anaconda_projects_438c4e99_85db_4cf9_82b5_1b07a55c3429_cleaned_energy_data[[#This Row],[sulfer-dioxide]]*0.9071847</f>
        <v>157413.78195929999</v>
      </c>
      <c r="AJ464">
        <v>3.2</v>
      </c>
      <c r="AK464">
        <v>7</v>
      </c>
      <c r="AL464">
        <v>7</v>
      </c>
      <c r="AM464">
        <v>103314098</v>
      </c>
      <c r="AN464">
        <v>12</v>
      </c>
    </row>
    <row r="465" spans="1:40" x14ac:dyDescent="0.3">
      <c r="A465">
        <v>463</v>
      </c>
      <c r="B465">
        <v>2021</v>
      </c>
      <c r="C465" t="s">
        <v>100</v>
      </c>
      <c r="D465" t="s">
        <v>101</v>
      </c>
      <c r="E465">
        <v>12.93</v>
      </c>
      <c r="F465">
        <v>12</v>
      </c>
      <c r="G465">
        <v>22741</v>
      </c>
      <c r="H465">
        <v>7</v>
      </c>
      <c r="I465">
        <v>7400</v>
      </c>
      <c r="J465">
        <v>18</v>
      </c>
      <c r="K465" s="3">
        <v>55045</v>
      </c>
      <c r="L465">
        <v>1048</v>
      </c>
      <c r="M465">
        <v>10</v>
      </c>
      <c r="N465">
        <v>19</v>
      </c>
      <c r="O465">
        <v>2380982</v>
      </c>
      <c r="P465">
        <v>13</v>
      </c>
      <c r="Q465">
        <v>8639559</v>
      </c>
      <c r="R465">
        <v>10</v>
      </c>
      <c r="S465">
        <v>9</v>
      </c>
      <c r="T465">
        <v>91173722</v>
      </c>
      <c r="U465">
        <v>81451708</v>
      </c>
      <c r="V465">
        <v>8</v>
      </c>
      <c r="W465">
        <v>34061422</v>
      </c>
      <c r="X465">
        <v>13</v>
      </c>
      <c r="Y465">
        <v>115513130</v>
      </c>
      <c r="Z465">
        <v>11</v>
      </c>
      <c r="AA465">
        <v>30141</v>
      </c>
      <c r="AB465">
        <v>58284</v>
      </c>
      <c r="AC465" s="3">
        <f>anaconda_projects_438c4e99_85db_4cf9_82b5_1b07a55c3429_cleaned_energy_data[[#This Row],[nitrogen-oxide]]*0.9071847</f>
        <v>52874.353054799998</v>
      </c>
      <c r="AD465">
        <v>1</v>
      </c>
      <c r="AE465">
        <v>3</v>
      </c>
      <c r="AF465">
        <v>14</v>
      </c>
      <c r="AG465" t="s">
        <v>40</v>
      </c>
      <c r="AH465">
        <v>64301</v>
      </c>
      <c r="AI465" s="3">
        <f>anaconda_projects_438c4e99_85db_4cf9_82b5_1b07a55c3429_cleaned_energy_data[[#This Row],[sulfer-dioxide]]*0.9071847</f>
        <v>58332.883394699995</v>
      </c>
      <c r="AJ465">
        <v>1.1000000000000001</v>
      </c>
      <c r="AK465">
        <v>4</v>
      </c>
      <c r="AL465">
        <v>10</v>
      </c>
      <c r="AM465">
        <v>99813281</v>
      </c>
      <c r="AN465">
        <v>11</v>
      </c>
    </row>
    <row r="466" spans="1:40" x14ac:dyDescent="0.3">
      <c r="A466">
        <v>464</v>
      </c>
      <c r="B466">
        <v>2010</v>
      </c>
      <c r="C466" t="s">
        <v>100</v>
      </c>
      <c r="D466" t="s">
        <v>101</v>
      </c>
      <c r="E466">
        <v>9.8800000000000008</v>
      </c>
      <c r="F466">
        <v>17</v>
      </c>
      <c r="G466">
        <v>21639</v>
      </c>
      <c r="H466">
        <v>10</v>
      </c>
      <c r="I466">
        <v>8186</v>
      </c>
      <c r="J466">
        <v>14</v>
      </c>
      <c r="K466" s="3">
        <v>74480</v>
      </c>
      <c r="L466">
        <v>1469</v>
      </c>
      <c r="M466">
        <v>11</v>
      </c>
      <c r="N466">
        <v>20</v>
      </c>
      <c r="O466">
        <v>1899233</v>
      </c>
      <c r="P466">
        <v>18</v>
      </c>
      <c r="Q466">
        <v>9083972</v>
      </c>
      <c r="R466">
        <v>11</v>
      </c>
      <c r="S466">
        <v>11</v>
      </c>
      <c r="T466">
        <v>94565247</v>
      </c>
      <c r="U466">
        <v>89666874</v>
      </c>
      <c r="V466">
        <v>13</v>
      </c>
      <c r="W466">
        <v>21884497</v>
      </c>
      <c r="X466">
        <v>16</v>
      </c>
      <c r="Y466">
        <v>111551371</v>
      </c>
      <c r="Z466">
        <v>13</v>
      </c>
      <c r="AA466">
        <v>29825</v>
      </c>
      <c r="AB466">
        <v>97958</v>
      </c>
      <c r="AC466" s="3">
        <f>anaconda_projects_438c4e99_85db_4cf9_82b5_1b07a55c3429_cleaned_energy_data[[#This Row],[nitrogen-oxide]]*0.9071847</f>
        <v>88865.998842599991</v>
      </c>
      <c r="AD466">
        <v>1.8</v>
      </c>
      <c r="AE466">
        <v>6</v>
      </c>
      <c r="AF466">
        <v>19</v>
      </c>
      <c r="AG466" t="s">
        <v>40</v>
      </c>
      <c r="AH466">
        <v>279790</v>
      </c>
      <c r="AI466" s="3">
        <f>anaconda_projects_438c4e99_85db_4cf9_82b5_1b07a55c3429_cleaned_energy_data[[#This Row],[sulfer-dioxide]]*0.9071847</f>
        <v>253821.20721299999</v>
      </c>
      <c r="AJ466">
        <v>5</v>
      </c>
      <c r="AK466">
        <v>6</v>
      </c>
      <c r="AL466">
        <v>8</v>
      </c>
      <c r="AM466">
        <v>103649219</v>
      </c>
      <c r="AN466">
        <v>12</v>
      </c>
    </row>
    <row r="467" spans="1:40" x14ac:dyDescent="0.3">
      <c r="A467">
        <v>465</v>
      </c>
      <c r="B467">
        <v>2019</v>
      </c>
      <c r="C467" t="s">
        <v>100</v>
      </c>
      <c r="D467" t="s">
        <v>101</v>
      </c>
      <c r="E467">
        <v>11.56</v>
      </c>
      <c r="F467">
        <v>13</v>
      </c>
      <c r="G467">
        <v>22441</v>
      </c>
      <c r="H467">
        <v>8</v>
      </c>
      <c r="I467">
        <v>7016</v>
      </c>
      <c r="J467">
        <v>16</v>
      </c>
      <c r="K467" s="3">
        <v>57232</v>
      </c>
      <c r="L467">
        <v>1079</v>
      </c>
      <c r="M467">
        <v>9</v>
      </c>
      <c r="N467">
        <v>19</v>
      </c>
      <c r="O467">
        <v>2340308</v>
      </c>
      <c r="P467">
        <v>13</v>
      </c>
      <c r="Q467">
        <v>8911569</v>
      </c>
      <c r="R467">
        <v>10</v>
      </c>
      <c r="S467">
        <v>10</v>
      </c>
      <c r="T467">
        <v>92337724</v>
      </c>
      <c r="U467">
        <v>78881960</v>
      </c>
      <c r="V467">
        <v>11</v>
      </c>
      <c r="W467">
        <v>37819529</v>
      </c>
      <c r="X467">
        <v>12</v>
      </c>
      <c r="Y467">
        <v>116701488</v>
      </c>
      <c r="Z467">
        <v>11</v>
      </c>
      <c r="AA467">
        <v>29457</v>
      </c>
      <c r="AB467">
        <v>56527</v>
      </c>
      <c r="AC467" s="3">
        <f>anaconda_projects_438c4e99_85db_4cf9_82b5_1b07a55c3429_cleaned_energy_data[[#This Row],[nitrogen-oxide]]*0.9071847</f>
        <v>51280.429536899996</v>
      </c>
      <c r="AD467">
        <v>1</v>
      </c>
      <c r="AE467">
        <v>6</v>
      </c>
      <c r="AF467">
        <v>16</v>
      </c>
      <c r="AG467" t="s">
        <v>40</v>
      </c>
      <c r="AH467">
        <v>81910</v>
      </c>
      <c r="AI467" s="3">
        <f>anaconda_projects_438c4e99_85db_4cf9_82b5_1b07a55c3429_cleaned_energy_data[[#This Row],[sulfer-dioxide]]*0.9071847</f>
        <v>74307.498777000001</v>
      </c>
      <c r="AJ467">
        <v>1.4</v>
      </c>
      <c r="AK467">
        <v>5</v>
      </c>
      <c r="AL467">
        <v>9</v>
      </c>
      <c r="AM467">
        <v>101249293</v>
      </c>
      <c r="AN467">
        <v>12</v>
      </c>
    </row>
    <row r="468" spans="1:40" x14ac:dyDescent="0.3">
      <c r="A468">
        <v>466</v>
      </c>
      <c r="B468">
        <v>2013</v>
      </c>
      <c r="C468" t="s">
        <v>100</v>
      </c>
      <c r="D468" t="s">
        <v>101</v>
      </c>
      <c r="E468">
        <v>11.21</v>
      </c>
      <c r="F468">
        <v>14</v>
      </c>
      <c r="G468">
        <v>22148</v>
      </c>
      <c r="H468">
        <v>9</v>
      </c>
      <c r="I468">
        <v>7981</v>
      </c>
      <c r="J468">
        <v>14</v>
      </c>
      <c r="K468" s="3">
        <v>67193</v>
      </c>
      <c r="L468">
        <v>1402</v>
      </c>
      <c r="M468">
        <v>10</v>
      </c>
      <c r="N468">
        <v>17</v>
      </c>
      <c r="O468">
        <v>2359430</v>
      </c>
      <c r="P468">
        <v>14</v>
      </c>
      <c r="Q468">
        <v>9992639</v>
      </c>
      <c r="R468">
        <v>11</v>
      </c>
      <c r="S468">
        <v>9</v>
      </c>
      <c r="T468">
        <v>93045666</v>
      </c>
      <c r="U468">
        <v>83171310</v>
      </c>
      <c r="V468">
        <v>13</v>
      </c>
      <c r="W468">
        <v>22246490</v>
      </c>
      <c r="X468">
        <v>14</v>
      </c>
      <c r="Y468">
        <v>105417801</v>
      </c>
      <c r="Z468">
        <v>14</v>
      </c>
      <c r="AA468">
        <v>30128</v>
      </c>
      <c r="AB468">
        <v>85255</v>
      </c>
      <c r="AC468" s="3">
        <f>anaconda_projects_438c4e99_85db_4cf9_82b5_1b07a55c3429_cleaned_energy_data[[#This Row],[nitrogen-oxide]]*0.9071847</f>
        <v>77342.031598499991</v>
      </c>
      <c r="AD468">
        <v>1.6</v>
      </c>
      <c r="AE468">
        <v>8</v>
      </c>
      <c r="AF468">
        <v>14</v>
      </c>
      <c r="AG468" t="s">
        <v>40</v>
      </c>
      <c r="AH468">
        <v>237088</v>
      </c>
      <c r="AI468" s="3">
        <f>anaconda_projects_438c4e99_85db_4cf9_82b5_1b07a55c3429_cleaned_energy_data[[#This Row],[sulfer-dioxide]]*0.9071847</f>
        <v>215082.60615359998</v>
      </c>
      <c r="AJ468">
        <v>4.5</v>
      </c>
      <c r="AK468">
        <v>5</v>
      </c>
      <c r="AL468">
        <v>3</v>
      </c>
      <c r="AM468">
        <v>103038305</v>
      </c>
      <c r="AN468">
        <v>12</v>
      </c>
    </row>
    <row r="469" spans="1:40" x14ac:dyDescent="0.3">
      <c r="A469">
        <v>467</v>
      </c>
      <c r="B469">
        <v>2009</v>
      </c>
      <c r="C469" t="s">
        <v>100</v>
      </c>
      <c r="D469" t="s">
        <v>101</v>
      </c>
      <c r="E469">
        <v>9.4</v>
      </c>
      <c r="F469">
        <v>20</v>
      </c>
      <c r="G469">
        <v>21759</v>
      </c>
      <c r="H469">
        <v>10</v>
      </c>
      <c r="I469">
        <v>8543</v>
      </c>
      <c r="J469">
        <v>12</v>
      </c>
      <c r="K469" s="3">
        <v>73589</v>
      </c>
      <c r="L469">
        <v>1600</v>
      </c>
      <c r="M469">
        <v>10</v>
      </c>
      <c r="N469">
        <v>17</v>
      </c>
      <c r="O469">
        <v>1792173</v>
      </c>
      <c r="P469">
        <v>19</v>
      </c>
      <c r="Q469">
        <v>4046710</v>
      </c>
      <c r="R469">
        <v>13</v>
      </c>
      <c r="S469">
        <v>11</v>
      </c>
      <c r="T469">
        <v>94074304</v>
      </c>
      <c r="U469">
        <v>82787341</v>
      </c>
      <c r="V469">
        <v>14</v>
      </c>
      <c r="W469">
        <v>18415264</v>
      </c>
      <c r="X469">
        <v>18</v>
      </c>
      <c r="Y469">
        <v>101202605</v>
      </c>
      <c r="Z469">
        <v>14</v>
      </c>
      <c r="AA469">
        <v>30302</v>
      </c>
      <c r="AB469">
        <v>100608</v>
      </c>
      <c r="AC469" s="3">
        <f>anaconda_projects_438c4e99_85db_4cf9_82b5_1b07a55c3429_cleaned_energy_data[[#This Row],[nitrogen-oxide]]*0.9071847</f>
        <v>91270.038297599996</v>
      </c>
      <c r="AD469">
        <v>2</v>
      </c>
      <c r="AE469">
        <v>6</v>
      </c>
      <c r="AF469">
        <v>16</v>
      </c>
      <c r="AG469" t="s">
        <v>40</v>
      </c>
      <c r="AH469">
        <v>317928</v>
      </c>
      <c r="AI469" s="3">
        <f>anaconda_projects_438c4e99_85db_4cf9_82b5_1b07a55c3429_cleaned_energy_data[[#This Row],[sulfer-dioxide]]*0.9071847</f>
        <v>288419.41730159998</v>
      </c>
      <c r="AJ469">
        <v>6.3</v>
      </c>
      <c r="AK469">
        <v>6</v>
      </c>
      <c r="AL469">
        <v>7</v>
      </c>
      <c r="AM469">
        <v>98121014</v>
      </c>
      <c r="AN469">
        <v>12</v>
      </c>
    </row>
    <row r="470" spans="1:40" x14ac:dyDescent="0.3">
      <c r="A470">
        <v>468</v>
      </c>
      <c r="B470">
        <v>2012</v>
      </c>
      <c r="C470" t="s">
        <v>100</v>
      </c>
      <c r="D470" t="s">
        <v>101</v>
      </c>
      <c r="E470">
        <v>10.98</v>
      </c>
      <c r="F470">
        <v>15</v>
      </c>
      <c r="G470">
        <v>22516</v>
      </c>
      <c r="H470">
        <v>9</v>
      </c>
      <c r="I470">
        <v>7815</v>
      </c>
      <c r="J470">
        <v>14</v>
      </c>
      <c r="K470" s="3">
        <v>67877</v>
      </c>
      <c r="L470">
        <v>1381</v>
      </c>
      <c r="M470">
        <v>10</v>
      </c>
      <c r="N470">
        <v>18</v>
      </c>
      <c r="O470">
        <v>2368855</v>
      </c>
      <c r="P470">
        <v>13</v>
      </c>
      <c r="Q470">
        <v>9198981</v>
      </c>
      <c r="R470">
        <v>11</v>
      </c>
      <c r="S470">
        <v>9</v>
      </c>
      <c r="T470">
        <v>95619210</v>
      </c>
      <c r="U470">
        <v>80474999</v>
      </c>
      <c r="V470">
        <v>13</v>
      </c>
      <c r="W470">
        <v>27683051</v>
      </c>
      <c r="X470">
        <v>13</v>
      </c>
      <c r="Y470">
        <v>108158050</v>
      </c>
      <c r="Z470">
        <v>14</v>
      </c>
      <c r="AA470">
        <v>30331</v>
      </c>
      <c r="AB470">
        <v>89094</v>
      </c>
      <c r="AC470" s="3">
        <f>anaconda_projects_438c4e99_85db_4cf9_82b5_1b07a55c3429_cleaned_energy_data[[#This Row],[nitrogen-oxide]]*0.9071847</f>
        <v>80824.713661799993</v>
      </c>
      <c r="AD470">
        <v>1.6</v>
      </c>
      <c r="AE470">
        <v>7</v>
      </c>
      <c r="AF470">
        <v>14</v>
      </c>
      <c r="AG470" t="s">
        <v>40</v>
      </c>
      <c r="AH470">
        <v>236974</v>
      </c>
      <c r="AI470" s="3">
        <f>anaconda_projects_438c4e99_85db_4cf9_82b5_1b07a55c3429_cleaned_energy_data[[#This Row],[sulfer-dioxide]]*0.9071847</f>
        <v>214979.18709779999</v>
      </c>
      <c r="AJ470">
        <v>4.4000000000000004</v>
      </c>
      <c r="AK470">
        <v>5</v>
      </c>
      <c r="AL470">
        <v>4</v>
      </c>
      <c r="AM470">
        <v>104818191</v>
      </c>
      <c r="AN470">
        <v>12</v>
      </c>
    </row>
    <row r="471" spans="1:40" x14ac:dyDescent="0.3">
      <c r="A471">
        <v>469</v>
      </c>
      <c r="B471">
        <v>2020</v>
      </c>
      <c r="C471" t="s">
        <v>100</v>
      </c>
      <c r="D471" t="s">
        <v>101</v>
      </c>
      <c r="E471">
        <v>12.21</v>
      </c>
      <c r="F471">
        <v>12</v>
      </c>
      <c r="G471">
        <v>22355</v>
      </c>
      <c r="H471">
        <v>7</v>
      </c>
      <c r="I471">
        <v>7247</v>
      </c>
      <c r="J471">
        <v>17</v>
      </c>
      <c r="K471" s="3">
        <v>53183</v>
      </c>
      <c r="L471">
        <v>1097</v>
      </c>
      <c r="M471">
        <v>7</v>
      </c>
      <c r="N471">
        <v>17</v>
      </c>
      <c r="O471">
        <v>2142041</v>
      </c>
      <c r="P471">
        <v>14</v>
      </c>
      <c r="Q471">
        <v>7945332</v>
      </c>
      <c r="R471">
        <v>10</v>
      </c>
      <c r="S471">
        <v>10</v>
      </c>
      <c r="T471">
        <v>89066574</v>
      </c>
      <c r="U471">
        <v>69820694</v>
      </c>
      <c r="V471">
        <v>11</v>
      </c>
      <c r="W471">
        <v>36804027</v>
      </c>
      <c r="X471">
        <v>10</v>
      </c>
      <c r="Y471">
        <v>106624721</v>
      </c>
      <c r="Z471">
        <v>13</v>
      </c>
      <c r="AA471">
        <v>29603</v>
      </c>
      <c r="AB471">
        <v>64440</v>
      </c>
      <c r="AC471" s="3">
        <f>anaconda_projects_438c4e99_85db_4cf9_82b5_1b07a55c3429_cleaned_energy_data[[#This Row],[nitrogen-oxide]]*0.9071847</f>
        <v>58458.982067999998</v>
      </c>
      <c r="AD471">
        <v>1.2</v>
      </c>
      <c r="AE471">
        <v>3</v>
      </c>
      <c r="AF471">
        <v>9</v>
      </c>
      <c r="AG471" t="s">
        <v>45</v>
      </c>
      <c r="AH471">
        <v>44831</v>
      </c>
      <c r="AI471" s="3">
        <f>anaconda_projects_438c4e99_85db_4cf9_82b5_1b07a55c3429_cleaned_energy_data[[#This Row],[sulfer-dioxide]]*0.9071847</f>
        <v>40669.997285699996</v>
      </c>
      <c r="AJ471">
        <v>0.8</v>
      </c>
      <c r="AK471">
        <v>6</v>
      </c>
      <c r="AL471">
        <v>12</v>
      </c>
      <c r="AM471">
        <v>97011906</v>
      </c>
      <c r="AN471">
        <v>12</v>
      </c>
    </row>
    <row r="472" spans="1:40" x14ac:dyDescent="0.3">
      <c r="A472">
        <v>470</v>
      </c>
      <c r="B472">
        <v>2015</v>
      </c>
      <c r="C472" t="s">
        <v>100</v>
      </c>
      <c r="D472" t="s">
        <v>101</v>
      </c>
      <c r="E472">
        <v>10.76</v>
      </c>
      <c r="F472">
        <v>15</v>
      </c>
      <c r="G472">
        <v>23387</v>
      </c>
      <c r="H472">
        <v>7</v>
      </c>
      <c r="I472">
        <v>6676</v>
      </c>
      <c r="J472">
        <v>17</v>
      </c>
      <c r="K472" s="3">
        <v>67119</v>
      </c>
      <c r="L472">
        <v>1307</v>
      </c>
      <c r="M472">
        <v>9</v>
      </c>
      <c r="N472">
        <v>18</v>
      </c>
      <c r="O472">
        <v>2090106</v>
      </c>
      <c r="P472">
        <v>16</v>
      </c>
      <c r="Q472">
        <v>9305012</v>
      </c>
      <c r="R472">
        <v>10</v>
      </c>
      <c r="S472">
        <v>9</v>
      </c>
      <c r="T472">
        <v>93174909</v>
      </c>
      <c r="U472">
        <v>85370227</v>
      </c>
      <c r="V472">
        <v>10</v>
      </c>
      <c r="W472">
        <v>27637823</v>
      </c>
      <c r="X472">
        <v>13</v>
      </c>
      <c r="Y472">
        <v>113008050</v>
      </c>
      <c r="Z472">
        <v>12</v>
      </c>
      <c r="AA472">
        <v>30063</v>
      </c>
      <c r="AB472">
        <v>67695</v>
      </c>
      <c r="AC472" s="3">
        <f>anaconda_projects_438c4e99_85db_4cf9_82b5_1b07a55c3429_cleaned_energy_data[[#This Row],[nitrogen-oxide]]*0.9071847</f>
        <v>61411.868266499994</v>
      </c>
      <c r="AD472">
        <v>1.2</v>
      </c>
      <c r="AE472">
        <v>9</v>
      </c>
      <c r="AF472">
        <v>18</v>
      </c>
      <c r="AG472" t="s">
        <v>40</v>
      </c>
      <c r="AH472">
        <v>150606</v>
      </c>
      <c r="AI472" s="3">
        <f>anaconda_projects_438c4e99_85db_4cf9_82b5_1b07a55c3429_cleaned_energy_data[[#This Row],[sulfer-dioxide]]*0.9071847</f>
        <v>136627.45892819998</v>
      </c>
      <c r="AJ472">
        <v>2.7</v>
      </c>
      <c r="AK472">
        <v>6</v>
      </c>
      <c r="AL472">
        <v>7</v>
      </c>
      <c r="AM472">
        <v>102479921</v>
      </c>
      <c r="AN472">
        <v>12</v>
      </c>
    </row>
    <row r="473" spans="1:40" x14ac:dyDescent="0.3">
      <c r="A473">
        <v>471</v>
      </c>
      <c r="B473">
        <v>2017</v>
      </c>
      <c r="C473" t="s">
        <v>100</v>
      </c>
      <c r="D473" t="s">
        <v>101</v>
      </c>
      <c r="E473">
        <v>11.28</v>
      </c>
      <c r="F473">
        <v>14</v>
      </c>
      <c r="G473">
        <v>22625</v>
      </c>
      <c r="H473">
        <v>7</v>
      </c>
      <c r="I473">
        <v>7009</v>
      </c>
      <c r="J473">
        <v>15</v>
      </c>
      <c r="K473" s="3">
        <v>58414</v>
      </c>
      <c r="L473">
        <v>1144</v>
      </c>
      <c r="M473">
        <v>10</v>
      </c>
      <c r="N473">
        <v>20</v>
      </c>
      <c r="O473">
        <v>2399105</v>
      </c>
      <c r="P473">
        <v>12</v>
      </c>
      <c r="Q473">
        <v>8906962</v>
      </c>
      <c r="R473">
        <v>10</v>
      </c>
      <c r="S473">
        <v>9</v>
      </c>
      <c r="T473">
        <v>92992131</v>
      </c>
      <c r="U473">
        <v>79938707</v>
      </c>
      <c r="V473">
        <v>11</v>
      </c>
      <c r="W473">
        <v>32374793</v>
      </c>
      <c r="X473">
        <v>13</v>
      </c>
      <c r="Y473">
        <v>112313501</v>
      </c>
      <c r="Z473">
        <v>12</v>
      </c>
      <c r="AA473">
        <v>29635</v>
      </c>
      <c r="AB473">
        <v>55504</v>
      </c>
      <c r="AC473" s="3">
        <f>anaconda_projects_438c4e99_85db_4cf9_82b5_1b07a55c3429_cleaned_energy_data[[#This Row],[nitrogen-oxide]]*0.9071847</f>
        <v>50352.379588799995</v>
      </c>
      <c r="AD473">
        <v>1</v>
      </c>
      <c r="AE473">
        <v>7</v>
      </c>
      <c r="AF473">
        <v>20</v>
      </c>
      <c r="AG473" t="s">
        <v>40</v>
      </c>
      <c r="AH473">
        <v>83666</v>
      </c>
      <c r="AI473" s="3">
        <f>anaconda_projects_438c4e99_85db_4cf9_82b5_1b07a55c3429_cleaned_energy_data[[#This Row],[sulfer-dioxide]]*0.9071847</f>
        <v>75900.515110199995</v>
      </c>
      <c r="AJ473">
        <v>1.5</v>
      </c>
      <c r="AK473">
        <v>5</v>
      </c>
      <c r="AL473">
        <v>9</v>
      </c>
      <c r="AM473">
        <v>101899093</v>
      </c>
      <c r="AN473">
        <v>11</v>
      </c>
    </row>
    <row r="474" spans="1:40" x14ac:dyDescent="0.3">
      <c r="A474">
        <v>472</v>
      </c>
      <c r="B474">
        <v>2008</v>
      </c>
      <c r="C474" t="s">
        <v>100</v>
      </c>
      <c r="D474" t="s">
        <v>101</v>
      </c>
      <c r="E474">
        <v>8.93</v>
      </c>
      <c r="F474">
        <v>24</v>
      </c>
      <c r="G474">
        <v>21885</v>
      </c>
      <c r="H474">
        <v>10</v>
      </c>
      <c r="I474">
        <v>8528</v>
      </c>
      <c r="J474">
        <v>12</v>
      </c>
      <c r="K474" s="3">
        <v>77468</v>
      </c>
      <c r="L474">
        <v>1482</v>
      </c>
      <c r="M474">
        <v>12</v>
      </c>
      <c r="N474">
        <v>20</v>
      </c>
      <c r="O474">
        <v>2144060</v>
      </c>
      <c r="P474">
        <v>15</v>
      </c>
      <c r="Q474">
        <v>2999260</v>
      </c>
      <c r="R474">
        <v>13</v>
      </c>
      <c r="S474">
        <v>11</v>
      </c>
      <c r="T474">
        <v>102782011</v>
      </c>
      <c r="U474">
        <v>94503953</v>
      </c>
      <c r="V474">
        <v>9</v>
      </c>
      <c r="W474">
        <v>20485853</v>
      </c>
      <c r="X474">
        <v>16</v>
      </c>
      <c r="Y474">
        <v>114989806</v>
      </c>
      <c r="Z474">
        <v>13</v>
      </c>
      <c r="AA474">
        <v>30413</v>
      </c>
      <c r="AB474">
        <v>126909</v>
      </c>
      <c r="AC474" s="3">
        <f>anaconda_projects_438c4e99_85db_4cf9_82b5_1b07a55c3429_cleaned_energy_data[[#This Row],[nitrogen-oxide]]*0.9071847</f>
        <v>115129.9030923</v>
      </c>
      <c r="AD474">
        <v>2.2000000000000002</v>
      </c>
      <c r="AE474">
        <v>9</v>
      </c>
      <c r="AF474">
        <v>21</v>
      </c>
      <c r="AG474" t="s">
        <v>40</v>
      </c>
      <c r="AH474">
        <v>383064</v>
      </c>
      <c r="AI474" s="3">
        <f>anaconda_projects_438c4e99_85db_4cf9_82b5_1b07a55c3429_cleaned_energy_data[[#This Row],[sulfer-dioxide]]*0.9071847</f>
        <v>347509.79992079997</v>
      </c>
      <c r="AJ474">
        <v>6.7</v>
      </c>
      <c r="AK474">
        <v>7</v>
      </c>
      <c r="AL474">
        <v>11</v>
      </c>
      <c r="AM474">
        <v>105781271</v>
      </c>
      <c r="AN474">
        <v>12</v>
      </c>
    </row>
    <row r="475" spans="1:40" x14ac:dyDescent="0.3">
      <c r="A475">
        <v>473</v>
      </c>
      <c r="B475">
        <v>2016</v>
      </c>
      <c r="C475" t="s">
        <v>102</v>
      </c>
      <c r="D475" t="s">
        <v>103</v>
      </c>
      <c r="E475">
        <v>12.8</v>
      </c>
      <c r="F475">
        <v>11</v>
      </c>
      <c r="G475">
        <v>2</v>
      </c>
      <c r="H475">
        <v>50</v>
      </c>
      <c r="I475">
        <v>4914</v>
      </c>
      <c r="J475">
        <v>20</v>
      </c>
      <c r="K475" s="3">
        <v>2557</v>
      </c>
      <c r="L475">
        <v>489</v>
      </c>
      <c r="M475">
        <v>47</v>
      </c>
      <c r="N475">
        <v>46</v>
      </c>
      <c r="O475">
        <v>2150888</v>
      </c>
      <c r="P475">
        <v>16</v>
      </c>
      <c r="Q475">
        <v>5642061</v>
      </c>
      <c r="R475">
        <v>12</v>
      </c>
      <c r="S475">
        <v>47</v>
      </c>
      <c r="T475">
        <v>5806890</v>
      </c>
      <c r="U475">
        <v>32</v>
      </c>
      <c r="V475">
        <v>50</v>
      </c>
      <c r="W475">
        <v>11514395</v>
      </c>
      <c r="X475">
        <v>31</v>
      </c>
      <c r="Y475">
        <v>11514427</v>
      </c>
      <c r="Z475">
        <v>45</v>
      </c>
      <c r="AA475">
        <v>4916</v>
      </c>
      <c r="AB475">
        <v>6696</v>
      </c>
      <c r="AC475" s="3">
        <f>anaconda_projects_438c4e99_85db_4cf9_82b5_1b07a55c3429_cleaned_energy_data[[#This Row],[nitrogen-oxide]]*0.9071847</f>
        <v>6074.5087512</v>
      </c>
      <c r="AD475">
        <v>1.2</v>
      </c>
      <c r="AE475">
        <v>43</v>
      </c>
      <c r="AF475">
        <v>17</v>
      </c>
      <c r="AG475" t="s">
        <v>45</v>
      </c>
      <c r="AH475">
        <v>7716</v>
      </c>
      <c r="AI475" s="3">
        <f>anaconda_projects_438c4e99_85db_4cf9_82b5_1b07a55c3429_cleaned_energy_data[[#This Row],[sulfer-dioxide]]*0.9071847</f>
        <v>6999.8371451999992</v>
      </c>
      <c r="AJ475">
        <v>1.3</v>
      </c>
      <c r="AK475">
        <v>37</v>
      </c>
      <c r="AL475">
        <v>14</v>
      </c>
      <c r="AM475">
        <v>11448951</v>
      </c>
      <c r="AN475">
        <v>44</v>
      </c>
    </row>
    <row r="476" spans="1:40" x14ac:dyDescent="0.3">
      <c r="A476">
        <v>474</v>
      </c>
      <c r="B476">
        <v>2018</v>
      </c>
      <c r="C476" t="s">
        <v>102</v>
      </c>
      <c r="D476" t="s">
        <v>103</v>
      </c>
      <c r="E476">
        <v>13.44</v>
      </c>
      <c r="F476">
        <v>10</v>
      </c>
      <c r="G476">
        <v>2</v>
      </c>
      <c r="H476">
        <v>50</v>
      </c>
      <c r="I476">
        <v>4862</v>
      </c>
      <c r="J476">
        <v>25</v>
      </c>
      <c r="K476" s="3">
        <v>2202</v>
      </c>
      <c r="L476">
        <v>429</v>
      </c>
      <c r="M476">
        <v>47</v>
      </c>
      <c r="N476">
        <v>46</v>
      </c>
      <c r="O476">
        <v>2032518</v>
      </c>
      <c r="P476">
        <v>16</v>
      </c>
      <c r="Q476">
        <v>5791947</v>
      </c>
      <c r="R476">
        <v>12</v>
      </c>
      <c r="S476">
        <v>46</v>
      </c>
      <c r="T476">
        <v>6562872</v>
      </c>
      <c r="U476">
        <v>19</v>
      </c>
      <c r="V476">
        <v>50</v>
      </c>
      <c r="W476">
        <v>11280681</v>
      </c>
      <c r="X476">
        <v>33</v>
      </c>
      <c r="Y476">
        <v>11280700</v>
      </c>
      <c r="Z476">
        <v>45</v>
      </c>
      <c r="AA476">
        <v>4864</v>
      </c>
      <c r="AB476">
        <v>6573</v>
      </c>
      <c r="AC476" s="3">
        <f>anaconda_projects_438c4e99_85db_4cf9_82b5_1b07a55c3429_cleaned_energy_data[[#This Row],[nitrogen-oxide]]*0.9071847</f>
        <v>5962.9250330999994</v>
      </c>
      <c r="AD476">
        <v>1.2</v>
      </c>
      <c r="AE476">
        <v>44</v>
      </c>
      <c r="AF476">
        <v>14</v>
      </c>
      <c r="AG476" t="s">
        <v>48</v>
      </c>
      <c r="AH476">
        <v>8053</v>
      </c>
      <c r="AI476" s="3">
        <f>anaconda_projects_438c4e99_85db_4cf9_82b5_1b07a55c3429_cleaned_energy_data[[#This Row],[sulfer-dioxide]]*0.9071847</f>
        <v>7305.5583890999997</v>
      </c>
      <c r="AJ476">
        <v>1.4</v>
      </c>
      <c r="AK476">
        <v>35</v>
      </c>
      <c r="AL476">
        <v>8</v>
      </c>
      <c r="AM476">
        <v>12354819</v>
      </c>
      <c r="AN476">
        <v>44</v>
      </c>
    </row>
    <row r="477" spans="1:40" x14ac:dyDescent="0.3">
      <c r="A477">
        <v>475</v>
      </c>
      <c r="B477">
        <v>2023</v>
      </c>
      <c r="C477" t="s">
        <v>102</v>
      </c>
      <c r="D477" t="s">
        <v>103</v>
      </c>
      <c r="E477">
        <v>20.84</v>
      </c>
      <c r="F477">
        <v>8</v>
      </c>
      <c r="G477">
        <v>1</v>
      </c>
      <c r="H477">
        <v>51</v>
      </c>
      <c r="I477">
        <v>5250</v>
      </c>
      <c r="J477">
        <v>27</v>
      </c>
      <c r="K477" s="3">
        <v>2434</v>
      </c>
      <c r="L477">
        <v>428</v>
      </c>
      <c r="M477">
        <v>47</v>
      </c>
      <c r="N477">
        <v>45</v>
      </c>
      <c r="O477">
        <v>1455744</v>
      </c>
      <c r="P477">
        <v>22</v>
      </c>
      <c r="Q477">
        <v>4792598</v>
      </c>
      <c r="R477">
        <v>15</v>
      </c>
      <c r="S477">
        <v>46</v>
      </c>
      <c r="T477">
        <v>6543432</v>
      </c>
      <c r="U477">
        <v>4865</v>
      </c>
      <c r="V477">
        <v>49</v>
      </c>
      <c r="W477">
        <v>12507316</v>
      </c>
      <c r="X477">
        <v>32</v>
      </c>
      <c r="Y477">
        <v>12512181</v>
      </c>
      <c r="Z477">
        <v>45</v>
      </c>
      <c r="AA477">
        <v>5252</v>
      </c>
      <c r="AB477">
        <v>4394</v>
      </c>
      <c r="AC477" s="3">
        <f>anaconda_projects_438c4e99_85db_4cf9_82b5_1b07a55c3429_cleaned_energy_data[[#This Row],[nitrogen-oxide]]*0.9071847</f>
        <v>3986.1695717999996</v>
      </c>
      <c r="AD477">
        <v>0.7</v>
      </c>
      <c r="AE477">
        <v>44</v>
      </c>
      <c r="AF477">
        <v>19</v>
      </c>
      <c r="AG477" t="s">
        <v>45</v>
      </c>
      <c r="AH477">
        <v>4351</v>
      </c>
      <c r="AI477" s="3">
        <f>anaconda_projects_438c4e99_85db_4cf9_82b5_1b07a55c3429_cleaned_energy_data[[#This Row],[sulfer-dioxide]]*0.9071847</f>
        <v>3947.1606296999998</v>
      </c>
      <c r="AJ477">
        <v>0.7</v>
      </c>
      <c r="AK477">
        <v>34</v>
      </c>
      <c r="AL477">
        <v>11</v>
      </c>
      <c r="AM477">
        <v>11336030</v>
      </c>
      <c r="AN477">
        <v>44</v>
      </c>
    </row>
    <row r="478" spans="1:40" x14ac:dyDescent="0.3">
      <c r="A478">
        <v>476</v>
      </c>
      <c r="B478">
        <v>2011</v>
      </c>
      <c r="C478" t="s">
        <v>102</v>
      </c>
      <c r="D478" t="s">
        <v>103</v>
      </c>
      <c r="E478">
        <v>12.58</v>
      </c>
      <c r="F478">
        <v>12</v>
      </c>
      <c r="G478">
        <v>19</v>
      </c>
      <c r="H478">
        <v>49</v>
      </c>
      <c r="I478">
        <v>4359</v>
      </c>
      <c r="J478">
        <v>23</v>
      </c>
      <c r="K478" s="3">
        <v>4351</v>
      </c>
      <c r="L478">
        <v>599</v>
      </c>
      <c r="M478">
        <v>44</v>
      </c>
      <c r="N478">
        <v>41</v>
      </c>
      <c r="O478">
        <v>3523261</v>
      </c>
      <c r="P478">
        <v>9</v>
      </c>
      <c r="Q478">
        <v>11259971</v>
      </c>
      <c r="R478">
        <v>10</v>
      </c>
      <c r="S478">
        <v>51</v>
      </c>
      <c r="T478">
        <v>155374</v>
      </c>
      <c r="U478">
        <v>754</v>
      </c>
      <c r="V478">
        <v>50</v>
      </c>
      <c r="W478">
        <v>15972934</v>
      </c>
      <c r="X478">
        <v>23</v>
      </c>
      <c r="Y478">
        <v>15973688</v>
      </c>
      <c r="Z478">
        <v>44</v>
      </c>
      <c r="AA478">
        <v>4378</v>
      </c>
      <c r="AB478">
        <v>8781</v>
      </c>
      <c r="AC478" s="3">
        <f>anaconda_projects_438c4e99_85db_4cf9_82b5_1b07a55c3429_cleaned_energy_data[[#This Row],[nitrogen-oxide]]*0.9071847</f>
        <v>7965.9888506999996</v>
      </c>
      <c r="AD478">
        <v>1.1000000000000001</v>
      </c>
      <c r="AE478">
        <v>44</v>
      </c>
      <c r="AF478">
        <v>31</v>
      </c>
      <c r="AG478" t="s">
        <v>45</v>
      </c>
      <c r="AH478">
        <v>13537</v>
      </c>
      <c r="AI478" s="3">
        <f>anaconda_projects_438c4e99_85db_4cf9_82b5_1b07a55c3429_cleaned_energy_data[[#This Row],[sulfer-dioxide]]*0.9071847</f>
        <v>12280.5592839</v>
      </c>
      <c r="AJ478">
        <v>1.7</v>
      </c>
      <c r="AK478">
        <v>40</v>
      </c>
      <c r="AL478">
        <v>34</v>
      </c>
      <c r="AM478">
        <v>11415345</v>
      </c>
      <c r="AN478">
        <v>46</v>
      </c>
    </row>
    <row r="479" spans="1:40" x14ac:dyDescent="0.3">
      <c r="A479">
        <v>477</v>
      </c>
      <c r="B479">
        <v>2022</v>
      </c>
      <c r="C479" t="s">
        <v>102</v>
      </c>
      <c r="D479" t="s">
        <v>103</v>
      </c>
      <c r="E479">
        <v>17.440000000000001</v>
      </c>
      <c r="F479">
        <v>9</v>
      </c>
      <c r="G479">
        <v>1</v>
      </c>
      <c r="H479">
        <v>51</v>
      </c>
      <c r="I479">
        <v>5125</v>
      </c>
      <c r="J479">
        <v>26</v>
      </c>
      <c r="K479" s="3">
        <v>2792</v>
      </c>
      <c r="L479">
        <v>481</v>
      </c>
      <c r="M479">
        <v>46</v>
      </c>
      <c r="N479">
        <v>44</v>
      </c>
      <c r="O479">
        <v>1676999</v>
      </c>
      <c r="P479">
        <v>17</v>
      </c>
      <c r="Q479">
        <v>5065381</v>
      </c>
      <c r="R479">
        <v>14</v>
      </c>
      <c r="S479">
        <v>46</v>
      </c>
      <c r="T479">
        <v>6810327</v>
      </c>
      <c r="U479">
        <v>910</v>
      </c>
      <c r="V479">
        <v>49</v>
      </c>
      <c r="W479">
        <v>12763010</v>
      </c>
      <c r="X479">
        <v>34</v>
      </c>
      <c r="Y479">
        <v>12763920</v>
      </c>
      <c r="Z479">
        <v>45</v>
      </c>
      <c r="AA479">
        <v>5126</v>
      </c>
      <c r="AB479">
        <v>5023</v>
      </c>
      <c r="AC479" s="3">
        <f>anaconda_projects_438c4e99_85db_4cf9_82b5_1b07a55c3429_cleaned_energy_data[[#This Row],[nitrogen-oxide]]*0.9071847</f>
        <v>4556.7887480999998</v>
      </c>
      <c r="AD479">
        <v>0.8</v>
      </c>
      <c r="AE479">
        <v>44</v>
      </c>
      <c r="AF479">
        <v>16</v>
      </c>
      <c r="AG479" t="s">
        <v>45</v>
      </c>
      <c r="AH479">
        <v>5549</v>
      </c>
      <c r="AI479" s="3">
        <f>anaconda_projects_438c4e99_85db_4cf9_82b5_1b07a55c3429_cleaned_energy_data[[#This Row],[sulfer-dioxide]]*0.9071847</f>
        <v>5033.9679003000001</v>
      </c>
      <c r="AJ479">
        <v>0.9</v>
      </c>
      <c r="AK479">
        <v>34</v>
      </c>
      <c r="AL479">
        <v>11</v>
      </c>
      <c r="AM479">
        <v>11875708</v>
      </c>
      <c r="AN479">
        <v>44</v>
      </c>
    </row>
    <row r="480" spans="1:40" x14ac:dyDescent="0.3">
      <c r="A480">
        <v>478</v>
      </c>
      <c r="B480">
        <v>2014</v>
      </c>
      <c r="C480" t="s">
        <v>102</v>
      </c>
      <c r="D480" t="s">
        <v>103</v>
      </c>
      <c r="E480">
        <v>12.65</v>
      </c>
      <c r="F480">
        <v>11</v>
      </c>
      <c r="G480">
        <v>10</v>
      </c>
      <c r="H480">
        <v>49</v>
      </c>
      <c r="I480">
        <v>4460</v>
      </c>
      <c r="J480">
        <v>20</v>
      </c>
      <c r="K480" s="3">
        <v>3403</v>
      </c>
      <c r="L480">
        <v>565</v>
      </c>
      <c r="M480">
        <v>46</v>
      </c>
      <c r="N480">
        <v>44</v>
      </c>
      <c r="O480">
        <v>3151592</v>
      </c>
      <c r="P480">
        <v>10</v>
      </c>
      <c r="Q480">
        <v>11838518</v>
      </c>
      <c r="R480">
        <v>10</v>
      </c>
      <c r="S480">
        <v>51</v>
      </c>
      <c r="T480">
        <v>164143</v>
      </c>
      <c r="U480">
        <v>523</v>
      </c>
      <c r="V480">
        <v>49</v>
      </c>
      <c r="W480">
        <v>13248187</v>
      </c>
      <c r="X480">
        <v>27</v>
      </c>
      <c r="Y480">
        <v>13248710</v>
      </c>
      <c r="Z480">
        <v>44</v>
      </c>
      <c r="AA480">
        <v>4470</v>
      </c>
      <c r="AB480">
        <v>8679</v>
      </c>
      <c r="AC480" s="3">
        <f>anaconda_projects_438c4e99_85db_4cf9_82b5_1b07a55c3429_cleaned_energy_data[[#This Row],[nitrogen-oxide]]*0.9071847</f>
        <v>7873.4560112999998</v>
      </c>
      <c r="AD480">
        <v>1.3</v>
      </c>
      <c r="AE480">
        <v>45</v>
      </c>
      <c r="AF480">
        <v>23</v>
      </c>
      <c r="AG480" t="s">
        <v>45</v>
      </c>
      <c r="AH480">
        <v>11070</v>
      </c>
      <c r="AI480" s="3">
        <f>anaconda_projects_438c4e99_85db_4cf9_82b5_1b07a55c3429_cleaned_energy_data[[#This Row],[sulfer-dioxide]]*0.9071847</f>
        <v>10042.534629</v>
      </c>
      <c r="AJ480">
        <v>1.7</v>
      </c>
      <c r="AK480">
        <v>38</v>
      </c>
      <c r="AL480">
        <v>25</v>
      </c>
      <c r="AM480">
        <v>12002661</v>
      </c>
      <c r="AN480">
        <v>44</v>
      </c>
    </row>
    <row r="481" spans="1:40" x14ac:dyDescent="0.3">
      <c r="A481">
        <v>479</v>
      </c>
      <c r="B481">
        <v>2021</v>
      </c>
      <c r="C481" t="s">
        <v>102</v>
      </c>
      <c r="D481" t="s">
        <v>103</v>
      </c>
      <c r="E481">
        <v>13.96</v>
      </c>
      <c r="F481">
        <v>11</v>
      </c>
      <c r="G481">
        <v>1</v>
      </c>
      <c r="H481">
        <v>50</v>
      </c>
      <c r="I481">
        <v>5024</v>
      </c>
      <c r="J481">
        <v>25</v>
      </c>
      <c r="K481" s="3">
        <v>2285</v>
      </c>
      <c r="L481">
        <v>461</v>
      </c>
      <c r="M481">
        <v>48</v>
      </c>
      <c r="N481">
        <v>45</v>
      </c>
      <c r="O481">
        <v>1790229</v>
      </c>
      <c r="P481">
        <v>18</v>
      </c>
      <c r="Q481">
        <v>5067200</v>
      </c>
      <c r="R481">
        <v>14</v>
      </c>
      <c r="S481">
        <v>46</v>
      </c>
      <c r="T481">
        <v>6517474</v>
      </c>
      <c r="U481">
        <v>1503</v>
      </c>
      <c r="V481">
        <v>49</v>
      </c>
      <c r="W481">
        <v>10906641</v>
      </c>
      <c r="X481">
        <v>33</v>
      </c>
      <c r="Y481">
        <v>10908144</v>
      </c>
      <c r="Z481">
        <v>45</v>
      </c>
      <c r="AA481">
        <v>5026</v>
      </c>
      <c r="AB481">
        <v>5182</v>
      </c>
      <c r="AC481" s="3">
        <f>anaconda_projects_438c4e99_85db_4cf9_82b5_1b07a55c3429_cleaned_energy_data[[#This Row],[nitrogen-oxide]]*0.9071847</f>
        <v>4701.0311154000001</v>
      </c>
      <c r="AD481">
        <v>1</v>
      </c>
      <c r="AE481">
        <v>44</v>
      </c>
      <c r="AF481">
        <v>16</v>
      </c>
      <c r="AG481" t="s">
        <v>45</v>
      </c>
      <c r="AH481">
        <v>5687</v>
      </c>
      <c r="AI481" s="3">
        <f>anaconda_projects_438c4e99_85db_4cf9_82b5_1b07a55c3429_cleaned_energy_data[[#This Row],[sulfer-dioxide]]*0.9071847</f>
        <v>5159.1593888999996</v>
      </c>
      <c r="AJ481">
        <v>1</v>
      </c>
      <c r="AK481">
        <v>34</v>
      </c>
      <c r="AL481">
        <v>11</v>
      </c>
      <c r="AM481">
        <v>11584674</v>
      </c>
      <c r="AN481">
        <v>44</v>
      </c>
    </row>
    <row r="482" spans="1:40" x14ac:dyDescent="0.3">
      <c r="A482">
        <v>480</v>
      </c>
      <c r="B482">
        <v>2010</v>
      </c>
      <c r="C482" t="s">
        <v>102</v>
      </c>
      <c r="D482" t="s">
        <v>103</v>
      </c>
      <c r="E482">
        <v>12.84</v>
      </c>
      <c r="F482">
        <v>12</v>
      </c>
      <c r="G482">
        <v>19</v>
      </c>
      <c r="H482">
        <v>49</v>
      </c>
      <c r="I482">
        <v>4295</v>
      </c>
      <c r="J482">
        <v>25</v>
      </c>
      <c r="K482" s="3">
        <v>4948</v>
      </c>
      <c r="L482">
        <v>640</v>
      </c>
      <c r="M482">
        <v>44</v>
      </c>
      <c r="N482">
        <v>44</v>
      </c>
      <c r="O482">
        <v>3428666</v>
      </c>
      <c r="P482">
        <v>9</v>
      </c>
      <c r="Q482">
        <v>11379980</v>
      </c>
      <c r="R482">
        <v>10</v>
      </c>
      <c r="S482">
        <v>51</v>
      </c>
      <c r="T482">
        <v>151588</v>
      </c>
      <c r="U482">
        <v>1759</v>
      </c>
      <c r="V482">
        <v>49</v>
      </c>
      <c r="W482">
        <v>17016901</v>
      </c>
      <c r="X482">
        <v>22</v>
      </c>
      <c r="Y482">
        <v>17018660</v>
      </c>
      <c r="Z482">
        <v>43</v>
      </c>
      <c r="AA482">
        <v>4315</v>
      </c>
      <c r="AB482">
        <v>9269</v>
      </c>
      <c r="AC482" s="3">
        <f>anaconda_projects_438c4e99_85db_4cf9_82b5_1b07a55c3429_cleaned_energy_data[[#This Row],[nitrogen-oxide]]*0.9071847</f>
        <v>8408.6949843000002</v>
      </c>
      <c r="AD482">
        <v>1.1000000000000001</v>
      </c>
      <c r="AE482">
        <v>44</v>
      </c>
      <c r="AF482">
        <v>33</v>
      </c>
      <c r="AG482" t="s">
        <v>45</v>
      </c>
      <c r="AH482">
        <v>13694</v>
      </c>
      <c r="AI482" s="3">
        <f>anaconda_projects_438c4e99_85db_4cf9_82b5_1b07a55c3429_cleaned_energy_data[[#This Row],[sulfer-dioxide]]*0.9071847</f>
        <v>12422.987281799999</v>
      </c>
      <c r="AJ482">
        <v>1.6</v>
      </c>
      <c r="AK482">
        <v>42</v>
      </c>
      <c r="AL482">
        <v>36</v>
      </c>
      <c r="AM482">
        <v>11531568</v>
      </c>
      <c r="AN482">
        <v>45</v>
      </c>
    </row>
    <row r="483" spans="1:40" x14ac:dyDescent="0.3">
      <c r="A483">
        <v>481</v>
      </c>
      <c r="B483">
        <v>2019</v>
      </c>
      <c r="C483" t="s">
        <v>102</v>
      </c>
      <c r="D483" t="s">
        <v>103</v>
      </c>
      <c r="E483">
        <v>14.04</v>
      </c>
      <c r="F483">
        <v>10</v>
      </c>
      <c r="G483">
        <v>1</v>
      </c>
      <c r="H483">
        <v>50</v>
      </c>
      <c r="I483">
        <v>4754</v>
      </c>
      <c r="J483">
        <v>25</v>
      </c>
      <c r="K483" s="3">
        <v>1823</v>
      </c>
      <c r="L483">
        <v>382</v>
      </c>
      <c r="M483">
        <v>49</v>
      </c>
      <c r="N483">
        <v>47</v>
      </c>
      <c r="O483">
        <v>2172889</v>
      </c>
      <c r="P483">
        <v>14</v>
      </c>
      <c r="Q483">
        <v>5215556</v>
      </c>
      <c r="R483">
        <v>13</v>
      </c>
      <c r="S483">
        <v>46</v>
      </c>
      <c r="T483">
        <v>6516484</v>
      </c>
      <c r="U483">
        <v>3791</v>
      </c>
      <c r="V483">
        <v>49</v>
      </c>
      <c r="W483">
        <v>10486771</v>
      </c>
      <c r="X483">
        <v>33</v>
      </c>
      <c r="Y483">
        <v>10490562</v>
      </c>
      <c r="Z483">
        <v>45</v>
      </c>
      <c r="AA483">
        <v>4756</v>
      </c>
      <c r="AB483">
        <v>6036</v>
      </c>
      <c r="AC483" s="3">
        <f>anaconda_projects_438c4e99_85db_4cf9_82b5_1b07a55c3429_cleaned_energy_data[[#This Row],[nitrogen-oxide]]*0.9071847</f>
        <v>5475.7668491999993</v>
      </c>
      <c r="AD483">
        <v>1.2</v>
      </c>
      <c r="AE483">
        <v>43</v>
      </c>
      <c r="AF483">
        <v>14</v>
      </c>
      <c r="AG483" t="s">
        <v>48</v>
      </c>
      <c r="AH483">
        <v>8104</v>
      </c>
      <c r="AI483" s="3">
        <f>anaconda_projects_438c4e99_85db_4cf9_82b5_1b07a55c3429_cleaned_energy_data[[#This Row],[sulfer-dioxide]]*0.9071847</f>
        <v>7351.8248088</v>
      </c>
      <c r="AJ483">
        <v>1.5</v>
      </c>
      <c r="AK483">
        <v>35</v>
      </c>
      <c r="AL483">
        <v>7</v>
      </c>
      <c r="AM483">
        <v>11732040</v>
      </c>
      <c r="AN483">
        <v>44</v>
      </c>
    </row>
    <row r="484" spans="1:40" x14ac:dyDescent="0.3">
      <c r="A484">
        <v>482</v>
      </c>
      <c r="B484">
        <v>2013</v>
      </c>
      <c r="C484" t="s">
        <v>102</v>
      </c>
      <c r="D484" t="s">
        <v>103</v>
      </c>
      <c r="E484">
        <v>11.86</v>
      </c>
      <c r="F484">
        <v>11</v>
      </c>
      <c r="G484">
        <v>14</v>
      </c>
      <c r="H484">
        <v>49</v>
      </c>
      <c r="I484">
        <v>4485</v>
      </c>
      <c r="J484">
        <v>21</v>
      </c>
      <c r="K484" s="3">
        <v>3675</v>
      </c>
      <c r="L484">
        <v>576</v>
      </c>
      <c r="M484">
        <v>45</v>
      </c>
      <c r="N484">
        <v>43</v>
      </c>
      <c r="O484">
        <v>3441547</v>
      </c>
      <c r="P484">
        <v>10</v>
      </c>
      <c r="Q484">
        <v>11695257</v>
      </c>
      <c r="R484">
        <v>10</v>
      </c>
      <c r="S484">
        <v>51</v>
      </c>
      <c r="T484">
        <v>159790</v>
      </c>
      <c r="U484">
        <v>597</v>
      </c>
      <c r="V484">
        <v>49</v>
      </c>
      <c r="W484">
        <v>14029441</v>
      </c>
      <c r="X484">
        <v>25</v>
      </c>
      <c r="Y484">
        <v>14030038</v>
      </c>
      <c r="Z484">
        <v>44</v>
      </c>
      <c r="AA484">
        <v>4499</v>
      </c>
      <c r="AB484">
        <v>9607</v>
      </c>
      <c r="AC484" s="3">
        <f>anaconda_projects_438c4e99_85db_4cf9_82b5_1b07a55c3429_cleaned_energy_data[[#This Row],[nitrogen-oxide]]*0.9071847</f>
        <v>8715.3234128999993</v>
      </c>
      <c r="AD484">
        <v>1.4</v>
      </c>
      <c r="AE484">
        <v>44</v>
      </c>
      <c r="AF484">
        <v>23</v>
      </c>
      <c r="AG484" t="s">
        <v>45</v>
      </c>
      <c r="AH484">
        <v>13365</v>
      </c>
      <c r="AI484" s="3">
        <f>anaconda_projects_438c4e99_85db_4cf9_82b5_1b07a55c3429_cleaned_energy_data[[#This Row],[sulfer-dioxide]]*0.9071847</f>
        <v>12124.523515499999</v>
      </c>
      <c r="AJ484">
        <v>1.9</v>
      </c>
      <c r="AK484">
        <v>38</v>
      </c>
      <c r="AL484">
        <v>23</v>
      </c>
      <c r="AM484">
        <v>11855047</v>
      </c>
      <c r="AN484">
        <v>44</v>
      </c>
    </row>
    <row r="485" spans="1:40" x14ac:dyDescent="0.3">
      <c r="A485">
        <v>483</v>
      </c>
      <c r="B485">
        <v>2009</v>
      </c>
      <c r="C485" t="s">
        <v>102</v>
      </c>
      <c r="D485" t="s">
        <v>103</v>
      </c>
      <c r="E485">
        <v>13.12</v>
      </c>
      <c r="F485">
        <v>11</v>
      </c>
      <c r="G485">
        <v>19</v>
      </c>
      <c r="H485">
        <v>49</v>
      </c>
      <c r="I485">
        <v>4209</v>
      </c>
      <c r="J485">
        <v>24</v>
      </c>
      <c r="K485" s="3">
        <v>4714</v>
      </c>
      <c r="L485">
        <v>634</v>
      </c>
      <c r="M485">
        <v>44</v>
      </c>
      <c r="N485">
        <v>43</v>
      </c>
      <c r="O485">
        <v>3085306</v>
      </c>
      <c r="P485">
        <v>9</v>
      </c>
      <c r="Q485">
        <v>11132596</v>
      </c>
      <c r="R485">
        <v>9</v>
      </c>
      <c r="S485">
        <v>51</v>
      </c>
      <c r="T485">
        <v>150371</v>
      </c>
      <c r="U485">
        <v>867</v>
      </c>
      <c r="V485">
        <v>49</v>
      </c>
      <c r="W485">
        <v>16348982</v>
      </c>
      <c r="X485">
        <v>21</v>
      </c>
      <c r="Y485">
        <v>16349849</v>
      </c>
      <c r="Z485">
        <v>43</v>
      </c>
      <c r="AA485">
        <v>4229</v>
      </c>
      <c r="AB485">
        <v>13661</v>
      </c>
      <c r="AC485" s="3">
        <f>anaconda_projects_438c4e99_85db_4cf9_82b5_1b07a55c3429_cleaned_energy_data[[#This Row],[nitrogen-oxide]]*0.9071847</f>
        <v>12393.0501867</v>
      </c>
      <c r="AD485">
        <v>1.7</v>
      </c>
      <c r="AE485">
        <v>43</v>
      </c>
      <c r="AF485">
        <v>23</v>
      </c>
      <c r="AG485" t="s">
        <v>45</v>
      </c>
      <c r="AH485">
        <v>36293</v>
      </c>
      <c r="AI485" s="3">
        <f>anaconda_projects_438c4e99_85db_4cf9_82b5_1b07a55c3429_cleaned_energy_data[[#This Row],[sulfer-dioxide]]*0.9071847</f>
        <v>32924.454317099997</v>
      </c>
      <c r="AJ485">
        <v>4.4000000000000004</v>
      </c>
      <c r="AK485">
        <v>32</v>
      </c>
      <c r="AL485">
        <v>16</v>
      </c>
      <c r="AM485">
        <v>11282967</v>
      </c>
      <c r="AN485">
        <v>44</v>
      </c>
    </row>
    <row r="486" spans="1:40" x14ac:dyDescent="0.3">
      <c r="A486">
        <v>484</v>
      </c>
      <c r="B486">
        <v>2012</v>
      </c>
      <c r="C486" t="s">
        <v>102</v>
      </c>
      <c r="D486" t="s">
        <v>103</v>
      </c>
      <c r="E486">
        <v>11.81</v>
      </c>
      <c r="F486">
        <v>12</v>
      </c>
      <c r="G486">
        <v>19</v>
      </c>
      <c r="H486">
        <v>49</v>
      </c>
      <c r="I486">
        <v>4587</v>
      </c>
      <c r="J486">
        <v>20</v>
      </c>
      <c r="K486" s="3">
        <v>3722</v>
      </c>
      <c r="L486">
        <v>544</v>
      </c>
      <c r="M486">
        <v>46</v>
      </c>
      <c r="N486">
        <v>45</v>
      </c>
      <c r="O486">
        <v>3479054</v>
      </c>
      <c r="P486">
        <v>10</v>
      </c>
      <c r="Q486">
        <v>11405116</v>
      </c>
      <c r="R486">
        <v>10</v>
      </c>
      <c r="S486">
        <v>51</v>
      </c>
      <c r="T486">
        <v>155943</v>
      </c>
      <c r="U486">
        <v>168</v>
      </c>
      <c r="V486">
        <v>49</v>
      </c>
      <c r="W486">
        <v>15048128</v>
      </c>
      <c r="X486">
        <v>23</v>
      </c>
      <c r="Y486">
        <v>15048296</v>
      </c>
      <c r="Z486">
        <v>44</v>
      </c>
      <c r="AA486">
        <v>4606</v>
      </c>
      <c r="AB486">
        <v>7296</v>
      </c>
      <c r="AC486" s="3">
        <f>anaconda_projects_438c4e99_85db_4cf9_82b5_1b07a55c3429_cleaned_energy_data[[#This Row],[nitrogen-oxide]]*0.9071847</f>
        <v>6618.8195711999997</v>
      </c>
      <c r="AD486">
        <v>1</v>
      </c>
      <c r="AE486">
        <v>45</v>
      </c>
      <c r="AF486">
        <v>30</v>
      </c>
      <c r="AG486" t="s">
        <v>45</v>
      </c>
      <c r="AH486">
        <v>9071</v>
      </c>
      <c r="AI486" s="3">
        <f>anaconda_projects_438c4e99_85db_4cf9_82b5_1b07a55c3429_cleaned_energy_data[[#This Row],[sulfer-dioxide]]*0.9071847</f>
        <v>8229.0724136999997</v>
      </c>
      <c r="AJ486">
        <v>1.2</v>
      </c>
      <c r="AK486">
        <v>40</v>
      </c>
      <c r="AL486">
        <v>31</v>
      </c>
      <c r="AM486">
        <v>11561059</v>
      </c>
      <c r="AN486">
        <v>44</v>
      </c>
    </row>
    <row r="487" spans="1:40" x14ac:dyDescent="0.3">
      <c r="A487">
        <v>485</v>
      </c>
      <c r="B487">
        <v>2020</v>
      </c>
      <c r="C487" t="s">
        <v>102</v>
      </c>
      <c r="D487" t="s">
        <v>103</v>
      </c>
      <c r="E487">
        <v>13.54</v>
      </c>
      <c r="F487">
        <v>11</v>
      </c>
      <c r="G487">
        <v>1</v>
      </c>
      <c r="H487">
        <v>50</v>
      </c>
      <c r="I487">
        <v>4874</v>
      </c>
      <c r="J487">
        <v>25</v>
      </c>
      <c r="K487" s="3">
        <v>1824</v>
      </c>
      <c r="L487">
        <v>401</v>
      </c>
      <c r="M487">
        <v>48</v>
      </c>
      <c r="N487">
        <v>45</v>
      </c>
      <c r="O487">
        <v>1935115</v>
      </c>
      <c r="P487">
        <v>17</v>
      </c>
      <c r="Q487">
        <v>4993448</v>
      </c>
      <c r="R487">
        <v>14</v>
      </c>
      <c r="S487">
        <v>46</v>
      </c>
      <c r="T487">
        <v>6353292</v>
      </c>
      <c r="U487">
        <v>2914</v>
      </c>
      <c r="V487">
        <v>49</v>
      </c>
      <c r="W487">
        <v>9998956</v>
      </c>
      <c r="X487">
        <v>33</v>
      </c>
      <c r="Y487">
        <v>10001870</v>
      </c>
      <c r="Z487">
        <v>45</v>
      </c>
      <c r="AA487">
        <v>4875</v>
      </c>
      <c r="AB487">
        <v>5639</v>
      </c>
      <c r="AC487" s="3">
        <f>anaconda_projects_438c4e99_85db_4cf9_82b5_1b07a55c3429_cleaned_energy_data[[#This Row],[nitrogen-oxide]]*0.9071847</f>
        <v>5115.6145232999997</v>
      </c>
      <c r="AD487">
        <v>1.1000000000000001</v>
      </c>
      <c r="AE487">
        <v>44</v>
      </c>
      <c r="AF487">
        <v>11</v>
      </c>
      <c r="AG487" t="s">
        <v>48</v>
      </c>
      <c r="AH487">
        <v>6598</v>
      </c>
      <c r="AI487" s="3">
        <f>anaconda_projects_438c4e99_85db_4cf9_82b5_1b07a55c3429_cleaned_energy_data[[#This Row],[sulfer-dioxide]]*0.9071847</f>
        <v>5985.6046505999993</v>
      </c>
      <c r="AJ487">
        <v>1.3</v>
      </c>
      <c r="AK487">
        <v>35</v>
      </c>
      <c r="AL487">
        <v>6</v>
      </c>
      <c r="AM487">
        <v>11346740</v>
      </c>
      <c r="AN487">
        <v>44</v>
      </c>
    </row>
    <row r="488" spans="1:40" x14ac:dyDescent="0.3">
      <c r="A488">
        <v>486</v>
      </c>
      <c r="B488">
        <v>2015</v>
      </c>
      <c r="C488" t="s">
        <v>102</v>
      </c>
      <c r="D488" t="s">
        <v>103</v>
      </c>
      <c r="E488">
        <v>12.78</v>
      </c>
      <c r="F488">
        <v>11</v>
      </c>
      <c r="G488">
        <v>2</v>
      </c>
      <c r="H488">
        <v>50</v>
      </c>
      <c r="I488">
        <v>4613</v>
      </c>
      <c r="J488">
        <v>20</v>
      </c>
      <c r="K488" s="3">
        <v>2956</v>
      </c>
      <c r="L488">
        <v>554</v>
      </c>
      <c r="M488">
        <v>46</v>
      </c>
      <c r="N488">
        <v>43</v>
      </c>
      <c r="O488">
        <v>2417219</v>
      </c>
      <c r="P488">
        <v>13</v>
      </c>
      <c r="Q488">
        <v>6161801</v>
      </c>
      <c r="R488">
        <v>12</v>
      </c>
      <c r="S488">
        <v>48</v>
      </c>
      <c r="T488">
        <v>5726367</v>
      </c>
      <c r="U488">
        <v>84</v>
      </c>
      <c r="V488">
        <v>49</v>
      </c>
      <c r="W488">
        <v>11741181</v>
      </c>
      <c r="X488">
        <v>28</v>
      </c>
      <c r="Y488">
        <v>11741265</v>
      </c>
      <c r="Z488">
        <v>44</v>
      </c>
      <c r="AA488">
        <v>4615</v>
      </c>
      <c r="AB488">
        <v>8963</v>
      </c>
      <c r="AC488" s="3">
        <f>anaconda_projects_438c4e99_85db_4cf9_82b5_1b07a55c3429_cleaned_energy_data[[#This Row],[nitrogen-oxide]]*0.9071847</f>
        <v>8131.0964660999998</v>
      </c>
      <c r="AD488">
        <v>1.5</v>
      </c>
      <c r="AE488">
        <v>44</v>
      </c>
      <c r="AF488">
        <v>12</v>
      </c>
      <c r="AG488" t="s">
        <v>48</v>
      </c>
      <c r="AH488">
        <v>11815</v>
      </c>
      <c r="AI488" s="3">
        <f>anaconda_projects_438c4e99_85db_4cf9_82b5_1b07a55c3429_cleaned_energy_data[[#This Row],[sulfer-dioxide]]*0.9071847</f>
        <v>10718.387230499999</v>
      </c>
      <c r="AJ488">
        <v>2</v>
      </c>
      <c r="AK488">
        <v>36</v>
      </c>
      <c r="AL488">
        <v>12</v>
      </c>
      <c r="AM488">
        <v>11888168</v>
      </c>
      <c r="AN488">
        <v>44</v>
      </c>
    </row>
    <row r="489" spans="1:40" x14ac:dyDescent="0.3">
      <c r="A489">
        <v>487</v>
      </c>
      <c r="B489">
        <v>2017</v>
      </c>
      <c r="C489" t="s">
        <v>102</v>
      </c>
      <c r="D489" t="s">
        <v>103</v>
      </c>
      <c r="E489">
        <v>13.02</v>
      </c>
      <c r="F489">
        <v>11</v>
      </c>
      <c r="G489">
        <v>2</v>
      </c>
      <c r="H489">
        <v>50</v>
      </c>
      <c r="I489">
        <v>4918</v>
      </c>
      <c r="J489">
        <v>24</v>
      </c>
      <c r="K489" s="3">
        <v>2098</v>
      </c>
      <c r="L489">
        <v>410</v>
      </c>
      <c r="M489">
        <v>47</v>
      </c>
      <c r="N489">
        <v>46</v>
      </c>
      <c r="O489">
        <v>2110846</v>
      </c>
      <c r="P489">
        <v>16</v>
      </c>
      <c r="Q489">
        <v>5186183</v>
      </c>
      <c r="R489">
        <v>13</v>
      </c>
      <c r="S489">
        <v>47</v>
      </c>
      <c r="T489">
        <v>6027491</v>
      </c>
      <c r="U489">
        <v>86</v>
      </c>
      <c r="V489">
        <v>50</v>
      </c>
      <c r="W489">
        <v>11264194</v>
      </c>
      <c r="X489">
        <v>32</v>
      </c>
      <c r="Y489">
        <v>11264280</v>
      </c>
      <c r="Z489">
        <v>44</v>
      </c>
      <c r="AA489">
        <v>4920</v>
      </c>
      <c r="AB489">
        <v>6686</v>
      </c>
      <c r="AC489" s="3">
        <f>anaconda_projects_438c4e99_85db_4cf9_82b5_1b07a55c3429_cleaned_energy_data[[#This Row],[nitrogen-oxide]]*0.9071847</f>
        <v>6065.4369041999998</v>
      </c>
      <c r="AD489">
        <v>1.2</v>
      </c>
      <c r="AE489">
        <v>43</v>
      </c>
      <c r="AF489">
        <v>15</v>
      </c>
      <c r="AG489" t="s">
        <v>48</v>
      </c>
      <c r="AH489">
        <v>6601</v>
      </c>
      <c r="AI489" s="3">
        <f>anaconda_projects_438c4e99_85db_4cf9_82b5_1b07a55c3429_cleaned_energy_data[[#This Row],[sulfer-dioxide]]*0.9071847</f>
        <v>5988.3262046999998</v>
      </c>
      <c r="AJ489">
        <v>1.2</v>
      </c>
      <c r="AK489">
        <v>37</v>
      </c>
      <c r="AL489">
        <v>15</v>
      </c>
      <c r="AM489">
        <v>11213674</v>
      </c>
      <c r="AN489">
        <v>44</v>
      </c>
    </row>
    <row r="490" spans="1:40" x14ac:dyDescent="0.3">
      <c r="A490">
        <v>488</v>
      </c>
      <c r="B490">
        <v>2008</v>
      </c>
      <c r="C490" t="s">
        <v>102</v>
      </c>
      <c r="D490" t="s">
        <v>103</v>
      </c>
      <c r="E490">
        <v>13.8</v>
      </c>
      <c r="F490">
        <v>9</v>
      </c>
      <c r="G490">
        <v>19</v>
      </c>
      <c r="H490">
        <v>49</v>
      </c>
      <c r="I490">
        <v>4104</v>
      </c>
      <c r="J490">
        <v>23</v>
      </c>
      <c r="K490" s="3">
        <v>5314</v>
      </c>
      <c r="L490">
        <v>684</v>
      </c>
      <c r="M490">
        <v>45</v>
      </c>
      <c r="N490">
        <v>44</v>
      </c>
      <c r="O490">
        <v>3635765</v>
      </c>
      <c r="P490">
        <v>9</v>
      </c>
      <c r="Q490">
        <v>11519627</v>
      </c>
      <c r="R490">
        <v>9</v>
      </c>
      <c r="S490">
        <v>51</v>
      </c>
      <c r="T490">
        <v>154046</v>
      </c>
      <c r="U490">
        <v>1080</v>
      </c>
      <c r="V490">
        <v>49</v>
      </c>
      <c r="W490">
        <v>17093839</v>
      </c>
      <c r="X490">
        <v>21</v>
      </c>
      <c r="Y490">
        <v>17094919</v>
      </c>
      <c r="Z490">
        <v>43</v>
      </c>
      <c r="AA490">
        <v>4124</v>
      </c>
      <c r="AB490">
        <v>11833</v>
      </c>
      <c r="AC490" s="3">
        <f>anaconda_projects_438c4e99_85db_4cf9_82b5_1b07a55c3429_cleaned_energy_data[[#This Row],[nitrogen-oxide]]*0.9071847</f>
        <v>10734.7165551</v>
      </c>
      <c r="AD490">
        <v>1.4</v>
      </c>
      <c r="AE490">
        <v>45</v>
      </c>
      <c r="AF490">
        <v>34</v>
      </c>
      <c r="AG490" t="s">
        <v>45</v>
      </c>
      <c r="AH490">
        <v>28916</v>
      </c>
      <c r="AI490" s="3">
        <f>anaconda_projects_438c4e99_85db_4cf9_82b5_1b07a55c3429_cleaned_energy_data[[#This Row],[sulfer-dioxide]]*0.9071847</f>
        <v>26232.1527852</v>
      </c>
      <c r="AJ490">
        <v>3.4</v>
      </c>
      <c r="AK490">
        <v>36</v>
      </c>
      <c r="AL490">
        <v>27</v>
      </c>
      <c r="AM490">
        <v>11673673</v>
      </c>
      <c r="AN490">
        <v>44</v>
      </c>
    </row>
    <row r="491" spans="1:40" x14ac:dyDescent="0.3">
      <c r="A491">
        <v>489</v>
      </c>
      <c r="B491">
        <v>2016</v>
      </c>
      <c r="C491" t="s">
        <v>104</v>
      </c>
      <c r="D491" t="s">
        <v>105</v>
      </c>
      <c r="E491">
        <v>12.21</v>
      </c>
      <c r="F491">
        <v>12</v>
      </c>
      <c r="G491">
        <v>83</v>
      </c>
      <c r="H491">
        <v>47</v>
      </c>
      <c r="I491">
        <v>12255</v>
      </c>
      <c r="J491">
        <v>9</v>
      </c>
      <c r="K491" s="3">
        <v>18578</v>
      </c>
      <c r="L491">
        <v>1100</v>
      </c>
      <c r="M491">
        <v>35</v>
      </c>
      <c r="N491">
        <v>23</v>
      </c>
      <c r="O491">
        <v>778876</v>
      </c>
      <c r="P491">
        <v>31</v>
      </c>
      <c r="Q491">
        <v>32022104</v>
      </c>
      <c r="R491">
        <v>6</v>
      </c>
      <c r="S491">
        <v>35</v>
      </c>
      <c r="T491">
        <v>29331807</v>
      </c>
      <c r="U491">
        <v>7296</v>
      </c>
      <c r="V491">
        <v>49</v>
      </c>
      <c r="W491">
        <v>37159391</v>
      </c>
      <c r="X491">
        <v>10</v>
      </c>
      <c r="Y491">
        <v>37166687</v>
      </c>
      <c r="Z491">
        <v>36</v>
      </c>
      <c r="AA491">
        <v>12338</v>
      </c>
      <c r="AB491">
        <v>14453</v>
      </c>
      <c r="AC491" s="3">
        <f>anaconda_projects_438c4e99_85db_4cf9_82b5_1b07a55c3429_cleaned_energy_data[[#This Row],[nitrogen-oxide]]*0.9071847</f>
        <v>13111.540469099999</v>
      </c>
      <c r="AD491">
        <v>0.8</v>
      </c>
      <c r="AE491">
        <v>38</v>
      </c>
      <c r="AF491">
        <v>27</v>
      </c>
      <c r="AG491" t="s">
        <v>51</v>
      </c>
      <c r="AH491">
        <v>27208</v>
      </c>
      <c r="AI491" s="3">
        <f>anaconda_projects_438c4e99_85db_4cf9_82b5_1b07a55c3429_cleaned_energy_data[[#This Row],[sulfer-dioxide]]*0.9071847</f>
        <v>24682.6813176</v>
      </c>
      <c r="AJ491">
        <v>1.5</v>
      </c>
      <c r="AK491">
        <v>24</v>
      </c>
      <c r="AL491">
        <v>11</v>
      </c>
      <c r="AM491">
        <v>61353911</v>
      </c>
      <c r="AN491">
        <v>25</v>
      </c>
    </row>
    <row r="492" spans="1:40" x14ac:dyDescent="0.3">
      <c r="A492">
        <v>490</v>
      </c>
      <c r="B492">
        <v>2018</v>
      </c>
      <c r="C492" t="s">
        <v>104</v>
      </c>
      <c r="D492" t="s">
        <v>105</v>
      </c>
      <c r="E492">
        <v>11.57</v>
      </c>
      <c r="F492">
        <v>13</v>
      </c>
      <c r="G492">
        <v>1199</v>
      </c>
      <c r="H492">
        <v>41</v>
      </c>
      <c r="I492">
        <v>13579</v>
      </c>
      <c r="J492">
        <v>8</v>
      </c>
      <c r="K492" s="3">
        <v>17839</v>
      </c>
      <c r="L492">
        <v>896</v>
      </c>
      <c r="M492">
        <v>35</v>
      </c>
      <c r="N492">
        <v>29</v>
      </c>
      <c r="O492">
        <v>1054698</v>
      </c>
      <c r="P492">
        <v>26</v>
      </c>
      <c r="Q492">
        <v>31779510</v>
      </c>
      <c r="R492">
        <v>8</v>
      </c>
      <c r="S492">
        <v>35</v>
      </c>
      <c r="T492">
        <v>30306945</v>
      </c>
      <c r="U492">
        <v>3796556</v>
      </c>
      <c r="V492">
        <v>41</v>
      </c>
      <c r="W492">
        <v>40013092</v>
      </c>
      <c r="X492">
        <v>10</v>
      </c>
      <c r="Y492">
        <v>43809648</v>
      </c>
      <c r="Z492">
        <v>33</v>
      </c>
      <c r="AA492">
        <v>14777</v>
      </c>
      <c r="AB492">
        <v>13006</v>
      </c>
      <c r="AC492" s="3">
        <f>anaconda_projects_438c4e99_85db_4cf9_82b5_1b07a55c3429_cleaned_energy_data[[#This Row],[nitrogen-oxide]]*0.9071847</f>
        <v>11798.8442082</v>
      </c>
      <c r="AD492">
        <v>0.6</v>
      </c>
      <c r="AE492">
        <v>39</v>
      </c>
      <c r="AF492">
        <v>32</v>
      </c>
      <c r="AG492" t="s">
        <v>51</v>
      </c>
      <c r="AH492">
        <v>20347</v>
      </c>
      <c r="AI492" s="3">
        <f>anaconda_projects_438c4e99_85db_4cf9_82b5_1b07a55c3429_cleaned_energy_data[[#This Row],[sulfer-dioxide]]*0.9071847</f>
        <v>18458.487090899998</v>
      </c>
      <c r="AJ492">
        <v>0.9</v>
      </c>
      <c r="AK492">
        <v>24</v>
      </c>
      <c r="AL492">
        <v>17</v>
      </c>
      <c r="AM492">
        <v>62086455</v>
      </c>
      <c r="AN492">
        <v>25</v>
      </c>
    </row>
    <row r="493" spans="1:40" x14ac:dyDescent="0.3">
      <c r="A493">
        <v>491</v>
      </c>
      <c r="B493">
        <v>2023</v>
      </c>
      <c r="C493" t="s">
        <v>104</v>
      </c>
      <c r="D493" t="s">
        <v>105</v>
      </c>
      <c r="E493">
        <v>14.34</v>
      </c>
      <c r="F493">
        <v>13</v>
      </c>
      <c r="G493">
        <v>1073</v>
      </c>
      <c r="H493">
        <v>41</v>
      </c>
      <c r="I493">
        <v>10851</v>
      </c>
      <c r="J493">
        <v>11</v>
      </c>
      <c r="K493" s="3">
        <v>9138</v>
      </c>
      <c r="L493">
        <v>558</v>
      </c>
      <c r="M493">
        <v>40</v>
      </c>
      <c r="N493">
        <v>39</v>
      </c>
      <c r="O493">
        <v>291383</v>
      </c>
      <c r="P493">
        <v>37</v>
      </c>
      <c r="Q493">
        <v>26554963</v>
      </c>
      <c r="R493">
        <v>7</v>
      </c>
      <c r="S493">
        <v>35</v>
      </c>
      <c r="T493">
        <v>30478122</v>
      </c>
      <c r="U493">
        <v>4430716</v>
      </c>
      <c r="V493">
        <v>40</v>
      </c>
      <c r="W493">
        <v>31569934</v>
      </c>
      <c r="X493">
        <v>14</v>
      </c>
      <c r="Y493">
        <v>36000650</v>
      </c>
      <c r="Z493">
        <v>38</v>
      </c>
      <c r="AA493">
        <v>11924</v>
      </c>
      <c r="AB493">
        <v>5020</v>
      </c>
      <c r="AC493" s="3">
        <f>anaconda_projects_438c4e99_85db_4cf9_82b5_1b07a55c3429_cleaned_energy_data[[#This Row],[nitrogen-oxide]]*0.9071847</f>
        <v>4554.0671940000002</v>
      </c>
      <c r="AD493">
        <v>0.3</v>
      </c>
      <c r="AE493">
        <v>43</v>
      </c>
      <c r="AF493">
        <v>47</v>
      </c>
      <c r="AG493" t="s">
        <v>45</v>
      </c>
      <c r="AH493">
        <v>1814</v>
      </c>
      <c r="AI493" s="3">
        <f>anaconda_projects_438c4e99_85db_4cf9_82b5_1b07a55c3429_cleaned_energy_data[[#This Row],[sulfer-dioxide]]*0.9071847</f>
        <v>1645.6330458</v>
      </c>
      <c r="AJ493">
        <v>0.1</v>
      </c>
      <c r="AK493">
        <v>42</v>
      </c>
      <c r="AL493">
        <v>41</v>
      </c>
      <c r="AM493">
        <v>57033085</v>
      </c>
      <c r="AN493">
        <v>26</v>
      </c>
    </row>
    <row r="494" spans="1:40" x14ac:dyDescent="0.3">
      <c r="A494">
        <v>492</v>
      </c>
      <c r="B494">
        <v>2011</v>
      </c>
      <c r="C494" t="s">
        <v>104</v>
      </c>
      <c r="D494" t="s">
        <v>105</v>
      </c>
      <c r="E494">
        <v>11.93</v>
      </c>
      <c r="F494">
        <v>13</v>
      </c>
      <c r="G494">
        <v>81</v>
      </c>
      <c r="H494">
        <v>47</v>
      </c>
      <c r="I494">
        <v>12502</v>
      </c>
      <c r="J494">
        <v>9</v>
      </c>
      <c r="K494" s="3">
        <v>23625</v>
      </c>
      <c r="L494">
        <v>1243</v>
      </c>
      <c r="M494">
        <v>33</v>
      </c>
      <c r="N494">
        <v>27</v>
      </c>
      <c r="O494">
        <v>895573</v>
      </c>
      <c r="P494">
        <v>26</v>
      </c>
      <c r="Q494">
        <v>31962314</v>
      </c>
      <c r="R494">
        <v>6</v>
      </c>
      <c r="S494">
        <v>32</v>
      </c>
      <c r="T494">
        <v>31637397</v>
      </c>
      <c r="U494">
        <v>7872</v>
      </c>
      <c r="V494">
        <v>49</v>
      </c>
      <c r="W494">
        <v>41810196</v>
      </c>
      <c r="X494">
        <v>9</v>
      </c>
      <c r="Y494">
        <v>41818068</v>
      </c>
      <c r="Z494">
        <v>33</v>
      </c>
      <c r="AA494">
        <v>12583</v>
      </c>
      <c r="AB494">
        <v>27904</v>
      </c>
      <c r="AC494" s="3">
        <f>anaconda_projects_438c4e99_85db_4cf9_82b5_1b07a55c3429_cleaned_energy_data[[#This Row],[nitrogen-oxide]]*0.9071847</f>
        <v>25314.0818688</v>
      </c>
      <c r="AD494">
        <v>1.3</v>
      </c>
      <c r="AE494">
        <v>34</v>
      </c>
      <c r="AF494">
        <v>27</v>
      </c>
      <c r="AG494" t="s">
        <v>40</v>
      </c>
      <c r="AH494">
        <v>53747</v>
      </c>
      <c r="AI494" s="3">
        <f>anaconda_projects_438c4e99_85db_4cf9_82b5_1b07a55c3429_cleaned_energy_data[[#This Row],[sulfer-dioxide]]*0.9071847</f>
        <v>48758.4560709</v>
      </c>
      <c r="AJ494">
        <v>2.6</v>
      </c>
      <c r="AK494">
        <v>27</v>
      </c>
      <c r="AL494">
        <v>22</v>
      </c>
      <c r="AM494">
        <v>63599711</v>
      </c>
      <c r="AN494">
        <v>24</v>
      </c>
    </row>
    <row r="495" spans="1:40" x14ac:dyDescent="0.3">
      <c r="A495">
        <v>493</v>
      </c>
      <c r="B495">
        <v>2022</v>
      </c>
      <c r="C495" t="s">
        <v>104</v>
      </c>
      <c r="D495" t="s">
        <v>105</v>
      </c>
      <c r="E495">
        <v>13.32</v>
      </c>
      <c r="F495">
        <v>13</v>
      </c>
      <c r="G495">
        <v>1073</v>
      </c>
      <c r="H495">
        <v>41</v>
      </c>
      <c r="I495">
        <v>10835</v>
      </c>
      <c r="J495">
        <v>10</v>
      </c>
      <c r="K495" s="3">
        <v>11240</v>
      </c>
      <c r="L495">
        <v>666</v>
      </c>
      <c r="M495">
        <v>37</v>
      </c>
      <c r="N495">
        <v>37</v>
      </c>
      <c r="O495">
        <v>254158</v>
      </c>
      <c r="P495">
        <v>38</v>
      </c>
      <c r="Q495">
        <v>27581128</v>
      </c>
      <c r="R495">
        <v>8</v>
      </c>
      <c r="S495">
        <v>35</v>
      </c>
      <c r="T495">
        <v>32101591</v>
      </c>
      <c r="U495">
        <v>3940554</v>
      </c>
      <c r="V495">
        <v>41</v>
      </c>
      <c r="W495">
        <v>33198811</v>
      </c>
      <c r="X495">
        <v>14</v>
      </c>
      <c r="Y495">
        <v>37139365</v>
      </c>
      <c r="Z495">
        <v>39</v>
      </c>
      <c r="AA495">
        <v>11908</v>
      </c>
      <c r="AB495">
        <v>5578</v>
      </c>
      <c r="AC495" s="3">
        <f>anaconda_projects_438c4e99_85db_4cf9_82b5_1b07a55c3429_cleaned_energy_data[[#This Row],[nitrogen-oxide]]*0.9071847</f>
        <v>5060.2762566000001</v>
      </c>
      <c r="AD495">
        <v>0.3</v>
      </c>
      <c r="AE495">
        <v>42</v>
      </c>
      <c r="AF495">
        <v>46</v>
      </c>
      <c r="AG495" t="s">
        <v>51</v>
      </c>
      <c r="AH495">
        <v>3790</v>
      </c>
      <c r="AI495" s="3">
        <f>anaconda_projects_438c4e99_85db_4cf9_82b5_1b07a55c3429_cleaned_energy_data[[#This Row],[sulfer-dioxide]]*0.9071847</f>
        <v>3438.2300129999999</v>
      </c>
      <c r="AJ495">
        <v>0.2</v>
      </c>
      <c r="AK495">
        <v>37</v>
      </c>
      <c r="AL495">
        <v>36</v>
      </c>
      <c r="AM495">
        <v>59682719</v>
      </c>
      <c r="AN495">
        <v>25</v>
      </c>
    </row>
    <row r="496" spans="1:40" x14ac:dyDescent="0.3">
      <c r="A496">
        <v>494</v>
      </c>
      <c r="B496">
        <v>2014</v>
      </c>
      <c r="C496" t="s">
        <v>104</v>
      </c>
      <c r="D496" t="s">
        <v>105</v>
      </c>
      <c r="E496">
        <v>12.1</v>
      </c>
      <c r="F496">
        <v>13</v>
      </c>
      <c r="G496">
        <v>85</v>
      </c>
      <c r="H496">
        <v>47</v>
      </c>
      <c r="I496">
        <v>12179</v>
      </c>
      <c r="J496">
        <v>8</v>
      </c>
      <c r="K496" s="3">
        <v>20701</v>
      </c>
      <c r="L496">
        <v>1204</v>
      </c>
      <c r="M496">
        <v>34</v>
      </c>
      <c r="N496">
        <v>26</v>
      </c>
      <c r="O496">
        <v>844760</v>
      </c>
      <c r="P496">
        <v>29</v>
      </c>
      <c r="Q496">
        <v>32280252</v>
      </c>
      <c r="R496">
        <v>6</v>
      </c>
      <c r="S496">
        <v>36</v>
      </c>
      <c r="T496">
        <v>29403617</v>
      </c>
      <c r="U496">
        <v>20260</v>
      </c>
      <c r="V496">
        <v>47</v>
      </c>
      <c r="W496">
        <v>37813392</v>
      </c>
      <c r="X496">
        <v>9</v>
      </c>
      <c r="Y496">
        <v>37833652</v>
      </c>
      <c r="Z496">
        <v>35</v>
      </c>
      <c r="AA496">
        <v>12264</v>
      </c>
      <c r="AB496">
        <v>20626</v>
      </c>
      <c r="AC496" s="3">
        <f>anaconda_projects_438c4e99_85db_4cf9_82b5_1b07a55c3429_cleaned_energy_data[[#This Row],[nitrogen-oxide]]*0.9071847</f>
        <v>18711.591622199998</v>
      </c>
      <c r="AD496">
        <v>1.1000000000000001</v>
      </c>
      <c r="AE496">
        <v>34</v>
      </c>
      <c r="AF496">
        <v>28</v>
      </c>
      <c r="AG496" t="s">
        <v>40</v>
      </c>
      <c r="AH496">
        <v>41369</v>
      </c>
      <c r="AI496" s="3">
        <f>anaconda_projects_438c4e99_85db_4cf9_82b5_1b07a55c3429_cleaned_energy_data[[#This Row],[sulfer-dioxide]]*0.9071847</f>
        <v>37529.323854299997</v>
      </c>
      <c r="AJ496">
        <v>2.2000000000000002</v>
      </c>
      <c r="AK496">
        <v>26</v>
      </c>
      <c r="AL496">
        <v>18</v>
      </c>
      <c r="AM496">
        <v>61683869</v>
      </c>
      <c r="AN496">
        <v>24</v>
      </c>
    </row>
    <row r="497" spans="1:40" x14ac:dyDescent="0.3">
      <c r="A497">
        <v>495</v>
      </c>
      <c r="B497">
        <v>2021</v>
      </c>
      <c r="C497" t="s">
        <v>104</v>
      </c>
      <c r="D497" t="s">
        <v>105</v>
      </c>
      <c r="E497">
        <v>11.48</v>
      </c>
      <c r="F497">
        <v>14</v>
      </c>
      <c r="G497">
        <v>1058</v>
      </c>
      <c r="H497">
        <v>41</v>
      </c>
      <c r="I497">
        <v>11947</v>
      </c>
      <c r="J497">
        <v>9</v>
      </c>
      <c r="K497" s="3">
        <v>12040</v>
      </c>
      <c r="L497">
        <v>693</v>
      </c>
      <c r="M497">
        <v>37</v>
      </c>
      <c r="N497">
        <v>38</v>
      </c>
      <c r="O497">
        <v>154960</v>
      </c>
      <c r="P497">
        <v>44</v>
      </c>
      <c r="Q497">
        <v>28418856</v>
      </c>
      <c r="R497">
        <v>8</v>
      </c>
      <c r="S497">
        <v>35</v>
      </c>
      <c r="T497">
        <v>30885118</v>
      </c>
      <c r="U497">
        <v>3470291</v>
      </c>
      <c r="V497">
        <v>41</v>
      </c>
      <c r="W497">
        <v>34765422</v>
      </c>
      <c r="X497">
        <v>12</v>
      </c>
      <c r="Y497">
        <v>38235713</v>
      </c>
      <c r="Z497">
        <v>37</v>
      </c>
      <c r="AA497">
        <v>13006</v>
      </c>
      <c r="AB497">
        <v>6484</v>
      </c>
      <c r="AC497" s="3">
        <f>anaconda_projects_438c4e99_85db_4cf9_82b5_1b07a55c3429_cleaned_energy_data[[#This Row],[nitrogen-oxide]]*0.9071847</f>
        <v>5882.1855947999993</v>
      </c>
      <c r="AD497">
        <v>0.3</v>
      </c>
      <c r="AE497">
        <v>42</v>
      </c>
      <c r="AF497">
        <v>44</v>
      </c>
      <c r="AG497" t="s">
        <v>51</v>
      </c>
      <c r="AH497">
        <v>5047</v>
      </c>
      <c r="AI497" s="3">
        <f>anaconda_projects_438c4e99_85db_4cf9_82b5_1b07a55c3429_cleaned_energy_data[[#This Row],[sulfer-dioxide]]*0.9071847</f>
        <v>4578.5611809000002</v>
      </c>
      <c r="AJ497">
        <v>0.3</v>
      </c>
      <c r="AK497">
        <v>35</v>
      </c>
      <c r="AL497">
        <v>36</v>
      </c>
      <c r="AM497">
        <v>59303974</v>
      </c>
      <c r="AN497">
        <v>25</v>
      </c>
    </row>
    <row r="498" spans="1:40" x14ac:dyDescent="0.3">
      <c r="A498">
        <v>496</v>
      </c>
      <c r="B498">
        <v>2010</v>
      </c>
      <c r="C498" t="s">
        <v>104</v>
      </c>
      <c r="D498" t="s">
        <v>105</v>
      </c>
      <c r="E498">
        <v>12.71</v>
      </c>
      <c r="F498">
        <v>13</v>
      </c>
      <c r="G498">
        <v>80</v>
      </c>
      <c r="H498">
        <v>47</v>
      </c>
      <c r="I498">
        <v>12436</v>
      </c>
      <c r="J498">
        <v>9</v>
      </c>
      <c r="K498" s="3">
        <v>26369</v>
      </c>
      <c r="L498">
        <v>1330</v>
      </c>
      <c r="M498">
        <v>33</v>
      </c>
      <c r="N498">
        <v>24</v>
      </c>
      <c r="O498">
        <v>997202</v>
      </c>
      <c r="P498">
        <v>27</v>
      </c>
      <c r="Q498">
        <v>29253025</v>
      </c>
      <c r="R498">
        <v>5</v>
      </c>
      <c r="S498">
        <v>31</v>
      </c>
      <c r="T498">
        <v>36082473</v>
      </c>
      <c r="U498">
        <v>2996</v>
      </c>
      <c r="V498">
        <v>48</v>
      </c>
      <c r="W498">
        <v>43604268</v>
      </c>
      <c r="X498">
        <v>9</v>
      </c>
      <c r="Y498">
        <v>43607264</v>
      </c>
      <c r="Z498">
        <v>33</v>
      </c>
      <c r="AA498">
        <v>12516</v>
      </c>
      <c r="AB498">
        <v>27441</v>
      </c>
      <c r="AC498" s="3">
        <f>anaconda_projects_438c4e99_85db_4cf9_82b5_1b07a55c3429_cleaned_energy_data[[#This Row],[nitrogen-oxide]]*0.9071847</f>
        <v>24894.055352699997</v>
      </c>
      <c r="AD498">
        <v>1.3</v>
      </c>
      <c r="AE498">
        <v>34</v>
      </c>
      <c r="AF498">
        <v>29</v>
      </c>
      <c r="AG498" t="s">
        <v>40</v>
      </c>
      <c r="AH498">
        <v>49703</v>
      </c>
      <c r="AI498" s="3">
        <f>anaconda_projects_438c4e99_85db_4cf9_82b5_1b07a55c3429_cleaned_energy_data[[#This Row],[sulfer-dioxide]]*0.9071847</f>
        <v>45089.801144099998</v>
      </c>
      <c r="AJ498">
        <v>2.2999999999999998</v>
      </c>
      <c r="AK498">
        <v>28</v>
      </c>
      <c r="AL498">
        <v>29</v>
      </c>
      <c r="AM498">
        <v>65335498</v>
      </c>
      <c r="AN498">
        <v>24</v>
      </c>
    </row>
    <row r="499" spans="1:40" x14ac:dyDescent="0.3">
      <c r="A499">
        <v>497</v>
      </c>
      <c r="B499">
        <v>2019</v>
      </c>
      <c r="C499" t="s">
        <v>104</v>
      </c>
      <c r="D499" t="s">
        <v>105</v>
      </c>
      <c r="E499">
        <v>11.24</v>
      </c>
      <c r="F499">
        <v>14</v>
      </c>
      <c r="G499">
        <v>1058</v>
      </c>
      <c r="H499">
        <v>43</v>
      </c>
      <c r="I499">
        <v>13551</v>
      </c>
      <c r="J499">
        <v>8</v>
      </c>
      <c r="K499" s="3">
        <v>13109</v>
      </c>
      <c r="L499">
        <v>733</v>
      </c>
      <c r="M499">
        <v>38</v>
      </c>
      <c r="N499">
        <v>37</v>
      </c>
      <c r="O499">
        <v>1157180</v>
      </c>
      <c r="P499">
        <v>24</v>
      </c>
      <c r="Q499">
        <v>30597930</v>
      </c>
      <c r="R499">
        <v>7</v>
      </c>
      <c r="S499">
        <v>35</v>
      </c>
      <c r="T499">
        <v>30122728</v>
      </c>
      <c r="U499">
        <v>3358939</v>
      </c>
      <c r="V499">
        <v>41</v>
      </c>
      <c r="W499">
        <v>35966656</v>
      </c>
      <c r="X499">
        <v>13</v>
      </c>
      <c r="Y499">
        <v>39325595</v>
      </c>
      <c r="Z499">
        <v>36</v>
      </c>
      <c r="AA499">
        <v>14609</v>
      </c>
      <c r="AB499">
        <v>7980</v>
      </c>
      <c r="AC499" s="3">
        <f>anaconda_projects_438c4e99_85db_4cf9_82b5_1b07a55c3429_cleaned_energy_data[[#This Row],[nitrogen-oxide]]*0.9071847</f>
        <v>7239.3339059999998</v>
      </c>
      <c r="AD499">
        <v>0.4</v>
      </c>
      <c r="AE499">
        <v>42</v>
      </c>
      <c r="AF499">
        <v>42</v>
      </c>
      <c r="AG499" t="s">
        <v>51</v>
      </c>
      <c r="AH499">
        <v>9662</v>
      </c>
      <c r="AI499" s="3">
        <f>anaconda_projects_438c4e99_85db_4cf9_82b5_1b07a55c3429_cleaned_energy_data[[#This Row],[sulfer-dioxide]]*0.9071847</f>
        <v>8765.2185713999988</v>
      </c>
      <c r="AJ499">
        <v>0.5</v>
      </c>
      <c r="AK499">
        <v>31</v>
      </c>
      <c r="AL499">
        <v>25</v>
      </c>
      <c r="AM499">
        <v>60720658</v>
      </c>
      <c r="AN499">
        <v>25</v>
      </c>
    </row>
    <row r="500" spans="1:40" x14ac:dyDescent="0.3">
      <c r="A500">
        <v>498</v>
      </c>
      <c r="B500">
        <v>2013</v>
      </c>
      <c r="C500" t="s">
        <v>104</v>
      </c>
      <c r="D500" t="s">
        <v>105</v>
      </c>
      <c r="E500">
        <v>11.66</v>
      </c>
      <c r="F500">
        <v>13</v>
      </c>
      <c r="G500">
        <v>85</v>
      </c>
      <c r="H500">
        <v>48</v>
      </c>
      <c r="I500">
        <v>12254</v>
      </c>
      <c r="J500">
        <v>8</v>
      </c>
      <c r="K500" s="3">
        <v>18950</v>
      </c>
      <c r="L500">
        <v>1163</v>
      </c>
      <c r="M500">
        <v>34</v>
      </c>
      <c r="N500">
        <v>26</v>
      </c>
      <c r="O500">
        <v>872571</v>
      </c>
      <c r="P500">
        <v>30</v>
      </c>
      <c r="Q500">
        <v>33076087</v>
      </c>
      <c r="R500">
        <v>6</v>
      </c>
      <c r="S500">
        <v>36</v>
      </c>
      <c r="T500">
        <v>28823391</v>
      </c>
      <c r="U500">
        <v>30205</v>
      </c>
      <c r="V500">
        <v>46</v>
      </c>
      <c r="W500">
        <v>35820607</v>
      </c>
      <c r="X500">
        <v>9</v>
      </c>
      <c r="Y500">
        <v>35850812</v>
      </c>
      <c r="Z500">
        <v>37</v>
      </c>
      <c r="AA500">
        <v>12339</v>
      </c>
      <c r="AB500">
        <v>21995</v>
      </c>
      <c r="AC500" s="3">
        <f>anaconda_projects_438c4e99_85db_4cf9_82b5_1b07a55c3429_cleaned_energy_data[[#This Row],[nitrogen-oxide]]*0.9071847</f>
        <v>19953.527476499999</v>
      </c>
      <c r="AD500">
        <v>1.2</v>
      </c>
      <c r="AE500">
        <v>34</v>
      </c>
      <c r="AF500">
        <v>27</v>
      </c>
      <c r="AG500" t="s">
        <v>40</v>
      </c>
      <c r="AH500">
        <v>41539</v>
      </c>
      <c r="AI500" s="3">
        <f>anaconda_projects_438c4e99_85db_4cf9_82b5_1b07a55c3429_cleaned_energy_data[[#This Row],[sulfer-dioxide]]*0.9071847</f>
        <v>37683.545253299999</v>
      </c>
      <c r="AJ500">
        <v>2.2999999999999998</v>
      </c>
      <c r="AK500">
        <v>26</v>
      </c>
      <c r="AL500">
        <v>17</v>
      </c>
      <c r="AM500">
        <v>61899478</v>
      </c>
      <c r="AN500">
        <v>24</v>
      </c>
    </row>
    <row r="501" spans="1:40" x14ac:dyDescent="0.3">
      <c r="A501">
        <v>499</v>
      </c>
      <c r="B501">
        <v>2009</v>
      </c>
      <c r="C501" t="s">
        <v>104</v>
      </c>
      <c r="D501" t="s">
        <v>105</v>
      </c>
      <c r="E501">
        <v>13.09</v>
      </c>
      <c r="F501">
        <v>12</v>
      </c>
      <c r="G501">
        <v>80</v>
      </c>
      <c r="H501">
        <v>47</v>
      </c>
      <c r="I501">
        <v>12403</v>
      </c>
      <c r="J501">
        <v>9</v>
      </c>
      <c r="K501" s="3">
        <v>25659</v>
      </c>
      <c r="L501">
        <v>1290</v>
      </c>
      <c r="M501">
        <v>32</v>
      </c>
      <c r="N501">
        <v>25</v>
      </c>
      <c r="O501">
        <v>1084931</v>
      </c>
      <c r="P501">
        <v>24</v>
      </c>
      <c r="Q501">
        <v>26626682</v>
      </c>
      <c r="R501">
        <v>3</v>
      </c>
      <c r="S501">
        <v>31</v>
      </c>
      <c r="T501">
        <v>35962461</v>
      </c>
      <c r="U501">
        <v>2294</v>
      </c>
      <c r="V501">
        <v>48</v>
      </c>
      <c r="W501">
        <v>43772538</v>
      </c>
      <c r="X501">
        <v>8</v>
      </c>
      <c r="Y501">
        <v>43774832</v>
      </c>
      <c r="Z501">
        <v>33</v>
      </c>
      <c r="AA501">
        <v>12482</v>
      </c>
      <c r="AB501">
        <v>25792</v>
      </c>
      <c r="AC501" s="3">
        <f>anaconda_projects_438c4e99_85db_4cf9_82b5_1b07a55c3429_cleaned_energy_data[[#This Row],[nitrogen-oxide]]*0.9071847</f>
        <v>23398.107782399999</v>
      </c>
      <c r="AD501">
        <v>1.2</v>
      </c>
      <c r="AE501">
        <v>34</v>
      </c>
      <c r="AF501">
        <v>31</v>
      </c>
      <c r="AG501" t="s">
        <v>40</v>
      </c>
      <c r="AH501">
        <v>217295</v>
      </c>
      <c r="AI501" s="3">
        <f>anaconda_projects_438c4e99_85db_4cf9_82b5_1b07a55c3429_cleaned_energy_data[[#This Row],[sulfer-dioxide]]*0.9071847</f>
        <v>197126.6993865</v>
      </c>
      <c r="AJ501">
        <v>9.9</v>
      </c>
      <c r="AK501">
        <v>12</v>
      </c>
      <c r="AL501">
        <v>3</v>
      </c>
      <c r="AM501">
        <v>62589143</v>
      </c>
      <c r="AN501">
        <v>24</v>
      </c>
    </row>
    <row r="502" spans="1:40" x14ac:dyDescent="0.3">
      <c r="A502">
        <v>500</v>
      </c>
      <c r="B502">
        <v>2012</v>
      </c>
      <c r="C502" t="s">
        <v>104</v>
      </c>
      <c r="D502" t="s">
        <v>105</v>
      </c>
      <c r="E502">
        <v>11.28</v>
      </c>
      <c r="F502">
        <v>13</v>
      </c>
      <c r="G502">
        <v>85</v>
      </c>
      <c r="H502">
        <v>48</v>
      </c>
      <c r="I502">
        <v>12130</v>
      </c>
      <c r="J502">
        <v>8</v>
      </c>
      <c r="K502" s="3">
        <v>20697</v>
      </c>
      <c r="L502">
        <v>1204</v>
      </c>
      <c r="M502">
        <v>34</v>
      </c>
      <c r="N502">
        <v>25</v>
      </c>
      <c r="O502">
        <v>708468</v>
      </c>
      <c r="P502">
        <v>31</v>
      </c>
      <c r="Q502">
        <v>32485461</v>
      </c>
      <c r="R502">
        <v>6</v>
      </c>
      <c r="S502">
        <v>36</v>
      </c>
      <c r="T502">
        <v>29328091</v>
      </c>
      <c r="U502">
        <v>8955</v>
      </c>
      <c r="V502">
        <v>48</v>
      </c>
      <c r="W502">
        <v>37800788</v>
      </c>
      <c r="X502">
        <v>10</v>
      </c>
      <c r="Y502">
        <v>37809744</v>
      </c>
      <c r="Z502">
        <v>34</v>
      </c>
      <c r="AA502">
        <v>12215</v>
      </c>
      <c r="AB502">
        <v>23976</v>
      </c>
      <c r="AC502" s="3">
        <f>anaconda_projects_438c4e99_85db_4cf9_82b5_1b07a55c3429_cleaned_energy_data[[#This Row],[nitrogen-oxide]]*0.9071847</f>
        <v>21750.660367199998</v>
      </c>
      <c r="AD502">
        <v>1.3</v>
      </c>
      <c r="AE502">
        <v>34</v>
      </c>
      <c r="AF502">
        <v>26</v>
      </c>
      <c r="AG502" t="s">
        <v>40</v>
      </c>
      <c r="AH502">
        <v>44601</v>
      </c>
      <c r="AI502" s="3">
        <f>anaconda_projects_438c4e99_85db_4cf9_82b5_1b07a55c3429_cleaned_energy_data[[#This Row],[sulfer-dioxide]]*0.9071847</f>
        <v>40461.344804699998</v>
      </c>
      <c r="AJ502">
        <v>2.4</v>
      </c>
      <c r="AK502">
        <v>26</v>
      </c>
      <c r="AL502">
        <v>16</v>
      </c>
      <c r="AM502">
        <v>61813552</v>
      </c>
      <c r="AN502">
        <v>24</v>
      </c>
    </row>
    <row r="503" spans="1:40" x14ac:dyDescent="0.3">
      <c r="A503">
        <v>501</v>
      </c>
      <c r="B503">
        <v>2020</v>
      </c>
      <c r="C503" t="s">
        <v>104</v>
      </c>
      <c r="D503" t="s">
        <v>105</v>
      </c>
      <c r="E503">
        <v>11.15</v>
      </c>
      <c r="F503">
        <v>14</v>
      </c>
      <c r="G503">
        <v>1059</v>
      </c>
      <c r="H503">
        <v>43</v>
      </c>
      <c r="I503">
        <v>12750</v>
      </c>
      <c r="J503">
        <v>8</v>
      </c>
      <c r="K503" s="3">
        <v>10219</v>
      </c>
      <c r="L503">
        <v>624</v>
      </c>
      <c r="M503">
        <v>38</v>
      </c>
      <c r="N503">
        <v>37</v>
      </c>
      <c r="O503">
        <v>885261</v>
      </c>
      <c r="P503">
        <v>25</v>
      </c>
      <c r="Q503">
        <v>28186040</v>
      </c>
      <c r="R503">
        <v>8</v>
      </c>
      <c r="S503">
        <v>35</v>
      </c>
      <c r="T503">
        <v>29443000</v>
      </c>
      <c r="U503">
        <v>3030281</v>
      </c>
      <c r="V503">
        <v>41</v>
      </c>
      <c r="W503">
        <v>32998865</v>
      </c>
      <c r="X503">
        <v>13</v>
      </c>
      <c r="Y503">
        <v>36029146</v>
      </c>
      <c r="Z503">
        <v>38</v>
      </c>
      <c r="AA503">
        <v>13809</v>
      </c>
      <c r="AB503">
        <v>5995</v>
      </c>
      <c r="AC503" s="3">
        <f>anaconda_projects_438c4e99_85db_4cf9_82b5_1b07a55c3429_cleaned_energy_data[[#This Row],[nitrogen-oxide]]*0.9071847</f>
        <v>5438.5722765</v>
      </c>
      <c r="AD503">
        <v>0.3</v>
      </c>
      <c r="AE503">
        <v>43</v>
      </c>
      <c r="AF503">
        <v>42</v>
      </c>
      <c r="AG503" t="s">
        <v>51</v>
      </c>
      <c r="AH503">
        <v>3507</v>
      </c>
      <c r="AI503" s="3">
        <f>anaconda_projects_438c4e99_85db_4cf9_82b5_1b07a55c3429_cleaned_energy_data[[#This Row],[sulfer-dioxide]]*0.9071847</f>
        <v>3181.4967428999998</v>
      </c>
      <c r="AJ503">
        <v>0.2</v>
      </c>
      <c r="AK503">
        <v>38</v>
      </c>
      <c r="AL503">
        <v>36</v>
      </c>
      <c r="AM503">
        <v>57629040</v>
      </c>
      <c r="AN503">
        <v>25</v>
      </c>
    </row>
    <row r="504" spans="1:40" x14ac:dyDescent="0.3">
      <c r="A504">
        <v>502</v>
      </c>
      <c r="B504">
        <v>2015</v>
      </c>
      <c r="C504" t="s">
        <v>104</v>
      </c>
      <c r="D504" t="s">
        <v>105</v>
      </c>
      <c r="E504">
        <v>12.07</v>
      </c>
      <c r="F504">
        <v>13</v>
      </c>
      <c r="G504">
        <v>85</v>
      </c>
      <c r="H504">
        <v>47</v>
      </c>
      <c r="I504">
        <v>12323</v>
      </c>
      <c r="J504">
        <v>8</v>
      </c>
      <c r="K504" s="3">
        <v>18314</v>
      </c>
      <c r="L504">
        <v>1108</v>
      </c>
      <c r="M504">
        <v>35</v>
      </c>
      <c r="N504">
        <v>27</v>
      </c>
      <c r="O504">
        <v>787357</v>
      </c>
      <c r="P504">
        <v>30</v>
      </c>
      <c r="Q504">
        <v>32657267</v>
      </c>
      <c r="R504">
        <v>6</v>
      </c>
      <c r="S504">
        <v>35</v>
      </c>
      <c r="T504">
        <v>29124452</v>
      </c>
      <c r="U504">
        <v>19408</v>
      </c>
      <c r="V504">
        <v>47</v>
      </c>
      <c r="W504">
        <v>36346136</v>
      </c>
      <c r="X504">
        <v>11</v>
      </c>
      <c r="Y504">
        <v>36365544</v>
      </c>
      <c r="Z504">
        <v>38</v>
      </c>
      <c r="AA504">
        <v>12408</v>
      </c>
      <c r="AB504">
        <v>16016</v>
      </c>
      <c r="AC504" s="3">
        <f>anaconda_projects_438c4e99_85db_4cf9_82b5_1b07a55c3429_cleaned_energy_data[[#This Row],[nitrogen-oxide]]*0.9071847</f>
        <v>14529.470155199999</v>
      </c>
      <c r="AD504">
        <v>0.9</v>
      </c>
      <c r="AE504">
        <v>38</v>
      </c>
      <c r="AF504">
        <v>27</v>
      </c>
      <c r="AG504" t="s">
        <v>51</v>
      </c>
      <c r="AH504">
        <v>34366</v>
      </c>
      <c r="AI504" s="3">
        <f>anaconda_projects_438c4e99_85db_4cf9_82b5_1b07a55c3429_cleaned_energy_data[[#This Row],[sulfer-dioxide]]*0.9071847</f>
        <v>31176.3094002</v>
      </c>
      <c r="AJ504">
        <v>1.9</v>
      </c>
      <c r="AK504">
        <v>24</v>
      </c>
      <c r="AL504">
        <v>13</v>
      </c>
      <c r="AM504">
        <v>61781719</v>
      </c>
      <c r="AN504">
        <v>24</v>
      </c>
    </row>
    <row r="505" spans="1:40" x14ac:dyDescent="0.3">
      <c r="A505">
        <v>503</v>
      </c>
      <c r="B505">
        <v>2017</v>
      </c>
      <c r="C505" t="s">
        <v>104</v>
      </c>
      <c r="D505" t="s">
        <v>105</v>
      </c>
      <c r="E505">
        <v>11.98</v>
      </c>
      <c r="F505">
        <v>12</v>
      </c>
      <c r="G505">
        <v>85</v>
      </c>
      <c r="H505">
        <v>47</v>
      </c>
      <c r="I505">
        <v>13005</v>
      </c>
      <c r="J505">
        <v>8</v>
      </c>
      <c r="K505" s="3">
        <v>13379</v>
      </c>
      <c r="L505">
        <v>863</v>
      </c>
      <c r="M505">
        <v>36</v>
      </c>
      <c r="N505">
        <v>31</v>
      </c>
      <c r="O505">
        <v>588866</v>
      </c>
      <c r="P505">
        <v>34</v>
      </c>
      <c r="Q505">
        <v>31121482</v>
      </c>
      <c r="R505">
        <v>7</v>
      </c>
      <c r="S505">
        <v>35</v>
      </c>
      <c r="T505">
        <v>28182403</v>
      </c>
      <c r="U505">
        <v>256006</v>
      </c>
      <c r="V505">
        <v>44</v>
      </c>
      <c r="W505">
        <v>33848074</v>
      </c>
      <c r="X505">
        <v>12</v>
      </c>
      <c r="Y505">
        <v>34104080</v>
      </c>
      <c r="Z505">
        <v>38</v>
      </c>
      <c r="AA505">
        <v>13090</v>
      </c>
      <c r="AB505">
        <v>11766</v>
      </c>
      <c r="AC505" s="3">
        <f>anaconda_projects_438c4e99_85db_4cf9_82b5_1b07a55c3429_cleaned_energy_data[[#This Row],[nitrogen-oxide]]*0.9071847</f>
        <v>10673.9351802</v>
      </c>
      <c r="AD505">
        <v>0.7</v>
      </c>
      <c r="AE505">
        <v>39</v>
      </c>
      <c r="AF505">
        <v>29</v>
      </c>
      <c r="AG505" t="s">
        <v>51</v>
      </c>
      <c r="AH505">
        <v>17128</v>
      </c>
      <c r="AI505" s="3">
        <f>anaconda_projects_438c4e99_85db_4cf9_82b5_1b07a55c3429_cleaned_energy_data[[#This Row],[sulfer-dioxide]]*0.9071847</f>
        <v>15538.259541599999</v>
      </c>
      <c r="AJ505">
        <v>1</v>
      </c>
      <c r="AK505">
        <v>27</v>
      </c>
      <c r="AL505">
        <v>18</v>
      </c>
      <c r="AM505">
        <v>59303885</v>
      </c>
      <c r="AN505">
        <v>25</v>
      </c>
    </row>
    <row r="506" spans="1:40" x14ac:dyDescent="0.3">
      <c r="A506">
        <v>504</v>
      </c>
      <c r="B506">
        <v>2008</v>
      </c>
      <c r="C506" t="s">
        <v>104</v>
      </c>
      <c r="D506" t="s">
        <v>105</v>
      </c>
      <c r="E506">
        <v>13.01</v>
      </c>
      <c r="F506">
        <v>11</v>
      </c>
      <c r="G506">
        <v>80</v>
      </c>
      <c r="H506">
        <v>47</v>
      </c>
      <c r="I506">
        <v>12505</v>
      </c>
      <c r="J506">
        <v>9</v>
      </c>
      <c r="K506" s="3">
        <v>29155</v>
      </c>
      <c r="L506">
        <v>1354</v>
      </c>
      <c r="M506">
        <v>32</v>
      </c>
      <c r="N506">
        <v>26</v>
      </c>
      <c r="O506">
        <v>1204206</v>
      </c>
      <c r="P506">
        <v>24</v>
      </c>
      <c r="Q506">
        <v>26559916</v>
      </c>
      <c r="R506">
        <v>3</v>
      </c>
      <c r="S506">
        <v>31</v>
      </c>
      <c r="T506">
        <v>36765861</v>
      </c>
      <c r="U506">
        <v>5856</v>
      </c>
      <c r="V506">
        <v>48</v>
      </c>
      <c r="W506">
        <v>47355097</v>
      </c>
      <c r="X506">
        <v>9</v>
      </c>
      <c r="Y506">
        <v>47360953</v>
      </c>
      <c r="Z506">
        <v>31</v>
      </c>
      <c r="AA506">
        <v>12585</v>
      </c>
      <c r="AB506">
        <v>45545</v>
      </c>
      <c r="AC506" s="3">
        <f>anaconda_projects_438c4e99_85db_4cf9_82b5_1b07a55c3429_cleaned_energy_data[[#This Row],[nitrogen-oxide]]*0.9071847</f>
        <v>41317.727161499999</v>
      </c>
      <c r="AD506">
        <v>1.9</v>
      </c>
      <c r="AE506">
        <v>32</v>
      </c>
      <c r="AF506">
        <v>27</v>
      </c>
      <c r="AG506" t="s">
        <v>40</v>
      </c>
      <c r="AH506">
        <v>248602</v>
      </c>
      <c r="AI506" s="3">
        <f>anaconda_projects_438c4e99_85db_4cf9_82b5_1b07a55c3429_cleaned_energy_data[[#This Row],[sulfer-dioxide]]*0.9071847</f>
        <v>225527.93078939998</v>
      </c>
      <c r="AJ506">
        <v>10.5</v>
      </c>
      <c r="AK506">
        <v>14</v>
      </c>
      <c r="AL506">
        <v>1</v>
      </c>
      <c r="AM506">
        <v>63325777</v>
      </c>
      <c r="AN506">
        <v>24</v>
      </c>
    </row>
    <row r="507" spans="1:40" x14ac:dyDescent="0.3">
      <c r="A507">
        <v>505</v>
      </c>
      <c r="B507">
        <v>2017</v>
      </c>
      <c r="C507" t="s">
        <v>106</v>
      </c>
      <c r="D507" t="s">
        <v>107</v>
      </c>
      <c r="E507">
        <v>17.12</v>
      </c>
      <c r="F507">
        <v>4</v>
      </c>
      <c r="G507">
        <v>979</v>
      </c>
      <c r="H507">
        <v>42</v>
      </c>
      <c r="I507">
        <v>11141</v>
      </c>
      <c r="J507">
        <v>9</v>
      </c>
      <c r="K507" s="3">
        <v>12384</v>
      </c>
      <c r="L507">
        <v>846</v>
      </c>
      <c r="M507">
        <v>38</v>
      </c>
      <c r="N507">
        <v>34</v>
      </c>
      <c r="O507">
        <v>1049368</v>
      </c>
      <c r="P507">
        <v>26</v>
      </c>
      <c r="Q507">
        <v>30615789</v>
      </c>
      <c r="R507">
        <v>8</v>
      </c>
      <c r="S507">
        <v>38</v>
      </c>
      <c r="T507">
        <v>21897532</v>
      </c>
      <c r="U507">
        <v>545548</v>
      </c>
      <c r="V507">
        <v>43</v>
      </c>
      <c r="W507">
        <v>31658567</v>
      </c>
      <c r="X507">
        <v>14</v>
      </c>
      <c r="Y507">
        <v>32204115</v>
      </c>
      <c r="Z507">
        <v>40</v>
      </c>
      <c r="AA507">
        <v>12120</v>
      </c>
      <c r="AB507">
        <v>9875</v>
      </c>
      <c r="AC507" s="3">
        <f>anaconda_projects_438c4e99_85db_4cf9_82b5_1b07a55c3429_cleaned_energy_data[[#This Row],[nitrogen-oxide]]*0.9071847</f>
        <v>8958.4489125</v>
      </c>
      <c r="AD507">
        <v>0.6</v>
      </c>
      <c r="AE507">
        <v>41</v>
      </c>
      <c r="AF507">
        <v>33</v>
      </c>
      <c r="AG507" t="s">
        <v>45</v>
      </c>
      <c r="AH507">
        <v>3151</v>
      </c>
      <c r="AI507" s="3">
        <f>anaconda_projects_438c4e99_85db_4cf9_82b5_1b07a55c3429_cleaned_energy_data[[#This Row],[sulfer-dioxide]]*0.9071847</f>
        <v>2858.5389897</v>
      </c>
      <c r="AJ507">
        <v>0.2</v>
      </c>
      <c r="AK507">
        <v>40</v>
      </c>
      <c r="AL507">
        <v>41</v>
      </c>
      <c r="AM507">
        <v>52513321</v>
      </c>
      <c r="AN507">
        <v>27</v>
      </c>
    </row>
    <row r="508" spans="1:40" x14ac:dyDescent="0.3">
      <c r="A508">
        <v>506</v>
      </c>
      <c r="B508">
        <v>2018</v>
      </c>
      <c r="C508" t="s">
        <v>106</v>
      </c>
      <c r="D508" t="s">
        <v>107</v>
      </c>
      <c r="E508">
        <v>18.5</v>
      </c>
      <c r="F508">
        <v>3</v>
      </c>
      <c r="G508">
        <v>1011</v>
      </c>
      <c r="H508">
        <v>43</v>
      </c>
      <c r="I508">
        <v>11864</v>
      </c>
      <c r="J508">
        <v>9</v>
      </c>
      <c r="K508" s="3">
        <v>9976</v>
      </c>
      <c r="L508">
        <v>808</v>
      </c>
      <c r="M508">
        <v>39</v>
      </c>
      <c r="N508">
        <v>35</v>
      </c>
      <c r="O508">
        <v>804930</v>
      </c>
      <c r="P508">
        <v>29</v>
      </c>
      <c r="Q508">
        <v>31815610</v>
      </c>
      <c r="R508">
        <v>7</v>
      </c>
      <c r="S508">
        <v>38</v>
      </c>
      <c r="T508">
        <v>21469419</v>
      </c>
      <c r="U508">
        <v>586513</v>
      </c>
      <c r="V508">
        <v>44</v>
      </c>
      <c r="W508">
        <v>26586370</v>
      </c>
      <c r="X508">
        <v>15</v>
      </c>
      <c r="Y508">
        <v>27172882</v>
      </c>
      <c r="Z508">
        <v>41</v>
      </c>
      <c r="AA508">
        <v>12875</v>
      </c>
      <c r="AB508">
        <v>9317</v>
      </c>
      <c r="AC508" s="3">
        <f>anaconda_projects_438c4e99_85db_4cf9_82b5_1b07a55c3429_cleaned_energy_data[[#This Row],[nitrogen-oxide]]*0.9071847</f>
        <v>8452.2398498999992</v>
      </c>
      <c r="AD508">
        <v>0.7</v>
      </c>
      <c r="AE508">
        <v>42</v>
      </c>
      <c r="AF508">
        <v>29</v>
      </c>
      <c r="AG508" t="s">
        <v>45</v>
      </c>
      <c r="AH508">
        <v>2770</v>
      </c>
      <c r="AI508" s="3">
        <f>anaconda_projects_438c4e99_85db_4cf9_82b5_1b07a55c3429_cleaned_energy_data[[#This Row],[sulfer-dioxide]]*0.9071847</f>
        <v>2512.9016189999998</v>
      </c>
      <c r="AJ508">
        <v>0.2</v>
      </c>
      <c r="AK508">
        <v>43</v>
      </c>
      <c r="AL508">
        <v>41</v>
      </c>
      <c r="AM508">
        <v>53285029</v>
      </c>
      <c r="AN508">
        <v>27</v>
      </c>
    </row>
    <row r="509" spans="1:40" x14ac:dyDescent="0.3">
      <c r="A509">
        <v>507</v>
      </c>
      <c r="B509">
        <v>2023</v>
      </c>
      <c r="C509" t="s">
        <v>106</v>
      </c>
      <c r="D509" t="s">
        <v>107</v>
      </c>
      <c r="E509">
        <v>23.21</v>
      </c>
      <c r="F509">
        <v>4</v>
      </c>
      <c r="G509">
        <v>1045</v>
      </c>
      <c r="H509">
        <v>42</v>
      </c>
      <c r="I509">
        <v>11805</v>
      </c>
      <c r="J509">
        <v>9</v>
      </c>
      <c r="K509" s="3">
        <v>8263</v>
      </c>
      <c r="L509">
        <v>923</v>
      </c>
      <c r="M509">
        <v>41</v>
      </c>
      <c r="N509">
        <v>19</v>
      </c>
      <c r="O509">
        <v>793542</v>
      </c>
      <c r="P509">
        <v>27</v>
      </c>
      <c r="Q509">
        <v>33456110</v>
      </c>
      <c r="R509">
        <v>6</v>
      </c>
      <c r="S509">
        <v>40</v>
      </c>
      <c r="T509">
        <v>16555854</v>
      </c>
      <c r="U509">
        <v>528607</v>
      </c>
      <c r="V509">
        <v>43</v>
      </c>
      <c r="W509">
        <v>19167277</v>
      </c>
      <c r="X509">
        <v>21</v>
      </c>
      <c r="Y509">
        <v>19695884</v>
      </c>
      <c r="Z509">
        <v>41</v>
      </c>
      <c r="AA509">
        <v>12850</v>
      </c>
      <c r="AB509">
        <v>8608</v>
      </c>
      <c r="AC509" s="3">
        <f>anaconda_projects_438c4e99_85db_4cf9_82b5_1b07a55c3429_cleaned_energy_data[[#This Row],[nitrogen-oxide]]*0.9071847</f>
        <v>7809.0458976</v>
      </c>
      <c r="AD509">
        <v>0.9</v>
      </c>
      <c r="AE509">
        <v>39</v>
      </c>
      <c r="AF509">
        <v>14</v>
      </c>
      <c r="AG509" t="s">
        <v>45</v>
      </c>
      <c r="AH509">
        <v>1898</v>
      </c>
      <c r="AI509" s="3">
        <f>anaconda_projects_438c4e99_85db_4cf9_82b5_1b07a55c3429_cleaned_energy_data[[#This Row],[sulfer-dioxide]]*0.9071847</f>
        <v>1721.8365606</v>
      </c>
      <c r="AJ509">
        <v>0.2</v>
      </c>
      <c r="AK509">
        <v>41</v>
      </c>
      <c r="AL509">
        <v>34</v>
      </c>
      <c r="AM509">
        <v>50011964</v>
      </c>
      <c r="AN509">
        <v>29</v>
      </c>
    </row>
    <row r="510" spans="1:40" x14ac:dyDescent="0.3">
      <c r="A510">
        <v>508</v>
      </c>
      <c r="B510">
        <v>2011</v>
      </c>
      <c r="C510" t="s">
        <v>106</v>
      </c>
      <c r="D510" t="s">
        <v>107</v>
      </c>
      <c r="E510">
        <v>14.11</v>
      </c>
      <c r="F510">
        <v>7</v>
      </c>
      <c r="G510">
        <v>956</v>
      </c>
      <c r="H510">
        <v>42</v>
      </c>
      <c r="I510">
        <v>12760</v>
      </c>
      <c r="J510">
        <v>8</v>
      </c>
      <c r="K510" s="3">
        <v>16404</v>
      </c>
      <c r="L510">
        <v>948</v>
      </c>
      <c r="M510">
        <v>37</v>
      </c>
      <c r="N510">
        <v>38</v>
      </c>
      <c r="O510">
        <v>587603</v>
      </c>
      <c r="P510">
        <v>30</v>
      </c>
      <c r="Q510">
        <v>24981272</v>
      </c>
      <c r="R510">
        <v>7</v>
      </c>
      <c r="S510">
        <v>34</v>
      </c>
      <c r="T510">
        <v>30588640</v>
      </c>
      <c r="U510">
        <v>609632</v>
      </c>
      <c r="V510">
        <v>44</v>
      </c>
      <c r="W510">
        <v>37445189</v>
      </c>
      <c r="X510">
        <v>11</v>
      </c>
      <c r="Y510">
        <v>38054821</v>
      </c>
      <c r="Z510">
        <v>36</v>
      </c>
      <c r="AA510">
        <v>13716</v>
      </c>
      <c r="AB510">
        <v>15498</v>
      </c>
      <c r="AC510" s="3">
        <f>anaconda_projects_438c4e99_85db_4cf9_82b5_1b07a55c3429_cleaned_energy_data[[#This Row],[nitrogen-oxide]]*0.9071847</f>
        <v>14059.548480599999</v>
      </c>
      <c r="AD510">
        <v>0.8</v>
      </c>
      <c r="AE510">
        <v>39</v>
      </c>
      <c r="AF510">
        <v>39</v>
      </c>
      <c r="AG510" t="s">
        <v>45</v>
      </c>
      <c r="AH510">
        <v>24165</v>
      </c>
      <c r="AI510" s="3">
        <f>anaconda_projects_438c4e99_85db_4cf9_82b5_1b07a55c3429_cleaned_energy_data[[#This Row],[sulfer-dioxide]]*0.9071847</f>
        <v>21922.118275499997</v>
      </c>
      <c r="AJ510">
        <v>1.3</v>
      </c>
      <c r="AK510">
        <v>34</v>
      </c>
      <c r="AL510">
        <v>36</v>
      </c>
      <c r="AM510">
        <v>55569912</v>
      </c>
      <c r="AN510">
        <v>26</v>
      </c>
    </row>
    <row r="511" spans="1:40" x14ac:dyDescent="0.3">
      <c r="A511">
        <v>509</v>
      </c>
      <c r="B511">
        <v>2022</v>
      </c>
      <c r="C511" t="s">
        <v>106</v>
      </c>
      <c r="D511" t="s">
        <v>107</v>
      </c>
      <c r="E511">
        <v>21.27</v>
      </c>
      <c r="F511">
        <v>3</v>
      </c>
      <c r="G511">
        <v>1045</v>
      </c>
      <c r="H511">
        <v>42</v>
      </c>
      <c r="I511">
        <v>11722</v>
      </c>
      <c r="J511">
        <v>9</v>
      </c>
      <c r="K511" s="3">
        <v>9098</v>
      </c>
      <c r="L511">
        <v>952</v>
      </c>
      <c r="M511">
        <v>40</v>
      </c>
      <c r="N511">
        <v>20</v>
      </c>
      <c r="O511">
        <v>838517</v>
      </c>
      <c r="P511">
        <v>27</v>
      </c>
      <c r="Q511">
        <v>32964888</v>
      </c>
      <c r="R511">
        <v>6</v>
      </c>
      <c r="S511">
        <v>39</v>
      </c>
      <c r="T511">
        <v>18018552</v>
      </c>
      <c r="U511">
        <v>529283</v>
      </c>
      <c r="V511">
        <v>43</v>
      </c>
      <c r="W511">
        <v>20496878</v>
      </c>
      <c r="X511">
        <v>19</v>
      </c>
      <c r="Y511">
        <v>21026161</v>
      </c>
      <c r="Z511">
        <v>41</v>
      </c>
      <c r="AA511">
        <v>12767</v>
      </c>
      <c r="AB511">
        <v>8129</v>
      </c>
      <c r="AC511" s="3">
        <f>anaconda_projects_438c4e99_85db_4cf9_82b5_1b07a55c3429_cleaned_energy_data[[#This Row],[nitrogen-oxide]]*0.9071847</f>
        <v>7374.5044263</v>
      </c>
      <c r="AD511">
        <v>0.8</v>
      </c>
      <c r="AE511">
        <v>41</v>
      </c>
      <c r="AF511">
        <v>17</v>
      </c>
      <c r="AG511" t="s">
        <v>45</v>
      </c>
      <c r="AH511">
        <v>2449</v>
      </c>
      <c r="AI511" s="3">
        <f>anaconda_projects_438c4e99_85db_4cf9_82b5_1b07a55c3429_cleaned_energy_data[[#This Row],[sulfer-dioxide]]*0.9071847</f>
        <v>2221.6953303</v>
      </c>
      <c r="AJ511">
        <v>0.2</v>
      </c>
      <c r="AK511">
        <v>41</v>
      </c>
      <c r="AL511">
        <v>35</v>
      </c>
      <c r="AM511">
        <v>50983440</v>
      </c>
      <c r="AN511">
        <v>29</v>
      </c>
    </row>
    <row r="512" spans="1:40" x14ac:dyDescent="0.3">
      <c r="A512">
        <v>510</v>
      </c>
      <c r="B512">
        <v>2014</v>
      </c>
      <c r="C512" t="s">
        <v>106</v>
      </c>
      <c r="D512" t="s">
        <v>107</v>
      </c>
      <c r="E512">
        <v>15.35</v>
      </c>
      <c r="F512">
        <v>6</v>
      </c>
      <c r="G512">
        <v>971</v>
      </c>
      <c r="H512">
        <v>42</v>
      </c>
      <c r="I512">
        <v>12157</v>
      </c>
      <c r="J512">
        <v>9</v>
      </c>
      <c r="K512" s="3">
        <v>12917</v>
      </c>
      <c r="L512">
        <v>913</v>
      </c>
      <c r="M512">
        <v>38</v>
      </c>
      <c r="N512">
        <v>38</v>
      </c>
      <c r="O512">
        <v>1103383</v>
      </c>
      <c r="P512">
        <v>26</v>
      </c>
      <c r="Q512">
        <v>24783264</v>
      </c>
      <c r="R512">
        <v>8</v>
      </c>
      <c r="S512">
        <v>35</v>
      </c>
      <c r="T512">
        <v>29686028</v>
      </c>
      <c r="U512">
        <v>679986</v>
      </c>
      <c r="V512">
        <v>43</v>
      </c>
      <c r="W512">
        <v>30438606</v>
      </c>
      <c r="X512">
        <v>12</v>
      </c>
      <c r="Y512">
        <v>31118591</v>
      </c>
      <c r="Z512">
        <v>40</v>
      </c>
      <c r="AA512">
        <v>13128</v>
      </c>
      <c r="AB512">
        <v>13829</v>
      </c>
      <c r="AC512" s="3">
        <f>anaconda_projects_438c4e99_85db_4cf9_82b5_1b07a55c3429_cleaned_energy_data[[#This Row],[nitrogen-oxide]]*0.9071847</f>
        <v>12545.457216299999</v>
      </c>
      <c r="AD512">
        <v>0.9</v>
      </c>
      <c r="AE512">
        <v>42</v>
      </c>
      <c r="AF512">
        <v>34</v>
      </c>
      <c r="AG512" t="s">
        <v>45</v>
      </c>
      <c r="AH512">
        <v>6701</v>
      </c>
      <c r="AI512" s="3">
        <f>anaconda_projects_438c4e99_85db_4cf9_82b5_1b07a55c3429_cleaned_energy_data[[#This Row],[sulfer-dioxide]]*0.9071847</f>
        <v>6079.0446746999996</v>
      </c>
      <c r="AJ512">
        <v>0.4</v>
      </c>
      <c r="AK512">
        <v>41</v>
      </c>
      <c r="AL512">
        <v>40</v>
      </c>
      <c r="AM512">
        <v>54469292</v>
      </c>
      <c r="AN512">
        <v>26</v>
      </c>
    </row>
    <row r="513" spans="1:40" x14ac:dyDescent="0.3">
      <c r="A513">
        <v>511</v>
      </c>
      <c r="B513">
        <v>2021</v>
      </c>
      <c r="C513" t="s">
        <v>106</v>
      </c>
      <c r="D513" t="s">
        <v>107</v>
      </c>
      <c r="E513">
        <v>19.059999999999999</v>
      </c>
      <c r="F513">
        <v>4</v>
      </c>
      <c r="G513">
        <v>1046</v>
      </c>
      <c r="H513">
        <v>42</v>
      </c>
      <c r="I513">
        <v>11701</v>
      </c>
      <c r="J513">
        <v>10</v>
      </c>
      <c r="K513" s="3">
        <v>8388</v>
      </c>
      <c r="L513">
        <v>947</v>
      </c>
      <c r="M513">
        <v>41</v>
      </c>
      <c r="N513">
        <v>21</v>
      </c>
      <c r="O513">
        <v>724915</v>
      </c>
      <c r="P513">
        <v>30</v>
      </c>
      <c r="Q513">
        <v>32623011</v>
      </c>
      <c r="R513">
        <v>6</v>
      </c>
      <c r="S513">
        <v>39</v>
      </c>
      <c r="T513">
        <v>18175377</v>
      </c>
      <c r="U513">
        <v>509606</v>
      </c>
      <c r="V513">
        <v>43</v>
      </c>
      <c r="W513">
        <v>18967741</v>
      </c>
      <c r="X513">
        <v>21</v>
      </c>
      <c r="Y513">
        <v>19477347</v>
      </c>
      <c r="Z513">
        <v>41</v>
      </c>
      <c r="AA513">
        <v>12747</v>
      </c>
      <c r="AB513">
        <v>7635</v>
      </c>
      <c r="AC513" s="3">
        <f>anaconda_projects_438c4e99_85db_4cf9_82b5_1b07a55c3429_cleaned_energy_data[[#This Row],[nitrogen-oxide]]*0.9071847</f>
        <v>6926.3551844999993</v>
      </c>
      <c r="AD513">
        <v>0.8</v>
      </c>
      <c r="AE513">
        <v>41</v>
      </c>
      <c r="AF513">
        <v>21</v>
      </c>
      <c r="AG513" t="s">
        <v>45</v>
      </c>
      <c r="AH513">
        <v>2058</v>
      </c>
      <c r="AI513" s="3">
        <f>anaconda_projects_438c4e99_85db_4cf9_82b5_1b07a55c3429_cleaned_energy_data[[#This Row],[sulfer-dioxide]]*0.9071847</f>
        <v>1866.9861125999998</v>
      </c>
      <c r="AJ513">
        <v>0.2</v>
      </c>
      <c r="AK513">
        <v>42</v>
      </c>
      <c r="AL513">
        <v>37</v>
      </c>
      <c r="AM513">
        <v>50798388</v>
      </c>
      <c r="AN513">
        <v>29</v>
      </c>
    </row>
    <row r="514" spans="1:40" x14ac:dyDescent="0.3">
      <c r="A514">
        <v>512</v>
      </c>
      <c r="B514">
        <v>2010</v>
      </c>
      <c r="C514" t="s">
        <v>106</v>
      </c>
      <c r="D514" t="s">
        <v>107</v>
      </c>
      <c r="E514">
        <v>14.26</v>
      </c>
      <c r="F514">
        <v>7</v>
      </c>
      <c r="G514">
        <v>936</v>
      </c>
      <c r="H514">
        <v>42</v>
      </c>
      <c r="I514">
        <v>12876</v>
      </c>
      <c r="J514">
        <v>8</v>
      </c>
      <c r="K514" s="3">
        <v>20291</v>
      </c>
      <c r="L514">
        <v>1043</v>
      </c>
      <c r="M514">
        <v>36</v>
      </c>
      <c r="N514">
        <v>38</v>
      </c>
      <c r="O514">
        <v>602178</v>
      </c>
      <c r="P514">
        <v>30</v>
      </c>
      <c r="Q514">
        <v>25300480</v>
      </c>
      <c r="R514">
        <v>7</v>
      </c>
      <c r="S514">
        <v>34</v>
      </c>
      <c r="T514">
        <v>31822942</v>
      </c>
      <c r="U514">
        <v>802906</v>
      </c>
      <c r="V514">
        <v>43</v>
      </c>
      <c r="W514">
        <v>42001918</v>
      </c>
      <c r="X514">
        <v>10</v>
      </c>
      <c r="Y514">
        <v>42804824</v>
      </c>
      <c r="Z514">
        <v>34</v>
      </c>
      <c r="AA514">
        <v>13812</v>
      </c>
      <c r="AB514">
        <v>19079</v>
      </c>
      <c r="AC514" s="3">
        <f>anaconda_projects_438c4e99_85db_4cf9_82b5_1b07a55c3429_cleaned_energy_data[[#This Row],[nitrogen-oxide]]*0.9071847</f>
        <v>17308.176891299998</v>
      </c>
      <c r="AD514">
        <v>0.9</v>
      </c>
      <c r="AE514">
        <v>38</v>
      </c>
      <c r="AF514">
        <v>39</v>
      </c>
      <c r="AG514" t="s">
        <v>45</v>
      </c>
      <c r="AH514">
        <v>38512</v>
      </c>
      <c r="AI514" s="3">
        <f>anaconda_projects_438c4e99_85db_4cf9_82b5_1b07a55c3429_cleaned_energy_data[[#This Row],[sulfer-dioxide]]*0.9071847</f>
        <v>34937.497166399997</v>
      </c>
      <c r="AJ514">
        <v>1.8</v>
      </c>
      <c r="AK514">
        <v>31</v>
      </c>
      <c r="AL514">
        <v>34</v>
      </c>
      <c r="AM514">
        <v>57123422</v>
      </c>
      <c r="AN514">
        <v>26</v>
      </c>
    </row>
    <row r="515" spans="1:40" x14ac:dyDescent="0.3">
      <c r="A515">
        <v>513</v>
      </c>
      <c r="B515">
        <v>2019</v>
      </c>
      <c r="C515" t="s">
        <v>106</v>
      </c>
      <c r="D515" t="s">
        <v>107</v>
      </c>
      <c r="E515">
        <v>18.399999999999999</v>
      </c>
      <c r="F515">
        <v>5</v>
      </c>
      <c r="G515">
        <v>1064</v>
      </c>
      <c r="H515">
        <v>42</v>
      </c>
      <c r="I515">
        <v>11848</v>
      </c>
      <c r="J515">
        <v>9</v>
      </c>
      <c r="K515" s="3">
        <v>8519</v>
      </c>
      <c r="L515">
        <v>871</v>
      </c>
      <c r="M515">
        <v>41</v>
      </c>
      <c r="N515">
        <v>27</v>
      </c>
      <c r="O515">
        <v>751598</v>
      </c>
      <c r="P515">
        <v>30</v>
      </c>
      <c r="Q515">
        <v>30410651</v>
      </c>
      <c r="R515">
        <v>8</v>
      </c>
      <c r="S515">
        <v>39</v>
      </c>
      <c r="T515">
        <v>20925947</v>
      </c>
      <c r="U515">
        <v>407062</v>
      </c>
      <c r="V515">
        <v>44</v>
      </c>
      <c r="W515">
        <v>21108574</v>
      </c>
      <c r="X515">
        <v>17</v>
      </c>
      <c r="Y515">
        <v>21515636</v>
      </c>
      <c r="Z515">
        <v>41</v>
      </c>
      <c r="AA515">
        <v>12912</v>
      </c>
      <c r="AB515">
        <v>8488</v>
      </c>
      <c r="AC515" s="3">
        <f>anaconda_projects_438c4e99_85db_4cf9_82b5_1b07a55c3429_cleaned_energy_data[[#This Row],[nitrogen-oxide]]*0.9071847</f>
        <v>7700.1837335999999</v>
      </c>
      <c r="AD515">
        <v>0.8</v>
      </c>
      <c r="AE515">
        <v>41</v>
      </c>
      <c r="AF515">
        <v>21</v>
      </c>
      <c r="AG515" t="s">
        <v>45</v>
      </c>
      <c r="AH515">
        <v>2114</v>
      </c>
      <c r="AI515" s="3">
        <f>anaconda_projects_438c4e99_85db_4cf9_82b5_1b07a55c3429_cleaned_energy_data[[#This Row],[sulfer-dioxide]]*0.9071847</f>
        <v>1917.7884557999998</v>
      </c>
      <c r="AJ515">
        <v>0.2</v>
      </c>
      <c r="AK515">
        <v>43</v>
      </c>
      <c r="AL515">
        <v>40</v>
      </c>
      <c r="AM515">
        <v>51336598</v>
      </c>
      <c r="AN515">
        <v>27</v>
      </c>
    </row>
    <row r="516" spans="1:40" x14ac:dyDescent="0.3">
      <c r="A516">
        <v>514</v>
      </c>
      <c r="B516">
        <v>2013</v>
      </c>
      <c r="C516" t="s">
        <v>106</v>
      </c>
      <c r="D516" t="s">
        <v>107</v>
      </c>
      <c r="E516">
        <v>14.51</v>
      </c>
      <c r="F516">
        <v>6</v>
      </c>
      <c r="G516">
        <v>969</v>
      </c>
      <c r="H516">
        <v>42</v>
      </c>
      <c r="I516">
        <v>12709</v>
      </c>
      <c r="J516">
        <v>7</v>
      </c>
      <c r="K516" s="3">
        <v>14735</v>
      </c>
      <c r="L516">
        <v>986</v>
      </c>
      <c r="M516">
        <v>38</v>
      </c>
      <c r="N516">
        <v>36</v>
      </c>
      <c r="O516">
        <v>1123088</v>
      </c>
      <c r="P516">
        <v>27</v>
      </c>
      <c r="Q516">
        <v>25486873</v>
      </c>
      <c r="R516">
        <v>8</v>
      </c>
      <c r="S516">
        <v>35</v>
      </c>
      <c r="T516">
        <v>29778201</v>
      </c>
      <c r="U516">
        <v>611320</v>
      </c>
      <c r="V516">
        <v>44</v>
      </c>
      <c r="W516">
        <v>32273700</v>
      </c>
      <c r="X516">
        <v>12</v>
      </c>
      <c r="Y516">
        <v>32885021</v>
      </c>
      <c r="Z516">
        <v>40</v>
      </c>
      <c r="AA516">
        <v>13678</v>
      </c>
      <c r="AB516">
        <v>15150</v>
      </c>
      <c r="AC516" s="3">
        <f>anaconda_projects_438c4e99_85db_4cf9_82b5_1b07a55c3429_cleaned_energy_data[[#This Row],[nitrogen-oxide]]*0.9071847</f>
        <v>13743.848204999998</v>
      </c>
      <c r="AD516">
        <v>0.9</v>
      </c>
      <c r="AE516">
        <v>39</v>
      </c>
      <c r="AF516">
        <v>34</v>
      </c>
      <c r="AG516" t="s">
        <v>45</v>
      </c>
      <c r="AH516">
        <v>12279</v>
      </c>
      <c r="AI516" s="3">
        <f>anaconda_projects_438c4e99_85db_4cf9_82b5_1b07a55c3429_cleaned_energy_data[[#This Row],[sulfer-dioxide]]*0.9071847</f>
        <v>11139.320931299999</v>
      </c>
      <c r="AJ516">
        <v>0.7</v>
      </c>
      <c r="AK516">
        <v>40</v>
      </c>
      <c r="AL516">
        <v>38</v>
      </c>
      <c r="AM516">
        <v>55265074</v>
      </c>
      <c r="AN516">
        <v>26</v>
      </c>
    </row>
    <row r="517" spans="1:40" x14ac:dyDescent="0.3">
      <c r="A517">
        <v>515</v>
      </c>
      <c r="B517">
        <v>2009</v>
      </c>
      <c r="C517" t="s">
        <v>106</v>
      </c>
      <c r="D517" t="s">
        <v>107</v>
      </c>
      <c r="E517">
        <v>15.45</v>
      </c>
      <c r="F517">
        <v>3</v>
      </c>
      <c r="G517">
        <v>930</v>
      </c>
      <c r="H517">
        <v>42</v>
      </c>
      <c r="I517">
        <v>12884</v>
      </c>
      <c r="J517">
        <v>8</v>
      </c>
      <c r="K517" s="3">
        <v>19683</v>
      </c>
      <c r="L517">
        <v>1111</v>
      </c>
      <c r="M517">
        <v>35</v>
      </c>
      <c r="N517">
        <v>34</v>
      </c>
      <c r="O517">
        <v>658587</v>
      </c>
      <c r="P517">
        <v>30</v>
      </c>
      <c r="Q517">
        <v>24625087</v>
      </c>
      <c r="R517">
        <v>4</v>
      </c>
      <c r="S517">
        <v>34</v>
      </c>
      <c r="T517">
        <v>29734111</v>
      </c>
      <c r="U517">
        <v>447912</v>
      </c>
      <c r="V517">
        <v>44</v>
      </c>
      <c r="W517">
        <v>38518739</v>
      </c>
      <c r="X517">
        <v>10</v>
      </c>
      <c r="Y517">
        <v>38966651</v>
      </c>
      <c r="Z517">
        <v>36</v>
      </c>
      <c r="AA517">
        <v>13814</v>
      </c>
      <c r="AB517">
        <v>18372</v>
      </c>
      <c r="AC517" s="3">
        <f>anaconda_projects_438c4e99_85db_4cf9_82b5_1b07a55c3429_cleaned_energy_data[[#This Row],[nitrogen-oxide]]*0.9071847</f>
        <v>16666.7973084</v>
      </c>
      <c r="AD517">
        <v>0.9</v>
      </c>
      <c r="AE517">
        <v>39</v>
      </c>
      <c r="AF517">
        <v>36</v>
      </c>
      <c r="AG517" t="s">
        <v>45</v>
      </c>
      <c r="AH517">
        <v>36857</v>
      </c>
      <c r="AI517" s="3">
        <f>anaconda_projects_438c4e99_85db_4cf9_82b5_1b07a55c3429_cleaned_energy_data[[#This Row],[sulfer-dioxide]]*0.9071847</f>
        <v>33436.106487899997</v>
      </c>
      <c r="AJ517">
        <v>1.9</v>
      </c>
      <c r="AK517">
        <v>31</v>
      </c>
      <c r="AL517">
        <v>35</v>
      </c>
      <c r="AM517">
        <v>54359198</v>
      </c>
      <c r="AN517">
        <v>26</v>
      </c>
    </row>
    <row r="518" spans="1:40" x14ac:dyDescent="0.3">
      <c r="A518">
        <v>516</v>
      </c>
      <c r="B518">
        <v>2012</v>
      </c>
      <c r="C518" t="s">
        <v>106</v>
      </c>
      <c r="D518" t="s">
        <v>107</v>
      </c>
      <c r="E518">
        <v>13.79</v>
      </c>
      <c r="F518">
        <v>7</v>
      </c>
      <c r="G518">
        <v>991</v>
      </c>
      <c r="H518">
        <v>42</v>
      </c>
      <c r="I518">
        <v>13215</v>
      </c>
      <c r="J518">
        <v>7</v>
      </c>
      <c r="K518" s="3">
        <v>14346</v>
      </c>
      <c r="L518">
        <v>887</v>
      </c>
      <c r="M518">
        <v>38</v>
      </c>
      <c r="N518">
        <v>39</v>
      </c>
      <c r="O518">
        <v>1117746</v>
      </c>
      <c r="P518">
        <v>25</v>
      </c>
      <c r="Q518">
        <v>25468551</v>
      </c>
      <c r="R518">
        <v>7</v>
      </c>
      <c r="S518">
        <v>34</v>
      </c>
      <c r="T518">
        <v>29844773</v>
      </c>
      <c r="U518">
        <v>591343</v>
      </c>
      <c r="V518">
        <v>44</v>
      </c>
      <c r="W518">
        <v>34987078</v>
      </c>
      <c r="X518">
        <v>12</v>
      </c>
      <c r="Y518">
        <v>35578421</v>
      </c>
      <c r="Z518">
        <v>38</v>
      </c>
      <c r="AA518">
        <v>14206</v>
      </c>
      <c r="AB518">
        <v>15294</v>
      </c>
      <c r="AC518" s="3">
        <f>anaconda_projects_438c4e99_85db_4cf9_82b5_1b07a55c3429_cleaned_energy_data[[#This Row],[nitrogen-oxide]]*0.9071847</f>
        <v>13874.482801799999</v>
      </c>
      <c r="AD518">
        <v>0.9</v>
      </c>
      <c r="AE518">
        <v>38</v>
      </c>
      <c r="AF518">
        <v>35</v>
      </c>
      <c r="AG518" t="s">
        <v>45</v>
      </c>
      <c r="AH518">
        <v>16417</v>
      </c>
      <c r="AI518" s="3">
        <f>anaconda_projects_438c4e99_85db_4cf9_82b5_1b07a55c3429_cleaned_energy_data[[#This Row],[sulfer-dioxide]]*0.9071847</f>
        <v>14893.251219899999</v>
      </c>
      <c r="AJ518">
        <v>0.9</v>
      </c>
      <c r="AK518">
        <v>36</v>
      </c>
      <c r="AL518">
        <v>35</v>
      </c>
      <c r="AM518">
        <v>55313324</v>
      </c>
      <c r="AN518">
        <v>26</v>
      </c>
    </row>
    <row r="519" spans="1:40" x14ac:dyDescent="0.3">
      <c r="A519">
        <v>517</v>
      </c>
      <c r="B519">
        <v>2020</v>
      </c>
      <c r="C519" t="s">
        <v>106</v>
      </c>
      <c r="D519" t="s">
        <v>107</v>
      </c>
      <c r="E519">
        <v>18.190000000000001</v>
      </c>
      <c r="F519">
        <v>5</v>
      </c>
      <c r="G519">
        <v>1068</v>
      </c>
      <c r="H519">
        <v>42</v>
      </c>
      <c r="I519">
        <v>11934</v>
      </c>
      <c r="J519">
        <v>10</v>
      </c>
      <c r="K519" s="3">
        <v>7957</v>
      </c>
      <c r="L519">
        <v>961</v>
      </c>
      <c r="M519">
        <v>41</v>
      </c>
      <c r="N519">
        <v>20</v>
      </c>
      <c r="O519">
        <v>662356</v>
      </c>
      <c r="P519">
        <v>31</v>
      </c>
      <c r="Q519">
        <v>30622682</v>
      </c>
      <c r="R519">
        <v>7</v>
      </c>
      <c r="S519">
        <v>39</v>
      </c>
      <c r="T519">
        <v>19386659</v>
      </c>
      <c r="U519">
        <v>487991</v>
      </c>
      <c r="V519">
        <v>44</v>
      </c>
      <c r="W519">
        <v>17726184</v>
      </c>
      <c r="X519">
        <v>20</v>
      </c>
      <c r="Y519">
        <v>18214175</v>
      </c>
      <c r="Z519">
        <v>41</v>
      </c>
      <c r="AA519">
        <v>13002</v>
      </c>
      <c r="AB519">
        <v>8196</v>
      </c>
      <c r="AC519" s="3">
        <f>anaconda_projects_438c4e99_85db_4cf9_82b5_1b07a55c3429_cleaned_energy_data[[#This Row],[nitrogen-oxide]]*0.9071847</f>
        <v>7435.2858011999997</v>
      </c>
      <c r="AD519">
        <v>0.9</v>
      </c>
      <c r="AE519">
        <v>41</v>
      </c>
      <c r="AF519">
        <v>16</v>
      </c>
      <c r="AG519" t="s">
        <v>45</v>
      </c>
      <c r="AH519">
        <v>1950</v>
      </c>
      <c r="AI519" s="3">
        <f>anaconda_projects_438c4e99_85db_4cf9_82b5_1b07a55c3429_cleaned_energy_data[[#This Row],[sulfer-dioxide]]*0.9071847</f>
        <v>1769.0101649999999</v>
      </c>
      <c r="AJ519">
        <v>0.2</v>
      </c>
      <c r="AK519">
        <v>43</v>
      </c>
      <c r="AL519">
        <v>34</v>
      </c>
      <c r="AM519">
        <v>50009341</v>
      </c>
      <c r="AN519">
        <v>29</v>
      </c>
    </row>
    <row r="520" spans="1:40" x14ac:dyDescent="0.3">
      <c r="A520">
        <v>518</v>
      </c>
      <c r="B520">
        <v>2015</v>
      </c>
      <c r="C520" t="s">
        <v>106</v>
      </c>
      <c r="D520" t="s">
        <v>107</v>
      </c>
      <c r="E520">
        <v>16.899999999999999</v>
      </c>
      <c r="F520">
        <v>5</v>
      </c>
      <c r="G520">
        <v>974</v>
      </c>
      <c r="H520">
        <v>42</v>
      </c>
      <c r="I520">
        <v>12263</v>
      </c>
      <c r="J520">
        <v>9</v>
      </c>
      <c r="K520" s="3">
        <v>13422</v>
      </c>
      <c r="L520">
        <v>920</v>
      </c>
      <c r="M520">
        <v>38</v>
      </c>
      <c r="N520">
        <v>35</v>
      </c>
      <c r="O520">
        <v>1186376</v>
      </c>
      <c r="P520">
        <v>25</v>
      </c>
      <c r="Q520">
        <v>28219733</v>
      </c>
      <c r="R520">
        <v>8</v>
      </c>
      <c r="S520">
        <v>36</v>
      </c>
      <c r="T520">
        <v>26401355</v>
      </c>
      <c r="U520">
        <v>715117</v>
      </c>
      <c r="V520">
        <v>43</v>
      </c>
      <c r="W520">
        <v>31370852</v>
      </c>
      <c r="X520">
        <v>12</v>
      </c>
      <c r="Y520">
        <v>32085969</v>
      </c>
      <c r="Z520">
        <v>40</v>
      </c>
      <c r="AA520">
        <v>13236</v>
      </c>
      <c r="AB520">
        <v>12581</v>
      </c>
      <c r="AC520" s="3">
        <f>anaconda_projects_438c4e99_85db_4cf9_82b5_1b07a55c3429_cleaned_energy_data[[#This Row],[nitrogen-oxide]]*0.9071847</f>
        <v>11413.290710699999</v>
      </c>
      <c r="AD520">
        <v>0.8</v>
      </c>
      <c r="AE520">
        <v>42</v>
      </c>
      <c r="AF520">
        <v>34</v>
      </c>
      <c r="AG520" t="s">
        <v>45</v>
      </c>
      <c r="AH520">
        <v>5185</v>
      </c>
      <c r="AI520" s="3">
        <f>anaconda_projects_438c4e99_85db_4cf9_82b5_1b07a55c3429_cleaned_energy_data[[#This Row],[sulfer-dioxide]]*0.9071847</f>
        <v>4703.7526694999997</v>
      </c>
      <c r="AJ520">
        <v>0.3</v>
      </c>
      <c r="AK520">
        <v>40</v>
      </c>
      <c r="AL520">
        <v>40</v>
      </c>
      <c r="AM520">
        <v>54621088</v>
      </c>
      <c r="AN520">
        <v>26</v>
      </c>
    </row>
    <row r="521" spans="1:40" x14ac:dyDescent="0.3">
      <c r="A521">
        <v>519</v>
      </c>
      <c r="B521">
        <v>2008</v>
      </c>
      <c r="C521" t="s">
        <v>106</v>
      </c>
      <c r="D521" t="s">
        <v>107</v>
      </c>
      <c r="E521">
        <v>16.23</v>
      </c>
      <c r="F521">
        <v>4</v>
      </c>
      <c r="G521">
        <v>829</v>
      </c>
      <c r="H521">
        <v>42</v>
      </c>
      <c r="I521">
        <v>12792</v>
      </c>
      <c r="J521">
        <v>8</v>
      </c>
      <c r="K521" s="3">
        <v>22263</v>
      </c>
      <c r="L521">
        <v>1152</v>
      </c>
      <c r="M521">
        <v>35</v>
      </c>
      <c r="N521">
        <v>37</v>
      </c>
      <c r="O521">
        <v>953240</v>
      </c>
      <c r="P521">
        <v>28</v>
      </c>
      <c r="Q521">
        <v>23890979</v>
      </c>
      <c r="R521">
        <v>4</v>
      </c>
      <c r="S521">
        <v>34</v>
      </c>
      <c r="T521">
        <v>31993126</v>
      </c>
      <c r="U521">
        <v>507254</v>
      </c>
      <c r="V521">
        <v>44</v>
      </c>
      <c r="W521">
        <v>41998224</v>
      </c>
      <c r="X521">
        <v>10</v>
      </c>
      <c r="Y521">
        <v>42505478</v>
      </c>
      <c r="Z521">
        <v>35</v>
      </c>
      <c r="AA521">
        <v>13620</v>
      </c>
      <c r="AB521">
        <v>20868</v>
      </c>
      <c r="AC521" s="3">
        <f>anaconda_projects_438c4e99_85db_4cf9_82b5_1b07a55c3429_cleaned_energy_data[[#This Row],[nitrogen-oxide]]*0.9071847</f>
        <v>18931.130319600001</v>
      </c>
      <c r="AD521">
        <v>1</v>
      </c>
      <c r="AE521">
        <v>39</v>
      </c>
      <c r="AF521">
        <v>40</v>
      </c>
      <c r="AG521" t="s">
        <v>45</v>
      </c>
      <c r="AH521">
        <v>48532</v>
      </c>
      <c r="AI521" s="3">
        <f>anaconda_projects_438c4e99_85db_4cf9_82b5_1b07a55c3429_cleaned_energy_data[[#This Row],[sulfer-dioxide]]*0.9071847</f>
        <v>44027.487860399997</v>
      </c>
      <c r="AJ521">
        <v>2.2999999999999998</v>
      </c>
      <c r="AK521">
        <v>31</v>
      </c>
      <c r="AL521">
        <v>34</v>
      </c>
      <c r="AM521">
        <v>55884105</v>
      </c>
      <c r="AN521">
        <v>26</v>
      </c>
    </row>
    <row r="522" spans="1:40" x14ac:dyDescent="0.3">
      <c r="A522">
        <v>520</v>
      </c>
      <c r="B522">
        <v>2016</v>
      </c>
      <c r="C522" t="s">
        <v>106</v>
      </c>
      <c r="D522" t="s">
        <v>107</v>
      </c>
      <c r="E522">
        <v>16.48</v>
      </c>
      <c r="F522">
        <v>4</v>
      </c>
      <c r="G522">
        <v>978</v>
      </c>
      <c r="H522">
        <v>42</v>
      </c>
      <c r="I522">
        <v>12354</v>
      </c>
      <c r="J522">
        <v>8</v>
      </c>
      <c r="K522" s="3">
        <v>12722</v>
      </c>
      <c r="L522">
        <v>876</v>
      </c>
      <c r="M522">
        <v>38</v>
      </c>
      <c r="N522">
        <v>35</v>
      </c>
      <c r="O522">
        <v>1160982</v>
      </c>
      <c r="P522">
        <v>26</v>
      </c>
      <c r="Q522">
        <v>30676456</v>
      </c>
      <c r="R522">
        <v>7</v>
      </c>
      <c r="S522">
        <v>38</v>
      </c>
      <c r="T522">
        <v>22799432</v>
      </c>
      <c r="U522">
        <v>468228</v>
      </c>
      <c r="V522">
        <v>43</v>
      </c>
      <c r="W522">
        <v>31486794</v>
      </c>
      <c r="X522">
        <v>14</v>
      </c>
      <c r="Y522">
        <v>31955022</v>
      </c>
      <c r="Z522">
        <v>40</v>
      </c>
      <c r="AA522">
        <v>13332</v>
      </c>
      <c r="AB522">
        <v>11366</v>
      </c>
      <c r="AC522" s="3">
        <f>anaconda_projects_438c4e99_85db_4cf9_82b5_1b07a55c3429_cleaned_energy_data[[#This Row],[nitrogen-oxide]]*0.9071847</f>
        <v>10311.061300199999</v>
      </c>
      <c r="AD522">
        <v>0.7</v>
      </c>
      <c r="AE522">
        <v>41</v>
      </c>
      <c r="AF522">
        <v>32</v>
      </c>
      <c r="AG522" t="s">
        <v>45</v>
      </c>
      <c r="AH522">
        <v>3704</v>
      </c>
      <c r="AI522" s="3">
        <f>anaconda_projects_438c4e99_85db_4cf9_82b5_1b07a55c3429_cleaned_energy_data[[#This Row],[sulfer-dioxide]]*0.9071847</f>
        <v>3360.2121287999998</v>
      </c>
      <c r="AJ522">
        <v>0.2</v>
      </c>
      <c r="AK522">
        <v>40</v>
      </c>
      <c r="AL522">
        <v>40</v>
      </c>
      <c r="AM522">
        <v>53475888</v>
      </c>
      <c r="AN522">
        <v>27</v>
      </c>
    </row>
    <row r="523" spans="1:40" x14ac:dyDescent="0.3">
      <c r="A523">
        <v>521</v>
      </c>
      <c r="B523">
        <v>2017</v>
      </c>
      <c r="C523" t="s">
        <v>108</v>
      </c>
      <c r="D523" t="s">
        <v>109</v>
      </c>
      <c r="E523">
        <v>7.79</v>
      </c>
      <c r="F523">
        <v>51</v>
      </c>
      <c r="G523">
        <v>15321</v>
      </c>
      <c r="H523">
        <v>17</v>
      </c>
      <c r="I523">
        <v>8385</v>
      </c>
      <c r="J523">
        <v>14</v>
      </c>
      <c r="K523" s="3">
        <v>49961</v>
      </c>
      <c r="L523">
        <v>1125</v>
      </c>
      <c r="M523">
        <v>13</v>
      </c>
      <c r="N523">
        <v>21</v>
      </c>
      <c r="O523">
        <v>21974896</v>
      </c>
      <c r="P523">
        <v>2</v>
      </c>
      <c r="Q523">
        <v>100</v>
      </c>
      <c r="R523">
        <v>100</v>
      </c>
      <c r="S523">
        <v>10</v>
      </c>
      <c r="T523">
        <v>91205935</v>
      </c>
      <c r="U523">
        <v>56686344</v>
      </c>
      <c r="V523">
        <v>16</v>
      </c>
      <c r="W523">
        <v>41032869</v>
      </c>
      <c r="X523">
        <v>8</v>
      </c>
      <c r="Y523">
        <v>97719213</v>
      </c>
      <c r="Z523">
        <v>15</v>
      </c>
      <c r="AA523">
        <v>23706</v>
      </c>
      <c r="AB523">
        <v>64651</v>
      </c>
      <c r="AC523" s="3">
        <f>anaconda_projects_438c4e99_85db_4cf9_82b5_1b07a55c3429_cleaned_energy_data[[#This Row],[nitrogen-oxide]]*0.9071847</f>
        <v>58650.398039699998</v>
      </c>
      <c r="AD523">
        <v>1.3</v>
      </c>
      <c r="AE523">
        <v>6</v>
      </c>
      <c r="AF523">
        <v>10</v>
      </c>
      <c r="AG523" t="s">
        <v>45</v>
      </c>
      <c r="AH523">
        <v>59480</v>
      </c>
      <c r="AI523" s="3">
        <f>anaconda_projects_438c4e99_85db_4cf9_82b5_1b07a55c3429_cleaned_energy_data[[#This Row],[sulfer-dioxide]]*0.9071847</f>
        <v>53959.345955999997</v>
      </c>
      <c r="AJ523">
        <v>1.2</v>
      </c>
      <c r="AK523">
        <v>11</v>
      </c>
      <c r="AL523">
        <v>12</v>
      </c>
      <c r="AM523">
        <v>91205935</v>
      </c>
      <c r="AN523">
        <v>15</v>
      </c>
    </row>
    <row r="524" spans="1:40" x14ac:dyDescent="0.3">
      <c r="A524">
        <v>522</v>
      </c>
      <c r="B524">
        <v>2018</v>
      </c>
      <c r="C524" t="s">
        <v>108</v>
      </c>
      <c r="D524" t="s">
        <v>109</v>
      </c>
      <c r="E524">
        <v>7.71</v>
      </c>
      <c r="F524">
        <v>51</v>
      </c>
      <c r="G524">
        <v>14781</v>
      </c>
      <c r="H524">
        <v>17</v>
      </c>
      <c r="I524">
        <v>8381</v>
      </c>
      <c r="J524">
        <v>14</v>
      </c>
      <c r="K524" s="3">
        <v>50770</v>
      </c>
      <c r="L524">
        <v>1094</v>
      </c>
      <c r="M524">
        <v>13</v>
      </c>
      <c r="N524">
        <v>21</v>
      </c>
      <c r="O524">
        <v>19913457</v>
      </c>
      <c r="P524">
        <v>2</v>
      </c>
      <c r="Q524">
        <v>100</v>
      </c>
      <c r="R524">
        <v>100</v>
      </c>
      <c r="S524">
        <v>10</v>
      </c>
      <c r="T524">
        <v>94186072</v>
      </c>
      <c r="U524">
        <v>62152041</v>
      </c>
      <c r="V524">
        <v>16</v>
      </c>
      <c r="W524">
        <v>39976443</v>
      </c>
      <c r="X524">
        <v>11</v>
      </c>
      <c r="Y524">
        <v>102128485</v>
      </c>
      <c r="Z524">
        <v>15</v>
      </c>
      <c r="AA524">
        <v>23162</v>
      </c>
      <c r="AB524">
        <v>70602</v>
      </c>
      <c r="AC524" s="3">
        <f>anaconda_projects_438c4e99_85db_4cf9_82b5_1b07a55c3429_cleaned_energy_data[[#This Row],[nitrogen-oxide]]*0.9071847</f>
        <v>64049.054189399998</v>
      </c>
      <c r="AD524">
        <v>1.4</v>
      </c>
      <c r="AE524">
        <v>4</v>
      </c>
      <c r="AF524">
        <v>8</v>
      </c>
      <c r="AG524" t="s">
        <v>45</v>
      </c>
      <c r="AH524">
        <v>57165</v>
      </c>
      <c r="AI524" s="3">
        <f>anaconda_projects_438c4e99_85db_4cf9_82b5_1b07a55c3429_cleaned_energy_data[[#This Row],[sulfer-dioxide]]*0.9071847</f>
        <v>51859.213375499996</v>
      </c>
      <c r="AJ524">
        <v>1.1000000000000001</v>
      </c>
      <c r="AK524">
        <v>12</v>
      </c>
      <c r="AL524">
        <v>14</v>
      </c>
      <c r="AM524">
        <v>94186072</v>
      </c>
      <c r="AN524">
        <v>14</v>
      </c>
    </row>
    <row r="525" spans="1:40" x14ac:dyDescent="0.3">
      <c r="A525">
        <v>523</v>
      </c>
      <c r="B525">
        <v>2023</v>
      </c>
      <c r="C525" t="s">
        <v>108</v>
      </c>
      <c r="D525" t="s">
        <v>109</v>
      </c>
      <c r="E525">
        <v>8.91</v>
      </c>
      <c r="F525">
        <v>49</v>
      </c>
      <c r="G525">
        <v>16732</v>
      </c>
      <c r="H525">
        <v>18</v>
      </c>
      <c r="I525">
        <v>8231</v>
      </c>
      <c r="J525">
        <v>18</v>
      </c>
      <c r="K525" s="3">
        <v>42944</v>
      </c>
      <c r="L525">
        <v>966</v>
      </c>
      <c r="M525">
        <v>13</v>
      </c>
      <c r="N525">
        <v>17</v>
      </c>
      <c r="O525">
        <v>17064723</v>
      </c>
      <c r="P525">
        <v>2</v>
      </c>
      <c r="Q525">
        <v>100</v>
      </c>
      <c r="R525">
        <v>100</v>
      </c>
      <c r="S525">
        <v>9</v>
      </c>
      <c r="T525">
        <v>95374457</v>
      </c>
      <c r="U525">
        <v>60863429</v>
      </c>
      <c r="V525">
        <v>15</v>
      </c>
      <c r="W525">
        <v>36921136</v>
      </c>
      <c r="X525">
        <v>11</v>
      </c>
      <c r="Y525">
        <v>97784565</v>
      </c>
      <c r="Z525">
        <v>15</v>
      </c>
      <c r="AA525">
        <v>24963</v>
      </c>
      <c r="AB525">
        <v>58305</v>
      </c>
      <c r="AC525" s="3">
        <f>anaconda_projects_438c4e99_85db_4cf9_82b5_1b07a55c3429_cleaned_energy_data[[#This Row],[nitrogen-oxide]]*0.9071847</f>
        <v>52893.403933499998</v>
      </c>
      <c r="AD525">
        <v>1.2</v>
      </c>
      <c r="AE525">
        <v>3</v>
      </c>
      <c r="AF525">
        <v>7</v>
      </c>
      <c r="AG525" t="s">
        <v>45</v>
      </c>
      <c r="AH525">
        <v>25941</v>
      </c>
      <c r="AI525" s="3">
        <f>anaconda_projects_438c4e99_85db_4cf9_82b5_1b07a55c3429_cleaned_energy_data[[#This Row],[sulfer-dioxide]]*0.9071847</f>
        <v>23533.2783027</v>
      </c>
      <c r="AJ525">
        <v>0.5</v>
      </c>
      <c r="AK525">
        <v>14</v>
      </c>
      <c r="AL525">
        <v>17</v>
      </c>
      <c r="AM525">
        <v>95374457</v>
      </c>
      <c r="AN525">
        <v>14</v>
      </c>
    </row>
    <row r="526" spans="1:40" x14ac:dyDescent="0.3">
      <c r="A526">
        <v>524</v>
      </c>
      <c r="B526">
        <v>2011</v>
      </c>
      <c r="C526" t="s">
        <v>108</v>
      </c>
      <c r="D526" t="s">
        <v>109</v>
      </c>
      <c r="E526">
        <v>7.68</v>
      </c>
      <c r="F526">
        <v>43</v>
      </c>
      <c r="G526">
        <v>15991</v>
      </c>
      <c r="H526">
        <v>18</v>
      </c>
      <c r="I526">
        <v>10208</v>
      </c>
      <c r="J526">
        <v>10</v>
      </c>
      <c r="K526" s="3">
        <v>62680</v>
      </c>
      <c r="L526">
        <v>1307</v>
      </c>
      <c r="M526">
        <v>14</v>
      </c>
      <c r="N526">
        <v>23</v>
      </c>
      <c r="O526">
        <v>20289364</v>
      </c>
      <c r="P526">
        <v>2</v>
      </c>
      <c r="Q526">
        <v>100</v>
      </c>
      <c r="R526">
        <v>100</v>
      </c>
      <c r="S526">
        <v>14</v>
      </c>
      <c r="T526">
        <v>86369081</v>
      </c>
      <c r="U526">
        <v>54924000</v>
      </c>
      <c r="V526">
        <v>18</v>
      </c>
      <c r="W526">
        <v>50566737</v>
      </c>
      <c r="X526">
        <v>8</v>
      </c>
      <c r="Y526">
        <v>105490737</v>
      </c>
      <c r="Z526">
        <v>15</v>
      </c>
      <c r="AA526">
        <v>26198</v>
      </c>
      <c r="AB526">
        <v>85629</v>
      </c>
      <c r="AC526" s="3">
        <f>anaconda_projects_438c4e99_85db_4cf9_82b5_1b07a55c3429_cleaned_energy_data[[#This Row],[nitrogen-oxide]]*0.9071847</f>
        <v>77681.318676299998</v>
      </c>
      <c r="AD526">
        <v>1.6</v>
      </c>
      <c r="AE526">
        <v>9</v>
      </c>
      <c r="AF526">
        <v>19</v>
      </c>
      <c r="AG526" t="s">
        <v>45</v>
      </c>
      <c r="AH526">
        <v>129967</v>
      </c>
      <c r="AI526" s="3">
        <f>anaconda_projects_438c4e99_85db_4cf9_82b5_1b07a55c3429_cleaned_energy_data[[#This Row],[sulfer-dioxide]]*0.9071847</f>
        <v>117904.0739049</v>
      </c>
      <c r="AJ526">
        <v>2.5</v>
      </c>
      <c r="AK526">
        <v>13</v>
      </c>
      <c r="AL526">
        <v>24</v>
      </c>
      <c r="AM526">
        <v>86369081</v>
      </c>
      <c r="AN526">
        <v>17</v>
      </c>
    </row>
    <row r="527" spans="1:40" x14ac:dyDescent="0.3">
      <c r="A527">
        <v>525</v>
      </c>
      <c r="B527">
        <v>2022</v>
      </c>
      <c r="C527" t="s">
        <v>108</v>
      </c>
      <c r="D527" t="s">
        <v>109</v>
      </c>
      <c r="E527">
        <v>10.41</v>
      </c>
      <c r="F527">
        <v>34</v>
      </c>
      <c r="G527">
        <v>16736</v>
      </c>
      <c r="H527">
        <v>17</v>
      </c>
      <c r="I527">
        <v>7984</v>
      </c>
      <c r="J527">
        <v>16</v>
      </c>
      <c r="K527" s="3">
        <v>48266</v>
      </c>
      <c r="L527">
        <v>1006</v>
      </c>
      <c r="M527">
        <v>12</v>
      </c>
      <c r="N527">
        <v>18</v>
      </c>
      <c r="O527">
        <v>19472417</v>
      </c>
      <c r="P527">
        <v>2</v>
      </c>
      <c r="Q527">
        <v>100</v>
      </c>
      <c r="R527">
        <v>100</v>
      </c>
      <c r="S527">
        <v>9</v>
      </c>
      <c r="T527">
        <v>95138998</v>
      </c>
      <c r="U527">
        <v>67520179</v>
      </c>
      <c r="V527">
        <v>14</v>
      </c>
      <c r="W527">
        <v>37984670</v>
      </c>
      <c r="X527">
        <v>11</v>
      </c>
      <c r="Y527">
        <v>105504849</v>
      </c>
      <c r="Z527">
        <v>13</v>
      </c>
      <c r="AA527">
        <v>24720</v>
      </c>
      <c r="AB527">
        <v>57461</v>
      </c>
      <c r="AC527" s="3">
        <f>anaconda_projects_438c4e99_85db_4cf9_82b5_1b07a55c3429_cleaned_energy_data[[#This Row],[nitrogen-oxide]]*0.9071847</f>
        <v>52127.740046699997</v>
      </c>
      <c r="AD527">
        <v>1.1000000000000001</v>
      </c>
      <c r="AE527">
        <v>3</v>
      </c>
      <c r="AF527">
        <v>9</v>
      </c>
      <c r="AG527" t="s">
        <v>45</v>
      </c>
      <c r="AH527">
        <v>36409</v>
      </c>
      <c r="AI527" s="3">
        <f>anaconda_projects_438c4e99_85db_4cf9_82b5_1b07a55c3429_cleaned_energy_data[[#This Row],[sulfer-dioxide]]*0.9071847</f>
        <v>33029.687742299997</v>
      </c>
      <c r="AJ527">
        <v>0.7</v>
      </c>
      <c r="AK527">
        <v>13</v>
      </c>
      <c r="AL527">
        <v>15</v>
      </c>
      <c r="AM527">
        <v>95138998</v>
      </c>
      <c r="AN527">
        <v>14</v>
      </c>
    </row>
    <row r="528" spans="1:40" x14ac:dyDescent="0.3">
      <c r="A528">
        <v>526</v>
      </c>
      <c r="B528">
        <v>2014</v>
      </c>
      <c r="C528" t="s">
        <v>108</v>
      </c>
      <c r="D528" t="s">
        <v>109</v>
      </c>
      <c r="E528">
        <v>8.09</v>
      </c>
      <c r="F528">
        <v>46</v>
      </c>
      <c r="G528">
        <v>18120</v>
      </c>
      <c r="H528">
        <v>16</v>
      </c>
      <c r="I528">
        <v>8537</v>
      </c>
      <c r="J528">
        <v>13</v>
      </c>
      <c r="K528" s="3">
        <v>57137</v>
      </c>
      <c r="L528">
        <v>1206</v>
      </c>
      <c r="M528">
        <v>15</v>
      </c>
      <c r="N528">
        <v>25</v>
      </c>
      <c r="O528">
        <v>20316681</v>
      </c>
      <c r="P528">
        <v>2</v>
      </c>
      <c r="Q528">
        <v>100</v>
      </c>
      <c r="R528">
        <v>100</v>
      </c>
      <c r="S528">
        <v>10</v>
      </c>
      <c r="T528">
        <v>90628316</v>
      </c>
      <c r="U528">
        <v>58518271</v>
      </c>
      <c r="V528">
        <v>17</v>
      </c>
      <c r="W528">
        <v>45711131</v>
      </c>
      <c r="X528">
        <v>8</v>
      </c>
      <c r="Y528">
        <v>104229402</v>
      </c>
      <c r="Z528">
        <v>15</v>
      </c>
      <c r="AA528">
        <v>26657</v>
      </c>
      <c r="AB528">
        <v>76797</v>
      </c>
      <c r="AC528" s="3">
        <f>anaconda_projects_438c4e99_85db_4cf9_82b5_1b07a55c3429_cleaned_energy_data[[#This Row],[nitrogen-oxide]]*0.9071847</f>
        <v>69669.0634059</v>
      </c>
      <c r="AD528">
        <v>1.5</v>
      </c>
      <c r="AE528">
        <v>10</v>
      </c>
      <c r="AF528">
        <v>18</v>
      </c>
      <c r="AG528" t="s">
        <v>45</v>
      </c>
      <c r="AH528">
        <v>96227</v>
      </c>
      <c r="AI528" s="3">
        <f>anaconda_projects_438c4e99_85db_4cf9_82b5_1b07a55c3429_cleaned_energy_data[[#This Row],[sulfer-dioxide]]*0.9071847</f>
        <v>87295.662126900002</v>
      </c>
      <c r="AJ528">
        <v>1.8</v>
      </c>
      <c r="AK528">
        <v>14</v>
      </c>
      <c r="AL528">
        <v>21</v>
      </c>
      <c r="AM528">
        <v>90628316</v>
      </c>
      <c r="AN528">
        <v>15</v>
      </c>
    </row>
    <row r="529" spans="1:40" x14ac:dyDescent="0.3">
      <c r="A529">
        <v>527</v>
      </c>
      <c r="B529">
        <v>2021</v>
      </c>
      <c r="C529" t="s">
        <v>108</v>
      </c>
      <c r="D529" t="s">
        <v>109</v>
      </c>
      <c r="E529">
        <v>8.82</v>
      </c>
      <c r="F529">
        <v>44</v>
      </c>
      <c r="G529">
        <v>16815</v>
      </c>
      <c r="H529">
        <v>17</v>
      </c>
      <c r="I529">
        <v>8052</v>
      </c>
      <c r="J529">
        <v>16</v>
      </c>
      <c r="K529" s="3">
        <v>45917</v>
      </c>
      <c r="L529">
        <v>1023</v>
      </c>
      <c r="M529">
        <v>12</v>
      </c>
      <c r="N529">
        <v>20</v>
      </c>
      <c r="O529">
        <v>19636978</v>
      </c>
      <c r="P529">
        <v>2</v>
      </c>
      <c r="Q529">
        <v>100</v>
      </c>
      <c r="R529">
        <v>100</v>
      </c>
      <c r="S529">
        <v>10</v>
      </c>
      <c r="T529">
        <v>90819346</v>
      </c>
      <c r="U529">
        <v>63844970</v>
      </c>
      <c r="V529">
        <v>14</v>
      </c>
      <c r="W529">
        <v>34870343</v>
      </c>
      <c r="X529">
        <v>11</v>
      </c>
      <c r="Y529">
        <v>98715313</v>
      </c>
      <c r="Z529">
        <v>14</v>
      </c>
      <c r="AA529">
        <v>24866</v>
      </c>
      <c r="AB529">
        <v>58172</v>
      </c>
      <c r="AC529" s="3">
        <f>anaconda_projects_438c4e99_85db_4cf9_82b5_1b07a55c3429_cleaned_energy_data[[#This Row],[nitrogen-oxide]]*0.9071847</f>
        <v>52772.748368399996</v>
      </c>
      <c r="AD529">
        <v>1.2</v>
      </c>
      <c r="AE529">
        <v>4</v>
      </c>
      <c r="AF529">
        <v>9</v>
      </c>
      <c r="AG529" t="s">
        <v>45</v>
      </c>
      <c r="AH529">
        <v>39497</v>
      </c>
      <c r="AI529" s="3">
        <f>anaconda_projects_438c4e99_85db_4cf9_82b5_1b07a55c3429_cleaned_energy_data[[#This Row],[sulfer-dioxide]]*0.9071847</f>
        <v>35831.074095899996</v>
      </c>
      <c r="AJ529">
        <v>0.8</v>
      </c>
      <c r="AK529">
        <v>13</v>
      </c>
      <c r="AL529">
        <v>14</v>
      </c>
      <c r="AM529">
        <v>90819346</v>
      </c>
      <c r="AN529">
        <v>14</v>
      </c>
    </row>
    <row r="530" spans="1:40" x14ac:dyDescent="0.3">
      <c r="A530">
        <v>528</v>
      </c>
      <c r="B530">
        <v>2010</v>
      </c>
      <c r="C530" t="s">
        <v>108</v>
      </c>
      <c r="D530" t="s">
        <v>109</v>
      </c>
      <c r="E530">
        <v>7.8</v>
      </c>
      <c r="F530">
        <v>37</v>
      </c>
      <c r="G530">
        <v>16471</v>
      </c>
      <c r="H530">
        <v>17</v>
      </c>
      <c r="I530">
        <v>10272</v>
      </c>
      <c r="J530">
        <v>10</v>
      </c>
      <c r="K530" s="3">
        <v>58706</v>
      </c>
      <c r="L530">
        <v>1255</v>
      </c>
      <c r="M530">
        <v>14</v>
      </c>
      <c r="N530">
        <v>27</v>
      </c>
      <c r="O530">
        <v>20489652</v>
      </c>
      <c r="P530">
        <v>2</v>
      </c>
      <c r="Q530">
        <v>100</v>
      </c>
      <c r="R530">
        <v>100</v>
      </c>
      <c r="S530">
        <v>16</v>
      </c>
      <c r="T530">
        <v>85079692</v>
      </c>
      <c r="U530">
        <v>51680682</v>
      </c>
      <c r="V530">
        <v>19</v>
      </c>
      <c r="W530">
        <v>51204258</v>
      </c>
      <c r="X530">
        <v>8</v>
      </c>
      <c r="Y530">
        <v>102884940</v>
      </c>
      <c r="Z530">
        <v>16</v>
      </c>
      <c r="AA530">
        <v>26744</v>
      </c>
      <c r="AB530">
        <v>83110</v>
      </c>
      <c r="AC530" s="3">
        <f>anaconda_projects_438c4e99_85db_4cf9_82b5_1b07a55c3429_cleaned_energy_data[[#This Row],[nitrogen-oxide]]*0.9071847</f>
        <v>75396.120416999998</v>
      </c>
      <c r="AD530">
        <v>1.6</v>
      </c>
      <c r="AE530">
        <v>11</v>
      </c>
      <c r="AF530">
        <v>21</v>
      </c>
      <c r="AG530" t="s">
        <v>45</v>
      </c>
      <c r="AH530">
        <v>138677</v>
      </c>
      <c r="AI530" s="3">
        <f>anaconda_projects_438c4e99_85db_4cf9_82b5_1b07a55c3429_cleaned_energy_data[[#This Row],[sulfer-dioxide]]*0.9071847</f>
        <v>125805.6526419</v>
      </c>
      <c r="AJ530">
        <v>2.7</v>
      </c>
      <c r="AK530">
        <v>15</v>
      </c>
      <c r="AL530">
        <v>21</v>
      </c>
      <c r="AM530">
        <v>85079692</v>
      </c>
      <c r="AN530">
        <v>18</v>
      </c>
    </row>
    <row r="531" spans="1:40" x14ac:dyDescent="0.3">
      <c r="A531">
        <v>529</v>
      </c>
      <c r="B531">
        <v>2019</v>
      </c>
      <c r="C531" t="s">
        <v>108</v>
      </c>
      <c r="D531" t="s">
        <v>109</v>
      </c>
      <c r="E531">
        <v>7.71</v>
      </c>
      <c r="F531">
        <v>51</v>
      </c>
      <c r="G531">
        <v>16013</v>
      </c>
      <c r="H531">
        <v>18</v>
      </c>
      <c r="I531">
        <v>8327</v>
      </c>
      <c r="J531">
        <v>14</v>
      </c>
      <c r="K531" s="3">
        <v>48116</v>
      </c>
      <c r="L531">
        <v>1057</v>
      </c>
      <c r="M531">
        <v>13</v>
      </c>
      <c r="N531">
        <v>20</v>
      </c>
      <c r="O531">
        <v>21703921</v>
      </c>
      <c r="P531">
        <v>2</v>
      </c>
      <c r="Q531">
        <v>100</v>
      </c>
      <c r="R531">
        <v>100</v>
      </c>
      <c r="S531">
        <v>9</v>
      </c>
      <c r="T531">
        <v>93128525</v>
      </c>
      <c r="U531">
        <v>59912296</v>
      </c>
      <c r="V531">
        <v>17</v>
      </c>
      <c r="W531">
        <v>40262466</v>
      </c>
      <c r="X531">
        <v>10</v>
      </c>
      <c r="Y531">
        <v>100174762</v>
      </c>
      <c r="Z531">
        <v>15</v>
      </c>
      <c r="AA531">
        <v>24340</v>
      </c>
      <c r="AB531">
        <v>64715</v>
      </c>
      <c r="AC531" s="3">
        <f>anaconda_projects_438c4e99_85db_4cf9_82b5_1b07a55c3429_cleaned_energy_data[[#This Row],[nitrogen-oxide]]*0.9071847</f>
        <v>58708.457860499999</v>
      </c>
      <c r="AD531">
        <v>1.3</v>
      </c>
      <c r="AE531">
        <v>4</v>
      </c>
      <c r="AF531">
        <v>9</v>
      </c>
      <c r="AG531" t="s">
        <v>45</v>
      </c>
      <c r="AH531">
        <v>41268</v>
      </c>
      <c r="AI531" s="3">
        <f>anaconda_projects_438c4e99_85db_4cf9_82b5_1b07a55c3429_cleaned_energy_data[[#This Row],[sulfer-dioxide]]*0.9071847</f>
        <v>37437.698199599996</v>
      </c>
      <c r="AJ531">
        <v>0.8</v>
      </c>
      <c r="AK531">
        <v>13</v>
      </c>
      <c r="AL531">
        <v>17</v>
      </c>
      <c r="AM531">
        <v>93128525</v>
      </c>
      <c r="AN531">
        <v>14</v>
      </c>
    </row>
    <row r="532" spans="1:40" x14ac:dyDescent="0.3">
      <c r="A532">
        <v>530</v>
      </c>
      <c r="B532">
        <v>2013</v>
      </c>
      <c r="C532" t="s">
        <v>108</v>
      </c>
      <c r="D532" t="s">
        <v>109</v>
      </c>
      <c r="E532">
        <v>8.0399999999999991</v>
      </c>
      <c r="F532">
        <v>44</v>
      </c>
      <c r="G532">
        <v>17297</v>
      </c>
      <c r="H532">
        <v>17</v>
      </c>
      <c r="I532">
        <v>8931</v>
      </c>
      <c r="J532">
        <v>12</v>
      </c>
      <c r="K532" s="3">
        <v>58274</v>
      </c>
      <c r="L532">
        <v>1257</v>
      </c>
      <c r="M532">
        <v>12</v>
      </c>
      <c r="N532">
        <v>24</v>
      </c>
      <c r="O532">
        <v>19578774</v>
      </c>
      <c r="P532">
        <v>2</v>
      </c>
      <c r="Q532">
        <v>100</v>
      </c>
      <c r="R532">
        <v>100</v>
      </c>
      <c r="S532">
        <v>12</v>
      </c>
      <c r="T532">
        <v>85807932</v>
      </c>
      <c r="U532">
        <v>56226016</v>
      </c>
      <c r="V532">
        <v>17</v>
      </c>
      <c r="W532">
        <v>45784161</v>
      </c>
      <c r="X532">
        <v>8</v>
      </c>
      <c r="Y532">
        <v>102010177</v>
      </c>
      <c r="Z532">
        <v>15</v>
      </c>
      <c r="AA532">
        <v>26228</v>
      </c>
      <c r="AB532">
        <v>82286</v>
      </c>
      <c r="AC532" s="3">
        <f>anaconda_projects_438c4e99_85db_4cf9_82b5_1b07a55c3429_cleaned_energy_data[[#This Row],[nitrogen-oxide]]*0.9071847</f>
        <v>74648.600224199996</v>
      </c>
      <c r="AD532">
        <v>1.6</v>
      </c>
      <c r="AE532">
        <v>9</v>
      </c>
      <c r="AF532">
        <v>15</v>
      </c>
      <c r="AG532" t="s">
        <v>45</v>
      </c>
      <c r="AH532">
        <v>122578</v>
      </c>
      <c r="AI532" s="3">
        <f>anaconda_projects_438c4e99_85db_4cf9_82b5_1b07a55c3429_cleaned_energy_data[[#This Row],[sulfer-dioxide]]*0.9071847</f>
        <v>111200.8861566</v>
      </c>
      <c r="AJ532">
        <v>2.4</v>
      </c>
      <c r="AK532">
        <v>11</v>
      </c>
      <c r="AL532">
        <v>16</v>
      </c>
      <c r="AM532">
        <v>85807932</v>
      </c>
      <c r="AN532">
        <v>16</v>
      </c>
    </row>
    <row r="533" spans="1:40" x14ac:dyDescent="0.3">
      <c r="A533">
        <v>531</v>
      </c>
      <c r="B533">
        <v>2009</v>
      </c>
      <c r="C533" t="s">
        <v>108</v>
      </c>
      <c r="D533" t="s">
        <v>109</v>
      </c>
      <c r="E533">
        <v>7.06</v>
      </c>
      <c r="F533">
        <v>43</v>
      </c>
      <c r="G533">
        <v>15615</v>
      </c>
      <c r="H533">
        <v>18</v>
      </c>
      <c r="I533">
        <v>10373</v>
      </c>
      <c r="J533">
        <v>10</v>
      </c>
      <c r="K533" s="3">
        <v>53226</v>
      </c>
      <c r="L533">
        <v>1287</v>
      </c>
      <c r="M533">
        <v>16</v>
      </c>
      <c r="N533">
        <v>26</v>
      </c>
      <c r="O533">
        <v>18914254</v>
      </c>
      <c r="P533">
        <v>2</v>
      </c>
      <c r="Q533">
        <v>100</v>
      </c>
      <c r="R533">
        <v>100</v>
      </c>
      <c r="S533">
        <v>16</v>
      </c>
      <c r="T533">
        <v>78669582</v>
      </c>
      <c r="U533">
        <v>43591889</v>
      </c>
      <c r="V533">
        <v>22</v>
      </c>
      <c r="W533">
        <v>47401787</v>
      </c>
      <c r="X533">
        <v>7</v>
      </c>
      <c r="Y533">
        <v>90993676</v>
      </c>
      <c r="Z533">
        <v>16</v>
      </c>
      <c r="AA533">
        <v>25987</v>
      </c>
      <c r="AB533">
        <v>76245</v>
      </c>
      <c r="AC533" s="3">
        <f>anaconda_projects_438c4e99_85db_4cf9_82b5_1b07a55c3429_cleaned_energy_data[[#This Row],[nitrogen-oxide]]*0.9071847</f>
        <v>69168.297451499995</v>
      </c>
      <c r="AD533">
        <v>1.7</v>
      </c>
      <c r="AE533">
        <v>12</v>
      </c>
      <c r="AF533">
        <v>22</v>
      </c>
      <c r="AG533" t="s">
        <v>45</v>
      </c>
      <c r="AH533">
        <v>107715</v>
      </c>
      <c r="AI533" s="3">
        <f>anaconda_projects_438c4e99_85db_4cf9_82b5_1b07a55c3429_cleaned_energy_data[[#This Row],[sulfer-dioxide]]*0.9071847</f>
        <v>97717.399960499999</v>
      </c>
      <c r="AJ533">
        <v>2.4</v>
      </c>
      <c r="AK533">
        <v>20</v>
      </c>
      <c r="AL533">
        <v>28</v>
      </c>
      <c r="AM533">
        <v>78669582</v>
      </c>
      <c r="AN533">
        <v>18</v>
      </c>
    </row>
    <row r="534" spans="1:40" x14ac:dyDescent="0.3">
      <c r="A534">
        <v>532</v>
      </c>
      <c r="B534">
        <v>2012</v>
      </c>
      <c r="C534" t="s">
        <v>108</v>
      </c>
      <c r="D534" t="s">
        <v>109</v>
      </c>
      <c r="E534">
        <v>6.9</v>
      </c>
      <c r="F534">
        <v>51</v>
      </c>
      <c r="G534">
        <v>16661</v>
      </c>
      <c r="H534">
        <v>18</v>
      </c>
      <c r="I534">
        <v>8887</v>
      </c>
      <c r="J534">
        <v>13</v>
      </c>
      <c r="K534" s="3">
        <v>60182</v>
      </c>
      <c r="L534">
        <v>1280</v>
      </c>
      <c r="M534">
        <v>12</v>
      </c>
      <c r="N534">
        <v>21</v>
      </c>
      <c r="O534">
        <v>20674036</v>
      </c>
      <c r="P534">
        <v>2</v>
      </c>
      <c r="Q534">
        <v>100</v>
      </c>
      <c r="R534">
        <v>100</v>
      </c>
      <c r="S534">
        <v>13</v>
      </c>
      <c r="T534">
        <v>84730743</v>
      </c>
      <c r="U534">
        <v>52048167</v>
      </c>
      <c r="V534">
        <v>18</v>
      </c>
      <c r="W534">
        <v>51359539</v>
      </c>
      <c r="X534">
        <v>8</v>
      </c>
      <c r="Y534">
        <v>103407706</v>
      </c>
      <c r="Z534">
        <v>15</v>
      </c>
      <c r="AA534">
        <v>25548</v>
      </c>
      <c r="AB534">
        <v>82627</v>
      </c>
      <c r="AC534" s="3">
        <f>anaconda_projects_438c4e99_85db_4cf9_82b5_1b07a55c3429_cleaned_energy_data[[#This Row],[nitrogen-oxide]]*0.9071847</f>
        <v>74957.950206900001</v>
      </c>
      <c r="AD534">
        <v>1.6</v>
      </c>
      <c r="AE534">
        <v>8</v>
      </c>
      <c r="AF534">
        <v>17</v>
      </c>
      <c r="AG534" t="s">
        <v>45</v>
      </c>
      <c r="AH534">
        <v>118909</v>
      </c>
      <c r="AI534" s="3">
        <f>anaconda_projects_438c4e99_85db_4cf9_82b5_1b07a55c3429_cleaned_energy_data[[#This Row],[sulfer-dioxide]]*0.9071847</f>
        <v>107872.4254923</v>
      </c>
      <c r="AJ534">
        <v>2.2999999999999998</v>
      </c>
      <c r="AK534">
        <v>11</v>
      </c>
      <c r="AL534">
        <v>17</v>
      </c>
      <c r="AM534">
        <v>84730743</v>
      </c>
      <c r="AN534">
        <v>17</v>
      </c>
    </row>
    <row r="535" spans="1:40" x14ac:dyDescent="0.3">
      <c r="A535">
        <v>533</v>
      </c>
      <c r="B535">
        <v>2020</v>
      </c>
      <c r="C535" t="s">
        <v>108</v>
      </c>
      <c r="D535" t="s">
        <v>109</v>
      </c>
      <c r="E535">
        <v>7.51</v>
      </c>
      <c r="F535">
        <v>51</v>
      </c>
      <c r="G535">
        <v>17072</v>
      </c>
      <c r="H535">
        <v>16</v>
      </c>
      <c r="I535">
        <v>8507</v>
      </c>
      <c r="J535">
        <v>13</v>
      </c>
      <c r="K535" s="3">
        <v>44417</v>
      </c>
      <c r="L535">
        <v>970</v>
      </c>
      <c r="M535">
        <v>12</v>
      </c>
      <c r="N535">
        <v>19</v>
      </c>
      <c r="O535">
        <v>20737854</v>
      </c>
      <c r="P535">
        <v>2</v>
      </c>
      <c r="Q535">
        <v>100</v>
      </c>
      <c r="R535">
        <v>100</v>
      </c>
      <c r="S535">
        <v>9</v>
      </c>
      <c r="T535">
        <v>89126685</v>
      </c>
      <c r="U535">
        <v>65841200</v>
      </c>
      <c r="V535">
        <v>14</v>
      </c>
      <c r="W535">
        <v>34932572</v>
      </c>
      <c r="X535">
        <v>12</v>
      </c>
      <c r="Y535">
        <v>100773772</v>
      </c>
      <c r="Z535">
        <v>15</v>
      </c>
      <c r="AA535">
        <v>25579</v>
      </c>
      <c r="AB535">
        <v>59819</v>
      </c>
      <c r="AC535" s="3">
        <f>anaconda_projects_438c4e99_85db_4cf9_82b5_1b07a55c3429_cleaned_energy_data[[#This Row],[nitrogen-oxide]]*0.9071847</f>
        <v>54266.8815693</v>
      </c>
      <c r="AD535">
        <v>1.2</v>
      </c>
      <c r="AE535">
        <v>5</v>
      </c>
      <c r="AF535">
        <v>10</v>
      </c>
      <c r="AG535" t="s">
        <v>45</v>
      </c>
      <c r="AH535">
        <v>27489</v>
      </c>
      <c r="AI535" s="3">
        <f>anaconda_projects_438c4e99_85db_4cf9_82b5_1b07a55c3429_cleaned_energy_data[[#This Row],[sulfer-dioxide]]*0.9071847</f>
        <v>24937.600218299998</v>
      </c>
      <c r="AJ535">
        <v>0.5</v>
      </c>
      <c r="AK535">
        <v>17</v>
      </c>
      <c r="AL535">
        <v>19</v>
      </c>
      <c r="AM535">
        <v>89126685</v>
      </c>
      <c r="AN535">
        <v>14</v>
      </c>
    </row>
    <row r="536" spans="1:40" x14ac:dyDescent="0.3">
      <c r="A536">
        <v>534</v>
      </c>
      <c r="B536">
        <v>2015</v>
      </c>
      <c r="C536" t="s">
        <v>108</v>
      </c>
      <c r="D536" t="s">
        <v>109</v>
      </c>
      <c r="E536">
        <v>7.65</v>
      </c>
      <c r="F536">
        <v>50</v>
      </c>
      <c r="G536">
        <v>17748</v>
      </c>
      <c r="H536">
        <v>16</v>
      </c>
      <c r="I536">
        <v>8488</v>
      </c>
      <c r="J536">
        <v>12</v>
      </c>
      <c r="K536" s="3">
        <v>56299</v>
      </c>
      <c r="L536">
        <v>1149</v>
      </c>
      <c r="M536">
        <v>13</v>
      </c>
      <c r="N536">
        <v>24</v>
      </c>
      <c r="O536">
        <v>20810055</v>
      </c>
      <c r="P536">
        <v>2</v>
      </c>
      <c r="Q536">
        <v>100</v>
      </c>
      <c r="R536">
        <v>100</v>
      </c>
      <c r="S536">
        <v>10</v>
      </c>
      <c r="T536">
        <v>91676489</v>
      </c>
      <c r="U536">
        <v>65729889</v>
      </c>
      <c r="V536">
        <v>16</v>
      </c>
      <c r="W536">
        <v>42082465</v>
      </c>
      <c r="X536">
        <v>9</v>
      </c>
      <c r="Y536">
        <v>107812354</v>
      </c>
      <c r="Z536">
        <v>14</v>
      </c>
      <c r="AA536">
        <v>26235</v>
      </c>
      <c r="AB536">
        <v>77745</v>
      </c>
      <c r="AC536" s="3">
        <f>anaconda_projects_438c4e99_85db_4cf9_82b5_1b07a55c3429_cleaned_energy_data[[#This Row],[nitrogen-oxide]]*0.9071847</f>
        <v>70529.074501499999</v>
      </c>
      <c r="AD536">
        <v>1.4</v>
      </c>
      <c r="AE536">
        <v>7</v>
      </c>
      <c r="AF536">
        <v>14</v>
      </c>
      <c r="AG536" t="s">
        <v>45</v>
      </c>
      <c r="AH536">
        <v>76462</v>
      </c>
      <c r="AI536" s="3">
        <f>anaconda_projects_438c4e99_85db_4cf9_82b5_1b07a55c3429_cleaned_energy_data[[#This Row],[sulfer-dioxide]]*0.9071847</f>
        <v>69365.156531400004</v>
      </c>
      <c r="AJ536">
        <v>1.4</v>
      </c>
      <c r="AK536">
        <v>12</v>
      </c>
      <c r="AL536">
        <v>21</v>
      </c>
      <c r="AM536">
        <v>91676489</v>
      </c>
      <c r="AN536">
        <v>14</v>
      </c>
    </row>
    <row r="537" spans="1:40" x14ac:dyDescent="0.3">
      <c r="A537">
        <v>535</v>
      </c>
      <c r="B537">
        <v>2008</v>
      </c>
      <c r="C537" t="s">
        <v>108</v>
      </c>
      <c r="D537" t="s">
        <v>109</v>
      </c>
      <c r="E537">
        <v>9.44</v>
      </c>
      <c r="F537">
        <v>18</v>
      </c>
      <c r="G537">
        <v>15755</v>
      </c>
      <c r="H537">
        <v>18</v>
      </c>
      <c r="I537">
        <v>10428</v>
      </c>
      <c r="J537">
        <v>10</v>
      </c>
      <c r="K537" s="3">
        <v>54736</v>
      </c>
      <c r="L537">
        <v>1302</v>
      </c>
      <c r="M537">
        <v>17</v>
      </c>
      <c r="N537">
        <v>28</v>
      </c>
      <c r="O537">
        <v>19663178</v>
      </c>
      <c r="P537">
        <v>2</v>
      </c>
      <c r="Q537">
        <v>100</v>
      </c>
      <c r="R537">
        <v>100</v>
      </c>
      <c r="S537">
        <v>19</v>
      </c>
      <c r="T537">
        <v>78725774</v>
      </c>
      <c r="U537">
        <v>43164448</v>
      </c>
      <c r="V537">
        <v>27</v>
      </c>
      <c r="W537">
        <v>49288693</v>
      </c>
      <c r="X537">
        <v>8</v>
      </c>
      <c r="Y537">
        <v>92453141</v>
      </c>
      <c r="Z537">
        <v>17</v>
      </c>
      <c r="AA537">
        <v>26183</v>
      </c>
      <c r="AB537">
        <v>81610</v>
      </c>
      <c r="AC537" s="3">
        <f>anaconda_projects_438c4e99_85db_4cf9_82b5_1b07a55c3429_cleaned_energy_data[[#This Row],[nitrogen-oxide]]*0.9071847</f>
        <v>74035.343366999994</v>
      </c>
      <c r="AD537">
        <v>1.8</v>
      </c>
      <c r="AE537">
        <v>16</v>
      </c>
      <c r="AF537">
        <v>29</v>
      </c>
      <c r="AG537" t="s">
        <v>45</v>
      </c>
      <c r="AH537">
        <v>102119</v>
      </c>
      <c r="AI537" s="3">
        <f>anaconda_projects_438c4e99_85db_4cf9_82b5_1b07a55c3429_cleaned_energy_data[[#This Row],[sulfer-dioxide]]*0.9071847</f>
        <v>92640.794379300001</v>
      </c>
      <c r="AJ537">
        <v>2.2000000000000002</v>
      </c>
      <c r="AK537">
        <v>22</v>
      </c>
      <c r="AL537">
        <v>36</v>
      </c>
      <c r="AM537">
        <v>78725774</v>
      </c>
      <c r="AN537">
        <v>20</v>
      </c>
    </row>
    <row r="538" spans="1:40" x14ac:dyDescent="0.3">
      <c r="A538">
        <v>536</v>
      </c>
      <c r="B538">
        <v>2016</v>
      </c>
      <c r="C538" t="s">
        <v>108</v>
      </c>
      <c r="D538" t="s">
        <v>109</v>
      </c>
      <c r="E538">
        <v>7.46</v>
      </c>
      <c r="F538">
        <v>51</v>
      </c>
      <c r="G538">
        <v>15784</v>
      </c>
      <c r="H538">
        <v>17</v>
      </c>
      <c r="I538">
        <v>8419</v>
      </c>
      <c r="J538">
        <v>14</v>
      </c>
      <c r="K538" s="3">
        <v>53162</v>
      </c>
      <c r="L538">
        <v>1090</v>
      </c>
      <c r="M538">
        <v>13</v>
      </c>
      <c r="N538">
        <v>26</v>
      </c>
      <c r="O538">
        <v>21387685</v>
      </c>
      <c r="P538">
        <v>2</v>
      </c>
      <c r="Q538">
        <v>100</v>
      </c>
      <c r="R538">
        <v>100</v>
      </c>
      <c r="S538">
        <v>10</v>
      </c>
      <c r="T538">
        <v>91452659</v>
      </c>
      <c r="U538">
        <v>64485745</v>
      </c>
      <c r="V538">
        <v>16</v>
      </c>
      <c r="W538">
        <v>42783058</v>
      </c>
      <c r="X538">
        <v>9</v>
      </c>
      <c r="Y538">
        <v>107268804</v>
      </c>
      <c r="Z538">
        <v>14</v>
      </c>
      <c r="AA538">
        <v>24203</v>
      </c>
      <c r="AB538">
        <v>73198</v>
      </c>
      <c r="AC538" s="3">
        <f>anaconda_projects_438c4e99_85db_4cf9_82b5_1b07a55c3429_cleaned_energy_data[[#This Row],[nitrogen-oxide]]*0.9071847</f>
        <v>66404.105670599994</v>
      </c>
      <c r="AD538">
        <v>1.4</v>
      </c>
      <c r="AE538">
        <v>6</v>
      </c>
      <c r="AF538">
        <v>12</v>
      </c>
      <c r="AG538" t="s">
        <v>45</v>
      </c>
      <c r="AH538">
        <v>63572</v>
      </c>
      <c r="AI538" s="3">
        <f>anaconda_projects_438c4e99_85db_4cf9_82b5_1b07a55c3429_cleaned_energy_data[[#This Row],[sulfer-dioxide]]*0.9071847</f>
        <v>57671.5457484</v>
      </c>
      <c r="AJ538">
        <v>1.2</v>
      </c>
      <c r="AK538">
        <v>10</v>
      </c>
      <c r="AL538">
        <v>17</v>
      </c>
      <c r="AM538">
        <v>91452659</v>
      </c>
      <c r="AN538">
        <v>14</v>
      </c>
    </row>
    <row r="539" spans="1:40" x14ac:dyDescent="0.3">
      <c r="A539">
        <v>537</v>
      </c>
      <c r="B539">
        <v>2017</v>
      </c>
      <c r="C539" t="s">
        <v>110</v>
      </c>
      <c r="D539" t="s">
        <v>111</v>
      </c>
      <c r="E539">
        <v>8.57</v>
      </c>
      <c r="F539">
        <v>44</v>
      </c>
      <c r="G539">
        <v>19214</v>
      </c>
      <c r="H539">
        <v>15</v>
      </c>
      <c r="I539">
        <v>906</v>
      </c>
      <c r="J539">
        <v>46</v>
      </c>
      <c r="K539" s="3">
        <v>63252</v>
      </c>
      <c r="L539">
        <v>1902</v>
      </c>
      <c r="M539">
        <v>9</v>
      </c>
      <c r="N539">
        <v>3</v>
      </c>
      <c r="O539">
        <v>414612</v>
      </c>
      <c r="P539">
        <v>37</v>
      </c>
      <c r="Q539">
        <v>100</v>
      </c>
      <c r="R539">
        <v>100</v>
      </c>
      <c r="S539">
        <v>16</v>
      </c>
      <c r="T539">
        <v>72634387</v>
      </c>
      <c r="U539">
        <v>72105628</v>
      </c>
      <c r="V539">
        <v>14</v>
      </c>
      <c r="W539">
        <v>1073568</v>
      </c>
      <c r="X539">
        <v>49</v>
      </c>
      <c r="Y539">
        <v>73179196</v>
      </c>
      <c r="Z539">
        <v>23</v>
      </c>
      <c r="AA539">
        <v>20120</v>
      </c>
      <c r="AB539">
        <v>48625</v>
      </c>
      <c r="AC539" s="3">
        <f>anaconda_projects_438c4e99_85db_4cf9_82b5_1b07a55c3429_cleaned_energy_data[[#This Row],[nitrogen-oxide]]*0.9071847</f>
        <v>44111.856037499994</v>
      </c>
      <c r="AD539">
        <v>1.3</v>
      </c>
      <c r="AE539">
        <v>11</v>
      </c>
      <c r="AF539">
        <v>9</v>
      </c>
      <c r="AG539" t="s">
        <v>40</v>
      </c>
      <c r="AH539">
        <v>60239</v>
      </c>
      <c r="AI539" s="3">
        <f>anaconda_projects_438c4e99_85db_4cf9_82b5_1b07a55c3429_cleaned_energy_data[[#This Row],[sulfer-dioxide]]*0.9071847</f>
        <v>54647.899143299997</v>
      </c>
      <c r="AJ539">
        <v>1.6</v>
      </c>
      <c r="AK539">
        <v>9</v>
      </c>
      <c r="AL539">
        <v>7</v>
      </c>
      <c r="AM539">
        <v>72634387</v>
      </c>
      <c r="AN539">
        <v>21</v>
      </c>
    </row>
    <row r="540" spans="1:40" x14ac:dyDescent="0.3">
      <c r="A540">
        <v>538</v>
      </c>
      <c r="B540">
        <v>2018</v>
      </c>
      <c r="C540" t="s">
        <v>110</v>
      </c>
      <c r="D540" t="s">
        <v>111</v>
      </c>
      <c r="E540">
        <v>8.52</v>
      </c>
      <c r="F540">
        <v>43</v>
      </c>
      <c r="G540">
        <v>19214</v>
      </c>
      <c r="H540">
        <v>15</v>
      </c>
      <c r="I540">
        <v>906</v>
      </c>
      <c r="J540">
        <v>46</v>
      </c>
      <c r="K540" s="3">
        <v>66267</v>
      </c>
      <c r="L540">
        <v>1850</v>
      </c>
      <c r="M540">
        <v>7</v>
      </c>
      <c r="N540">
        <v>3</v>
      </c>
      <c r="O540">
        <v>368558</v>
      </c>
      <c r="P540">
        <v>37</v>
      </c>
      <c r="Q540">
        <v>100</v>
      </c>
      <c r="R540">
        <v>100</v>
      </c>
      <c r="S540">
        <v>16</v>
      </c>
      <c r="T540">
        <v>76610636</v>
      </c>
      <c r="U540">
        <v>77557021</v>
      </c>
      <c r="V540">
        <v>13</v>
      </c>
      <c r="W540">
        <v>1247476</v>
      </c>
      <c r="X540">
        <v>49</v>
      </c>
      <c r="Y540">
        <v>78804497</v>
      </c>
      <c r="Z540">
        <v>21</v>
      </c>
      <c r="AA540">
        <v>20120</v>
      </c>
      <c r="AB540">
        <v>49908</v>
      </c>
      <c r="AC540" s="3">
        <f>anaconda_projects_438c4e99_85db_4cf9_82b5_1b07a55c3429_cleaned_energy_data[[#This Row],[nitrogen-oxide]]*0.9071847</f>
        <v>45275.774007599997</v>
      </c>
      <c r="AD540">
        <v>1.3</v>
      </c>
      <c r="AE540">
        <v>11</v>
      </c>
      <c r="AF540">
        <v>11</v>
      </c>
      <c r="AG540" t="s">
        <v>40</v>
      </c>
      <c r="AH540">
        <v>58260</v>
      </c>
      <c r="AI540" s="3">
        <f>anaconda_projects_438c4e99_85db_4cf9_82b5_1b07a55c3429_cleaned_energy_data[[#This Row],[sulfer-dioxide]]*0.9071847</f>
        <v>52852.580621999994</v>
      </c>
      <c r="AJ540">
        <v>1.5</v>
      </c>
      <c r="AK540">
        <v>11</v>
      </c>
      <c r="AL540">
        <v>7</v>
      </c>
      <c r="AM540">
        <v>76610636</v>
      </c>
      <c r="AN540">
        <v>20</v>
      </c>
    </row>
    <row r="541" spans="1:40" x14ac:dyDescent="0.3">
      <c r="A541">
        <v>539</v>
      </c>
      <c r="B541">
        <v>2023</v>
      </c>
      <c r="C541" t="s">
        <v>110</v>
      </c>
      <c r="D541" t="s">
        <v>111</v>
      </c>
      <c r="E541">
        <v>9.9600000000000009</v>
      </c>
      <c r="F541">
        <v>40</v>
      </c>
      <c r="G541">
        <v>17373</v>
      </c>
      <c r="H541">
        <v>17</v>
      </c>
      <c r="I541">
        <v>963</v>
      </c>
      <c r="J541">
        <v>48</v>
      </c>
      <c r="K541" s="3">
        <v>50039</v>
      </c>
      <c r="L541">
        <v>1741</v>
      </c>
      <c r="M541">
        <v>6</v>
      </c>
      <c r="N541">
        <v>3</v>
      </c>
      <c r="O541">
        <v>347254</v>
      </c>
      <c r="P541">
        <v>35</v>
      </c>
      <c r="Q541">
        <v>100</v>
      </c>
      <c r="R541">
        <v>100</v>
      </c>
      <c r="S541">
        <v>17</v>
      </c>
      <c r="T541">
        <v>71223021</v>
      </c>
      <c r="U541">
        <v>62093667</v>
      </c>
      <c r="V541">
        <v>14</v>
      </c>
      <c r="W541">
        <v>1123412</v>
      </c>
      <c r="X541">
        <v>49</v>
      </c>
      <c r="Y541">
        <v>63217080</v>
      </c>
      <c r="Z541">
        <v>24</v>
      </c>
      <c r="AA541">
        <v>18336</v>
      </c>
      <c r="AB541">
        <v>32085</v>
      </c>
      <c r="AC541" s="3">
        <f>anaconda_projects_438c4e99_85db_4cf9_82b5_1b07a55c3429_cleaned_energy_data[[#This Row],[nitrogen-oxide]]*0.9071847</f>
        <v>29107.021099499998</v>
      </c>
      <c r="AD541">
        <v>1</v>
      </c>
      <c r="AE541">
        <v>12</v>
      </c>
      <c r="AF541">
        <v>12</v>
      </c>
      <c r="AG541" t="s">
        <v>40</v>
      </c>
      <c r="AH541">
        <v>37690</v>
      </c>
      <c r="AI541" s="3">
        <f>anaconda_projects_438c4e99_85db_4cf9_82b5_1b07a55c3429_cleaned_energy_data[[#This Row],[sulfer-dioxide]]*0.9071847</f>
        <v>34191.791342999997</v>
      </c>
      <c r="AJ541">
        <v>1.2</v>
      </c>
      <c r="AK541">
        <v>7</v>
      </c>
      <c r="AL541">
        <v>6</v>
      </c>
      <c r="AM541">
        <v>71223021</v>
      </c>
      <c r="AN541">
        <v>20</v>
      </c>
    </row>
    <row r="542" spans="1:40" x14ac:dyDescent="0.3">
      <c r="A542">
        <v>540</v>
      </c>
      <c r="B542">
        <v>2011</v>
      </c>
      <c r="C542" t="s">
        <v>110</v>
      </c>
      <c r="D542" t="s">
        <v>111</v>
      </c>
      <c r="E542">
        <v>7.17</v>
      </c>
      <c r="F542">
        <v>47</v>
      </c>
      <c r="G542">
        <v>19601</v>
      </c>
      <c r="H542">
        <v>16</v>
      </c>
      <c r="I542">
        <v>1513</v>
      </c>
      <c r="J542">
        <v>38</v>
      </c>
      <c r="K542" s="3">
        <v>92694</v>
      </c>
      <c r="L542">
        <v>2073</v>
      </c>
      <c r="M542">
        <v>7</v>
      </c>
      <c r="N542">
        <v>2</v>
      </c>
      <c r="O542">
        <v>369324</v>
      </c>
      <c r="P542">
        <v>39</v>
      </c>
      <c r="Q542">
        <v>100</v>
      </c>
      <c r="R542">
        <v>100</v>
      </c>
      <c r="S542">
        <v>11</v>
      </c>
      <c r="T542">
        <v>89538341</v>
      </c>
      <c r="U542">
        <v>97617419</v>
      </c>
      <c r="V542">
        <v>10</v>
      </c>
      <c r="W542">
        <v>733563</v>
      </c>
      <c r="X542">
        <v>49</v>
      </c>
      <c r="Y542">
        <v>98350982</v>
      </c>
      <c r="Z542">
        <v>17</v>
      </c>
      <c r="AA542">
        <v>21114</v>
      </c>
      <c r="AB542">
        <v>93814</v>
      </c>
      <c r="AC542" s="3">
        <f>anaconda_projects_438c4e99_85db_4cf9_82b5_1b07a55c3429_cleaned_energy_data[[#This Row],[nitrogen-oxide]]*0.9071847</f>
        <v>85106.625445799989</v>
      </c>
      <c r="AD542">
        <v>1.9</v>
      </c>
      <c r="AE542">
        <v>5</v>
      </c>
      <c r="AF542">
        <v>14</v>
      </c>
      <c r="AG542" t="s">
        <v>40</v>
      </c>
      <c r="AH542">
        <v>249036</v>
      </c>
      <c r="AI542" s="3">
        <f>anaconda_projects_438c4e99_85db_4cf9_82b5_1b07a55c3429_cleaned_energy_data[[#This Row],[sulfer-dioxide]]*0.9071847</f>
        <v>225921.6489492</v>
      </c>
      <c r="AJ542">
        <v>5.0999999999999996</v>
      </c>
      <c r="AK542">
        <v>7</v>
      </c>
      <c r="AL542">
        <v>5</v>
      </c>
      <c r="AM542">
        <v>89538341</v>
      </c>
      <c r="AN542">
        <v>15</v>
      </c>
    </row>
    <row r="543" spans="1:40" x14ac:dyDescent="0.3">
      <c r="A543">
        <v>541</v>
      </c>
      <c r="B543">
        <v>2022</v>
      </c>
      <c r="C543" t="s">
        <v>110</v>
      </c>
      <c r="D543" t="s">
        <v>111</v>
      </c>
      <c r="E543">
        <v>10.51</v>
      </c>
      <c r="F543">
        <v>32</v>
      </c>
      <c r="G543">
        <v>16673</v>
      </c>
      <c r="H543">
        <v>18</v>
      </c>
      <c r="I543">
        <v>961</v>
      </c>
      <c r="J543">
        <v>48</v>
      </c>
      <c r="K543" s="3">
        <v>55012</v>
      </c>
      <c r="L543">
        <v>1750</v>
      </c>
      <c r="M543">
        <v>8</v>
      </c>
      <c r="N543">
        <v>3</v>
      </c>
      <c r="O543">
        <v>363170</v>
      </c>
      <c r="P543">
        <v>35</v>
      </c>
      <c r="Q543">
        <v>100</v>
      </c>
      <c r="R543">
        <v>100</v>
      </c>
      <c r="S543">
        <v>17</v>
      </c>
      <c r="T543">
        <v>75338742</v>
      </c>
      <c r="U543">
        <v>67900615</v>
      </c>
      <c r="V543">
        <v>13</v>
      </c>
      <c r="W543">
        <v>1246714</v>
      </c>
      <c r="X543">
        <v>49</v>
      </c>
      <c r="Y543">
        <v>69147329</v>
      </c>
      <c r="Z543">
        <v>22</v>
      </c>
      <c r="AA543">
        <v>17633</v>
      </c>
      <c r="AB543">
        <v>34450</v>
      </c>
      <c r="AC543" s="3">
        <f>anaconda_projects_438c4e99_85db_4cf9_82b5_1b07a55c3429_cleaned_energy_data[[#This Row],[nitrogen-oxide]]*0.9071847</f>
        <v>31252.512914999999</v>
      </c>
      <c r="AD543">
        <v>1</v>
      </c>
      <c r="AE543">
        <v>12</v>
      </c>
      <c r="AF543">
        <v>13</v>
      </c>
      <c r="AG543" t="s">
        <v>40</v>
      </c>
      <c r="AH543">
        <v>48585</v>
      </c>
      <c r="AI543" s="3">
        <f>anaconda_projects_438c4e99_85db_4cf9_82b5_1b07a55c3429_cleaned_energy_data[[#This Row],[sulfer-dioxide]]*0.9071847</f>
        <v>44075.568649499997</v>
      </c>
      <c r="AJ543">
        <v>1.4</v>
      </c>
      <c r="AK543">
        <v>6</v>
      </c>
      <c r="AL543">
        <v>6</v>
      </c>
      <c r="AM543">
        <v>75338742</v>
      </c>
      <c r="AN543">
        <v>20</v>
      </c>
    </row>
    <row r="544" spans="1:40" x14ac:dyDescent="0.3">
      <c r="A544">
        <v>542</v>
      </c>
      <c r="B544">
        <v>2014</v>
      </c>
      <c r="C544" t="s">
        <v>110</v>
      </c>
      <c r="D544" t="s">
        <v>111</v>
      </c>
      <c r="E544">
        <v>8.15</v>
      </c>
      <c r="F544">
        <v>45</v>
      </c>
      <c r="G544">
        <v>19473</v>
      </c>
      <c r="H544">
        <v>15</v>
      </c>
      <c r="I544">
        <v>1405</v>
      </c>
      <c r="J544">
        <v>40</v>
      </c>
      <c r="K544" s="3">
        <v>85795</v>
      </c>
      <c r="L544">
        <v>2077</v>
      </c>
      <c r="M544">
        <v>7</v>
      </c>
      <c r="N544">
        <v>2</v>
      </c>
      <c r="O544">
        <v>391720</v>
      </c>
      <c r="P544">
        <v>37</v>
      </c>
      <c r="Q544">
        <v>100</v>
      </c>
      <c r="R544">
        <v>100</v>
      </c>
      <c r="S544">
        <v>15</v>
      </c>
      <c r="T544">
        <v>78838924</v>
      </c>
      <c r="U544">
        <v>90133403</v>
      </c>
      <c r="V544">
        <v>10</v>
      </c>
      <c r="W544">
        <v>763032</v>
      </c>
      <c r="X544">
        <v>49</v>
      </c>
      <c r="Y544">
        <v>90896435</v>
      </c>
      <c r="Z544">
        <v>17</v>
      </c>
      <c r="AA544">
        <v>20878</v>
      </c>
      <c r="AB544">
        <v>89253</v>
      </c>
      <c r="AC544" s="3">
        <f>anaconda_projects_438c4e99_85db_4cf9_82b5_1b07a55c3429_cleaned_energy_data[[#This Row],[nitrogen-oxide]]*0.9071847</f>
        <v>80968.956029099994</v>
      </c>
      <c r="AD544">
        <v>2</v>
      </c>
      <c r="AE544">
        <v>6</v>
      </c>
      <c r="AF544">
        <v>10</v>
      </c>
      <c r="AG544" t="s">
        <v>40</v>
      </c>
      <c r="AH544">
        <v>204873</v>
      </c>
      <c r="AI544" s="3">
        <f>anaconda_projects_438c4e99_85db_4cf9_82b5_1b07a55c3429_cleaned_energy_data[[#This Row],[sulfer-dioxide]]*0.9071847</f>
        <v>185857.65104309999</v>
      </c>
      <c r="AJ544">
        <v>4.5</v>
      </c>
      <c r="AK544">
        <v>5</v>
      </c>
      <c r="AL544">
        <v>3</v>
      </c>
      <c r="AM544">
        <v>78838924</v>
      </c>
      <c r="AN544">
        <v>19</v>
      </c>
    </row>
    <row r="545" spans="1:40" x14ac:dyDescent="0.3">
      <c r="A545">
        <v>543</v>
      </c>
      <c r="B545">
        <v>2021</v>
      </c>
      <c r="C545" t="s">
        <v>110</v>
      </c>
      <c r="D545" t="s">
        <v>111</v>
      </c>
      <c r="E545">
        <v>9.1199999999999992</v>
      </c>
      <c r="F545">
        <v>39</v>
      </c>
      <c r="G545">
        <v>16672</v>
      </c>
      <c r="H545">
        <v>18</v>
      </c>
      <c r="I545">
        <v>911</v>
      </c>
      <c r="J545">
        <v>47</v>
      </c>
      <c r="K545" s="3">
        <v>56157</v>
      </c>
      <c r="L545">
        <v>1767</v>
      </c>
      <c r="M545">
        <v>9</v>
      </c>
      <c r="N545">
        <v>3</v>
      </c>
      <c r="O545">
        <v>362544</v>
      </c>
      <c r="P545">
        <v>35</v>
      </c>
      <c r="Q545">
        <v>100</v>
      </c>
      <c r="R545">
        <v>100</v>
      </c>
      <c r="S545">
        <v>17</v>
      </c>
      <c r="T545">
        <v>74516986</v>
      </c>
      <c r="U545">
        <v>68761562</v>
      </c>
      <c r="V545">
        <v>13</v>
      </c>
      <c r="W545">
        <v>1146850</v>
      </c>
      <c r="X545">
        <v>49</v>
      </c>
      <c r="Y545">
        <v>69908411</v>
      </c>
      <c r="Z545">
        <v>21</v>
      </c>
      <c r="AA545">
        <v>17583</v>
      </c>
      <c r="AB545">
        <v>34618</v>
      </c>
      <c r="AC545" s="3">
        <f>anaconda_projects_438c4e99_85db_4cf9_82b5_1b07a55c3429_cleaned_energy_data[[#This Row],[nitrogen-oxide]]*0.9071847</f>
        <v>31404.919944599998</v>
      </c>
      <c r="AD545">
        <v>1</v>
      </c>
      <c r="AE545">
        <v>13</v>
      </c>
      <c r="AF545">
        <v>15</v>
      </c>
      <c r="AG545" t="s">
        <v>40</v>
      </c>
      <c r="AH545">
        <v>51231</v>
      </c>
      <c r="AI545" s="3">
        <f>anaconda_projects_438c4e99_85db_4cf9_82b5_1b07a55c3429_cleaned_energy_data[[#This Row],[sulfer-dioxide]]*0.9071847</f>
        <v>46475.979365699997</v>
      </c>
      <c r="AJ545">
        <v>1.5</v>
      </c>
      <c r="AK545">
        <v>6</v>
      </c>
      <c r="AL545">
        <v>6</v>
      </c>
      <c r="AM545">
        <v>74516986</v>
      </c>
      <c r="AN545">
        <v>20</v>
      </c>
    </row>
    <row r="546" spans="1:40" x14ac:dyDescent="0.3">
      <c r="A546">
        <v>544</v>
      </c>
      <c r="B546">
        <v>2010</v>
      </c>
      <c r="C546" t="s">
        <v>110</v>
      </c>
      <c r="D546" t="s">
        <v>111</v>
      </c>
      <c r="E546">
        <v>6.73</v>
      </c>
      <c r="F546">
        <v>48</v>
      </c>
      <c r="G546">
        <v>18945</v>
      </c>
      <c r="H546">
        <v>16</v>
      </c>
      <c r="I546">
        <v>1507</v>
      </c>
      <c r="J546">
        <v>38</v>
      </c>
      <c r="K546" s="3">
        <v>93160</v>
      </c>
      <c r="L546">
        <v>2087</v>
      </c>
      <c r="M546">
        <v>7</v>
      </c>
      <c r="N546">
        <v>3</v>
      </c>
      <c r="O546">
        <v>458870</v>
      </c>
      <c r="P546">
        <v>34</v>
      </c>
      <c r="Q546">
        <v>100</v>
      </c>
      <c r="R546">
        <v>100</v>
      </c>
      <c r="S546">
        <v>12</v>
      </c>
      <c r="T546">
        <v>93569426</v>
      </c>
      <c r="U546">
        <v>97472144</v>
      </c>
      <c r="V546">
        <v>7</v>
      </c>
      <c r="W546">
        <v>745514</v>
      </c>
      <c r="X546">
        <v>48</v>
      </c>
      <c r="Y546">
        <v>98217658</v>
      </c>
      <c r="Z546">
        <v>17</v>
      </c>
      <c r="AA546">
        <v>20453</v>
      </c>
      <c r="AB546">
        <v>93539</v>
      </c>
      <c r="AC546" s="3">
        <f>anaconda_projects_438c4e99_85db_4cf9_82b5_1b07a55c3429_cleaned_energy_data[[#This Row],[nitrogen-oxide]]*0.9071847</f>
        <v>84857.149653300003</v>
      </c>
      <c r="AD546">
        <v>1.9</v>
      </c>
      <c r="AE546">
        <v>7</v>
      </c>
      <c r="AF546">
        <v>15</v>
      </c>
      <c r="AG546" t="s">
        <v>40</v>
      </c>
      <c r="AH546">
        <v>274218</v>
      </c>
      <c r="AI546" s="3">
        <f>anaconda_projects_438c4e99_85db_4cf9_82b5_1b07a55c3429_cleaned_energy_data[[#This Row],[sulfer-dioxide]]*0.9071847</f>
        <v>248766.37406459998</v>
      </c>
      <c r="AJ546">
        <v>5.6</v>
      </c>
      <c r="AK546">
        <v>7</v>
      </c>
      <c r="AL546">
        <v>5</v>
      </c>
      <c r="AM546">
        <v>93569426</v>
      </c>
      <c r="AN546">
        <v>14</v>
      </c>
    </row>
    <row r="547" spans="1:40" x14ac:dyDescent="0.3">
      <c r="A547">
        <v>545</v>
      </c>
      <c r="B547">
        <v>2019</v>
      </c>
      <c r="C547" t="s">
        <v>110</v>
      </c>
      <c r="D547" t="s">
        <v>111</v>
      </c>
      <c r="E547">
        <v>8.61</v>
      </c>
      <c r="F547">
        <v>42</v>
      </c>
      <c r="G547">
        <v>18587</v>
      </c>
      <c r="H547">
        <v>15</v>
      </c>
      <c r="I547">
        <v>908</v>
      </c>
      <c r="J547">
        <v>47</v>
      </c>
      <c r="K547" s="3">
        <v>58805</v>
      </c>
      <c r="L547">
        <v>1802</v>
      </c>
      <c r="M547">
        <v>7</v>
      </c>
      <c r="N547">
        <v>3</v>
      </c>
      <c r="O547">
        <v>317510</v>
      </c>
      <c r="P547">
        <v>37</v>
      </c>
      <c r="Q547">
        <v>100</v>
      </c>
      <c r="R547">
        <v>100</v>
      </c>
      <c r="S547">
        <v>16</v>
      </c>
      <c r="T547">
        <v>75345382</v>
      </c>
      <c r="U547">
        <v>70896610</v>
      </c>
      <c r="V547">
        <v>14</v>
      </c>
      <c r="W547">
        <v>907644</v>
      </c>
      <c r="X547">
        <v>49</v>
      </c>
      <c r="Y547">
        <v>71804254</v>
      </c>
      <c r="Z547">
        <v>21</v>
      </c>
      <c r="AA547">
        <v>19496</v>
      </c>
      <c r="AB547">
        <v>43700</v>
      </c>
      <c r="AC547" s="3">
        <f>anaconda_projects_438c4e99_85db_4cf9_82b5_1b07a55c3429_cleaned_energy_data[[#This Row],[nitrogen-oxide]]*0.9071847</f>
        <v>39643.971389999999</v>
      </c>
      <c r="AD547">
        <v>1.2</v>
      </c>
      <c r="AE547">
        <v>11</v>
      </c>
      <c r="AF547">
        <v>10</v>
      </c>
      <c r="AG547" t="s">
        <v>40</v>
      </c>
      <c r="AH547">
        <v>52990</v>
      </c>
      <c r="AI547" s="3">
        <f>anaconda_projects_438c4e99_85db_4cf9_82b5_1b07a55c3429_cleaned_energy_data[[#This Row],[sulfer-dioxide]]*0.9071847</f>
        <v>48071.717252999995</v>
      </c>
      <c r="AJ547">
        <v>1.5</v>
      </c>
      <c r="AK547">
        <v>7</v>
      </c>
      <c r="AL547">
        <v>8</v>
      </c>
      <c r="AM547">
        <v>75345382</v>
      </c>
      <c r="AN547">
        <v>20</v>
      </c>
    </row>
    <row r="548" spans="1:40" x14ac:dyDescent="0.3">
      <c r="A548">
        <v>546</v>
      </c>
      <c r="B548">
        <v>2013</v>
      </c>
      <c r="C548" t="s">
        <v>110</v>
      </c>
      <c r="D548" t="s">
        <v>111</v>
      </c>
      <c r="E548">
        <v>7.69</v>
      </c>
      <c r="F548">
        <v>48</v>
      </c>
      <c r="G548">
        <v>19599</v>
      </c>
      <c r="H548">
        <v>16</v>
      </c>
      <c r="I548">
        <v>1405</v>
      </c>
      <c r="J548">
        <v>40</v>
      </c>
      <c r="K548" s="3">
        <v>85304</v>
      </c>
      <c r="L548">
        <v>2091</v>
      </c>
      <c r="M548">
        <v>7</v>
      </c>
      <c r="N548">
        <v>2</v>
      </c>
      <c r="O548">
        <v>255070</v>
      </c>
      <c r="P548">
        <v>39</v>
      </c>
      <c r="Q548">
        <v>100</v>
      </c>
      <c r="R548">
        <v>100</v>
      </c>
      <c r="S548">
        <v>13</v>
      </c>
      <c r="T548">
        <v>84763842</v>
      </c>
      <c r="U548">
        <v>89098127</v>
      </c>
      <c r="V548">
        <v>11</v>
      </c>
      <c r="W548">
        <v>642894</v>
      </c>
      <c r="X548">
        <v>50</v>
      </c>
      <c r="Y548">
        <v>89741021</v>
      </c>
      <c r="Z548">
        <v>18</v>
      </c>
      <c r="AA548">
        <v>21004</v>
      </c>
      <c r="AB548">
        <v>87201</v>
      </c>
      <c r="AC548" s="3">
        <f>anaconda_projects_438c4e99_85db_4cf9_82b5_1b07a55c3429_cleaned_energy_data[[#This Row],[nitrogen-oxide]]*0.9071847</f>
        <v>79107.413024699999</v>
      </c>
      <c r="AD548">
        <v>1.9</v>
      </c>
      <c r="AE548">
        <v>6</v>
      </c>
      <c r="AF548">
        <v>10</v>
      </c>
      <c r="AG548" t="s">
        <v>40</v>
      </c>
      <c r="AH548">
        <v>190782</v>
      </c>
      <c r="AI548" s="3">
        <f>anaconda_projects_438c4e99_85db_4cf9_82b5_1b07a55c3429_cleaned_energy_data[[#This Row],[sulfer-dioxide]]*0.9071847</f>
        <v>173074.5114354</v>
      </c>
      <c r="AJ548">
        <v>4.3</v>
      </c>
      <c r="AK548">
        <v>7</v>
      </c>
      <c r="AL548">
        <v>4</v>
      </c>
      <c r="AM548">
        <v>84763842</v>
      </c>
      <c r="AN548">
        <v>17</v>
      </c>
    </row>
    <row r="549" spans="1:40" x14ac:dyDescent="0.3">
      <c r="A549">
        <v>547</v>
      </c>
      <c r="B549">
        <v>2009</v>
      </c>
      <c r="C549" t="s">
        <v>110</v>
      </c>
      <c r="D549" t="s">
        <v>111</v>
      </c>
      <c r="E549">
        <v>6.52</v>
      </c>
      <c r="F549">
        <v>49</v>
      </c>
      <c r="G549">
        <v>18763</v>
      </c>
      <c r="H549">
        <v>16</v>
      </c>
      <c r="I549">
        <v>1397</v>
      </c>
      <c r="J549">
        <v>38</v>
      </c>
      <c r="K549" s="3">
        <v>86155</v>
      </c>
      <c r="L549">
        <v>2091</v>
      </c>
      <c r="M549">
        <v>7</v>
      </c>
      <c r="N549">
        <v>5</v>
      </c>
      <c r="O549">
        <v>381874</v>
      </c>
      <c r="P549">
        <v>35</v>
      </c>
      <c r="Q549">
        <v>100</v>
      </c>
      <c r="R549">
        <v>100</v>
      </c>
      <c r="S549">
        <v>12</v>
      </c>
      <c r="T549">
        <v>88896757</v>
      </c>
      <c r="U549">
        <v>90029962</v>
      </c>
      <c r="V549">
        <v>10</v>
      </c>
      <c r="W549">
        <v>600465</v>
      </c>
      <c r="X549">
        <v>47</v>
      </c>
      <c r="Y549">
        <v>90630427</v>
      </c>
      <c r="Z549">
        <v>17</v>
      </c>
      <c r="AA549">
        <v>20160</v>
      </c>
      <c r="AB549">
        <v>81458</v>
      </c>
      <c r="AC549" s="3">
        <f>anaconda_projects_438c4e99_85db_4cf9_82b5_1b07a55c3429_cleaned_energy_data[[#This Row],[nitrogen-oxide]]*0.9071847</f>
        <v>73897.451292600002</v>
      </c>
      <c r="AD549">
        <v>1.8</v>
      </c>
      <c r="AE549">
        <v>9</v>
      </c>
      <c r="AF549">
        <v>18</v>
      </c>
      <c r="AG549" t="s">
        <v>40</v>
      </c>
      <c r="AH549">
        <v>256169</v>
      </c>
      <c r="AI549" s="3">
        <f>anaconda_projects_438c4e99_85db_4cf9_82b5_1b07a55c3429_cleaned_energy_data[[#This Row],[sulfer-dioxide]]*0.9071847</f>
        <v>232392.59741429999</v>
      </c>
      <c r="AJ549">
        <v>5.7</v>
      </c>
      <c r="AK549">
        <v>10</v>
      </c>
      <c r="AL549">
        <v>10</v>
      </c>
      <c r="AM549">
        <v>88896757</v>
      </c>
      <c r="AN549">
        <v>15</v>
      </c>
    </row>
    <row r="550" spans="1:40" x14ac:dyDescent="0.3">
      <c r="A550">
        <v>548</v>
      </c>
      <c r="B550">
        <v>2012</v>
      </c>
      <c r="C550" t="s">
        <v>110</v>
      </c>
      <c r="D550" t="s">
        <v>111</v>
      </c>
      <c r="E550">
        <v>7.26</v>
      </c>
      <c r="F550">
        <v>47</v>
      </c>
      <c r="G550">
        <v>19681</v>
      </c>
      <c r="H550">
        <v>16</v>
      </c>
      <c r="I550">
        <v>1408</v>
      </c>
      <c r="J550">
        <v>40</v>
      </c>
      <c r="K550" s="3">
        <v>85683</v>
      </c>
      <c r="L550">
        <v>2096</v>
      </c>
      <c r="M550">
        <v>7</v>
      </c>
      <c r="N550">
        <v>2</v>
      </c>
      <c r="O550">
        <v>271434</v>
      </c>
      <c r="P550">
        <v>39</v>
      </c>
      <c r="Q550">
        <v>100</v>
      </c>
      <c r="R550">
        <v>100</v>
      </c>
      <c r="S550">
        <v>11</v>
      </c>
      <c r="T550">
        <v>89048490</v>
      </c>
      <c r="U550">
        <v>89155630</v>
      </c>
      <c r="V550">
        <v>10</v>
      </c>
      <c r="W550">
        <v>794059</v>
      </c>
      <c r="X550">
        <v>49</v>
      </c>
      <c r="Y550">
        <v>89949689</v>
      </c>
      <c r="Z550">
        <v>18</v>
      </c>
      <c r="AA550">
        <v>21089</v>
      </c>
      <c r="AB550">
        <v>82593</v>
      </c>
      <c r="AC550" s="3">
        <f>anaconda_projects_438c4e99_85db_4cf9_82b5_1b07a55c3429_cleaned_energy_data[[#This Row],[nitrogen-oxide]]*0.9071847</f>
        <v>74927.105927099998</v>
      </c>
      <c r="AD550">
        <v>1.8</v>
      </c>
      <c r="AE550">
        <v>9</v>
      </c>
      <c r="AF550">
        <v>12</v>
      </c>
      <c r="AG550" t="s">
        <v>40</v>
      </c>
      <c r="AH550">
        <v>188502</v>
      </c>
      <c r="AI550" s="3">
        <f>anaconda_projects_438c4e99_85db_4cf9_82b5_1b07a55c3429_cleaned_energy_data[[#This Row],[sulfer-dioxide]]*0.9071847</f>
        <v>171006.13031939999</v>
      </c>
      <c r="AJ550">
        <v>4.2</v>
      </c>
      <c r="AK550">
        <v>7</v>
      </c>
      <c r="AL550">
        <v>5</v>
      </c>
      <c r="AM550">
        <v>89048490</v>
      </c>
      <c r="AN550">
        <v>15</v>
      </c>
    </row>
    <row r="551" spans="1:40" x14ac:dyDescent="0.3">
      <c r="A551">
        <v>549</v>
      </c>
      <c r="B551">
        <v>2020</v>
      </c>
      <c r="C551" t="s">
        <v>110</v>
      </c>
      <c r="D551" t="s">
        <v>111</v>
      </c>
      <c r="E551">
        <v>8.58</v>
      </c>
      <c r="F551">
        <v>41</v>
      </c>
      <c r="G551">
        <v>16691</v>
      </c>
      <c r="H551">
        <v>17</v>
      </c>
      <c r="I551">
        <v>908</v>
      </c>
      <c r="J551">
        <v>47</v>
      </c>
      <c r="K551" s="3">
        <v>49750</v>
      </c>
      <c r="L551">
        <v>1723</v>
      </c>
      <c r="M551">
        <v>8</v>
      </c>
      <c r="N551">
        <v>3</v>
      </c>
      <c r="O551">
        <v>283494</v>
      </c>
      <c r="P551">
        <v>37</v>
      </c>
      <c r="Q551">
        <v>100</v>
      </c>
      <c r="R551">
        <v>100</v>
      </c>
      <c r="S551">
        <v>17</v>
      </c>
      <c r="T551">
        <v>71800399</v>
      </c>
      <c r="U551">
        <v>62568739</v>
      </c>
      <c r="V551">
        <v>15</v>
      </c>
      <c r="W551">
        <v>971089</v>
      </c>
      <c r="X551">
        <v>49</v>
      </c>
      <c r="Y551">
        <v>63539829</v>
      </c>
      <c r="Z551">
        <v>23</v>
      </c>
      <c r="AA551">
        <v>17599</v>
      </c>
      <c r="AB551">
        <v>31024</v>
      </c>
      <c r="AC551" s="3">
        <f>anaconda_projects_438c4e99_85db_4cf9_82b5_1b07a55c3429_cleaned_energy_data[[#This Row],[nitrogen-oxide]]*0.9071847</f>
        <v>28144.498132799999</v>
      </c>
      <c r="AD551">
        <v>1</v>
      </c>
      <c r="AE551">
        <v>15</v>
      </c>
      <c r="AF551">
        <v>15</v>
      </c>
      <c r="AG551" t="s">
        <v>40</v>
      </c>
      <c r="AH551">
        <v>40591</v>
      </c>
      <c r="AI551" s="3">
        <f>anaconda_projects_438c4e99_85db_4cf9_82b5_1b07a55c3429_cleaned_energy_data[[#This Row],[sulfer-dioxide]]*0.9071847</f>
        <v>36823.5341577</v>
      </c>
      <c r="AJ551">
        <v>1.3</v>
      </c>
      <c r="AK551">
        <v>7</v>
      </c>
      <c r="AL551">
        <v>8</v>
      </c>
      <c r="AM551">
        <v>71800399</v>
      </c>
      <c r="AN551">
        <v>21</v>
      </c>
    </row>
    <row r="552" spans="1:40" x14ac:dyDescent="0.3">
      <c r="A552">
        <v>550</v>
      </c>
      <c r="B552">
        <v>2015</v>
      </c>
      <c r="C552" t="s">
        <v>110</v>
      </c>
      <c r="D552" t="s">
        <v>111</v>
      </c>
      <c r="E552">
        <v>8.14</v>
      </c>
      <c r="F552">
        <v>45</v>
      </c>
      <c r="G552">
        <v>19157</v>
      </c>
      <c r="H552">
        <v>15</v>
      </c>
      <c r="I552">
        <v>904</v>
      </c>
      <c r="J552">
        <v>45</v>
      </c>
      <c r="K552" s="3">
        <v>76427</v>
      </c>
      <c r="L552">
        <v>2013</v>
      </c>
      <c r="M552">
        <v>7</v>
      </c>
      <c r="N552">
        <v>3</v>
      </c>
      <c r="O552">
        <v>388445</v>
      </c>
      <c r="P552">
        <v>37</v>
      </c>
      <c r="Q552">
        <v>100</v>
      </c>
      <c r="R552">
        <v>100</v>
      </c>
      <c r="S552">
        <v>16</v>
      </c>
      <c r="T552">
        <v>76038630</v>
      </c>
      <c r="U552">
        <v>82364762</v>
      </c>
      <c r="V552">
        <v>11</v>
      </c>
      <c r="W552">
        <v>1178909</v>
      </c>
      <c r="X552">
        <v>48</v>
      </c>
      <c r="Y552">
        <v>83543671</v>
      </c>
      <c r="Z552">
        <v>19</v>
      </c>
      <c r="AA552">
        <v>20061</v>
      </c>
      <c r="AB552">
        <v>67982</v>
      </c>
      <c r="AC552" s="3">
        <f>anaconda_projects_438c4e99_85db_4cf9_82b5_1b07a55c3429_cleaned_energy_data[[#This Row],[nitrogen-oxide]]*0.9071847</f>
        <v>61672.230275399997</v>
      </c>
      <c r="AD552">
        <v>1.6</v>
      </c>
      <c r="AE552">
        <v>8</v>
      </c>
      <c r="AF552">
        <v>11</v>
      </c>
      <c r="AG552" t="s">
        <v>40</v>
      </c>
      <c r="AH552">
        <v>134798</v>
      </c>
      <c r="AI552" s="3">
        <f>anaconda_projects_438c4e99_85db_4cf9_82b5_1b07a55c3429_cleaned_energy_data[[#This Row],[sulfer-dioxide]]*0.9071847</f>
        <v>122286.6831906</v>
      </c>
      <c r="AJ552">
        <v>3.2</v>
      </c>
      <c r="AK552">
        <v>7</v>
      </c>
      <c r="AL552">
        <v>5</v>
      </c>
      <c r="AM552">
        <v>76038630</v>
      </c>
      <c r="AN552">
        <v>20</v>
      </c>
    </row>
    <row r="553" spans="1:40" x14ac:dyDescent="0.3">
      <c r="A553">
        <v>551</v>
      </c>
      <c r="B553">
        <v>2008</v>
      </c>
      <c r="C553" t="s">
        <v>110</v>
      </c>
      <c r="D553" t="s">
        <v>111</v>
      </c>
      <c r="E553">
        <v>6.26</v>
      </c>
      <c r="F553">
        <v>48</v>
      </c>
      <c r="G553">
        <v>16759</v>
      </c>
      <c r="H553">
        <v>16</v>
      </c>
      <c r="I553">
        <v>3143</v>
      </c>
      <c r="J553">
        <v>29</v>
      </c>
      <c r="K553" s="3">
        <v>94028</v>
      </c>
      <c r="L553">
        <v>2114</v>
      </c>
      <c r="M553">
        <v>7</v>
      </c>
      <c r="N553">
        <v>5</v>
      </c>
      <c r="O553">
        <v>365975</v>
      </c>
      <c r="P553">
        <v>36</v>
      </c>
      <c r="Q553">
        <v>100</v>
      </c>
      <c r="R553">
        <v>100</v>
      </c>
      <c r="S553">
        <v>12</v>
      </c>
      <c r="T553">
        <v>93428414</v>
      </c>
      <c r="U553">
        <v>86012151</v>
      </c>
      <c r="V553">
        <v>14</v>
      </c>
      <c r="W553">
        <v>11851189</v>
      </c>
      <c r="X553">
        <v>29</v>
      </c>
      <c r="Y553">
        <v>97863340</v>
      </c>
      <c r="Z553">
        <v>16</v>
      </c>
      <c r="AA553">
        <v>19902</v>
      </c>
      <c r="AB553">
        <v>160732</v>
      </c>
      <c r="AC553" s="3">
        <f>anaconda_projects_438c4e99_85db_4cf9_82b5_1b07a55c3429_cleaned_energy_data[[#This Row],[nitrogen-oxide]]*0.9071847</f>
        <v>145813.61120039999</v>
      </c>
      <c r="AD553">
        <v>3.3</v>
      </c>
      <c r="AE553">
        <v>6</v>
      </c>
      <c r="AF553">
        <v>9</v>
      </c>
      <c r="AG553" t="s">
        <v>40</v>
      </c>
      <c r="AH553">
        <v>349107</v>
      </c>
      <c r="AI553" s="3">
        <f>anaconda_projects_438c4e99_85db_4cf9_82b5_1b07a55c3429_cleaned_energy_data[[#This Row],[sulfer-dioxide]]*0.9071847</f>
        <v>316704.52906289999</v>
      </c>
      <c r="AJ553">
        <v>7.1</v>
      </c>
      <c r="AK553">
        <v>9</v>
      </c>
      <c r="AL553">
        <v>9</v>
      </c>
      <c r="AM553">
        <v>93428414</v>
      </c>
      <c r="AN553">
        <v>14</v>
      </c>
    </row>
    <row r="554" spans="1:40" x14ac:dyDescent="0.3">
      <c r="A554">
        <v>552</v>
      </c>
      <c r="B554">
        <v>2016</v>
      </c>
      <c r="C554" t="s">
        <v>110</v>
      </c>
      <c r="D554" t="s">
        <v>111</v>
      </c>
      <c r="E554">
        <v>8.42</v>
      </c>
      <c r="F554">
        <v>44</v>
      </c>
      <c r="G554">
        <v>19250</v>
      </c>
      <c r="H554">
        <v>15</v>
      </c>
      <c r="I554">
        <v>905</v>
      </c>
      <c r="J554">
        <v>46</v>
      </c>
      <c r="K554" s="3">
        <v>72433</v>
      </c>
      <c r="L554">
        <v>1985</v>
      </c>
      <c r="M554">
        <v>6</v>
      </c>
      <c r="N554">
        <v>2</v>
      </c>
      <c r="O554">
        <v>406421</v>
      </c>
      <c r="P554">
        <v>37</v>
      </c>
      <c r="Q554">
        <v>100</v>
      </c>
      <c r="R554">
        <v>100</v>
      </c>
      <c r="S554">
        <v>16</v>
      </c>
      <c r="T554">
        <v>74553575</v>
      </c>
      <c r="U554">
        <v>79113471</v>
      </c>
      <c r="V554">
        <v>11</v>
      </c>
      <c r="W554">
        <v>1160031</v>
      </c>
      <c r="X554">
        <v>48</v>
      </c>
      <c r="Y554">
        <v>80273501</v>
      </c>
      <c r="Z554">
        <v>18</v>
      </c>
      <c r="AA554">
        <v>20155</v>
      </c>
      <c r="AB554">
        <v>60201</v>
      </c>
      <c r="AC554" s="3">
        <f>anaconda_projects_438c4e99_85db_4cf9_82b5_1b07a55c3429_cleaned_energy_data[[#This Row],[nitrogen-oxide]]*0.9071847</f>
        <v>54613.426124699996</v>
      </c>
      <c r="AD554">
        <v>1.5</v>
      </c>
      <c r="AE554">
        <v>8</v>
      </c>
      <c r="AF554">
        <v>10</v>
      </c>
      <c r="AG554" t="s">
        <v>40</v>
      </c>
      <c r="AH554">
        <v>79687</v>
      </c>
      <c r="AI554" s="3">
        <f>anaconda_projects_438c4e99_85db_4cf9_82b5_1b07a55c3429_cleaned_energy_data[[#This Row],[sulfer-dioxide]]*0.9071847</f>
        <v>72290.827188900003</v>
      </c>
      <c r="AJ554">
        <v>2</v>
      </c>
      <c r="AK554">
        <v>8</v>
      </c>
      <c r="AL554">
        <v>6</v>
      </c>
      <c r="AM554">
        <v>74553575</v>
      </c>
      <c r="AN554">
        <v>21</v>
      </c>
    </row>
    <row r="555" spans="1:40" x14ac:dyDescent="0.3">
      <c r="A555">
        <v>553</v>
      </c>
      <c r="B555">
        <v>2017</v>
      </c>
      <c r="C555" t="s">
        <v>112</v>
      </c>
      <c r="D555" t="s">
        <v>113</v>
      </c>
      <c r="E555">
        <v>10.6</v>
      </c>
      <c r="F555">
        <v>18</v>
      </c>
      <c r="G555">
        <v>11509</v>
      </c>
      <c r="H555">
        <v>24</v>
      </c>
      <c r="I555">
        <v>4629</v>
      </c>
      <c r="J555">
        <v>25</v>
      </c>
      <c r="K555" s="3">
        <v>22237</v>
      </c>
      <c r="L555">
        <v>961</v>
      </c>
      <c r="M555">
        <v>33</v>
      </c>
      <c r="N555">
        <v>27</v>
      </c>
      <c r="O555">
        <v>53990</v>
      </c>
      <c r="P555">
        <v>49</v>
      </c>
      <c r="Q555">
        <v>100</v>
      </c>
      <c r="R555">
        <v>100</v>
      </c>
      <c r="S555">
        <v>29</v>
      </c>
      <c r="T555">
        <v>40287787</v>
      </c>
      <c r="U555">
        <v>33850129</v>
      </c>
      <c r="V555">
        <v>29</v>
      </c>
      <c r="W555">
        <v>17083168</v>
      </c>
      <c r="X555">
        <v>19</v>
      </c>
      <c r="Y555">
        <v>50933296</v>
      </c>
      <c r="Z555">
        <v>31</v>
      </c>
      <c r="AA555">
        <v>16138</v>
      </c>
      <c r="AB555">
        <v>17197</v>
      </c>
      <c r="AC555" s="3">
        <f>anaconda_projects_438c4e99_85db_4cf9_82b5_1b07a55c3429_cleaned_energy_data[[#This Row],[nitrogen-oxide]]*0.9071847</f>
        <v>15600.855285899999</v>
      </c>
      <c r="AD555">
        <v>0.7</v>
      </c>
      <c r="AE555">
        <v>33</v>
      </c>
      <c r="AF555">
        <v>30</v>
      </c>
      <c r="AG555" t="s">
        <v>40</v>
      </c>
      <c r="AH555">
        <v>5558</v>
      </c>
      <c r="AI555" s="3">
        <f>anaconda_projects_438c4e99_85db_4cf9_82b5_1b07a55c3429_cleaned_energy_data[[#This Row],[sulfer-dioxide]]*0.9071847</f>
        <v>5042.1325625999998</v>
      </c>
      <c r="AJ555">
        <v>0.2</v>
      </c>
      <c r="AK555">
        <v>38</v>
      </c>
      <c r="AL555">
        <v>39</v>
      </c>
      <c r="AM555">
        <v>40287787</v>
      </c>
      <c r="AN555">
        <v>32</v>
      </c>
    </row>
    <row r="556" spans="1:40" x14ac:dyDescent="0.3">
      <c r="A556">
        <v>554</v>
      </c>
      <c r="B556">
        <v>2018</v>
      </c>
      <c r="C556" t="s">
        <v>112</v>
      </c>
      <c r="D556" t="s">
        <v>113</v>
      </c>
      <c r="E556">
        <v>10.72</v>
      </c>
      <c r="F556">
        <v>16</v>
      </c>
      <c r="G556">
        <v>10759</v>
      </c>
      <c r="H556">
        <v>27</v>
      </c>
      <c r="I556">
        <v>4872</v>
      </c>
      <c r="J556">
        <v>24</v>
      </c>
      <c r="K556" s="3">
        <v>23748</v>
      </c>
      <c r="L556">
        <v>1010</v>
      </c>
      <c r="M556">
        <v>32</v>
      </c>
      <c r="N556">
        <v>24</v>
      </c>
      <c r="O556">
        <v>105372</v>
      </c>
      <c r="P556">
        <v>47</v>
      </c>
      <c r="Q556">
        <v>100</v>
      </c>
      <c r="R556">
        <v>100</v>
      </c>
      <c r="S556">
        <v>29</v>
      </c>
      <c r="T556">
        <v>42036979</v>
      </c>
      <c r="U556">
        <v>34517756</v>
      </c>
      <c r="V556">
        <v>30</v>
      </c>
      <c r="W556">
        <v>17192457</v>
      </c>
      <c r="X556">
        <v>19</v>
      </c>
      <c r="Y556">
        <v>51710213</v>
      </c>
      <c r="Z556">
        <v>31</v>
      </c>
      <c r="AA556">
        <v>15631</v>
      </c>
      <c r="AB556">
        <v>19170</v>
      </c>
      <c r="AC556" s="3">
        <f>anaconda_projects_438c4e99_85db_4cf9_82b5_1b07a55c3429_cleaned_energy_data[[#This Row],[nitrogen-oxide]]*0.9071847</f>
        <v>17390.730699</v>
      </c>
      <c r="AD556">
        <v>0.7</v>
      </c>
      <c r="AE556">
        <v>30</v>
      </c>
      <c r="AF556">
        <v>27</v>
      </c>
      <c r="AG556" t="s">
        <v>40</v>
      </c>
      <c r="AH556">
        <v>5451</v>
      </c>
      <c r="AI556" s="3">
        <f>anaconda_projects_438c4e99_85db_4cf9_82b5_1b07a55c3429_cleaned_energy_data[[#This Row],[sulfer-dioxide]]*0.9071847</f>
        <v>4945.0637996999994</v>
      </c>
      <c r="AJ556">
        <v>0.2</v>
      </c>
      <c r="AK556">
        <v>37</v>
      </c>
      <c r="AL556">
        <v>37</v>
      </c>
      <c r="AM556">
        <v>42036979</v>
      </c>
      <c r="AN556">
        <v>32</v>
      </c>
    </row>
    <row r="557" spans="1:40" x14ac:dyDescent="0.3">
      <c r="A557">
        <v>555</v>
      </c>
      <c r="B557">
        <v>2011</v>
      </c>
      <c r="C557" t="s">
        <v>112</v>
      </c>
      <c r="D557" t="s">
        <v>113</v>
      </c>
      <c r="E557">
        <v>8.89</v>
      </c>
      <c r="F557">
        <v>28</v>
      </c>
      <c r="G557">
        <v>11746</v>
      </c>
      <c r="H557">
        <v>21</v>
      </c>
      <c r="I557">
        <v>1012</v>
      </c>
      <c r="J557">
        <v>43</v>
      </c>
      <c r="K557" s="3">
        <v>35119</v>
      </c>
      <c r="L557">
        <v>1703</v>
      </c>
      <c r="M557">
        <v>26</v>
      </c>
      <c r="N557">
        <v>12</v>
      </c>
      <c r="O557">
        <v>1408</v>
      </c>
      <c r="P557">
        <v>49</v>
      </c>
      <c r="Q557">
        <v>100</v>
      </c>
      <c r="R557">
        <v>100</v>
      </c>
      <c r="S557">
        <v>30</v>
      </c>
      <c r="T557">
        <v>40760399</v>
      </c>
      <c r="U557">
        <v>42582626</v>
      </c>
      <c r="V557">
        <v>27</v>
      </c>
      <c r="W557">
        <v>2777214</v>
      </c>
      <c r="X557">
        <v>43</v>
      </c>
      <c r="Y557">
        <v>45359840</v>
      </c>
      <c r="Z557">
        <v>32</v>
      </c>
      <c r="AA557">
        <v>12758</v>
      </c>
      <c r="AB557">
        <v>45185</v>
      </c>
      <c r="AC557" s="3">
        <f>anaconda_projects_438c4e99_85db_4cf9_82b5_1b07a55c3429_cleaned_energy_data[[#This Row],[nitrogen-oxide]]*0.9071847</f>
        <v>40991.140669499997</v>
      </c>
      <c r="AD557">
        <v>2</v>
      </c>
      <c r="AE557">
        <v>30</v>
      </c>
      <c r="AF557">
        <v>12</v>
      </c>
      <c r="AG557" t="s">
        <v>40</v>
      </c>
      <c r="AH557">
        <v>39382</v>
      </c>
      <c r="AI557" s="3">
        <f>anaconda_projects_438c4e99_85db_4cf9_82b5_1b07a55c3429_cleaned_energy_data[[#This Row],[sulfer-dioxide]]*0.9071847</f>
        <v>35726.747855399997</v>
      </c>
      <c r="AJ557">
        <v>1.7</v>
      </c>
      <c r="AK557">
        <v>30</v>
      </c>
      <c r="AL557">
        <v>32</v>
      </c>
      <c r="AM557">
        <v>40760399</v>
      </c>
      <c r="AN557">
        <v>32</v>
      </c>
    </row>
    <row r="558" spans="1:40" x14ac:dyDescent="0.3">
      <c r="A558">
        <v>556</v>
      </c>
      <c r="B558">
        <v>2014</v>
      </c>
      <c r="C558" t="s">
        <v>112</v>
      </c>
      <c r="D558" t="s">
        <v>113</v>
      </c>
      <c r="E558">
        <v>10.16</v>
      </c>
      <c r="F558">
        <v>20</v>
      </c>
      <c r="G558">
        <v>11468</v>
      </c>
      <c r="H558">
        <v>24</v>
      </c>
      <c r="I558">
        <v>2759</v>
      </c>
      <c r="J558">
        <v>33</v>
      </c>
      <c r="K558" s="3">
        <v>31794</v>
      </c>
      <c r="L558">
        <v>1407</v>
      </c>
      <c r="M558">
        <v>29</v>
      </c>
      <c r="N558">
        <v>16</v>
      </c>
      <c r="O558">
        <v>60865</v>
      </c>
      <c r="P558">
        <v>47</v>
      </c>
      <c r="Q558">
        <v>100</v>
      </c>
      <c r="R558">
        <v>100</v>
      </c>
      <c r="S558">
        <v>29</v>
      </c>
      <c r="T558">
        <v>40561606</v>
      </c>
      <c r="U558">
        <v>39669629</v>
      </c>
      <c r="V558">
        <v>29</v>
      </c>
      <c r="W558">
        <v>10058734</v>
      </c>
      <c r="X558">
        <v>31</v>
      </c>
      <c r="Y558">
        <v>49728363</v>
      </c>
      <c r="Z558">
        <v>31</v>
      </c>
      <c r="AA558">
        <v>14227</v>
      </c>
      <c r="AB558">
        <v>29014</v>
      </c>
      <c r="AC558" s="3">
        <f>anaconda_projects_438c4e99_85db_4cf9_82b5_1b07a55c3429_cleaned_energy_data[[#This Row],[nitrogen-oxide]]*0.9071847</f>
        <v>26321.056885799997</v>
      </c>
      <c r="AD558">
        <v>1.2</v>
      </c>
      <c r="AE558">
        <v>29</v>
      </c>
      <c r="AF558">
        <v>27</v>
      </c>
      <c r="AG558" t="s">
        <v>40</v>
      </c>
      <c r="AH558">
        <v>31550</v>
      </c>
      <c r="AI558" s="3">
        <f>anaconda_projects_438c4e99_85db_4cf9_82b5_1b07a55c3429_cleaned_energy_data[[#This Row],[sulfer-dioxide]]*0.9071847</f>
        <v>28621.677284999998</v>
      </c>
      <c r="AJ558">
        <v>1.3</v>
      </c>
      <c r="AK558">
        <v>29</v>
      </c>
      <c r="AL558">
        <v>29</v>
      </c>
      <c r="AM558">
        <v>40561606</v>
      </c>
      <c r="AN558">
        <v>32</v>
      </c>
    </row>
    <row r="559" spans="1:40" x14ac:dyDescent="0.3">
      <c r="A559">
        <v>557</v>
      </c>
      <c r="B559">
        <v>2013</v>
      </c>
      <c r="C559" t="s">
        <v>112</v>
      </c>
      <c r="D559" t="s">
        <v>113</v>
      </c>
      <c r="E559">
        <v>9.7200000000000006</v>
      </c>
      <c r="F559">
        <v>21</v>
      </c>
      <c r="G559">
        <v>11485</v>
      </c>
      <c r="H559">
        <v>24</v>
      </c>
      <c r="I559">
        <v>2759</v>
      </c>
      <c r="J559">
        <v>33</v>
      </c>
      <c r="K559" s="3">
        <v>33125</v>
      </c>
      <c r="L559">
        <v>1503</v>
      </c>
      <c r="M559">
        <v>27</v>
      </c>
      <c r="N559">
        <v>16</v>
      </c>
      <c r="O559">
        <v>77023</v>
      </c>
      <c r="P559">
        <v>46</v>
      </c>
      <c r="Q559">
        <v>100</v>
      </c>
      <c r="R559">
        <v>100</v>
      </c>
      <c r="S559">
        <v>29</v>
      </c>
      <c r="T559">
        <v>39847397</v>
      </c>
      <c r="U559">
        <v>39808763</v>
      </c>
      <c r="V559">
        <v>28</v>
      </c>
      <c r="W559">
        <v>8663819</v>
      </c>
      <c r="X559">
        <v>32</v>
      </c>
      <c r="Y559">
        <v>48472581</v>
      </c>
      <c r="Z559">
        <v>32</v>
      </c>
      <c r="AA559">
        <v>14244</v>
      </c>
      <c r="AB559">
        <v>30860</v>
      </c>
      <c r="AC559" s="3">
        <f>anaconda_projects_438c4e99_85db_4cf9_82b5_1b07a55c3429_cleaned_energy_data[[#This Row],[nitrogen-oxide]]*0.9071847</f>
        <v>27995.719841999999</v>
      </c>
      <c r="AD559">
        <v>1.3</v>
      </c>
      <c r="AE559">
        <v>30</v>
      </c>
      <c r="AF559">
        <v>26</v>
      </c>
      <c r="AG559" t="s">
        <v>40</v>
      </c>
      <c r="AH559">
        <v>30027</v>
      </c>
      <c r="AI559" s="3">
        <f>anaconda_projects_438c4e99_85db_4cf9_82b5_1b07a55c3429_cleaned_energy_data[[#This Row],[sulfer-dioxide]]*0.9071847</f>
        <v>27240.034986899998</v>
      </c>
      <c r="AJ559">
        <v>1.2</v>
      </c>
      <c r="AK559">
        <v>30</v>
      </c>
      <c r="AL559">
        <v>30</v>
      </c>
      <c r="AM559">
        <v>39847397</v>
      </c>
      <c r="AN559">
        <v>32</v>
      </c>
    </row>
    <row r="560" spans="1:40" x14ac:dyDescent="0.3">
      <c r="A560">
        <v>558</v>
      </c>
      <c r="B560">
        <v>2010</v>
      </c>
      <c r="C560" t="s">
        <v>112</v>
      </c>
      <c r="D560" t="s">
        <v>113</v>
      </c>
      <c r="E560">
        <v>8.35</v>
      </c>
      <c r="F560">
        <v>34</v>
      </c>
      <c r="G560">
        <v>11732</v>
      </c>
      <c r="H560">
        <v>20</v>
      </c>
      <c r="I560">
        <v>812</v>
      </c>
      <c r="J560">
        <v>45</v>
      </c>
      <c r="K560" s="3">
        <v>36321</v>
      </c>
      <c r="L560">
        <v>1667</v>
      </c>
      <c r="M560">
        <v>26</v>
      </c>
      <c r="N560">
        <v>14</v>
      </c>
      <c r="O560">
        <v>0</v>
      </c>
      <c r="P560">
        <v>51</v>
      </c>
      <c r="Q560">
        <v>100</v>
      </c>
      <c r="R560">
        <v>100</v>
      </c>
      <c r="S560">
        <v>30</v>
      </c>
      <c r="T560">
        <v>40420675</v>
      </c>
      <c r="U560">
        <v>45270047</v>
      </c>
      <c r="V560">
        <v>24</v>
      </c>
      <c r="W560">
        <v>2653716</v>
      </c>
      <c r="X560">
        <v>44</v>
      </c>
      <c r="Y560">
        <v>47923762</v>
      </c>
      <c r="Z560">
        <v>32</v>
      </c>
      <c r="AA560">
        <v>12543</v>
      </c>
      <c r="AB560">
        <v>50647</v>
      </c>
      <c r="AC560" s="3">
        <f>anaconda_projects_438c4e99_85db_4cf9_82b5_1b07a55c3429_cleaned_energy_data[[#This Row],[nitrogen-oxide]]*0.9071847</f>
        <v>45946.183500899999</v>
      </c>
      <c r="AD560">
        <v>2.1</v>
      </c>
      <c r="AE560">
        <v>26</v>
      </c>
      <c r="AF560">
        <v>13</v>
      </c>
      <c r="AG560" t="s">
        <v>40</v>
      </c>
      <c r="AH560">
        <v>45250</v>
      </c>
      <c r="AI560" s="3">
        <f>anaconda_projects_438c4e99_85db_4cf9_82b5_1b07a55c3429_cleaned_energy_data[[#This Row],[sulfer-dioxide]]*0.9071847</f>
        <v>41050.107674999999</v>
      </c>
      <c r="AJ560">
        <v>1.9</v>
      </c>
      <c r="AK560">
        <v>30</v>
      </c>
      <c r="AL560">
        <v>33</v>
      </c>
      <c r="AM560">
        <v>40420675</v>
      </c>
      <c r="AN560">
        <v>32</v>
      </c>
    </row>
    <row r="561" spans="1:40" x14ac:dyDescent="0.3">
      <c r="A561">
        <v>559</v>
      </c>
      <c r="B561">
        <v>2009</v>
      </c>
      <c r="C561" t="s">
        <v>112</v>
      </c>
      <c r="D561" t="s">
        <v>113</v>
      </c>
      <c r="E561">
        <v>7.98</v>
      </c>
      <c r="F561">
        <v>34</v>
      </c>
      <c r="G561">
        <v>11733</v>
      </c>
      <c r="H561">
        <v>21</v>
      </c>
      <c r="I561">
        <v>796</v>
      </c>
      <c r="J561">
        <v>44</v>
      </c>
      <c r="K561" s="3">
        <v>36207</v>
      </c>
      <c r="L561">
        <v>1707</v>
      </c>
      <c r="M561">
        <v>26</v>
      </c>
      <c r="N561">
        <v>14</v>
      </c>
      <c r="O561">
        <v>0</v>
      </c>
      <c r="P561">
        <v>50</v>
      </c>
      <c r="Q561">
        <v>100</v>
      </c>
      <c r="R561">
        <v>100</v>
      </c>
      <c r="S561">
        <v>30</v>
      </c>
      <c r="T561">
        <v>38243344</v>
      </c>
      <c r="U561">
        <v>44443224</v>
      </c>
      <c r="V561">
        <v>20</v>
      </c>
      <c r="W561">
        <v>2234084</v>
      </c>
      <c r="X561">
        <v>45</v>
      </c>
      <c r="Y561">
        <v>46677308</v>
      </c>
      <c r="Z561">
        <v>31</v>
      </c>
      <c r="AA561">
        <v>12529</v>
      </c>
      <c r="AB561">
        <v>50486</v>
      </c>
      <c r="AC561" s="3">
        <f>anaconda_projects_438c4e99_85db_4cf9_82b5_1b07a55c3429_cleaned_energy_data[[#This Row],[nitrogen-oxide]]*0.9071847</f>
        <v>45800.126764199995</v>
      </c>
      <c r="AD561">
        <v>2.2000000000000002</v>
      </c>
      <c r="AE561">
        <v>23</v>
      </c>
      <c r="AF561">
        <v>12</v>
      </c>
      <c r="AG561" t="s">
        <v>40</v>
      </c>
      <c r="AH561">
        <v>51558</v>
      </c>
      <c r="AI561" s="3">
        <f>anaconda_projects_438c4e99_85db_4cf9_82b5_1b07a55c3429_cleaned_energy_data[[#This Row],[sulfer-dioxide]]*0.9071847</f>
        <v>46772.628762599998</v>
      </c>
      <c r="AJ561">
        <v>2.2000000000000002</v>
      </c>
      <c r="AK561">
        <v>28</v>
      </c>
      <c r="AL561">
        <v>33</v>
      </c>
      <c r="AM561">
        <v>38243344</v>
      </c>
      <c r="AN561">
        <v>32</v>
      </c>
    </row>
    <row r="562" spans="1:40" x14ac:dyDescent="0.3">
      <c r="A562">
        <v>560</v>
      </c>
      <c r="B562">
        <v>2012</v>
      </c>
      <c r="C562" t="s">
        <v>112</v>
      </c>
      <c r="D562" t="s">
        <v>113</v>
      </c>
      <c r="E562">
        <v>9.33</v>
      </c>
      <c r="F562">
        <v>22</v>
      </c>
      <c r="G562">
        <v>11593</v>
      </c>
      <c r="H562">
        <v>24</v>
      </c>
      <c r="I562">
        <v>2501</v>
      </c>
      <c r="J562">
        <v>35</v>
      </c>
      <c r="K562" s="3">
        <v>31693</v>
      </c>
      <c r="L562">
        <v>1569</v>
      </c>
      <c r="M562">
        <v>27</v>
      </c>
      <c r="N562">
        <v>15</v>
      </c>
      <c r="O562">
        <v>67572</v>
      </c>
      <c r="P562">
        <v>45</v>
      </c>
      <c r="Q562">
        <v>100</v>
      </c>
      <c r="R562">
        <v>100</v>
      </c>
      <c r="S562">
        <v>29</v>
      </c>
      <c r="T562">
        <v>40293476</v>
      </c>
      <c r="U562">
        <v>39949146</v>
      </c>
      <c r="V562">
        <v>28</v>
      </c>
      <c r="W562">
        <v>4475545</v>
      </c>
      <c r="X562">
        <v>39</v>
      </c>
      <c r="Y562">
        <v>44424691</v>
      </c>
      <c r="Z562">
        <v>32</v>
      </c>
      <c r="AA562">
        <v>14093</v>
      </c>
      <c r="AB562">
        <v>35887</v>
      </c>
      <c r="AC562" s="3">
        <f>anaconda_projects_438c4e99_85db_4cf9_82b5_1b07a55c3429_cleaned_energy_data[[#This Row],[nitrogen-oxide]]*0.9071847</f>
        <v>32556.137328899997</v>
      </c>
      <c r="AD562">
        <v>1.6</v>
      </c>
      <c r="AE562">
        <v>29</v>
      </c>
      <c r="AF562">
        <v>16</v>
      </c>
      <c r="AG562" t="s">
        <v>40</v>
      </c>
      <c r="AH562">
        <v>32947</v>
      </c>
      <c r="AI562" s="3">
        <f>anaconda_projects_438c4e99_85db_4cf9_82b5_1b07a55c3429_cleaned_energy_data[[#This Row],[sulfer-dioxide]]*0.9071847</f>
        <v>29889.014310899998</v>
      </c>
      <c r="AJ562">
        <v>1.5</v>
      </c>
      <c r="AK562">
        <v>30</v>
      </c>
      <c r="AL562">
        <v>27</v>
      </c>
      <c r="AM562">
        <v>40293476</v>
      </c>
      <c r="AN562">
        <v>32</v>
      </c>
    </row>
    <row r="563" spans="1:40" x14ac:dyDescent="0.3">
      <c r="A563">
        <v>561</v>
      </c>
      <c r="B563">
        <v>2015</v>
      </c>
      <c r="C563" t="s">
        <v>112</v>
      </c>
      <c r="D563" t="s">
        <v>113</v>
      </c>
      <c r="E563">
        <v>10.14</v>
      </c>
      <c r="F563">
        <v>20</v>
      </c>
      <c r="G563">
        <v>10985</v>
      </c>
      <c r="H563">
        <v>26</v>
      </c>
      <c r="I563">
        <v>3365</v>
      </c>
      <c r="J563">
        <v>28</v>
      </c>
      <c r="K563" s="3">
        <v>27341</v>
      </c>
      <c r="L563">
        <v>1321</v>
      </c>
      <c r="M563">
        <v>30</v>
      </c>
      <c r="N563">
        <v>17</v>
      </c>
      <c r="O563">
        <v>45614</v>
      </c>
      <c r="P563">
        <v>48</v>
      </c>
      <c r="Q563">
        <v>100</v>
      </c>
      <c r="R563">
        <v>100</v>
      </c>
      <c r="S563">
        <v>29</v>
      </c>
      <c r="T563">
        <v>39849127</v>
      </c>
      <c r="U563">
        <v>35293856</v>
      </c>
      <c r="V563">
        <v>29</v>
      </c>
      <c r="W563">
        <v>10233268</v>
      </c>
      <c r="X563">
        <v>31</v>
      </c>
      <c r="Y563">
        <v>45527124</v>
      </c>
      <c r="Z563">
        <v>32</v>
      </c>
      <c r="AA563">
        <v>14350</v>
      </c>
      <c r="AB563">
        <v>20648</v>
      </c>
      <c r="AC563" s="3">
        <f>anaconda_projects_438c4e99_85db_4cf9_82b5_1b07a55c3429_cleaned_energy_data[[#This Row],[nitrogen-oxide]]*0.9071847</f>
        <v>18731.549685599999</v>
      </c>
      <c r="AD563">
        <v>0.9</v>
      </c>
      <c r="AE563">
        <v>33</v>
      </c>
      <c r="AF563">
        <v>25</v>
      </c>
      <c r="AG563" t="s">
        <v>40</v>
      </c>
      <c r="AH563">
        <v>13941</v>
      </c>
      <c r="AI563" s="3">
        <f>anaconda_projects_438c4e99_85db_4cf9_82b5_1b07a55c3429_cleaned_energy_data[[#This Row],[sulfer-dioxide]]*0.9071847</f>
        <v>12647.061902699999</v>
      </c>
      <c r="AJ563">
        <v>0.6</v>
      </c>
      <c r="AK563">
        <v>34</v>
      </c>
      <c r="AL563">
        <v>35</v>
      </c>
      <c r="AM563">
        <v>39849127</v>
      </c>
      <c r="AN563">
        <v>32</v>
      </c>
    </row>
    <row r="564" spans="1:40" x14ac:dyDescent="0.3">
      <c r="A564">
        <v>562</v>
      </c>
      <c r="B564">
        <v>2008</v>
      </c>
      <c r="C564" t="s">
        <v>112</v>
      </c>
      <c r="D564" t="s">
        <v>113</v>
      </c>
      <c r="E564">
        <v>7.45</v>
      </c>
      <c r="F564">
        <v>38</v>
      </c>
      <c r="G564">
        <v>11246</v>
      </c>
      <c r="H564">
        <v>25</v>
      </c>
      <c r="I564">
        <v>746</v>
      </c>
      <c r="J564">
        <v>43</v>
      </c>
      <c r="K564" s="3">
        <v>37315</v>
      </c>
      <c r="L564">
        <v>1760</v>
      </c>
      <c r="M564">
        <v>27</v>
      </c>
      <c r="N564">
        <v>13</v>
      </c>
      <c r="O564">
        <v>275</v>
      </c>
      <c r="P564">
        <v>49</v>
      </c>
      <c r="Q564">
        <v>100</v>
      </c>
      <c r="R564">
        <v>100</v>
      </c>
      <c r="S564">
        <v>30</v>
      </c>
      <c r="T564">
        <v>39965061</v>
      </c>
      <c r="U564">
        <v>45275773</v>
      </c>
      <c r="V564">
        <v>22</v>
      </c>
      <c r="W564">
        <v>1354548</v>
      </c>
      <c r="X564">
        <v>47</v>
      </c>
      <c r="Y564">
        <v>46630321</v>
      </c>
      <c r="Z564">
        <v>32</v>
      </c>
      <c r="AA564">
        <v>11992</v>
      </c>
      <c r="AB564">
        <v>54377</v>
      </c>
      <c r="AC564" s="3">
        <f>anaconda_projects_438c4e99_85db_4cf9_82b5_1b07a55c3429_cleaned_energy_data[[#This Row],[nitrogen-oxide]]*0.9071847</f>
        <v>49329.982431899996</v>
      </c>
      <c r="AD564">
        <v>2.2999999999999998</v>
      </c>
      <c r="AE564">
        <v>29</v>
      </c>
      <c r="AF564">
        <v>17</v>
      </c>
      <c r="AG564" t="s">
        <v>40</v>
      </c>
      <c r="AH564">
        <v>95906</v>
      </c>
      <c r="AI564" s="3">
        <f>anaconda_projects_438c4e99_85db_4cf9_82b5_1b07a55c3429_cleaned_energy_data[[#This Row],[sulfer-dioxide]]*0.9071847</f>
        <v>87004.455838199996</v>
      </c>
      <c r="AJ564">
        <v>4.0999999999999996</v>
      </c>
      <c r="AK564">
        <v>23</v>
      </c>
      <c r="AL564">
        <v>21</v>
      </c>
      <c r="AM564">
        <v>39965061</v>
      </c>
      <c r="AN564">
        <v>32</v>
      </c>
    </row>
    <row r="565" spans="1:40" x14ac:dyDescent="0.3">
      <c r="A565">
        <v>563</v>
      </c>
      <c r="B565">
        <v>2016</v>
      </c>
      <c r="C565" t="s">
        <v>112</v>
      </c>
      <c r="D565" t="s">
        <v>113</v>
      </c>
      <c r="E565">
        <v>10.49</v>
      </c>
      <c r="F565">
        <v>17</v>
      </c>
      <c r="G565">
        <v>11111</v>
      </c>
      <c r="H565">
        <v>25</v>
      </c>
      <c r="I565">
        <v>4246</v>
      </c>
      <c r="J565">
        <v>25</v>
      </c>
      <c r="K565" s="3">
        <v>25762</v>
      </c>
      <c r="L565">
        <v>1191</v>
      </c>
      <c r="M565">
        <v>31</v>
      </c>
      <c r="N565">
        <v>18</v>
      </c>
      <c r="O565">
        <v>52547</v>
      </c>
      <c r="P565">
        <v>49</v>
      </c>
      <c r="Q565">
        <v>100</v>
      </c>
      <c r="R565">
        <v>100</v>
      </c>
      <c r="S565">
        <v>29</v>
      </c>
      <c r="T565">
        <v>40810174</v>
      </c>
      <c r="U565">
        <v>34176130</v>
      </c>
      <c r="V565">
        <v>29</v>
      </c>
      <c r="W565">
        <v>13423861</v>
      </c>
      <c r="X565">
        <v>28</v>
      </c>
      <c r="Y565">
        <v>47599991</v>
      </c>
      <c r="Z565">
        <v>31</v>
      </c>
      <c r="AA565">
        <v>15357</v>
      </c>
      <c r="AB565">
        <v>19016</v>
      </c>
      <c r="AC565" s="3">
        <f>anaconda_projects_438c4e99_85db_4cf9_82b5_1b07a55c3429_cleaned_energy_data[[#This Row],[nitrogen-oxide]]*0.9071847</f>
        <v>17251.024255199998</v>
      </c>
      <c r="AD565">
        <v>0.8</v>
      </c>
      <c r="AE565">
        <v>32</v>
      </c>
      <c r="AF565">
        <v>26</v>
      </c>
      <c r="AG565" t="s">
        <v>40</v>
      </c>
      <c r="AH565">
        <v>7139</v>
      </c>
      <c r="AI565" s="3">
        <f>anaconda_projects_438c4e99_85db_4cf9_82b5_1b07a55c3429_cleaned_energy_data[[#This Row],[sulfer-dioxide]]*0.9071847</f>
        <v>6476.3915732999994</v>
      </c>
      <c r="AJ565">
        <v>0.3</v>
      </c>
      <c r="AK565">
        <v>38</v>
      </c>
      <c r="AL565">
        <v>37</v>
      </c>
      <c r="AM565">
        <v>40810174</v>
      </c>
      <c r="AN565">
        <v>32</v>
      </c>
    </row>
    <row r="566" spans="1:40" x14ac:dyDescent="0.3">
      <c r="A566">
        <v>564</v>
      </c>
      <c r="B566">
        <v>2017</v>
      </c>
      <c r="C566" t="s">
        <v>114</v>
      </c>
      <c r="D566" t="s">
        <v>115</v>
      </c>
      <c r="E566">
        <v>9.77</v>
      </c>
      <c r="F566">
        <v>29</v>
      </c>
      <c r="G566">
        <v>19909</v>
      </c>
      <c r="H566">
        <v>14</v>
      </c>
      <c r="I566">
        <v>5804</v>
      </c>
      <c r="J566">
        <v>19</v>
      </c>
      <c r="K566" s="3">
        <v>81929</v>
      </c>
      <c r="L566">
        <v>1822</v>
      </c>
      <c r="M566">
        <v>3</v>
      </c>
      <c r="N566">
        <v>4</v>
      </c>
      <c r="O566">
        <v>4958199</v>
      </c>
      <c r="P566">
        <v>7</v>
      </c>
      <c r="Q566">
        <v>100</v>
      </c>
      <c r="R566">
        <v>100</v>
      </c>
      <c r="S566">
        <v>7</v>
      </c>
      <c r="T566">
        <v>98965968</v>
      </c>
      <c r="U566">
        <v>77340014</v>
      </c>
      <c r="V566">
        <v>12</v>
      </c>
      <c r="W566">
        <v>21589804</v>
      </c>
      <c r="X566">
        <v>15</v>
      </c>
      <c r="Y566">
        <v>98929818</v>
      </c>
      <c r="Z566">
        <v>14</v>
      </c>
      <c r="AA566">
        <v>25713</v>
      </c>
      <c r="AB566">
        <v>77467</v>
      </c>
      <c r="AC566" s="3">
        <f>anaconda_projects_438c4e99_85db_4cf9_82b5_1b07a55c3429_cleaned_energy_data[[#This Row],[nitrogen-oxide]]*0.9071847</f>
        <v>70276.877154899994</v>
      </c>
      <c r="AD566">
        <v>1.6</v>
      </c>
      <c r="AE566">
        <v>2</v>
      </c>
      <c r="AF566">
        <v>8</v>
      </c>
      <c r="AG566" t="s">
        <v>40</v>
      </c>
      <c r="AH566">
        <v>64764</v>
      </c>
      <c r="AI566" s="3">
        <f>anaconda_projects_438c4e99_85db_4cf9_82b5_1b07a55c3429_cleaned_energy_data[[#This Row],[sulfer-dioxide]]*0.9071847</f>
        <v>58752.909910799994</v>
      </c>
      <c r="AJ566">
        <v>1.3</v>
      </c>
      <c r="AK566">
        <v>7</v>
      </c>
      <c r="AL566">
        <v>10</v>
      </c>
      <c r="AM566">
        <v>98965968</v>
      </c>
      <c r="AN566">
        <v>12</v>
      </c>
    </row>
    <row r="567" spans="1:40" x14ac:dyDescent="0.3">
      <c r="A567">
        <v>565</v>
      </c>
      <c r="B567">
        <v>2018</v>
      </c>
      <c r="C567" t="s">
        <v>114</v>
      </c>
      <c r="D567" t="s">
        <v>115</v>
      </c>
      <c r="E567">
        <v>9.75</v>
      </c>
      <c r="F567">
        <v>26</v>
      </c>
      <c r="G567">
        <v>19906</v>
      </c>
      <c r="H567">
        <v>13</v>
      </c>
      <c r="I567">
        <v>6790</v>
      </c>
      <c r="J567">
        <v>17</v>
      </c>
      <c r="K567" s="3">
        <v>91554</v>
      </c>
      <c r="L567">
        <v>1775</v>
      </c>
      <c r="M567">
        <v>3</v>
      </c>
      <c r="N567">
        <v>4</v>
      </c>
      <c r="O567">
        <v>6819691</v>
      </c>
      <c r="P567">
        <v>4</v>
      </c>
      <c r="Q567">
        <v>100</v>
      </c>
      <c r="R567">
        <v>100</v>
      </c>
      <c r="S567">
        <v>7</v>
      </c>
      <c r="T567">
        <v>104194376</v>
      </c>
      <c r="U567">
        <v>84829877</v>
      </c>
      <c r="V567">
        <v>9</v>
      </c>
      <c r="W567">
        <v>28629834</v>
      </c>
      <c r="X567">
        <v>14</v>
      </c>
      <c r="Y567">
        <v>113459711</v>
      </c>
      <c r="Z567">
        <v>13</v>
      </c>
      <c r="AA567">
        <v>26696</v>
      </c>
      <c r="AB567">
        <v>82569</v>
      </c>
      <c r="AC567" s="3">
        <f>anaconda_projects_438c4e99_85db_4cf9_82b5_1b07a55c3429_cleaned_energy_data[[#This Row],[nitrogen-oxide]]*0.9071847</f>
        <v>74905.333494299994</v>
      </c>
      <c r="AD567">
        <v>1.5</v>
      </c>
      <c r="AE567">
        <v>2</v>
      </c>
      <c r="AF567">
        <v>7</v>
      </c>
      <c r="AG567" t="s">
        <v>40</v>
      </c>
      <c r="AH567">
        <v>69234</v>
      </c>
      <c r="AI567" s="3">
        <f>anaconda_projects_438c4e99_85db_4cf9_82b5_1b07a55c3429_cleaned_energy_data[[#This Row],[sulfer-dioxide]]*0.9071847</f>
        <v>62808.025519799994</v>
      </c>
      <c r="AJ567">
        <v>1.2</v>
      </c>
      <c r="AK567">
        <v>7</v>
      </c>
      <c r="AL567">
        <v>12</v>
      </c>
      <c r="AM567">
        <v>104194376</v>
      </c>
      <c r="AN567">
        <v>12</v>
      </c>
    </row>
    <row r="568" spans="1:40" x14ac:dyDescent="0.3">
      <c r="A568">
        <v>566</v>
      </c>
      <c r="B568">
        <v>2023</v>
      </c>
      <c r="C568" t="s">
        <v>114</v>
      </c>
      <c r="D568" t="s">
        <v>115</v>
      </c>
      <c r="E568">
        <v>11.49</v>
      </c>
      <c r="F568">
        <v>24</v>
      </c>
      <c r="G568">
        <v>18205</v>
      </c>
      <c r="H568">
        <v>15</v>
      </c>
      <c r="I568">
        <v>8374</v>
      </c>
      <c r="J568">
        <v>14</v>
      </c>
      <c r="K568" s="3">
        <v>61252</v>
      </c>
      <c r="L568">
        <v>1497</v>
      </c>
      <c r="M568">
        <v>5</v>
      </c>
      <c r="N568">
        <v>5</v>
      </c>
      <c r="O568">
        <v>6993556</v>
      </c>
      <c r="P568">
        <v>4</v>
      </c>
      <c r="Q568">
        <v>100</v>
      </c>
      <c r="R568">
        <v>100</v>
      </c>
      <c r="S568">
        <v>8</v>
      </c>
      <c r="T568">
        <v>95995350</v>
      </c>
      <c r="U568">
        <v>54096303</v>
      </c>
      <c r="V568">
        <v>19</v>
      </c>
      <c r="W568">
        <v>35950577</v>
      </c>
      <c r="X568">
        <v>12</v>
      </c>
      <c r="Y568">
        <v>90046880</v>
      </c>
      <c r="Z568">
        <v>17</v>
      </c>
      <c r="AA568">
        <v>26578</v>
      </c>
      <c r="AB568">
        <v>47671</v>
      </c>
      <c r="AC568" s="3">
        <f>anaconda_projects_438c4e99_85db_4cf9_82b5_1b07a55c3429_cleaned_energy_data[[#This Row],[nitrogen-oxide]]*0.9071847</f>
        <v>43246.401833699994</v>
      </c>
      <c r="AD568">
        <v>1.1000000000000001</v>
      </c>
      <c r="AE568">
        <v>5</v>
      </c>
      <c r="AF568">
        <v>10</v>
      </c>
      <c r="AG568" t="s">
        <v>40</v>
      </c>
      <c r="AH568">
        <v>25344</v>
      </c>
      <c r="AI568" s="3">
        <f>anaconda_projects_438c4e99_85db_4cf9_82b5_1b07a55c3429_cleaned_energy_data[[#This Row],[sulfer-dioxide]]*0.9071847</f>
        <v>22991.689036799999</v>
      </c>
      <c r="AJ568">
        <v>0.6</v>
      </c>
      <c r="AK568">
        <v>15</v>
      </c>
      <c r="AL568">
        <v>16</v>
      </c>
      <c r="AM568">
        <v>95995350</v>
      </c>
      <c r="AN568">
        <v>13</v>
      </c>
    </row>
    <row r="569" spans="1:40" x14ac:dyDescent="0.3">
      <c r="A569">
        <v>567</v>
      </c>
      <c r="B569">
        <v>2011</v>
      </c>
      <c r="C569" t="s">
        <v>114</v>
      </c>
      <c r="D569" t="s">
        <v>115</v>
      </c>
      <c r="E569">
        <v>8.01</v>
      </c>
      <c r="F569">
        <v>39</v>
      </c>
      <c r="G569">
        <v>22763</v>
      </c>
      <c r="H569">
        <v>8</v>
      </c>
      <c r="I569">
        <v>4641</v>
      </c>
      <c r="J569">
        <v>21</v>
      </c>
      <c r="K569" s="3">
        <v>109608</v>
      </c>
      <c r="L569">
        <v>1974</v>
      </c>
      <c r="M569">
        <v>5</v>
      </c>
      <c r="N569">
        <v>4</v>
      </c>
      <c r="O569">
        <v>8110579</v>
      </c>
      <c r="P569">
        <v>4</v>
      </c>
      <c r="Q569">
        <v>100</v>
      </c>
      <c r="R569">
        <v>100</v>
      </c>
      <c r="S569">
        <v>7</v>
      </c>
      <c r="T569">
        <v>105818139</v>
      </c>
      <c r="U569">
        <v>104840027</v>
      </c>
      <c r="V569">
        <v>6</v>
      </c>
      <c r="W569">
        <v>17291387</v>
      </c>
      <c r="X569">
        <v>19</v>
      </c>
      <c r="Y569">
        <v>122131414</v>
      </c>
      <c r="Z569">
        <v>10</v>
      </c>
      <c r="AA569">
        <v>27404</v>
      </c>
      <c r="AB569">
        <v>132055</v>
      </c>
      <c r="AC569" s="3">
        <f>anaconda_projects_438c4e99_85db_4cf9_82b5_1b07a55c3429_cleaned_energy_data[[#This Row],[nitrogen-oxide]]*0.9071847</f>
        <v>119798.2755585</v>
      </c>
      <c r="AD569">
        <v>2.2000000000000002</v>
      </c>
      <c r="AE569">
        <v>4</v>
      </c>
      <c r="AF569">
        <v>11</v>
      </c>
      <c r="AG569" t="s">
        <v>40</v>
      </c>
      <c r="AH569">
        <v>382275</v>
      </c>
      <c r="AI569" s="3">
        <f>anaconda_projects_438c4e99_85db_4cf9_82b5_1b07a55c3429_cleaned_energy_data[[#This Row],[sulfer-dioxide]]*0.9071847</f>
        <v>346794.03119249997</v>
      </c>
      <c r="AJ569">
        <v>6.3</v>
      </c>
      <c r="AK569">
        <v>3</v>
      </c>
      <c r="AL569">
        <v>3</v>
      </c>
      <c r="AM569">
        <v>105818139</v>
      </c>
      <c r="AN569">
        <v>11</v>
      </c>
    </row>
    <row r="570" spans="1:40" x14ac:dyDescent="0.3">
      <c r="A570">
        <v>568</v>
      </c>
      <c r="B570">
        <v>2022</v>
      </c>
      <c r="C570" t="s">
        <v>114</v>
      </c>
      <c r="D570" t="s">
        <v>115</v>
      </c>
      <c r="E570">
        <v>11.66</v>
      </c>
      <c r="F570">
        <v>23</v>
      </c>
      <c r="G570">
        <v>18636</v>
      </c>
      <c r="H570">
        <v>15</v>
      </c>
      <c r="I570">
        <v>8267</v>
      </c>
      <c r="J570">
        <v>14</v>
      </c>
      <c r="K570" s="3">
        <v>70490</v>
      </c>
      <c r="L570">
        <v>1582</v>
      </c>
      <c r="M570">
        <v>5</v>
      </c>
      <c r="N570">
        <v>5</v>
      </c>
      <c r="O570">
        <v>7029656</v>
      </c>
      <c r="P570">
        <v>4</v>
      </c>
      <c r="Q570">
        <v>100</v>
      </c>
      <c r="R570">
        <v>100</v>
      </c>
      <c r="S570">
        <v>8</v>
      </c>
      <c r="T570">
        <v>100044365</v>
      </c>
      <c r="U570">
        <v>61239551</v>
      </c>
      <c r="V570">
        <v>17</v>
      </c>
      <c r="W570">
        <v>36815354</v>
      </c>
      <c r="X570">
        <v>12</v>
      </c>
      <c r="Y570">
        <v>98054905</v>
      </c>
      <c r="Z570">
        <v>16</v>
      </c>
      <c r="AA570">
        <v>26903</v>
      </c>
      <c r="AB570">
        <v>54958</v>
      </c>
      <c r="AC570" s="3">
        <f>anaconda_projects_438c4e99_85db_4cf9_82b5_1b07a55c3429_cleaned_energy_data[[#This Row],[nitrogen-oxide]]*0.9071847</f>
        <v>49857.056742599998</v>
      </c>
      <c r="AD570">
        <v>1.1000000000000001</v>
      </c>
      <c r="AE570">
        <v>4</v>
      </c>
      <c r="AF570">
        <v>8</v>
      </c>
      <c r="AG570" t="s">
        <v>40</v>
      </c>
      <c r="AH570">
        <v>34050</v>
      </c>
      <c r="AI570" s="3">
        <f>anaconda_projects_438c4e99_85db_4cf9_82b5_1b07a55c3429_cleaned_energy_data[[#This Row],[sulfer-dioxide]]*0.9071847</f>
        <v>30889.639035</v>
      </c>
      <c r="AJ570">
        <v>0.7</v>
      </c>
      <c r="AK570">
        <v>15</v>
      </c>
      <c r="AL570">
        <v>14</v>
      </c>
      <c r="AM570">
        <v>100044365</v>
      </c>
      <c r="AN570">
        <v>13</v>
      </c>
    </row>
    <row r="571" spans="1:40" x14ac:dyDescent="0.3">
      <c r="A571">
        <v>569</v>
      </c>
      <c r="B571">
        <v>2021</v>
      </c>
      <c r="C571" t="s">
        <v>114</v>
      </c>
      <c r="D571" t="s">
        <v>115</v>
      </c>
      <c r="E571">
        <v>10.36</v>
      </c>
      <c r="F571">
        <v>24</v>
      </c>
      <c r="G571">
        <v>18603</v>
      </c>
      <c r="H571">
        <v>14</v>
      </c>
      <c r="I571">
        <v>8239</v>
      </c>
      <c r="J571">
        <v>15</v>
      </c>
      <c r="K571" s="3">
        <v>70434</v>
      </c>
      <c r="L571">
        <v>1646</v>
      </c>
      <c r="M571">
        <v>4</v>
      </c>
      <c r="N571">
        <v>5</v>
      </c>
      <c r="O571">
        <v>7406286</v>
      </c>
      <c r="P571">
        <v>4</v>
      </c>
      <c r="Q571">
        <v>100</v>
      </c>
      <c r="R571">
        <v>100</v>
      </c>
      <c r="S571">
        <v>7</v>
      </c>
      <c r="T571">
        <v>99740046</v>
      </c>
      <c r="U571">
        <v>60648331</v>
      </c>
      <c r="V571">
        <v>17</v>
      </c>
      <c r="W571">
        <v>33516465</v>
      </c>
      <c r="X571">
        <v>14</v>
      </c>
      <c r="Y571">
        <v>94164796</v>
      </c>
      <c r="Z571">
        <v>16</v>
      </c>
      <c r="AA571">
        <v>26842</v>
      </c>
      <c r="AB571">
        <v>57866</v>
      </c>
      <c r="AC571" s="3">
        <f>anaconda_projects_438c4e99_85db_4cf9_82b5_1b07a55c3429_cleaned_energy_data[[#This Row],[nitrogen-oxide]]*0.9071847</f>
        <v>52495.149850199996</v>
      </c>
      <c r="AD571">
        <v>1.2</v>
      </c>
      <c r="AE571">
        <v>5</v>
      </c>
      <c r="AF571">
        <v>8</v>
      </c>
      <c r="AG571" t="s">
        <v>40</v>
      </c>
      <c r="AH571">
        <v>36093</v>
      </c>
      <c r="AI571" s="3">
        <f>anaconda_projects_438c4e99_85db_4cf9_82b5_1b07a55c3429_cleaned_energy_data[[#This Row],[sulfer-dioxide]]*0.9071847</f>
        <v>32743.017377099997</v>
      </c>
      <c r="AJ571">
        <v>0.8</v>
      </c>
      <c r="AK571">
        <v>15</v>
      </c>
      <c r="AL571">
        <v>16</v>
      </c>
      <c r="AM571">
        <v>99740046</v>
      </c>
      <c r="AN571">
        <v>12</v>
      </c>
    </row>
    <row r="572" spans="1:40" x14ac:dyDescent="0.3">
      <c r="A572">
        <v>570</v>
      </c>
      <c r="B572">
        <v>2014</v>
      </c>
      <c r="C572" t="s">
        <v>114</v>
      </c>
      <c r="D572" t="s">
        <v>115</v>
      </c>
      <c r="E572">
        <v>9.06</v>
      </c>
      <c r="F572">
        <v>35</v>
      </c>
      <c r="G572">
        <v>23319</v>
      </c>
      <c r="H572">
        <v>7</v>
      </c>
      <c r="I572">
        <v>4180</v>
      </c>
      <c r="J572">
        <v>23</v>
      </c>
      <c r="K572" s="3">
        <v>104636</v>
      </c>
      <c r="L572">
        <v>1995</v>
      </c>
      <c r="M572">
        <v>3</v>
      </c>
      <c r="N572">
        <v>4</v>
      </c>
      <c r="O572">
        <v>7958621</v>
      </c>
      <c r="P572">
        <v>4</v>
      </c>
      <c r="Q572">
        <v>100</v>
      </c>
      <c r="R572">
        <v>100</v>
      </c>
      <c r="S572">
        <v>7</v>
      </c>
      <c r="T572">
        <v>106942504</v>
      </c>
      <c r="U572">
        <v>100983285</v>
      </c>
      <c r="V572">
        <v>6</v>
      </c>
      <c r="W572">
        <v>14412107</v>
      </c>
      <c r="X572">
        <v>22</v>
      </c>
      <c r="Y572">
        <v>115395392</v>
      </c>
      <c r="Z572">
        <v>12</v>
      </c>
      <c r="AA572">
        <v>27499</v>
      </c>
      <c r="AB572">
        <v>127230</v>
      </c>
      <c r="AC572" s="3">
        <f>anaconda_projects_438c4e99_85db_4cf9_82b5_1b07a55c3429_cleaned_energy_data[[#This Row],[nitrogen-oxide]]*0.9071847</f>
        <v>115421.10938099999</v>
      </c>
      <c r="AD572">
        <v>2.2000000000000002</v>
      </c>
      <c r="AE572">
        <v>3</v>
      </c>
      <c r="AF572">
        <v>8</v>
      </c>
      <c r="AG572" t="s">
        <v>40</v>
      </c>
      <c r="AH572">
        <v>297304</v>
      </c>
      <c r="AI572" s="3">
        <f>anaconda_projects_438c4e99_85db_4cf9_82b5_1b07a55c3429_cleaned_energy_data[[#This Row],[sulfer-dioxide]]*0.9071847</f>
        <v>269709.64004879998</v>
      </c>
      <c r="AJ572">
        <v>5.2</v>
      </c>
      <c r="AK572">
        <v>4</v>
      </c>
      <c r="AL572">
        <v>2</v>
      </c>
      <c r="AM572">
        <v>106942504</v>
      </c>
      <c r="AN572">
        <v>11</v>
      </c>
    </row>
    <row r="573" spans="1:40" x14ac:dyDescent="0.3">
      <c r="A573">
        <v>571</v>
      </c>
      <c r="B573">
        <v>2019</v>
      </c>
      <c r="C573" t="s">
        <v>114</v>
      </c>
      <c r="D573" t="s">
        <v>115</v>
      </c>
      <c r="E573">
        <v>9.91</v>
      </c>
      <c r="F573">
        <v>24</v>
      </c>
      <c r="G573">
        <v>19855</v>
      </c>
      <c r="H573">
        <v>13</v>
      </c>
      <c r="I573">
        <v>6810</v>
      </c>
      <c r="J573">
        <v>17</v>
      </c>
      <c r="K573" s="3">
        <v>77844</v>
      </c>
      <c r="L573">
        <v>1671</v>
      </c>
      <c r="M573">
        <v>3</v>
      </c>
      <c r="N573">
        <v>4</v>
      </c>
      <c r="O573">
        <v>7416064</v>
      </c>
      <c r="P573">
        <v>4</v>
      </c>
      <c r="Q573">
        <v>100</v>
      </c>
      <c r="R573">
        <v>100</v>
      </c>
      <c r="S573">
        <v>7</v>
      </c>
      <c r="T573">
        <v>102104203</v>
      </c>
      <c r="U573">
        <v>70436979</v>
      </c>
      <c r="V573">
        <v>15</v>
      </c>
      <c r="W573">
        <v>32068402</v>
      </c>
      <c r="X573">
        <v>14</v>
      </c>
      <c r="Y573">
        <v>102505381</v>
      </c>
      <c r="Z573">
        <v>14</v>
      </c>
      <c r="AA573">
        <v>26665</v>
      </c>
      <c r="AB573">
        <v>68653</v>
      </c>
      <c r="AC573" s="3">
        <f>anaconda_projects_438c4e99_85db_4cf9_82b5_1b07a55c3429_cleaned_energy_data[[#This Row],[nitrogen-oxide]]*0.9071847</f>
        <v>62280.9512091</v>
      </c>
      <c r="AD573">
        <v>1.3</v>
      </c>
      <c r="AE573">
        <v>3</v>
      </c>
      <c r="AF573">
        <v>8</v>
      </c>
      <c r="AG573" t="s">
        <v>40</v>
      </c>
      <c r="AH573">
        <v>48561</v>
      </c>
      <c r="AI573" s="3">
        <f>anaconda_projects_438c4e99_85db_4cf9_82b5_1b07a55c3429_cleaned_energy_data[[#This Row],[sulfer-dioxide]]*0.9071847</f>
        <v>44053.796216700001</v>
      </c>
      <c r="AJ573">
        <v>0.9</v>
      </c>
      <c r="AK573">
        <v>10</v>
      </c>
      <c r="AL573">
        <v>14</v>
      </c>
      <c r="AM573">
        <v>102104203</v>
      </c>
      <c r="AN573">
        <v>11</v>
      </c>
    </row>
    <row r="574" spans="1:40" x14ac:dyDescent="0.3">
      <c r="A574">
        <v>572</v>
      </c>
      <c r="B574">
        <v>2008</v>
      </c>
      <c r="C574" t="s">
        <v>114</v>
      </c>
      <c r="D574" t="s">
        <v>115</v>
      </c>
      <c r="E574">
        <v>7.09</v>
      </c>
      <c r="F574">
        <v>41</v>
      </c>
      <c r="G574">
        <v>23598</v>
      </c>
      <c r="H574">
        <v>7</v>
      </c>
      <c r="I574">
        <v>3480</v>
      </c>
      <c r="J574">
        <v>25</v>
      </c>
      <c r="K574" s="3">
        <v>124660</v>
      </c>
      <c r="L574">
        <v>2118</v>
      </c>
      <c r="M574">
        <v>3</v>
      </c>
      <c r="N574">
        <v>4</v>
      </c>
      <c r="O574">
        <v>7896332</v>
      </c>
      <c r="P574">
        <v>4</v>
      </c>
      <c r="Q574">
        <v>100</v>
      </c>
      <c r="R574">
        <v>100</v>
      </c>
      <c r="S574">
        <v>9</v>
      </c>
      <c r="T574">
        <v>106980704</v>
      </c>
      <c r="U574">
        <v>115887993</v>
      </c>
      <c r="V574">
        <v>5</v>
      </c>
      <c r="W574">
        <v>13622301</v>
      </c>
      <c r="X574">
        <v>25</v>
      </c>
      <c r="Y574">
        <v>129510294</v>
      </c>
      <c r="Z574">
        <v>10</v>
      </c>
      <c r="AA574">
        <v>27079</v>
      </c>
      <c r="AB574">
        <v>210105</v>
      </c>
      <c r="AC574" s="3">
        <f>anaconda_projects_438c4e99_85db_4cf9_82b5_1b07a55c3429_cleaned_energy_data[[#This Row],[nitrogen-oxide]]*0.9071847</f>
        <v>190604.0413935</v>
      </c>
      <c r="AD574">
        <v>3.2</v>
      </c>
      <c r="AE574">
        <v>3</v>
      </c>
      <c r="AF574">
        <v>10</v>
      </c>
      <c r="AG574" t="s">
        <v>40</v>
      </c>
      <c r="AH574">
        <v>611574</v>
      </c>
      <c r="AI574" s="3">
        <f>anaconda_projects_438c4e99_85db_4cf9_82b5_1b07a55c3429_cleaned_energy_data[[#This Row],[sulfer-dioxide]]*0.9071847</f>
        <v>554810.57571779995</v>
      </c>
      <c r="AJ574">
        <v>9.4</v>
      </c>
      <c r="AK574">
        <v>3</v>
      </c>
      <c r="AL574">
        <v>3</v>
      </c>
      <c r="AM574">
        <v>106980704</v>
      </c>
      <c r="AN574">
        <v>11</v>
      </c>
    </row>
    <row r="575" spans="1:40" x14ac:dyDescent="0.3">
      <c r="A575">
        <v>573</v>
      </c>
      <c r="B575">
        <v>2013</v>
      </c>
      <c r="C575" t="s">
        <v>114</v>
      </c>
      <c r="D575" t="s">
        <v>115</v>
      </c>
      <c r="E575">
        <v>8.73</v>
      </c>
      <c r="F575">
        <v>36</v>
      </c>
      <c r="G575">
        <v>23309</v>
      </c>
      <c r="H575">
        <v>8</v>
      </c>
      <c r="I575">
        <v>3888</v>
      </c>
      <c r="J575">
        <v>24</v>
      </c>
      <c r="K575" s="3">
        <v>99951</v>
      </c>
      <c r="L575">
        <v>1992</v>
      </c>
      <c r="M575">
        <v>5</v>
      </c>
      <c r="N575">
        <v>4</v>
      </c>
      <c r="O575">
        <v>8577181</v>
      </c>
      <c r="P575">
        <v>4</v>
      </c>
      <c r="Q575">
        <v>100</v>
      </c>
      <c r="R575">
        <v>100</v>
      </c>
      <c r="S575">
        <v>7</v>
      </c>
      <c r="T575">
        <v>105487389</v>
      </c>
      <c r="U575">
        <v>96047678</v>
      </c>
      <c r="V575">
        <v>7</v>
      </c>
      <c r="W575">
        <v>14355799</v>
      </c>
      <c r="X575">
        <v>23</v>
      </c>
      <c r="Y575">
        <v>110403477</v>
      </c>
      <c r="Z575">
        <v>13</v>
      </c>
      <c r="AA575">
        <v>27196</v>
      </c>
      <c r="AB575">
        <v>121309</v>
      </c>
      <c r="AC575" s="3">
        <f>anaconda_projects_438c4e99_85db_4cf9_82b5_1b07a55c3429_cleaned_energy_data[[#This Row],[nitrogen-oxide]]*0.9071847</f>
        <v>110049.66877229999</v>
      </c>
      <c r="AD575">
        <v>2.2000000000000002</v>
      </c>
      <c r="AE575">
        <v>3</v>
      </c>
      <c r="AF575">
        <v>8</v>
      </c>
      <c r="AG575" t="s">
        <v>40</v>
      </c>
      <c r="AH575">
        <v>273716</v>
      </c>
      <c r="AI575" s="3">
        <f>anaconda_projects_438c4e99_85db_4cf9_82b5_1b07a55c3429_cleaned_energy_data[[#This Row],[sulfer-dioxide]]*0.9071847</f>
        <v>248310.96734519998</v>
      </c>
      <c r="AJ575">
        <v>5</v>
      </c>
      <c r="AK575">
        <v>4</v>
      </c>
      <c r="AL575">
        <v>2</v>
      </c>
      <c r="AM575">
        <v>105487389</v>
      </c>
      <c r="AN575">
        <v>11</v>
      </c>
    </row>
    <row r="576" spans="1:40" x14ac:dyDescent="0.3">
      <c r="A576">
        <v>574</v>
      </c>
      <c r="B576">
        <v>2010</v>
      </c>
      <c r="C576" t="s">
        <v>114</v>
      </c>
      <c r="D576" t="s">
        <v>115</v>
      </c>
      <c r="E576">
        <v>7.67</v>
      </c>
      <c r="F576">
        <v>39</v>
      </c>
      <c r="G576">
        <v>23008</v>
      </c>
      <c r="H576">
        <v>8</v>
      </c>
      <c r="I576">
        <v>4630</v>
      </c>
      <c r="J576">
        <v>23</v>
      </c>
      <c r="K576" s="3">
        <v>116283</v>
      </c>
      <c r="L576">
        <v>2044</v>
      </c>
      <c r="M576">
        <v>5</v>
      </c>
      <c r="N576">
        <v>4</v>
      </c>
      <c r="O576">
        <v>7997274</v>
      </c>
      <c r="P576">
        <v>4</v>
      </c>
      <c r="Q576">
        <v>100</v>
      </c>
      <c r="R576">
        <v>100</v>
      </c>
      <c r="S576">
        <v>8</v>
      </c>
      <c r="T576">
        <v>105994376</v>
      </c>
      <c r="U576">
        <v>107852560</v>
      </c>
      <c r="V576">
        <v>5</v>
      </c>
      <c r="W576">
        <v>17328179</v>
      </c>
      <c r="X576">
        <v>20</v>
      </c>
      <c r="Y576">
        <v>125180739</v>
      </c>
      <c r="Z576">
        <v>11</v>
      </c>
      <c r="AA576">
        <v>27638</v>
      </c>
      <c r="AB576">
        <v>132757</v>
      </c>
      <c r="AC576" s="3">
        <f>anaconda_projects_438c4e99_85db_4cf9_82b5_1b07a55c3429_cleaned_energy_data[[#This Row],[nitrogen-oxide]]*0.9071847</f>
        <v>120435.11921789999</v>
      </c>
      <c r="AD576">
        <v>2.1</v>
      </c>
      <c r="AE576">
        <v>4</v>
      </c>
      <c r="AF576">
        <v>12</v>
      </c>
      <c r="AG576" t="s">
        <v>40</v>
      </c>
      <c r="AH576">
        <v>424340</v>
      </c>
      <c r="AI576" s="3">
        <f>anaconda_projects_438c4e99_85db_4cf9_82b5_1b07a55c3429_cleaned_energy_data[[#This Row],[sulfer-dioxide]]*0.9071847</f>
        <v>384954.75559799996</v>
      </c>
      <c r="AJ576">
        <v>6.8</v>
      </c>
      <c r="AK576">
        <v>4</v>
      </c>
      <c r="AL576">
        <v>4</v>
      </c>
      <c r="AM576">
        <v>105994376</v>
      </c>
      <c r="AN576">
        <v>11</v>
      </c>
    </row>
    <row r="577" spans="1:40" x14ac:dyDescent="0.3">
      <c r="A577">
        <v>575</v>
      </c>
      <c r="B577">
        <v>2009</v>
      </c>
      <c r="C577" t="s">
        <v>114</v>
      </c>
      <c r="D577" t="s">
        <v>115</v>
      </c>
      <c r="E577">
        <v>7.62</v>
      </c>
      <c r="F577">
        <v>35</v>
      </c>
      <c r="G577">
        <v>23631</v>
      </c>
      <c r="H577">
        <v>7</v>
      </c>
      <c r="I577">
        <v>4318</v>
      </c>
      <c r="J577">
        <v>23</v>
      </c>
      <c r="K577" s="3">
        <v>111113</v>
      </c>
      <c r="L577">
        <v>2095</v>
      </c>
      <c r="M577">
        <v>5</v>
      </c>
      <c r="N577">
        <v>4</v>
      </c>
      <c r="O577">
        <v>7502074</v>
      </c>
      <c r="P577">
        <v>4</v>
      </c>
      <c r="Q577">
        <v>100</v>
      </c>
      <c r="R577">
        <v>100</v>
      </c>
      <c r="S577">
        <v>9</v>
      </c>
      <c r="T577">
        <v>99311813</v>
      </c>
      <c r="U577">
        <v>103594020</v>
      </c>
      <c r="V577">
        <v>5</v>
      </c>
      <c r="W577">
        <v>13076260</v>
      </c>
      <c r="X577">
        <v>27</v>
      </c>
      <c r="Y577">
        <v>116670280</v>
      </c>
      <c r="Z577">
        <v>11</v>
      </c>
      <c r="AA577">
        <v>27949</v>
      </c>
      <c r="AB577">
        <v>122261</v>
      </c>
      <c r="AC577" s="3">
        <f>anaconda_projects_438c4e99_85db_4cf9_82b5_1b07a55c3429_cleaned_energy_data[[#This Row],[nitrogen-oxide]]*0.9071847</f>
        <v>110913.3086067</v>
      </c>
      <c r="AD577">
        <v>2.1</v>
      </c>
      <c r="AE577">
        <v>4</v>
      </c>
      <c r="AF577">
        <v>14</v>
      </c>
      <c r="AG577" t="s">
        <v>40</v>
      </c>
      <c r="AH577">
        <v>422824</v>
      </c>
      <c r="AI577" s="3">
        <f>anaconda_projects_438c4e99_85db_4cf9_82b5_1b07a55c3429_cleaned_energy_data[[#This Row],[sulfer-dioxide]]*0.9071847</f>
        <v>383579.46359279996</v>
      </c>
      <c r="AJ577">
        <v>7.2</v>
      </c>
      <c r="AK577">
        <v>4</v>
      </c>
      <c r="AL577">
        <v>5</v>
      </c>
      <c r="AM577">
        <v>99311813</v>
      </c>
      <c r="AN577">
        <v>11</v>
      </c>
    </row>
    <row r="578" spans="1:40" x14ac:dyDescent="0.3">
      <c r="A578">
        <v>576</v>
      </c>
      <c r="B578">
        <v>2012</v>
      </c>
      <c r="C578" t="s">
        <v>114</v>
      </c>
      <c r="D578" t="s">
        <v>115</v>
      </c>
      <c r="E578">
        <v>8.2899999999999991</v>
      </c>
      <c r="F578">
        <v>38</v>
      </c>
      <c r="G578">
        <v>23031</v>
      </c>
      <c r="H578">
        <v>8</v>
      </c>
      <c r="I578">
        <v>3806</v>
      </c>
      <c r="J578">
        <v>27</v>
      </c>
      <c r="K578" s="3">
        <v>99773</v>
      </c>
      <c r="L578">
        <v>1914</v>
      </c>
      <c r="M578">
        <v>4</v>
      </c>
      <c r="N578">
        <v>5</v>
      </c>
      <c r="O578">
        <v>8344927</v>
      </c>
      <c r="P578">
        <v>4</v>
      </c>
      <c r="Q578">
        <v>100</v>
      </c>
      <c r="R578">
        <v>100</v>
      </c>
      <c r="S578">
        <v>7</v>
      </c>
      <c r="T578">
        <v>105173425</v>
      </c>
      <c r="U578">
        <v>99680685</v>
      </c>
      <c r="V578">
        <v>6</v>
      </c>
      <c r="W578">
        <v>15015044</v>
      </c>
      <c r="X578">
        <v>24</v>
      </c>
      <c r="Y578">
        <v>114695729</v>
      </c>
      <c r="Z578">
        <v>12</v>
      </c>
      <c r="AA578">
        <v>26837</v>
      </c>
      <c r="AB578">
        <v>118315</v>
      </c>
      <c r="AC578" s="3">
        <f>anaconda_projects_438c4e99_85db_4cf9_82b5_1b07a55c3429_cleaned_energy_data[[#This Row],[nitrogen-oxide]]*0.9071847</f>
        <v>107333.55778049999</v>
      </c>
      <c r="AD578">
        <v>2.1</v>
      </c>
      <c r="AE578">
        <v>3</v>
      </c>
      <c r="AF578">
        <v>8</v>
      </c>
      <c r="AG578" t="s">
        <v>40</v>
      </c>
      <c r="AH578">
        <v>286156</v>
      </c>
      <c r="AI578" s="3">
        <f>anaconda_projects_438c4e99_85db_4cf9_82b5_1b07a55c3429_cleaned_energy_data[[#This Row],[sulfer-dioxide]]*0.9071847</f>
        <v>259596.34501319999</v>
      </c>
      <c r="AJ578">
        <v>5</v>
      </c>
      <c r="AK578">
        <v>3</v>
      </c>
      <c r="AL578">
        <v>2</v>
      </c>
      <c r="AM578">
        <v>105173425</v>
      </c>
      <c r="AN578">
        <v>11</v>
      </c>
    </row>
    <row r="579" spans="1:40" x14ac:dyDescent="0.3">
      <c r="A579">
        <v>577</v>
      </c>
      <c r="B579">
        <v>2020</v>
      </c>
      <c r="C579" t="s">
        <v>114</v>
      </c>
      <c r="D579" t="s">
        <v>115</v>
      </c>
      <c r="E579">
        <v>9.92</v>
      </c>
      <c r="F579">
        <v>24</v>
      </c>
      <c r="G579">
        <v>19860</v>
      </c>
      <c r="H579">
        <v>13</v>
      </c>
      <c r="I579">
        <v>7455</v>
      </c>
      <c r="J579">
        <v>16</v>
      </c>
      <c r="K579" s="3">
        <v>64851</v>
      </c>
      <c r="L579">
        <v>1584</v>
      </c>
      <c r="M579">
        <v>5</v>
      </c>
      <c r="N579">
        <v>5</v>
      </c>
      <c r="O579">
        <v>7344405</v>
      </c>
      <c r="P579">
        <v>4</v>
      </c>
      <c r="Q579">
        <v>100</v>
      </c>
      <c r="R579">
        <v>100</v>
      </c>
      <c r="S579">
        <v>7</v>
      </c>
      <c r="T579">
        <v>97155744</v>
      </c>
      <c r="U579">
        <v>57441464</v>
      </c>
      <c r="V579">
        <v>17</v>
      </c>
      <c r="W579">
        <v>32631515</v>
      </c>
      <c r="X579">
        <v>14</v>
      </c>
      <c r="Y579">
        <v>90072979</v>
      </c>
      <c r="Z579">
        <v>17</v>
      </c>
      <c r="AA579">
        <v>27314</v>
      </c>
      <c r="AB579">
        <v>60861</v>
      </c>
      <c r="AC579" s="3">
        <f>anaconda_projects_438c4e99_85db_4cf9_82b5_1b07a55c3429_cleaned_energy_data[[#This Row],[nitrogen-oxide]]*0.9071847</f>
        <v>55212.168026699997</v>
      </c>
      <c r="AD579">
        <v>1.4</v>
      </c>
      <c r="AE579">
        <v>4</v>
      </c>
      <c r="AF579">
        <v>8</v>
      </c>
      <c r="AG579" t="s">
        <v>40</v>
      </c>
      <c r="AH579">
        <v>38145</v>
      </c>
      <c r="AI579" s="3">
        <f>anaconda_projects_438c4e99_85db_4cf9_82b5_1b07a55c3429_cleaned_energy_data[[#This Row],[sulfer-dioxide]]*0.9071847</f>
        <v>34604.560381499999</v>
      </c>
      <c r="AJ579">
        <v>0.8</v>
      </c>
      <c r="AK579">
        <v>10</v>
      </c>
      <c r="AL579">
        <v>11</v>
      </c>
      <c r="AM579">
        <v>97155744</v>
      </c>
      <c r="AN579">
        <v>11</v>
      </c>
    </row>
    <row r="580" spans="1:40" x14ac:dyDescent="0.3">
      <c r="A580">
        <v>578</v>
      </c>
      <c r="B580">
        <v>2015</v>
      </c>
      <c r="C580" t="s">
        <v>114</v>
      </c>
      <c r="D580" t="s">
        <v>115</v>
      </c>
      <c r="E580">
        <v>8.99</v>
      </c>
      <c r="F580">
        <v>36</v>
      </c>
      <c r="G580">
        <v>22135</v>
      </c>
      <c r="H580">
        <v>8</v>
      </c>
      <c r="I580">
        <v>4190</v>
      </c>
      <c r="J580">
        <v>24</v>
      </c>
      <c r="K580" s="3">
        <v>89045</v>
      </c>
      <c r="L580">
        <v>1883</v>
      </c>
      <c r="M580">
        <v>4</v>
      </c>
      <c r="N580">
        <v>4</v>
      </c>
      <c r="O580">
        <v>8352553</v>
      </c>
      <c r="P580">
        <v>4</v>
      </c>
      <c r="Q580">
        <v>100</v>
      </c>
      <c r="R580">
        <v>100</v>
      </c>
      <c r="S580">
        <v>7</v>
      </c>
      <c r="T580">
        <v>104514518</v>
      </c>
      <c r="U580">
        <v>87771094</v>
      </c>
      <c r="V580">
        <v>9</v>
      </c>
      <c r="W580">
        <v>16248181</v>
      </c>
      <c r="X580">
        <v>22</v>
      </c>
      <c r="Y580">
        <v>104019275</v>
      </c>
      <c r="Z580">
        <v>15</v>
      </c>
      <c r="AA580">
        <v>26324</v>
      </c>
      <c r="AB580">
        <v>107207</v>
      </c>
      <c r="AC580" s="3">
        <f>anaconda_projects_438c4e99_85db_4cf9_82b5_1b07a55c3429_cleaned_energy_data[[#This Row],[nitrogen-oxide]]*0.9071847</f>
        <v>97256.550132899996</v>
      </c>
      <c r="AD580">
        <v>2.1</v>
      </c>
      <c r="AE580">
        <v>3</v>
      </c>
      <c r="AF580">
        <v>7</v>
      </c>
      <c r="AG580" t="s">
        <v>40</v>
      </c>
      <c r="AH580">
        <v>172754</v>
      </c>
      <c r="AI580" s="3">
        <f>anaconda_projects_438c4e99_85db_4cf9_82b5_1b07a55c3429_cleaned_energy_data[[#This Row],[sulfer-dioxide]]*0.9071847</f>
        <v>156719.78566379999</v>
      </c>
      <c r="AJ580">
        <v>3.3</v>
      </c>
      <c r="AK580">
        <v>4</v>
      </c>
      <c r="AL580">
        <v>3</v>
      </c>
      <c r="AM580">
        <v>104514518</v>
      </c>
      <c r="AN580">
        <v>11</v>
      </c>
    </row>
    <row r="581" spans="1:40" x14ac:dyDescent="0.3">
      <c r="A581">
        <v>579</v>
      </c>
      <c r="B581">
        <v>2016</v>
      </c>
      <c r="C581" t="s">
        <v>114</v>
      </c>
      <c r="D581" t="s">
        <v>115</v>
      </c>
      <c r="E581">
        <v>9.2200000000000006</v>
      </c>
      <c r="F581">
        <v>31</v>
      </c>
      <c r="G581">
        <v>20893</v>
      </c>
      <c r="H581">
        <v>10</v>
      </c>
      <c r="I581">
        <v>4432</v>
      </c>
      <c r="J581">
        <v>22</v>
      </c>
      <c r="K581" s="3">
        <v>85393</v>
      </c>
      <c r="L581">
        <v>1846</v>
      </c>
      <c r="M581">
        <v>3</v>
      </c>
      <c r="N581">
        <v>4</v>
      </c>
      <c r="O581">
        <v>4928602</v>
      </c>
      <c r="P581">
        <v>7</v>
      </c>
      <c r="Q581">
        <v>100</v>
      </c>
      <c r="R581">
        <v>100</v>
      </c>
      <c r="S581">
        <v>7</v>
      </c>
      <c r="T581">
        <v>103704821</v>
      </c>
      <c r="U581">
        <v>86422710</v>
      </c>
      <c r="V581">
        <v>9</v>
      </c>
      <c r="W581">
        <v>15336349</v>
      </c>
      <c r="X581">
        <v>23</v>
      </c>
      <c r="Y581">
        <v>101759059</v>
      </c>
      <c r="Z581">
        <v>15</v>
      </c>
      <c r="AA581">
        <v>25325</v>
      </c>
      <c r="AB581">
        <v>98449</v>
      </c>
      <c r="AC581" s="3">
        <f>anaconda_projects_438c4e99_85db_4cf9_82b5_1b07a55c3429_cleaned_energy_data[[#This Row],[nitrogen-oxide]]*0.9071847</f>
        <v>89311.426530299999</v>
      </c>
      <c r="AD581">
        <v>1.9</v>
      </c>
      <c r="AE581">
        <v>2</v>
      </c>
      <c r="AF581">
        <v>6</v>
      </c>
      <c r="AG581" t="s">
        <v>40</v>
      </c>
      <c r="AH581">
        <v>91624</v>
      </c>
      <c r="AI581" s="3">
        <f>anaconda_projects_438c4e99_85db_4cf9_82b5_1b07a55c3429_cleaned_energy_data[[#This Row],[sulfer-dioxide]]*0.9071847</f>
        <v>83119.890952799993</v>
      </c>
      <c r="AJ581">
        <v>1.8</v>
      </c>
      <c r="AK581">
        <v>7</v>
      </c>
      <c r="AL581">
        <v>9</v>
      </c>
      <c r="AM581">
        <v>103704821</v>
      </c>
      <c r="AN581">
        <v>12</v>
      </c>
    </row>
    <row r="582" spans="1:40" x14ac:dyDescent="0.3">
      <c r="A582">
        <v>580</v>
      </c>
      <c r="B582">
        <v>2017</v>
      </c>
      <c r="C582" t="s">
        <v>116</v>
      </c>
      <c r="D582" t="s">
        <v>117</v>
      </c>
      <c r="E582">
        <v>9.49</v>
      </c>
      <c r="F582">
        <v>31</v>
      </c>
      <c r="G582">
        <v>4263</v>
      </c>
      <c r="H582">
        <v>35</v>
      </c>
      <c r="I582">
        <v>40884</v>
      </c>
      <c r="J582">
        <v>4</v>
      </c>
      <c r="K582" s="3">
        <v>70670</v>
      </c>
      <c r="L582">
        <v>847</v>
      </c>
      <c r="M582">
        <v>6</v>
      </c>
      <c r="N582">
        <v>33</v>
      </c>
      <c r="O582">
        <v>4132455</v>
      </c>
      <c r="P582">
        <v>9</v>
      </c>
      <c r="Q582">
        <v>87812089</v>
      </c>
      <c r="R582">
        <v>3</v>
      </c>
      <c r="S582">
        <v>22</v>
      </c>
      <c r="T582">
        <v>49384221</v>
      </c>
      <c r="U582">
        <v>5066477</v>
      </c>
      <c r="V582">
        <v>40</v>
      </c>
      <c r="W582">
        <v>178525093</v>
      </c>
      <c r="X582">
        <v>3</v>
      </c>
      <c r="Y582">
        <v>183591571</v>
      </c>
      <c r="Z582">
        <v>5</v>
      </c>
      <c r="AA582">
        <v>45147</v>
      </c>
      <c r="AB582">
        <v>39762</v>
      </c>
      <c r="AC582" s="3">
        <f>anaconda_projects_438c4e99_85db_4cf9_82b5_1b07a55c3429_cleaned_energy_data[[#This Row],[nitrogen-oxide]]*0.9071847</f>
        <v>36071.478041399998</v>
      </c>
      <c r="AD582">
        <v>0.4</v>
      </c>
      <c r="AE582">
        <v>15</v>
      </c>
      <c r="AF582">
        <v>44</v>
      </c>
      <c r="AG582" t="s">
        <v>51</v>
      </c>
      <c r="AH582">
        <v>85753</v>
      </c>
      <c r="AI582" s="3">
        <f>anaconda_projects_438c4e99_85db_4cf9_82b5_1b07a55c3429_cleaned_energy_data[[#This Row],[sulfer-dioxide]]*0.9071847</f>
        <v>77793.809579099994</v>
      </c>
      <c r="AJ582">
        <v>0.9</v>
      </c>
      <c r="AK582">
        <v>4</v>
      </c>
      <c r="AL582">
        <v>19</v>
      </c>
      <c r="AM582">
        <v>137196310</v>
      </c>
      <c r="AN582">
        <v>7</v>
      </c>
    </row>
    <row r="583" spans="1:40" x14ac:dyDescent="0.3">
      <c r="A583">
        <v>581</v>
      </c>
      <c r="B583">
        <v>2018</v>
      </c>
      <c r="C583" t="s">
        <v>116</v>
      </c>
      <c r="D583" t="s">
        <v>117</v>
      </c>
      <c r="E583">
        <v>9.6</v>
      </c>
      <c r="F583">
        <v>30</v>
      </c>
      <c r="G583">
        <v>4262</v>
      </c>
      <c r="H583">
        <v>35</v>
      </c>
      <c r="I583">
        <v>41369</v>
      </c>
      <c r="J583">
        <v>4</v>
      </c>
      <c r="K583" s="3">
        <v>72261</v>
      </c>
      <c r="L583">
        <v>846</v>
      </c>
      <c r="M583">
        <v>6</v>
      </c>
      <c r="N583">
        <v>33</v>
      </c>
      <c r="O583">
        <v>4109450</v>
      </c>
      <c r="P583">
        <v>9</v>
      </c>
      <c r="Q583">
        <v>90375825</v>
      </c>
      <c r="R583">
        <v>3</v>
      </c>
      <c r="S583">
        <v>22</v>
      </c>
      <c r="T583">
        <v>52278983</v>
      </c>
      <c r="U583">
        <v>5449803</v>
      </c>
      <c r="V583">
        <v>39</v>
      </c>
      <c r="W583">
        <v>182553554</v>
      </c>
      <c r="X583">
        <v>3</v>
      </c>
      <c r="Y583">
        <v>188003357</v>
      </c>
      <c r="Z583">
        <v>5</v>
      </c>
      <c r="AA583">
        <v>45631</v>
      </c>
      <c r="AB583">
        <v>40696</v>
      </c>
      <c r="AC583" s="3">
        <f>anaconda_projects_438c4e99_85db_4cf9_82b5_1b07a55c3429_cleaned_energy_data[[#This Row],[nitrogen-oxide]]*0.9071847</f>
        <v>36918.788551199999</v>
      </c>
      <c r="AD583">
        <v>0.4</v>
      </c>
      <c r="AE583">
        <v>16</v>
      </c>
      <c r="AF583">
        <v>43</v>
      </c>
      <c r="AG583" t="s">
        <v>51</v>
      </c>
      <c r="AH583">
        <v>88237</v>
      </c>
      <c r="AI583" s="3">
        <f>anaconda_projects_438c4e99_85db_4cf9_82b5_1b07a55c3429_cleaned_energy_data[[#This Row],[sulfer-dioxide]]*0.9071847</f>
        <v>80047.256373899989</v>
      </c>
      <c r="AJ583">
        <v>0.9</v>
      </c>
      <c r="AK583">
        <v>4</v>
      </c>
      <c r="AL583">
        <v>16</v>
      </c>
      <c r="AM583">
        <v>142654808</v>
      </c>
      <c r="AN583">
        <v>7</v>
      </c>
    </row>
    <row r="584" spans="1:40" x14ac:dyDescent="0.3">
      <c r="A584">
        <v>582</v>
      </c>
      <c r="B584">
        <v>2023</v>
      </c>
      <c r="C584" t="s">
        <v>116</v>
      </c>
      <c r="D584" t="s">
        <v>117</v>
      </c>
      <c r="E584">
        <v>11.75</v>
      </c>
      <c r="F584">
        <v>23</v>
      </c>
      <c r="G584">
        <v>3864</v>
      </c>
      <c r="H584">
        <v>36</v>
      </c>
      <c r="I584">
        <v>41555</v>
      </c>
      <c r="J584">
        <v>4</v>
      </c>
      <c r="K584" s="3">
        <v>42186</v>
      </c>
      <c r="L584">
        <v>522</v>
      </c>
      <c r="M584">
        <v>14</v>
      </c>
      <c r="N584">
        <v>41</v>
      </c>
      <c r="O584">
        <v>3017876</v>
      </c>
      <c r="P584">
        <v>9</v>
      </c>
      <c r="Q584">
        <v>76639676</v>
      </c>
      <c r="R584">
        <v>4</v>
      </c>
      <c r="S584">
        <v>24</v>
      </c>
      <c r="T584">
        <v>53938541</v>
      </c>
      <c r="U584">
        <v>4104206</v>
      </c>
      <c r="V584">
        <v>41</v>
      </c>
      <c r="W584">
        <v>173633435</v>
      </c>
      <c r="X584">
        <v>3</v>
      </c>
      <c r="Y584">
        <v>177737641</v>
      </c>
      <c r="Z584">
        <v>5</v>
      </c>
      <c r="AA584">
        <v>45419</v>
      </c>
      <c r="AB584">
        <v>19750</v>
      </c>
      <c r="AC584" s="3">
        <f>anaconda_projects_438c4e99_85db_4cf9_82b5_1b07a55c3429_cleaned_energy_data[[#This Row],[nitrogen-oxide]]*0.9071847</f>
        <v>17916.897825</v>
      </c>
      <c r="AD584">
        <v>0.2</v>
      </c>
      <c r="AE584">
        <v>27</v>
      </c>
      <c r="AF584">
        <v>50</v>
      </c>
      <c r="AG584" t="s">
        <v>51</v>
      </c>
      <c r="AH584">
        <v>32285</v>
      </c>
      <c r="AI584" s="3">
        <f>anaconda_projects_438c4e99_85db_4cf9_82b5_1b07a55c3429_cleaned_energy_data[[#This Row],[sulfer-dioxide]]*0.9071847</f>
        <v>29288.458039499998</v>
      </c>
      <c r="AJ584">
        <v>0.4</v>
      </c>
      <c r="AK584">
        <v>11</v>
      </c>
      <c r="AL584">
        <v>24</v>
      </c>
      <c r="AM584">
        <v>130578217</v>
      </c>
      <c r="AN584">
        <v>10</v>
      </c>
    </row>
    <row r="585" spans="1:40" x14ac:dyDescent="0.3">
      <c r="A585">
        <v>583</v>
      </c>
      <c r="B585">
        <v>2011</v>
      </c>
      <c r="C585" t="s">
        <v>116</v>
      </c>
      <c r="D585" t="s">
        <v>117</v>
      </c>
      <c r="E585">
        <v>8.9700000000000006</v>
      </c>
      <c r="F585">
        <v>26</v>
      </c>
      <c r="G585">
        <v>5280</v>
      </c>
      <c r="H585">
        <v>34</v>
      </c>
      <c r="I585">
        <v>38549</v>
      </c>
      <c r="J585">
        <v>4</v>
      </c>
      <c r="K585" s="3">
        <v>100731</v>
      </c>
      <c r="L585">
        <v>1111</v>
      </c>
      <c r="M585">
        <v>6</v>
      </c>
      <c r="N585">
        <v>32</v>
      </c>
      <c r="O585">
        <v>3813428</v>
      </c>
      <c r="P585">
        <v>8</v>
      </c>
      <c r="Q585">
        <v>69967693</v>
      </c>
      <c r="R585">
        <v>2</v>
      </c>
      <c r="S585">
        <v>19</v>
      </c>
      <c r="T585">
        <v>72917874</v>
      </c>
      <c r="U585">
        <v>12242294</v>
      </c>
      <c r="V585">
        <v>36</v>
      </c>
      <c r="W585">
        <v>187257434</v>
      </c>
      <c r="X585">
        <v>3</v>
      </c>
      <c r="Y585">
        <v>199499728</v>
      </c>
      <c r="Z585">
        <v>5</v>
      </c>
      <c r="AA585">
        <v>43830</v>
      </c>
      <c r="AB585">
        <v>80513</v>
      </c>
      <c r="AC585" s="3">
        <f>anaconda_projects_438c4e99_85db_4cf9_82b5_1b07a55c3429_cleaned_energy_data[[#This Row],[nitrogen-oxide]]*0.9071847</f>
        <v>73040.161751099993</v>
      </c>
      <c r="AD585">
        <v>0.8</v>
      </c>
      <c r="AE585">
        <v>12</v>
      </c>
      <c r="AF585">
        <v>40</v>
      </c>
      <c r="AG585" t="s">
        <v>51</v>
      </c>
      <c r="AH585">
        <v>228401</v>
      </c>
      <c r="AI585" s="3">
        <f>anaconda_projects_438c4e99_85db_4cf9_82b5_1b07a55c3429_cleaned_energy_data[[#This Row],[sulfer-dioxide]]*0.9071847</f>
        <v>207201.89266469999</v>
      </c>
      <c r="AJ585">
        <v>2.2999999999999998</v>
      </c>
      <c r="AK585">
        <v>8</v>
      </c>
      <c r="AL585">
        <v>25</v>
      </c>
      <c r="AM585">
        <v>142885567</v>
      </c>
      <c r="AN585">
        <v>7</v>
      </c>
    </row>
    <row r="586" spans="1:40" x14ac:dyDescent="0.3">
      <c r="A586">
        <v>584</v>
      </c>
      <c r="B586">
        <v>2022</v>
      </c>
      <c r="C586" t="s">
        <v>116</v>
      </c>
      <c r="D586" t="s">
        <v>117</v>
      </c>
      <c r="E586">
        <v>11.94</v>
      </c>
      <c r="F586">
        <v>19</v>
      </c>
      <c r="G586">
        <v>3863</v>
      </c>
      <c r="H586">
        <v>36</v>
      </c>
      <c r="I586">
        <v>40300</v>
      </c>
      <c r="J586">
        <v>4</v>
      </c>
      <c r="K586" s="3">
        <v>53796</v>
      </c>
      <c r="L586">
        <v>639</v>
      </c>
      <c r="M586">
        <v>9</v>
      </c>
      <c r="N586">
        <v>39</v>
      </c>
      <c r="O586">
        <v>3741095</v>
      </c>
      <c r="P586">
        <v>9</v>
      </c>
      <c r="Q586">
        <v>79393917</v>
      </c>
      <c r="R586">
        <v>4</v>
      </c>
      <c r="S586">
        <v>24</v>
      </c>
      <c r="T586">
        <v>56477663</v>
      </c>
      <c r="U586">
        <v>4344652</v>
      </c>
      <c r="V586">
        <v>40</v>
      </c>
      <c r="W586">
        <v>180878670</v>
      </c>
      <c r="X586">
        <v>3</v>
      </c>
      <c r="Y586">
        <v>185223322</v>
      </c>
      <c r="Z586">
        <v>5</v>
      </c>
      <c r="AA586">
        <v>44163</v>
      </c>
      <c r="AB586">
        <v>30668</v>
      </c>
      <c r="AC586" s="3">
        <f>anaconda_projects_438c4e99_85db_4cf9_82b5_1b07a55c3429_cleaned_energy_data[[#This Row],[nitrogen-oxide]]*0.9071847</f>
        <v>27821.540379599999</v>
      </c>
      <c r="AD586">
        <v>0.3</v>
      </c>
      <c r="AE586">
        <v>15</v>
      </c>
      <c r="AF586">
        <v>44</v>
      </c>
      <c r="AG586" t="s">
        <v>51</v>
      </c>
      <c r="AH586">
        <v>57826</v>
      </c>
      <c r="AI586" s="3">
        <f>anaconda_projects_438c4e99_85db_4cf9_82b5_1b07a55c3429_cleaned_energy_data[[#This Row],[sulfer-dioxide]]*0.9071847</f>
        <v>52458.862462199999</v>
      </c>
      <c r="AJ586">
        <v>0.6</v>
      </c>
      <c r="AK586">
        <v>4</v>
      </c>
      <c r="AL586">
        <v>18</v>
      </c>
      <c r="AM586">
        <v>135871580</v>
      </c>
      <c r="AN586">
        <v>9</v>
      </c>
    </row>
    <row r="587" spans="1:40" x14ac:dyDescent="0.3">
      <c r="A587">
        <v>585</v>
      </c>
      <c r="B587">
        <v>2021</v>
      </c>
      <c r="C587" t="s">
        <v>116</v>
      </c>
      <c r="D587" t="s">
        <v>117</v>
      </c>
      <c r="E587">
        <v>10.14</v>
      </c>
      <c r="F587">
        <v>26</v>
      </c>
      <c r="G587">
        <v>3886</v>
      </c>
      <c r="H587">
        <v>36</v>
      </c>
      <c r="I587">
        <v>41993</v>
      </c>
      <c r="J587">
        <v>4</v>
      </c>
      <c r="K587" s="3">
        <v>57167</v>
      </c>
      <c r="L587">
        <v>693</v>
      </c>
      <c r="M587">
        <v>8</v>
      </c>
      <c r="N587">
        <v>37</v>
      </c>
      <c r="O587">
        <v>3983043</v>
      </c>
      <c r="P587">
        <v>9</v>
      </c>
      <c r="Q587">
        <v>83193557</v>
      </c>
      <c r="R587">
        <v>3</v>
      </c>
      <c r="S587">
        <v>24</v>
      </c>
      <c r="T587">
        <v>52495276</v>
      </c>
      <c r="U587">
        <v>4200356</v>
      </c>
      <c r="V587">
        <v>40</v>
      </c>
      <c r="W587">
        <v>177324103</v>
      </c>
      <c r="X587">
        <v>3</v>
      </c>
      <c r="Y587">
        <v>181524459</v>
      </c>
      <c r="Z587">
        <v>5</v>
      </c>
      <c r="AA587">
        <v>45879</v>
      </c>
      <c r="AB587">
        <v>34439</v>
      </c>
      <c r="AC587" s="3">
        <f>anaconda_projects_438c4e99_85db_4cf9_82b5_1b07a55c3429_cleaned_energy_data[[#This Row],[nitrogen-oxide]]*0.9071847</f>
        <v>31242.533883299999</v>
      </c>
      <c r="AD587">
        <v>0.4</v>
      </c>
      <c r="AE587">
        <v>14</v>
      </c>
      <c r="AF587">
        <v>42</v>
      </c>
      <c r="AG587" t="s">
        <v>51</v>
      </c>
      <c r="AH587">
        <v>60766</v>
      </c>
      <c r="AI587" s="3">
        <f>anaconda_projects_438c4e99_85db_4cf9_82b5_1b07a55c3429_cleaned_energy_data[[#This Row],[sulfer-dioxide]]*0.9071847</f>
        <v>55125.985480199997</v>
      </c>
      <c r="AJ587">
        <v>0.7</v>
      </c>
      <c r="AK587">
        <v>5</v>
      </c>
      <c r="AL587">
        <v>20</v>
      </c>
      <c r="AM587">
        <v>135688833</v>
      </c>
      <c r="AN587">
        <v>9</v>
      </c>
    </row>
    <row r="588" spans="1:40" x14ac:dyDescent="0.3">
      <c r="A588">
        <v>586</v>
      </c>
      <c r="B588">
        <v>2014</v>
      </c>
      <c r="C588" t="s">
        <v>116</v>
      </c>
      <c r="D588" t="s">
        <v>117</v>
      </c>
      <c r="E588">
        <v>9.36</v>
      </c>
      <c r="F588">
        <v>30</v>
      </c>
      <c r="G588">
        <v>5263</v>
      </c>
      <c r="H588">
        <v>35</v>
      </c>
      <c r="I588">
        <v>39464</v>
      </c>
      <c r="J588">
        <v>4</v>
      </c>
      <c r="K588" s="3">
        <v>96624</v>
      </c>
      <c r="L588">
        <v>1052</v>
      </c>
      <c r="M588">
        <v>6</v>
      </c>
      <c r="N588">
        <v>31</v>
      </c>
      <c r="O588">
        <v>3439427</v>
      </c>
      <c r="P588">
        <v>9</v>
      </c>
      <c r="Q588">
        <v>98281822</v>
      </c>
      <c r="R588">
        <v>2</v>
      </c>
      <c r="S588">
        <v>28</v>
      </c>
      <c r="T588">
        <v>43258465</v>
      </c>
      <c r="U588">
        <v>10457398</v>
      </c>
      <c r="V588">
        <v>36</v>
      </c>
      <c r="W588">
        <v>191686480</v>
      </c>
      <c r="X588">
        <v>3</v>
      </c>
      <c r="Y588">
        <v>202143878</v>
      </c>
      <c r="Z588">
        <v>4</v>
      </c>
      <c r="AA588">
        <v>44727</v>
      </c>
      <c r="AB588">
        <v>57906</v>
      </c>
      <c r="AC588" s="3">
        <f>anaconda_projects_438c4e99_85db_4cf9_82b5_1b07a55c3429_cleaned_energy_data[[#This Row],[nitrogen-oxide]]*0.9071847</f>
        <v>52531.4372382</v>
      </c>
      <c r="AD588">
        <v>0.6</v>
      </c>
      <c r="AE588">
        <v>16</v>
      </c>
      <c r="AF588">
        <v>43</v>
      </c>
      <c r="AG588" t="s">
        <v>51</v>
      </c>
      <c r="AH588">
        <v>187534</v>
      </c>
      <c r="AI588" s="3">
        <f>anaconda_projects_438c4e99_85db_4cf9_82b5_1b07a55c3429_cleaned_energy_data[[#This Row],[sulfer-dioxide]]*0.9071847</f>
        <v>170127.97552979999</v>
      </c>
      <c r="AJ588">
        <v>1.9</v>
      </c>
      <c r="AK588">
        <v>6</v>
      </c>
      <c r="AL588">
        <v>20</v>
      </c>
      <c r="AM588">
        <v>141540287</v>
      </c>
      <c r="AN588">
        <v>7</v>
      </c>
    </row>
    <row r="589" spans="1:40" x14ac:dyDescent="0.3">
      <c r="A589">
        <v>587</v>
      </c>
      <c r="B589">
        <v>2019</v>
      </c>
      <c r="C589" t="s">
        <v>116</v>
      </c>
      <c r="D589" t="s">
        <v>117</v>
      </c>
      <c r="E589">
        <v>9.56</v>
      </c>
      <c r="F589">
        <v>31</v>
      </c>
      <c r="G589">
        <v>4242</v>
      </c>
      <c r="H589">
        <v>35</v>
      </c>
      <c r="I589">
        <v>40008</v>
      </c>
      <c r="J589">
        <v>4</v>
      </c>
      <c r="K589" s="3">
        <v>63036</v>
      </c>
      <c r="L589">
        <v>752</v>
      </c>
      <c r="M589">
        <v>6</v>
      </c>
      <c r="N589">
        <v>34</v>
      </c>
      <c r="O589">
        <v>3700099</v>
      </c>
      <c r="P589">
        <v>9</v>
      </c>
      <c r="Q589">
        <v>87876980</v>
      </c>
      <c r="R589">
        <v>3</v>
      </c>
      <c r="S589">
        <v>24</v>
      </c>
      <c r="T589">
        <v>50442501</v>
      </c>
      <c r="U589">
        <v>5192373</v>
      </c>
      <c r="V589">
        <v>40</v>
      </c>
      <c r="W589">
        <v>179277679</v>
      </c>
      <c r="X589">
        <v>3</v>
      </c>
      <c r="Y589">
        <v>184470052</v>
      </c>
      <c r="Z589">
        <v>5</v>
      </c>
      <c r="AA589">
        <v>44250</v>
      </c>
      <c r="AB589">
        <v>35864</v>
      </c>
      <c r="AC589" s="3">
        <f>anaconda_projects_438c4e99_85db_4cf9_82b5_1b07a55c3429_cleaned_energy_data[[#This Row],[nitrogen-oxide]]*0.9071847</f>
        <v>32535.272080799998</v>
      </c>
      <c r="AD589">
        <v>0.4</v>
      </c>
      <c r="AE589">
        <v>15</v>
      </c>
      <c r="AF589">
        <v>44</v>
      </c>
      <c r="AG589" t="s">
        <v>51</v>
      </c>
      <c r="AH589">
        <v>95217</v>
      </c>
      <c r="AI589" s="3">
        <f>anaconda_projects_438c4e99_85db_4cf9_82b5_1b07a55c3429_cleaned_energy_data[[#This Row],[sulfer-dioxide]]*0.9071847</f>
        <v>86379.405579899991</v>
      </c>
      <c r="AJ589">
        <v>1</v>
      </c>
      <c r="AK589">
        <v>3</v>
      </c>
      <c r="AL589">
        <v>13</v>
      </c>
      <c r="AM589">
        <v>138319481</v>
      </c>
      <c r="AN589">
        <v>8</v>
      </c>
    </row>
    <row r="590" spans="1:40" x14ac:dyDescent="0.3">
      <c r="A590">
        <v>588</v>
      </c>
      <c r="B590">
        <v>2008</v>
      </c>
      <c r="C590" t="s">
        <v>116</v>
      </c>
      <c r="D590" t="s">
        <v>117</v>
      </c>
      <c r="E590">
        <v>9.23</v>
      </c>
      <c r="F590">
        <v>20</v>
      </c>
      <c r="G590">
        <v>4680</v>
      </c>
      <c r="H590">
        <v>35</v>
      </c>
      <c r="I590">
        <v>38522</v>
      </c>
      <c r="J590">
        <v>3</v>
      </c>
      <c r="K590" s="3">
        <v>106430</v>
      </c>
      <c r="L590">
        <v>1174</v>
      </c>
      <c r="M590">
        <v>6</v>
      </c>
      <c r="N590">
        <v>36</v>
      </c>
      <c r="O590">
        <v>3349834</v>
      </c>
      <c r="P590">
        <v>10</v>
      </c>
      <c r="Q590">
        <v>64479615</v>
      </c>
      <c r="R590">
        <v>1</v>
      </c>
      <c r="S590">
        <v>18</v>
      </c>
      <c r="T590">
        <v>80140299</v>
      </c>
      <c r="U590">
        <v>3811235</v>
      </c>
      <c r="V590">
        <v>41</v>
      </c>
      <c r="W590">
        <v>195663943</v>
      </c>
      <c r="X590">
        <v>3</v>
      </c>
      <c r="Y590">
        <v>199475178</v>
      </c>
      <c r="Z590">
        <v>5</v>
      </c>
      <c r="AA590">
        <v>43201</v>
      </c>
      <c r="AB590">
        <v>133942</v>
      </c>
      <c r="AC590" s="3">
        <f>anaconda_projects_438c4e99_85db_4cf9_82b5_1b07a55c3429_cleaned_energy_data[[#This Row],[nitrogen-oxide]]*0.9071847</f>
        <v>121510.1330874</v>
      </c>
      <c r="AD590">
        <v>1.3</v>
      </c>
      <c r="AE590">
        <v>7</v>
      </c>
      <c r="AF590">
        <v>37</v>
      </c>
      <c r="AG590" t="s">
        <v>40</v>
      </c>
      <c r="AH590">
        <v>379890</v>
      </c>
      <c r="AI590" s="3">
        <f>anaconda_projects_438c4e99_85db_4cf9_82b5_1b07a55c3429_cleaned_energy_data[[#This Row],[sulfer-dioxide]]*0.9071847</f>
        <v>344630.39568299998</v>
      </c>
      <c r="AJ590">
        <v>3.8</v>
      </c>
      <c r="AK590">
        <v>8</v>
      </c>
      <c r="AL590">
        <v>24</v>
      </c>
      <c r="AM590">
        <v>144619914</v>
      </c>
      <c r="AN590">
        <v>6</v>
      </c>
    </row>
    <row r="591" spans="1:40" x14ac:dyDescent="0.3">
      <c r="A591">
        <v>589</v>
      </c>
      <c r="B591">
        <v>2013</v>
      </c>
      <c r="C591" t="s">
        <v>116</v>
      </c>
      <c r="D591" t="s">
        <v>117</v>
      </c>
      <c r="E591">
        <v>8.26</v>
      </c>
      <c r="F591">
        <v>40</v>
      </c>
      <c r="G591">
        <v>5269</v>
      </c>
      <c r="H591">
        <v>35</v>
      </c>
      <c r="I591">
        <v>39681</v>
      </c>
      <c r="J591">
        <v>4</v>
      </c>
      <c r="K591" s="3">
        <v>97812</v>
      </c>
      <c r="L591">
        <v>1060</v>
      </c>
      <c r="M591">
        <v>6</v>
      </c>
      <c r="N591">
        <v>29</v>
      </c>
      <c r="O591">
        <v>3762261</v>
      </c>
      <c r="P591">
        <v>9</v>
      </c>
      <c r="Q591">
        <v>97874229</v>
      </c>
      <c r="R591">
        <v>2</v>
      </c>
      <c r="S591">
        <v>28</v>
      </c>
      <c r="T591">
        <v>43930659</v>
      </c>
      <c r="U591">
        <v>11571734</v>
      </c>
      <c r="V591">
        <v>35</v>
      </c>
      <c r="W591">
        <v>191433185</v>
      </c>
      <c r="X591">
        <v>3</v>
      </c>
      <c r="Y591">
        <v>203004919</v>
      </c>
      <c r="Z591">
        <v>4</v>
      </c>
      <c r="AA591">
        <v>44950</v>
      </c>
      <c r="AB591">
        <v>63162</v>
      </c>
      <c r="AC591" s="3">
        <f>anaconda_projects_438c4e99_85db_4cf9_82b5_1b07a55c3429_cleaned_energy_data[[#This Row],[nitrogen-oxide]]*0.9071847</f>
        <v>57299.600021399994</v>
      </c>
      <c r="AD591">
        <v>0.6</v>
      </c>
      <c r="AE591">
        <v>11</v>
      </c>
      <c r="AF591">
        <v>42</v>
      </c>
      <c r="AG591" t="s">
        <v>51</v>
      </c>
      <c r="AH591">
        <v>203951</v>
      </c>
      <c r="AI591" s="3">
        <f>anaconda_projects_438c4e99_85db_4cf9_82b5_1b07a55c3429_cleaned_energy_data[[#This Row],[sulfer-dioxide]]*0.9071847</f>
        <v>185021.2267497</v>
      </c>
      <c r="AJ591">
        <v>2</v>
      </c>
      <c r="AK591">
        <v>6</v>
      </c>
      <c r="AL591">
        <v>21</v>
      </c>
      <c r="AM591">
        <v>141804888</v>
      </c>
      <c r="AN591">
        <v>7</v>
      </c>
    </row>
    <row r="592" spans="1:40" x14ac:dyDescent="0.3">
      <c r="A592">
        <v>590</v>
      </c>
      <c r="B592">
        <v>2010</v>
      </c>
      <c r="C592" t="s">
        <v>116</v>
      </c>
      <c r="D592" t="s">
        <v>117</v>
      </c>
      <c r="E592">
        <v>9.1300000000000008</v>
      </c>
      <c r="F592">
        <v>24</v>
      </c>
      <c r="G592">
        <v>4789</v>
      </c>
      <c r="H592">
        <v>35</v>
      </c>
      <c r="I592">
        <v>39338</v>
      </c>
      <c r="J592">
        <v>3</v>
      </c>
      <c r="K592" s="3">
        <v>103128</v>
      </c>
      <c r="L592">
        <v>1127</v>
      </c>
      <c r="M592">
        <v>6</v>
      </c>
      <c r="N592">
        <v>34</v>
      </c>
      <c r="O592">
        <v>3715097</v>
      </c>
      <c r="P592">
        <v>8</v>
      </c>
      <c r="Q592">
        <v>66870142</v>
      </c>
      <c r="R592">
        <v>1</v>
      </c>
      <c r="S592">
        <v>19</v>
      </c>
      <c r="T592">
        <v>77890532</v>
      </c>
      <c r="U592">
        <v>12418332</v>
      </c>
      <c r="V592">
        <v>35</v>
      </c>
      <c r="W592">
        <v>188933540</v>
      </c>
      <c r="X592">
        <v>3</v>
      </c>
      <c r="Y592">
        <v>201351872</v>
      </c>
      <c r="Z592">
        <v>5</v>
      </c>
      <c r="AA592">
        <v>44127</v>
      </c>
      <c r="AB592">
        <v>91011</v>
      </c>
      <c r="AC592" s="3">
        <f>anaconda_projects_438c4e99_85db_4cf9_82b5_1b07a55c3429_cleaned_energy_data[[#This Row],[nitrogen-oxide]]*0.9071847</f>
        <v>82563.786731699991</v>
      </c>
      <c r="AD592">
        <v>0.9</v>
      </c>
      <c r="AE592">
        <v>8</v>
      </c>
      <c r="AF592">
        <v>38</v>
      </c>
      <c r="AG592" t="s">
        <v>51</v>
      </c>
      <c r="AH592">
        <v>255225</v>
      </c>
      <c r="AI592" s="3">
        <f>anaconda_projects_438c4e99_85db_4cf9_82b5_1b07a55c3429_cleaned_energy_data[[#This Row],[sulfer-dioxide]]*0.9071847</f>
        <v>231536.2150575</v>
      </c>
      <c r="AJ592">
        <v>2.5</v>
      </c>
      <c r="AK592">
        <v>9</v>
      </c>
      <c r="AL592">
        <v>25</v>
      </c>
      <c r="AM592">
        <v>144760674</v>
      </c>
      <c r="AN592">
        <v>6</v>
      </c>
    </row>
    <row r="593" spans="1:40" x14ac:dyDescent="0.3">
      <c r="A593">
        <v>591</v>
      </c>
      <c r="B593">
        <v>2009</v>
      </c>
      <c r="C593" t="s">
        <v>116</v>
      </c>
      <c r="D593" t="s">
        <v>117</v>
      </c>
      <c r="E593">
        <v>9.15</v>
      </c>
      <c r="F593">
        <v>22</v>
      </c>
      <c r="G593">
        <v>4819</v>
      </c>
      <c r="H593">
        <v>35</v>
      </c>
      <c r="I593">
        <v>39215</v>
      </c>
      <c r="J593">
        <v>3</v>
      </c>
      <c r="K593" s="3">
        <v>98975</v>
      </c>
      <c r="L593">
        <v>1123</v>
      </c>
      <c r="M593">
        <v>6</v>
      </c>
      <c r="N593">
        <v>33</v>
      </c>
      <c r="O593">
        <v>3289437</v>
      </c>
      <c r="P593">
        <v>8</v>
      </c>
      <c r="Q593">
        <v>62493959</v>
      </c>
      <c r="R593">
        <v>1</v>
      </c>
      <c r="S593">
        <v>19</v>
      </c>
      <c r="T593">
        <v>74194507</v>
      </c>
      <c r="U593">
        <v>10633876</v>
      </c>
      <c r="V593">
        <v>35</v>
      </c>
      <c r="W593">
        <v>183230482</v>
      </c>
      <c r="X593">
        <v>3</v>
      </c>
      <c r="Y593">
        <v>193864357</v>
      </c>
      <c r="Z593">
        <v>5</v>
      </c>
      <c r="AA593">
        <v>44033</v>
      </c>
      <c r="AB593">
        <v>85857</v>
      </c>
      <c r="AC593" s="3">
        <f>anaconda_projects_438c4e99_85db_4cf9_82b5_1b07a55c3429_cleaned_energy_data[[#This Row],[nitrogen-oxide]]*0.9071847</f>
        <v>77888.156787899992</v>
      </c>
      <c r="AD593">
        <v>0.9</v>
      </c>
      <c r="AE593">
        <v>8</v>
      </c>
      <c r="AF593">
        <v>38</v>
      </c>
      <c r="AG593" t="s">
        <v>51</v>
      </c>
      <c r="AH593">
        <v>261787</v>
      </c>
      <c r="AI593" s="3">
        <f>anaconda_projects_438c4e99_85db_4cf9_82b5_1b07a55c3429_cleaned_energy_data[[#This Row],[sulfer-dioxide]]*0.9071847</f>
        <v>237489.16105889998</v>
      </c>
      <c r="AJ593">
        <v>2.7</v>
      </c>
      <c r="AK593">
        <v>8</v>
      </c>
      <c r="AL593">
        <v>26</v>
      </c>
      <c r="AM593">
        <v>136688466</v>
      </c>
      <c r="AN593">
        <v>7</v>
      </c>
    </row>
    <row r="594" spans="1:40" x14ac:dyDescent="0.3">
      <c r="A594">
        <v>592</v>
      </c>
      <c r="B594">
        <v>2012</v>
      </c>
      <c r="C594" t="s">
        <v>116</v>
      </c>
      <c r="D594" t="s">
        <v>117</v>
      </c>
      <c r="E594">
        <v>8.4</v>
      </c>
      <c r="F594">
        <v>36</v>
      </c>
      <c r="G594">
        <v>5274</v>
      </c>
      <c r="H594">
        <v>34</v>
      </c>
      <c r="I594">
        <v>39872</v>
      </c>
      <c r="J594">
        <v>4</v>
      </c>
      <c r="K594" s="3">
        <v>94411</v>
      </c>
      <c r="L594">
        <v>1051</v>
      </c>
      <c r="M594">
        <v>6</v>
      </c>
      <c r="N594">
        <v>32</v>
      </c>
      <c r="O594">
        <v>3642664</v>
      </c>
      <c r="P594">
        <v>9</v>
      </c>
      <c r="Q594">
        <v>81652022</v>
      </c>
      <c r="R594">
        <v>2</v>
      </c>
      <c r="S594">
        <v>21</v>
      </c>
      <c r="T594">
        <v>61887982</v>
      </c>
      <c r="U594">
        <v>12424396</v>
      </c>
      <c r="V594">
        <v>35</v>
      </c>
      <c r="W594">
        <v>185140966</v>
      </c>
      <c r="X594">
        <v>3</v>
      </c>
      <c r="Y594">
        <v>197565362</v>
      </c>
      <c r="Z594">
        <v>5</v>
      </c>
      <c r="AA594">
        <v>45146</v>
      </c>
      <c r="AB594">
        <v>67178</v>
      </c>
      <c r="AC594" s="3">
        <f>anaconda_projects_438c4e99_85db_4cf9_82b5_1b07a55c3429_cleaned_energy_data[[#This Row],[nitrogen-oxide]]*0.9071847</f>
        <v>60942.853776599994</v>
      </c>
      <c r="AD594">
        <v>0.7</v>
      </c>
      <c r="AE594">
        <v>12</v>
      </c>
      <c r="AF594">
        <v>42</v>
      </c>
      <c r="AG594" t="s">
        <v>51</v>
      </c>
      <c r="AH594">
        <v>190121</v>
      </c>
      <c r="AI594" s="3">
        <f>anaconda_projects_438c4e99_85db_4cf9_82b5_1b07a55c3429_cleaned_energy_data[[#This Row],[sulfer-dioxide]]*0.9071847</f>
        <v>172474.8623487</v>
      </c>
      <c r="AJ594">
        <v>1.9</v>
      </c>
      <c r="AK594">
        <v>6</v>
      </c>
      <c r="AL594">
        <v>22</v>
      </c>
      <c r="AM594">
        <v>143540004</v>
      </c>
      <c r="AN594">
        <v>6</v>
      </c>
    </row>
    <row r="595" spans="1:40" x14ac:dyDescent="0.3">
      <c r="A595">
        <v>593</v>
      </c>
      <c r="B595">
        <v>2020</v>
      </c>
      <c r="C595" t="s">
        <v>116</v>
      </c>
      <c r="D595" t="s">
        <v>117</v>
      </c>
      <c r="E595">
        <v>9.75</v>
      </c>
      <c r="F595">
        <v>27</v>
      </c>
      <c r="G595">
        <v>3898</v>
      </c>
      <c r="H595">
        <v>35</v>
      </c>
      <c r="I595">
        <v>40544</v>
      </c>
      <c r="J595">
        <v>4</v>
      </c>
      <c r="K595" s="3">
        <v>47512</v>
      </c>
      <c r="L595">
        <v>603</v>
      </c>
      <c r="M595">
        <v>10</v>
      </c>
      <c r="N595">
        <v>39</v>
      </c>
      <c r="O595">
        <v>4033358</v>
      </c>
      <c r="P595">
        <v>9</v>
      </c>
      <c r="Q595">
        <v>81884089</v>
      </c>
      <c r="R595">
        <v>3</v>
      </c>
      <c r="S595">
        <v>24</v>
      </c>
      <c r="T595">
        <v>50585188</v>
      </c>
      <c r="U595">
        <v>4376836</v>
      </c>
      <c r="V595">
        <v>40</v>
      </c>
      <c r="W595">
        <v>169017690</v>
      </c>
      <c r="X595">
        <v>3</v>
      </c>
      <c r="Y595">
        <v>173394526</v>
      </c>
      <c r="Z595">
        <v>5</v>
      </c>
      <c r="AA595">
        <v>44442</v>
      </c>
      <c r="AB595">
        <v>27738</v>
      </c>
      <c r="AC595" s="3">
        <f>anaconda_projects_438c4e99_85db_4cf9_82b5_1b07a55c3429_cleaned_energy_data[[#This Row],[nitrogen-oxide]]*0.9071847</f>
        <v>25163.4892086</v>
      </c>
      <c r="AD595">
        <v>0.3</v>
      </c>
      <c r="AE595">
        <v>19</v>
      </c>
      <c r="AF595">
        <v>44</v>
      </c>
      <c r="AG595" t="s">
        <v>51</v>
      </c>
      <c r="AH595">
        <v>62029</v>
      </c>
      <c r="AI595" s="3">
        <f>anaconda_projects_438c4e99_85db_4cf9_82b5_1b07a55c3429_cleaned_energy_data[[#This Row],[sulfer-dioxide]]*0.9071847</f>
        <v>56271.759756299994</v>
      </c>
      <c r="AJ595">
        <v>0.7</v>
      </c>
      <c r="AK595">
        <v>4</v>
      </c>
      <c r="AL595">
        <v>15</v>
      </c>
      <c r="AM595">
        <v>132469277</v>
      </c>
      <c r="AN595">
        <v>8</v>
      </c>
    </row>
    <row r="596" spans="1:40" x14ac:dyDescent="0.3">
      <c r="A596">
        <v>594</v>
      </c>
      <c r="B596">
        <v>2015</v>
      </c>
      <c r="C596" t="s">
        <v>116</v>
      </c>
      <c r="D596" t="s">
        <v>117</v>
      </c>
      <c r="E596">
        <v>9.4</v>
      </c>
      <c r="F596">
        <v>31</v>
      </c>
      <c r="G596">
        <v>4204</v>
      </c>
      <c r="H596">
        <v>35</v>
      </c>
      <c r="I596">
        <v>41329</v>
      </c>
      <c r="J596">
        <v>4</v>
      </c>
      <c r="K596" s="3">
        <v>84275</v>
      </c>
      <c r="L596">
        <v>956</v>
      </c>
      <c r="M596">
        <v>5</v>
      </c>
      <c r="N596">
        <v>31</v>
      </c>
      <c r="O596">
        <v>4046920</v>
      </c>
      <c r="P596">
        <v>9</v>
      </c>
      <c r="Q596">
        <v>93072371</v>
      </c>
      <c r="R596">
        <v>3</v>
      </c>
      <c r="S596">
        <v>27</v>
      </c>
      <c r="T596">
        <v>45547599</v>
      </c>
      <c r="U596">
        <v>4428539</v>
      </c>
      <c r="V596">
        <v>40</v>
      </c>
      <c r="W596">
        <v>189523501</v>
      </c>
      <c r="X596">
        <v>3</v>
      </c>
      <c r="Y596">
        <v>193952040</v>
      </c>
      <c r="Z596">
        <v>5</v>
      </c>
      <c r="AA596">
        <v>45532</v>
      </c>
      <c r="AB596">
        <v>46260</v>
      </c>
      <c r="AC596" s="3">
        <f>anaconda_projects_438c4e99_85db_4cf9_82b5_1b07a55c3429_cleaned_energy_data[[#This Row],[nitrogen-oxide]]*0.9071847</f>
        <v>41966.364221999997</v>
      </c>
      <c r="AD596">
        <v>0.5</v>
      </c>
      <c r="AE596">
        <v>19</v>
      </c>
      <c r="AF596">
        <v>45</v>
      </c>
      <c r="AG596" t="s">
        <v>51</v>
      </c>
      <c r="AH596">
        <v>152825</v>
      </c>
      <c r="AI596" s="3">
        <f>anaconda_projects_438c4e99_85db_4cf9_82b5_1b07a55c3429_cleaned_energy_data[[#This Row],[sulfer-dioxide]]*0.9071847</f>
        <v>138640.5017775</v>
      </c>
      <c r="AJ596">
        <v>1.6</v>
      </c>
      <c r="AK596">
        <v>5</v>
      </c>
      <c r="AL596">
        <v>20</v>
      </c>
      <c r="AM596">
        <v>138619970</v>
      </c>
      <c r="AN596">
        <v>7</v>
      </c>
    </row>
    <row r="597" spans="1:40" x14ac:dyDescent="0.3">
      <c r="A597">
        <v>595</v>
      </c>
      <c r="B597">
        <v>2016</v>
      </c>
      <c r="C597" t="s">
        <v>116</v>
      </c>
      <c r="D597" t="s">
        <v>117</v>
      </c>
      <c r="E597">
        <v>9.3800000000000008</v>
      </c>
      <c r="F597">
        <v>29</v>
      </c>
      <c r="G597">
        <v>4262</v>
      </c>
      <c r="H597">
        <v>35</v>
      </c>
      <c r="I597">
        <v>40581</v>
      </c>
      <c r="J597">
        <v>4</v>
      </c>
      <c r="K597" s="3">
        <v>72226</v>
      </c>
      <c r="L597">
        <v>848</v>
      </c>
      <c r="M597">
        <v>7</v>
      </c>
      <c r="N597">
        <v>38</v>
      </c>
      <c r="O597">
        <v>3502951</v>
      </c>
      <c r="P597">
        <v>9</v>
      </c>
      <c r="Q597">
        <v>91815765</v>
      </c>
      <c r="R597">
        <v>3</v>
      </c>
      <c r="S597">
        <v>23</v>
      </c>
      <c r="T597">
        <v>49234644</v>
      </c>
      <c r="U597">
        <v>5190971</v>
      </c>
      <c r="V597">
        <v>40</v>
      </c>
      <c r="W597">
        <v>182098160</v>
      </c>
      <c r="X597">
        <v>3</v>
      </c>
      <c r="Y597">
        <v>187289131</v>
      </c>
      <c r="Z597">
        <v>5</v>
      </c>
      <c r="AA597">
        <v>44843</v>
      </c>
      <c r="AB597">
        <v>39401</v>
      </c>
      <c r="AC597" s="3">
        <f>anaconda_projects_438c4e99_85db_4cf9_82b5_1b07a55c3429_cleaned_energy_data[[#This Row],[nitrogen-oxide]]*0.9071847</f>
        <v>35743.984364700002</v>
      </c>
      <c r="AD597">
        <v>0.4</v>
      </c>
      <c r="AE597">
        <v>16</v>
      </c>
      <c r="AF597">
        <v>44</v>
      </c>
      <c r="AG597" t="s">
        <v>51</v>
      </c>
      <c r="AH597">
        <v>107569</v>
      </c>
      <c r="AI597" s="3">
        <f>anaconda_projects_438c4e99_85db_4cf9_82b5_1b07a55c3429_cleaned_energy_data[[#This Row],[sulfer-dioxide]]*0.9071847</f>
        <v>97584.950994300001</v>
      </c>
      <c r="AJ597">
        <v>1.1000000000000001</v>
      </c>
      <c r="AK597">
        <v>4</v>
      </c>
      <c r="AL597">
        <v>18</v>
      </c>
      <c r="AM597">
        <v>141050409</v>
      </c>
      <c r="AN597">
        <v>7</v>
      </c>
    </row>
    <row r="598" spans="1:40" x14ac:dyDescent="0.3">
      <c r="A598">
        <v>596</v>
      </c>
      <c r="B598">
        <v>2017</v>
      </c>
      <c r="C598" t="s">
        <v>118</v>
      </c>
      <c r="D598" t="s">
        <v>119</v>
      </c>
      <c r="E598">
        <v>8.26</v>
      </c>
      <c r="F598">
        <v>47</v>
      </c>
      <c r="G598">
        <v>3400</v>
      </c>
      <c r="H598">
        <v>37</v>
      </c>
      <c r="I598">
        <v>1755</v>
      </c>
      <c r="J598">
        <v>39</v>
      </c>
      <c r="K598" s="3">
        <v>1771</v>
      </c>
      <c r="L598">
        <v>224</v>
      </c>
      <c r="M598">
        <v>49</v>
      </c>
      <c r="N598">
        <v>49</v>
      </c>
      <c r="O598">
        <v>618281</v>
      </c>
      <c r="P598">
        <v>33</v>
      </c>
      <c r="Q598">
        <v>100</v>
      </c>
      <c r="R598">
        <v>100</v>
      </c>
      <c r="S598">
        <v>36</v>
      </c>
      <c r="T598">
        <v>23793790</v>
      </c>
      <c r="U598">
        <v>11447344</v>
      </c>
      <c r="V598">
        <v>36</v>
      </c>
      <c r="W598">
        <v>5948680</v>
      </c>
      <c r="X598">
        <v>39</v>
      </c>
      <c r="Y598">
        <v>17396024</v>
      </c>
      <c r="Z598">
        <v>43</v>
      </c>
      <c r="AA598">
        <v>5154</v>
      </c>
      <c r="AB598">
        <v>5316</v>
      </c>
      <c r="AC598" s="3">
        <f>anaconda_projects_438c4e99_85db_4cf9_82b5_1b07a55c3429_cleaned_energy_data[[#This Row],[nitrogen-oxide]]*0.9071847</f>
        <v>4822.5938651999995</v>
      </c>
      <c r="AD598">
        <v>0.6</v>
      </c>
      <c r="AE598">
        <v>45</v>
      </c>
      <c r="AF598">
        <v>34</v>
      </c>
      <c r="AG598" t="s">
        <v>48</v>
      </c>
      <c r="AH598">
        <v>4090</v>
      </c>
      <c r="AI598" s="3">
        <f>anaconda_projects_438c4e99_85db_4cf9_82b5_1b07a55c3429_cleaned_energy_data[[#This Row],[sulfer-dioxide]]*0.9071847</f>
        <v>3710.3854229999997</v>
      </c>
      <c r="AJ598">
        <v>0.5</v>
      </c>
      <c r="AK598">
        <v>39</v>
      </c>
      <c r="AL598">
        <v>32</v>
      </c>
      <c r="AM598">
        <v>23793790</v>
      </c>
      <c r="AN598">
        <v>38</v>
      </c>
    </row>
    <row r="599" spans="1:40" x14ac:dyDescent="0.3">
      <c r="A599">
        <v>597</v>
      </c>
      <c r="B599">
        <v>2023</v>
      </c>
      <c r="C599" t="s">
        <v>118</v>
      </c>
      <c r="D599" t="s">
        <v>119</v>
      </c>
      <c r="E599">
        <v>9.08</v>
      </c>
      <c r="F599">
        <v>47</v>
      </c>
      <c r="G599">
        <v>3547</v>
      </c>
      <c r="H599">
        <v>37</v>
      </c>
      <c r="I599">
        <v>1806</v>
      </c>
      <c r="J599">
        <v>43</v>
      </c>
      <c r="K599" s="3">
        <v>3002</v>
      </c>
      <c r="L599">
        <v>370</v>
      </c>
      <c r="M599">
        <v>45</v>
      </c>
      <c r="N599">
        <v>46</v>
      </c>
      <c r="O599">
        <v>601729</v>
      </c>
      <c r="P599">
        <v>31</v>
      </c>
      <c r="Q599">
        <v>100</v>
      </c>
      <c r="R599">
        <v>100</v>
      </c>
      <c r="S599">
        <v>38</v>
      </c>
      <c r="T599">
        <v>25673977</v>
      </c>
      <c r="U599">
        <v>11700827</v>
      </c>
      <c r="V599">
        <v>35</v>
      </c>
      <c r="W599">
        <v>6141619</v>
      </c>
      <c r="X599">
        <v>40</v>
      </c>
      <c r="Y599">
        <v>17842446</v>
      </c>
      <c r="Z599">
        <v>42</v>
      </c>
      <c r="AA599">
        <v>5353</v>
      </c>
      <c r="AB599">
        <v>4164</v>
      </c>
      <c r="AC599" s="3">
        <f>anaconda_projects_438c4e99_85db_4cf9_82b5_1b07a55c3429_cleaned_energy_data[[#This Row],[nitrogen-oxide]]*0.9071847</f>
        <v>3777.5170908</v>
      </c>
      <c r="AD599">
        <v>0.5</v>
      </c>
      <c r="AE599">
        <v>45</v>
      </c>
      <c r="AF599">
        <v>34</v>
      </c>
      <c r="AG599" t="s">
        <v>48</v>
      </c>
      <c r="AH599">
        <v>3470</v>
      </c>
      <c r="AI599" s="3">
        <f>anaconda_projects_438c4e99_85db_4cf9_82b5_1b07a55c3429_cleaned_energy_data[[#This Row],[sulfer-dioxide]]*0.9071847</f>
        <v>3147.9309089999997</v>
      </c>
      <c r="AJ599">
        <v>0.4</v>
      </c>
      <c r="AK599">
        <v>36</v>
      </c>
      <c r="AL599">
        <v>23</v>
      </c>
      <c r="AM599">
        <v>25673977</v>
      </c>
      <c r="AN599">
        <v>40</v>
      </c>
    </row>
    <row r="600" spans="1:40" x14ac:dyDescent="0.3">
      <c r="A600">
        <v>598</v>
      </c>
      <c r="B600">
        <v>2011</v>
      </c>
      <c r="C600" t="s">
        <v>118</v>
      </c>
      <c r="D600" t="s">
        <v>119</v>
      </c>
      <c r="E600">
        <v>6.44</v>
      </c>
      <c r="F600">
        <v>51</v>
      </c>
      <c r="G600">
        <v>3035</v>
      </c>
      <c r="H600">
        <v>37</v>
      </c>
      <c r="I600">
        <v>1220</v>
      </c>
      <c r="J600">
        <v>41</v>
      </c>
      <c r="K600" s="3">
        <v>825</v>
      </c>
      <c r="L600">
        <v>110</v>
      </c>
      <c r="M600">
        <v>49</v>
      </c>
      <c r="N600">
        <v>50</v>
      </c>
      <c r="O600">
        <v>614189</v>
      </c>
      <c r="P600">
        <v>29</v>
      </c>
      <c r="Q600">
        <v>100</v>
      </c>
      <c r="R600">
        <v>100</v>
      </c>
      <c r="S600">
        <v>37</v>
      </c>
      <c r="T600">
        <v>23271724</v>
      </c>
      <c r="U600">
        <v>12616029</v>
      </c>
      <c r="V600">
        <v>35</v>
      </c>
      <c r="W600">
        <v>3952757</v>
      </c>
      <c r="X600">
        <v>41</v>
      </c>
      <c r="Y600">
        <v>16568786</v>
      </c>
      <c r="Z600">
        <v>43</v>
      </c>
      <c r="AA600">
        <v>4255</v>
      </c>
      <c r="AB600">
        <v>3195</v>
      </c>
      <c r="AC600" s="3">
        <f>anaconda_projects_438c4e99_85db_4cf9_82b5_1b07a55c3429_cleaned_energy_data[[#This Row],[nitrogen-oxide]]*0.9071847</f>
        <v>2898.4551164999998</v>
      </c>
      <c r="AD600">
        <v>0.4</v>
      </c>
      <c r="AE600">
        <v>48</v>
      </c>
      <c r="AF600">
        <v>48</v>
      </c>
      <c r="AG600" t="s">
        <v>48</v>
      </c>
      <c r="AH600">
        <v>5207</v>
      </c>
      <c r="AI600" s="3">
        <f>anaconda_projects_438c4e99_85db_4cf9_82b5_1b07a55c3429_cleaned_energy_data[[#This Row],[sulfer-dioxide]]*0.9071847</f>
        <v>4723.7107329</v>
      </c>
      <c r="AJ600">
        <v>0.6</v>
      </c>
      <c r="AK600">
        <v>45</v>
      </c>
      <c r="AL600">
        <v>42</v>
      </c>
      <c r="AM600">
        <v>23271724</v>
      </c>
      <c r="AN600">
        <v>38</v>
      </c>
    </row>
    <row r="601" spans="1:40" x14ac:dyDescent="0.3">
      <c r="A601">
        <v>599</v>
      </c>
      <c r="B601">
        <v>2022</v>
      </c>
      <c r="C601" t="s">
        <v>118</v>
      </c>
      <c r="D601" t="s">
        <v>119</v>
      </c>
      <c r="E601">
        <v>8.51</v>
      </c>
      <c r="F601">
        <v>49</v>
      </c>
      <c r="G601">
        <v>3591</v>
      </c>
      <c r="H601">
        <v>37</v>
      </c>
      <c r="I601">
        <v>1764</v>
      </c>
      <c r="J601">
        <v>42</v>
      </c>
      <c r="K601" s="3">
        <v>2287</v>
      </c>
      <c r="L601">
        <v>309</v>
      </c>
      <c r="M601">
        <v>49</v>
      </c>
      <c r="N601">
        <v>47</v>
      </c>
      <c r="O601">
        <v>590166</v>
      </c>
      <c r="P601">
        <v>30</v>
      </c>
      <c r="Q601">
        <v>100</v>
      </c>
      <c r="R601">
        <v>100</v>
      </c>
      <c r="S601">
        <v>37</v>
      </c>
      <c r="T601">
        <v>26201131</v>
      </c>
      <c r="U601">
        <v>10388285</v>
      </c>
      <c r="V601">
        <v>36</v>
      </c>
      <c r="W601">
        <v>5890125</v>
      </c>
      <c r="X601">
        <v>42</v>
      </c>
      <c r="Y601">
        <v>16278410</v>
      </c>
      <c r="Z601">
        <v>44</v>
      </c>
      <c r="AA601">
        <v>5355</v>
      </c>
      <c r="AB601">
        <v>4089</v>
      </c>
      <c r="AC601" s="3">
        <f>anaconda_projects_438c4e99_85db_4cf9_82b5_1b07a55c3429_cleaned_energy_data[[#This Row],[nitrogen-oxide]]*0.9071847</f>
        <v>3709.4782382999997</v>
      </c>
      <c r="AD601">
        <v>0.5</v>
      </c>
      <c r="AE601">
        <v>45</v>
      </c>
      <c r="AF601">
        <v>36</v>
      </c>
      <c r="AG601" t="s">
        <v>48</v>
      </c>
      <c r="AH601">
        <v>3569</v>
      </c>
      <c r="AI601" s="3">
        <f>anaconda_projects_438c4e99_85db_4cf9_82b5_1b07a55c3429_cleaned_energy_data[[#This Row],[sulfer-dioxide]]*0.9071847</f>
        <v>3237.7421942999999</v>
      </c>
      <c r="AJ601">
        <v>0.4</v>
      </c>
      <c r="AK601">
        <v>39</v>
      </c>
      <c r="AL601">
        <v>23</v>
      </c>
      <c r="AM601">
        <v>26201131</v>
      </c>
      <c r="AN601">
        <v>39</v>
      </c>
    </row>
    <row r="602" spans="1:40" x14ac:dyDescent="0.3">
      <c r="A602">
        <v>600</v>
      </c>
      <c r="B602">
        <v>2021</v>
      </c>
      <c r="C602" t="s">
        <v>118</v>
      </c>
      <c r="D602" t="s">
        <v>119</v>
      </c>
      <c r="E602">
        <v>8.17</v>
      </c>
      <c r="F602">
        <v>51</v>
      </c>
      <c r="G602">
        <v>3308</v>
      </c>
      <c r="H602">
        <v>38</v>
      </c>
      <c r="I602">
        <v>1768</v>
      </c>
      <c r="J602">
        <v>42</v>
      </c>
      <c r="K602" s="3">
        <v>2573</v>
      </c>
      <c r="L602">
        <v>336</v>
      </c>
      <c r="M602">
        <v>45</v>
      </c>
      <c r="N602">
        <v>46</v>
      </c>
      <c r="O602">
        <v>628093</v>
      </c>
      <c r="P602">
        <v>31</v>
      </c>
      <c r="Q602">
        <v>100</v>
      </c>
      <c r="R602">
        <v>100</v>
      </c>
      <c r="S602">
        <v>37</v>
      </c>
      <c r="T602">
        <v>25285616</v>
      </c>
      <c r="U602">
        <v>10457407</v>
      </c>
      <c r="V602">
        <v>36</v>
      </c>
      <c r="W602">
        <v>6379065</v>
      </c>
      <c r="X602">
        <v>40</v>
      </c>
      <c r="Y602">
        <v>16836473</v>
      </c>
      <c r="Z602">
        <v>44</v>
      </c>
      <c r="AA602">
        <v>5076</v>
      </c>
      <c r="AB602">
        <v>4349</v>
      </c>
      <c r="AC602" s="3">
        <f>anaconda_projects_438c4e99_85db_4cf9_82b5_1b07a55c3429_cleaned_energy_data[[#This Row],[nitrogen-oxide]]*0.9071847</f>
        <v>3945.3462602999998</v>
      </c>
      <c r="AD602">
        <v>0.5</v>
      </c>
      <c r="AE602">
        <v>45</v>
      </c>
      <c r="AF602">
        <v>34</v>
      </c>
      <c r="AG602" t="s">
        <v>48</v>
      </c>
      <c r="AH602">
        <v>4006</v>
      </c>
      <c r="AI602" s="3">
        <f>anaconda_projects_438c4e99_85db_4cf9_82b5_1b07a55c3429_cleaned_energy_data[[#This Row],[sulfer-dioxide]]*0.9071847</f>
        <v>3634.1819081999997</v>
      </c>
      <c r="AJ602">
        <v>0.5</v>
      </c>
      <c r="AK602">
        <v>37</v>
      </c>
      <c r="AL602">
        <v>23</v>
      </c>
      <c r="AM602">
        <v>25285616</v>
      </c>
      <c r="AN602">
        <v>39</v>
      </c>
    </row>
    <row r="603" spans="1:40" x14ac:dyDescent="0.3">
      <c r="A603">
        <v>601</v>
      </c>
      <c r="B603">
        <v>2014</v>
      </c>
      <c r="C603" t="s">
        <v>118</v>
      </c>
      <c r="D603" t="s">
        <v>119</v>
      </c>
      <c r="E603">
        <v>7.93</v>
      </c>
      <c r="F603">
        <v>47</v>
      </c>
      <c r="G603">
        <v>3413</v>
      </c>
      <c r="H603">
        <v>37</v>
      </c>
      <c r="I603">
        <v>1531</v>
      </c>
      <c r="J603">
        <v>39</v>
      </c>
      <c r="K603" s="3">
        <v>1492</v>
      </c>
      <c r="L603">
        <v>216</v>
      </c>
      <c r="M603">
        <v>49</v>
      </c>
      <c r="N603">
        <v>50</v>
      </c>
      <c r="O603">
        <v>583865</v>
      </c>
      <c r="P603">
        <v>34</v>
      </c>
      <c r="Q603">
        <v>100</v>
      </c>
      <c r="R603">
        <v>100</v>
      </c>
      <c r="S603">
        <v>37</v>
      </c>
      <c r="T603">
        <v>23233284</v>
      </c>
      <c r="U603">
        <v>9628016</v>
      </c>
      <c r="V603">
        <v>37</v>
      </c>
      <c r="W603">
        <v>5556400</v>
      </c>
      <c r="X603">
        <v>39</v>
      </c>
      <c r="Y603">
        <v>15184417</v>
      </c>
      <c r="Z603">
        <v>43</v>
      </c>
      <c r="AA603">
        <v>4944</v>
      </c>
      <c r="AB603">
        <v>20225</v>
      </c>
      <c r="AC603" s="3">
        <f>anaconda_projects_438c4e99_85db_4cf9_82b5_1b07a55c3429_cleaned_energy_data[[#This Row],[nitrogen-oxide]]*0.9071847</f>
        <v>18347.810557500001</v>
      </c>
      <c r="AD603">
        <v>2.7</v>
      </c>
      <c r="AE603">
        <v>36</v>
      </c>
      <c r="AF603">
        <v>6</v>
      </c>
      <c r="AG603" t="s">
        <v>48</v>
      </c>
      <c r="AH603">
        <v>5782</v>
      </c>
      <c r="AI603" s="3">
        <f>anaconda_projects_438c4e99_85db_4cf9_82b5_1b07a55c3429_cleaned_energy_data[[#This Row],[sulfer-dioxide]]*0.9071847</f>
        <v>5245.3419353999998</v>
      </c>
      <c r="AJ603">
        <v>0.8</v>
      </c>
      <c r="AK603">
        <v>42</v>
      </c>
      <c r="AL603">
        <v>36</v>
      </c>
      <c r="AM603">
        <v>23233284</v>
      </c>
      <c r="AN603">
        <v>38</v>
      </c>
    </row>
    <row r="604" spans="1:40" x14ac:dyDescent="0.3">
      <c r="A604">
        <v>602</v>
      </c>
      <c r="B604">
        <v>2019</v>
      </c>
      <c r="C604" t="s">
        <v>118</v>
      </c>
      <c r="D604" t="s">
        <v>119</v>
      </c>
      <c r="E604">
        <v>7.89</v>
      </c>
      <c r="F604">
        <v>49</v>
      </c>
      <c r="G604">
        <v>3464</v>
      </c>
      <c r="H604">
        <v>37</v>
      </c>
      <c r="I604">
        <v>1748</v>
      </c>
      <c r="J604">
        <v>40</v>
      </c>
      <c r="K604" s="3">
        <v>2293</v>
      </c>
      <c r="L604">
        <v>274</v>
      </c>
      <c r="M604">
        <v>47</v>
      </c>
      <c r="N604">
        <v>49</v>
      </c>
      <c r="O604">
        <v>653384</v>
      </c>
      <c r="P604">
        <v>33</v>
      </c>
      <c r="Q604">
        <v>100</v>
      </c>
      <c r="R604">
        <v>100</v>
      </c>
      <c r="S604">
        <v>37</v>
      </c>
      <c r="T604">
        <v>23985275</v>
      </c>
      <c r="U604">
        <v>11985807</v>
      </c>
      <c r="V604">
        <v>36</v>
      </c>
      <c r="W604">
        <v>6422005</v>
      </c>
      <c r="X604">
        <v>38</v>
      </c>
      <c r="Y604">
        <v>18407812</v>
      </c>
      <c r="Z604">
        <v>42</v>
      </c>
      <c r="AA604">
        <v>5212</v>
      </c>
      <c r="AB604">
        <v>4961</v>
      </c>
      <c r="AC604" s="3">
        <f>anaconda_projects_438c4e99_85db_4cf9_82b5_1b07a55c3429_cleaned_energy_data[[#This Row],[nitrogen-oxide]]*0.9071847</f>
        <v>4500.5432966999997</v>
      </c>
      <c r="AD604">
        <v>0.5</v>
      </c>
      <c r="AE604">
        <v>45</v>
      </c>
      <c r="AF604">
        <v>32</v>
      </c>
      <c r="AG604" t="s">
        <v>48</v>
      </c>
      <c r="AH604">
        <v>3939</v>
      </c>
      <c r="AI604" s="3">
        <f>anaconda_projects_438c4e99_85db_4cf9_82b5_1b07a55c3429_cleaned_energy_data[[#This Row],[sulfer-dioxide]]*0.9071847</f>
        <v>3573.4005333</v>
      </c>
      <c r="AJ604">
        <v>0.4</v>
      </c>
      <c r="AK604">
        <v>40</v>
      </c>
      <c r="AL604">
        <v>29</v>
      </c>
      <c r="AM604">
        <v>23985275</v>
      </c>
      <c r="AN604">
        <v>39</v>
      </c>
    </row>
    <row r="605" spans="1:40" x14ac:dyDescent="0.3">
      <c r="A605">
        <v>603</v>
      </c>
      <c r="B605">
        <v>2008</v>
      </c>
      <c r="C605" t="s">
        <v>118</v>
      </c>
      <c r="D605" t="s">
        <v>119</v>
      </c>
      <c r="E605">
        <v>5.69</v>
      </c>
      <c r="F605">
        <v>49</v>
      </c>
      <c r="G605">
        <v>2686</v>
      </c>
      <c r="H605">
        <v>37</v>
      </c>
      <c r="I605">
        <v>692</v>
      </c>
      <c r="J605">
        <v>46</v>
      </c>
      <c r="K605" s="3">
        <v>1017</v>
      </c>
      <c r="L605">
        <v>187</v>
      </c>
      <c r="M605">
        <v>49</v>
      </c>
      <c r="N605">
        <v>50</v>
      </c>
      <c r="O605">
        <v>612952</v>
      </c>
      <c r="P605">
        <v>31</v>
      </c>
      <c r="Q605">
        <v>0</v>
      </c>
      <c r="R605">
        <v>21</v>
      </c>
      <c r="S605">
        <v>37</v>
      </c>
      <c r="T605">
        <v>23901490</v>
      </c>
      <c r="U605">
        <v>8893983</v>
      </c>
      <c r="V605">
        <v>35</v>
      </c>
      <c r="W605">
        <v>3076570</v>
      </c>
      <c r="X605">
        <v>40</v>
      </c>
      <c r="Y605">
        <v>11970553</v>
      </c>
      <c r="Z605">
        <v>44</v>
      </c>
      <c r="AA605">
        <v>3378</v>
      </c>
      <c r="AB605">
        <v>3526</v>
      </c>
      <c r="AC605" s="3">
        <f>anaconda_projects_438c4e99_85db_4cf9_82b5_1b07a55c3429_cleaned_energy_data[[#This Row],[nitrogen-oxide]]*0.9071847</f>
        <v>3198.7332521999997</v>
      </c>
      <c r="AD605">
        <v>0.6</v>
      </c>
      <c r="AE605">
        <v>49</v>
      </c>
      <c r="AF605">
        <v>47</v>
      </c>
      <c r="AG605" t="s">
        <v>48</v>
      </c>
      <c r="AH605">
        <v>6941</v>
      </c>
      <c r="AI605" s="3">
        <f>anaconda_projects_438c4e99_85db_4cf9_82b5_1b07a55c3429_cleaned_energy_data[[#This Row],[sulfer-dioxide]]*0.9071847</f>
        <v>6296.7690026999999</v>
      </c>
      <c r="AJ605">
        <v>1.2</v>
      </c>
      <c r="AK605">
        <v>45</v>
      </c>
      <c r="AL605">
        <v>41</v>
      </c>
      <c r="AM605">
        <v>23901490</v>
      </c>
      <c r="AN605">
        <v>38</v>
      </c>
    </row>
    <row r="606" spans="1:40" x14ac:dyDescent="0.3">
      <c r="A606">
        <v>604</v>
      </c>
      <c r="B606">
        <v>2013</v>
      </c>
      <c r="C606" t="s">
        <v>118</v>
      </c>
      <c r="D606" t="s">
        <v>119</v>
      </c>
      <c r="E606">
        <v>7.57</v>
      </c>
      <c r="F606">
        <v>49</v>
      </c>
      <c r="G606">
        <v>3394</v>
      </c>
      <c r="H606">
        <v>37</v>
      </c>
      <c r="I606">
        <v>1530</v>
      </c>
      <c r="J606">
        <v>39</v>
      </c>
      <c r="K606" s="3">
        <v>1942</v>
      </c>
      <c r="L606">
        <v>281</v>
      </c>
      <c r="M606">
        <v>49</v>
      </c>
      <c r="N606">
        <v>49</v>
      </c>
      <c r="O606">
        <v>609028</v>
      </c>
      <c r="P606">
        <v>32</v>
      </c>
      <c r="Q606">
        <v>100</v>
      </c>
      <c r="R606">
        <v>100</v>
      </c>
      <c r="S606">
        <v>37</v>
      </c>
      <c r="T606">
        <v>24208056</v>
      </c>
      <c r="U606">
        <v>9600216</v>
      </c>
      <c r="V606">
        <v>36</v>
      </c>
      <c r="W606">
        <v>5585912</v>
      </c>
      <c r="X606">
        <v>39</v>
      </c>
      <c r="Y606">
        <v>15186128</v>
      </c>
      <c r="Z606">
        <v>43</v>
      </c>
      <c r="AA606">
        <v>4924</v>
      </c>
      <c r="AB606">
        <v>7498</v>
      </c>
      <c r="AC606" s="3">
        <f>anaconda_projects_438c4e99_85db_4cf9_82b5_1b07a55c3429_cleaned_energy_data[[#This Row],[nitrogen-oxide]]*0.9071847</f>
        <v>6802.0708805999993</v>
      </c>
      <c r="AD606">
        <v>1</v>
      </c>
      <c r="AE606">
        <v>46</v>
      </c>
      <c r="AF606">
        <v>32</v>
      </c>
      <c r="AG606" t="s">
        <v>48</v>
      </c>
      <c r="AH606">
        <v>6564</v>
      </c>
      <c r="AI606" s="3">
        <f>anaconda_projects_438c4e99_85db_4cf9_82b5_1b07a55c3429_cleaned_energy_data[[#This Row],[sulfer-dioxide]]*0.9071847</f>
        <v>5954.7603707999997</v>
      </c>
      <c r="AJ606">
        <v>0.9</v>
      </c>
      <c r="AK606">
        <v>42</v>
      </c>
      <c r="AL606">
        <v>37</v>
      </c>
      <c r="AM606">
        <v>24208056</v>
      </c>
      <c r="AN606">
        <v>38</v>
      </c>
    </row>
    <row r="607" spans="1:40" x14ac:dyDescent="0.3">
      <c r="A607">
        <v>605</v>
      </c>
      <c r="B607">
        <v>2010</v>
      </c>
      <c r="C607" t="s">
        <v>118</v>
      </c>
      <c r="D607" t="s">
        <v>119</v>
      </c>
      <c r="E607">
        <v>6.54</v>
      </c>
      <c r="F607">
        <v>50</v>
      </c>
      <c r="G607">
        <v>3035</v>
      </c>
      <c r="H607">
        <v>36</v>
      </c>
      <c r="I607">
        <v>955</v>
      </c>
      <c r="J607">
        <v>42</v>
      </c>
      <c r="K607" s="3">
        <v>1213</v>
      </c>
      <c r="L607">
        <v>222</v>
      </c>
      <c r="M607">
        <v>49</v>
      </c>
      <c r="N607">
        <v>50</v>
      </c>
      <c r="O607">
        <v>552273</v>
      </c>
      <c r="P607">
        <v>31</v>
      </c>
      <c r="Q607">
        <v>0</v>
      </c>
      <c r="R607">
        <v>20</v>
      </c>
      <c r="S607">
        <v>37</v>
      </c>
      <c r="T607">
        <v>22797668</v>
      </c>
      <c r="U607">
        <v>8589208</v>
      </c>
      <c r="V607">
        <v>37</v>
      </c>
      <c r="W607">
        <v>3435356</v>
      </c>
      <c r="X607">
        <v>40</v>
      </c>
      <c r="Y607">
        <v>12024564</v>
      </c>
      <c r="Z607">
        <v>44</v>
      </c>
      <c r="AA607">
        <v>3990</v>
      </c>
      <c r="AB607">
        <v>4556</v>
      </c>
      <c r="AC607" s="3">
        <f>anaconda_projects_438c4e99_85db_4cf9_82b5_1b07a55c3429_cleaned_energy_data[[#This Row],[nitrogen-oxide]]*0.9071847</f>
        <v>4133.1334932</v>
      </c>
      <c r="AD607">
        <v>0.8</v>
      </c>
      <c r="AE607">
        <v>48</v>
      </c>
      <c r="AF607">
        <v>43</v>
      </c>
      <c r="AG607" t="s">
        <v>48</v>
      </c>
      <c r="AH607">
        <v>7322</v>
      </c>
      <c r="AI607" s="3">
        <f>anaconda_projects_438c4e99_85db_4cf9_82b5_1b07a55c3429_cleaned_energy_data[[#This Row],[sulfer-dioxide]]*0.9071847</f>
        <v>6642.4063734000001</v>
      </c>
      <c r="AJ607">
        <v>1.2</v>
      </c>
      <c r="AK607">
        <v>45</v>
      </c>
      <c r="AL607">
        <v>39</v>
      </c>
      <c r="AM607">
        <v>22797668</v>
      </c>
      <c r="AN607">
        <v>38</v>
      </c>
    </row>
    <row r="608" spans="1:40" x14ac:dyDescent="0.3">
      <c r="A608">
        <v>606</v>
      </c>
      <c r="B608">
        <v>2009</v>
      </c>
      <c r="C608" t="s">
        <v>118</v>
      </c>
      <c r="D608" t="s">
        <v>119</v>
      </c>
      <c r="E608">
        <v>6.51</v>
      </c>
      <c r="F608">
        <v>50</v>
      </c>
      <c r="G608">
        <v>3029</v>
      </c>
      <c r="H608">
        <v>37</v>
      </c>
      <c r="I608">
        <v>729</v>
      </c>
      <c r="J608">
        <v>46</v>
      </c>
      <c r="K608" s="3">
        <v>1024</v>
      </c>
      <c r="L608">
        <v>172</v>
      </c>
      <c r="M608">
        <v>49</v>
      </c>
      <c r="N608">
        <v>50</v>
      </c>
      <c r="O608">
        <v>623181</v>
      </c>
      <c r="P608">
        <v>31</v>
      </c>
      <c r="Q608">
        <v>0</v>
      </c>
      <c r="R608">
        <v>21</v>
      </c>
      <c r="S608">
        <v>37</v>
      </c>
      <c r="T608">
        <v>22753779</v>
      </c>
      <c r="U608">
        <v>9977502</v>
      </c>
      <c r="V608">
        <v>36</v>
      </c>
      <c r="W608">
        <v>3122650</v>
      </c>
      <c r="X608">
        <v>39</v>
      </c>
      <c r="Y608">
        <v>13100152</v>
      </c>
      <c r="Z608">
        <v>44</v>
      </c>
      <c r="AA608">
        <v>3758</v>
      </c>
      <c r="AB608">
        <v>2218</v>
      </c>
      <c r="AC608" s="3">
        <f>anaconda_projects_438c4e99_85db_4cf9_82b5_1b07a55c3429_cleaned_energy_data[[#This Row],[nitrogen-oxide]]*0.9071847</f>
        <v>2012.1356645999999</v>
      </c>
      <c r="AD608">
        <v>0.3</v>
      </c>
      <c r="AE608">
        <v>49</v>
      </c>
      <c r="AF608">
        <v>50</v>
      </c>
      <c r="AG608" t="s">
        <v>48</v>
      </c>
      <c r="AH608">
        <v>5098</v>
      </c>
      <c r="AI608" s="3">
        <f>anaconda_projects_438c4e99_85db_4cf9_82b5_1b07a55c3429_cleaned_energy_data[[#This Row],[sulfer-dioxide]]*0.9071847</f>
        <v>4624.8276005999996</v>
      </c>
      <c r="AJ608">
        <v>0.8</v>
      </c>
      <c r="AK608">
        <v>45</v>
      </c>
      <c r="AL608">
        <v>42</v>
      </c>
      <c r="AM608">
        <v>22753779</v>
      </c>
      <c r="AN608">
        <v>38</v>
      </c>
    </row>
    <row r="609" spans="1:40" x14ac:dyDescent="0.3">
      <c r="A609">
        <v>607</v>
      </c>
      <c r="B609">
        <v>2012</v>
      </c>
      <c r="C609" t="s">
        <v>118</v>
      </c>
      <c r="D609" t="s">
        <v>119</v>
      </c>
      <c r="E609">
        <v>6.92</v>
      </c>
      <c r="F609">
        <v>50</v>
      </c>
      <c r="G609">
        <v>3394</v>
      </c>
      <c r="H609">
        <v>37</v>
      </c>
      <c r="I609">
        <v>1517</v>
      </c>
      <c r="J609">
        <v>39</v>
      </c>
      <c r="K609" s="3">
        <v>1172</v>
      </c>
      <c r="L609">
        <v>166</v>
      </c>
      <c r="M609">
        <v>49</v>
      </c>
      <c r="N609">
        <v>49</v>
      </c>
      <c r="O609">
        <v>591218</v>
      </c>
      <c r="P609">
        <v>33</v>
      </c>
      <c r="Q609">
        <v>100</v>
      </c>
      <c r="R609">
        <v>100</v>
      </c>
      <c r="S609">
        <v>37</v>
      </c>
      <c r="T609">
        <v>23711859</v>
      </c>
      <c r="U609">
        <v>10633123</v>
      </c>
      <c r="V609">
        <v>36</v>
      </c>
      <c r="W609">
        <v>4865966</v>
      </c>
      <c r="X609">
        <v>38</v>
      </c>
      <c r="Y609">
        <v>15499089</v>
      </c>
      <c r="Z609">
        <v>43</v>
      </c>
      <c r="AA609">
        <v>4911</v>
      </c>
      <c r="AB609">
        <v>4795</v>
      </c>
      <c r="AC609" s="3">
        <f>anaconda_projects_438c4e99_85db_4cf9_82b5_1b07a55c3429_cleaned_energy_data[[#This Row],[nitrogen-oxide]]*0.9071847</f>
        <v>4349.9506364999997</v>
      </c>
      <c r="AD609">
        <v>0.6</v>
      </c>
      <c r="AE609">
        <v>46</v>
      </c>
      <c r="AF609">
        <v>44</v>
      </c>
      <c r="AG609" t="s">
        <v>48</v>
      </c>
      <c r="AH609">
        <v>5829</v>
      </c>
      <c r="AI609" s="3">
        <f>anaconda_projects_438c4e99_85db_4cf9_82b5_1b07a55c3429_cleaned_energy_data[[#This Row],[sulfer-dioxide]]*0.9071847</f>
        <v>5287.9796163000001</v>
      </c>
      <c r="AJ609">
        <v>0.8</v>
      </c>
      <c r="AK609">
        <v>43</v>
      </c>
      <c r="AL609">
        <v>38</v>
      </c>
      <c r="AM609">
        <v>23711859</v>
      </c>
      <c r="AN609">
        <v>38</v>
      </c>
    </row>
    <row r="610" spans="1:40" x14ac:dyDescent="0.3">
      <c r="A610">
        <v>608</v>
      </c>
      <c r="B610">
        <v>2020</v>
      </c>
      <c r="C610" t="s">
        <v>118</v>
      </c>
      <c r="D610" t="s">
        <v>119</v>
      </c>
      <c r="E610">
        <v>7.99</v>
      </c>
      <c r="F610">
        <v>49</v>
      </c>
      <c r="G610">
        <v>3467</v>
      </c>
      <c r="H610">
        <v>37</v>
      </c>
      <c r="I610">
        <v>1746</v>
      </c>
      <c r="J610">
        <v>42</v>
      </c>
      <c r="K610" s="3">
        <v>2221</v>
      </c>
      <c r="L610">
        <v>276</v>
      </c>
      <c r="M610">
        <v>47</v>
      </c>
      <c r="N610">
        <v>48</v>
      </c>
      <c r="O610">
        <v>650778</v>
      </c>
      <c r="P610">
        <v>32</v>
      </c>
      <c r="Q610">
        <v>100</v>
      </c>
      <c r="R610">
        <v>100</v>
      </c>
      <c r="S610">
        <v>37</v>
      </c>
      <c r="T610">
        <v>24461352</v>
      </c>
      <c r="U610">
        <v>11278159</v>
      </c>
      <c r="V610">
        <v>36</v>
      </c>
      <c r="W610">
        <v>6407976</v>
      </c>
      <c r="X610">
        <v>37</v>
      </c>
      <c r="Y610">
        <v>17686135</v>
      </c>
      <c r="Z610">
        <v>42</v>
      </c>
      <c r="AA610">
        <v>5213</v>
      </c>
      <c r="AB610">
        <v>4766</v>
      </c>
      <c r="AC610" s="3">
        <f>anaconda_projects_438c4e99_85db_4cf9_82b5_1b07a55c3429_cleaned_energy_data[[#This Row],[nitrogen-oxide]]*0.9071847</f>
        <v>4323.6422801999997</v>
      </c>
      <c r="AD610">
        <v>0.5</v>
      </c>
      <c r="AE610">
        <v>45</v>
      </c>
      <c r="AF610">
        <v>32</v>
      </c>
      <c r="AG610" t="s">
        <v>48</v>
      </c>
      <c r="AH610">
        <v>3931</v>
      </c>
      <c r="AI610" s="3">
        <f>anaconda_projects_438c4e99_85db_4cf9_82b5_1b07a55c3429_cleaned_energy_data[[#This Row],[sulfer-dioxide]]*0.9071847</f>
        <v>3566.1430556999999</v>
      </c>
      <c r="AJ610">
        <v>0.4</v>
      </c>
      <c r="AK610">
        <v>37</v>
      </c>
      <c r="AL610">
        <v>24</v>
      </c>
      <c r="AM610">
        <v>24461352</v>
      </c>
      <c r="AN610">
        <v>39</v>
      </c>
    </row>
    <row r="611" spans="1:40" x14ac:dyDescent="0.3">
      <c r="A611">
        <v>609</v>
      </c>
      <c r="B611">
        <v>2015</v>
      </c>
      <c r="C611" t="s">
        <v>118</v>
      </c>
      <c r="D611" t="s">
        <v>119</v>
      </c>
      <c r="E611">
        <v>8.09</v>
      </c>
      <c r="F611">
        <v>47</v>
      </c>
      <c r="G611">
        <v>3355</v>
      </c>
      <c r="H611">
        <v>37</v>
      </c>
      <c r="I611">
        <v>1593</v>
      </c>
      <c r="J611">
        <v>39</v>
      </c>
      <c r="K611" s="3">
        <v>1866</v>
      </c>
      <c r="L611">
        <v>262</v>
      </c>
      <c r="M611">
        <v>49</v>
      </c>
      <c r="N611">
        <v>49</v>
      </c>
      <c r="O611">
        <v>633465</v>
      </c>
      <c r="P611">
        <v>33</v>
      </c>
      <c r="Q611">
        <v>100</v>
      </c>
      <c r="R611">
        <v>100</v>
      </c>
      <c r="S611">
        <v>38</v>
      </c>
      <c r="T611">
        <v>23058814</v>
      </c>
      <c r="U611">
        <v>10165624</v>
      </c>
      <c r="V611">
        <v>36</v>
      </c>
      <c r="W611">
        <v>5501471</v>
      </c>
      <c r="X611">
        <v>38</v>
      </c>
      <c r="Y611">
        <v>15667095</v>
      </c>
      <c r="Z611">
        <v>43</v>
      </c>
      <c r="AA611">
        <v>4948</v>
      </c>
      <c r="AB611">
        <v>13731</v>
      </c>
      <c r="AC611" s="3">
        <f>anaconda_projects_438c4e99_85db_4cf9_82b5_1b07a55c3429_cleaned_energy_data[[#This Row],[nitrogen-oxide]]*0.9071847</f>
        <v>12456.553115699999</v>
      </c>
      <c r="AD611">
        <v>1.8</v>
      </c>
      <c r="AE611">
        <v>40</v>
      </c>
      <c r="AF611">
        <v>9</v>
      </c>
      <c r="AG611" t="s">
        <v>48</v>
      </c>
      <c r="AH611">
        <v>4652</v>
      </c>
      <c r="AI611" s="3">
        <f>anaconda_projects_438c4e99_85db_4cf9_82b5_1b07a55c3429_cleaned_energy_data[[#This Row],[sulfer-dioxide]]*0.9071847</f>
        <v>4220.2232243999997</v>
      </c>
      <c r="AJ611">
        <v>0.6</v>
      </c>
      <c r="AK611">
        <v>42</v>
      </c>
      <c r="AL611">
        <v>37</v>
      </c>
      <c r="AM611">
        <v>23058814</v>
      </c>
      <c r="AN611">
        <v>39</v>
      </c>
    </row>
    <row r="612" spans="1:40" x14ac:dyDescent="0.3">
      <c r="A612">
        <v>610</v>
      </c>
      <c r="B612">
        <v>2016</v>
      </c>
      <c r="C612" t="s">
        <v>118</v>
      </c>
      <c r="D612" t="s">
        <v>119</v>
      </c>
      <c r="E612">
        <v>8.08</v>
      </c>
      <c r="F612">
        <v>48</v>
      </c>
      <c r="G612">
        <v>3355</v>
      </c>
      <c r="H612">
        <v>37</v>
      </c>
      <c r="I612">
        <v>1701</v>
      </c>
      <c r="J612">
        <v>40</v>
      </c>
      <c r="K612" s="3">
        <v>1829</v>
      </c>
      <c r="L612">
        <v>257</v>
      </c>
      <c r="M612">
        <v>49</v>
      </c>
      <c r="N612">
        <v>49</v>
      </c>
      <c r="O612">
        <v>635665</v>
      </c>
      <c r="P612">
        <v>33</v>
      </c>
      <c r="Q612">
        <v>100</v>
      </c>
      <c r="R612">
        <v>100</v>
      </c>
      <c r="S612">
        <v>36</v>
      </c>
      <c r="T612">
        <v>23062961</v>
      </c>
      <c r="U612">
        <v>9995014</v>
      </c>
      <c r="V612">
        <v>36</v>
      </c>
      <c r="W612">
        <v>5665924</v>
      </c>
      <c r="X612">
        <v>38</v>
      </c>
      <c r="Y612">
        <v>15660938</v>
      </c>
      <c r="Z612">
        <v>43</v>
      </c>
      <c r="AA612">
        <v>5056</v>
      </c>
      <c r="AB612">
        <v>5190</v>
      </c>
      <c r="AC612" s="3">
        <f>anaconda_projects_438c4e99_85db_4cf9_82b5_1b07a55c3429_cleaned_energy_data[[#This Row],[nitrogen-oxide]]*0.9071847</f>
        <v>4708.2885930000002</v>
      </c>
      <c r="AD612">
        <v>0.7</v>
      </c>
      <c r="AE612">
        <v>45</v>
      </c>
      <c r="AF612">
        <v>35</v>
      </c>
      <c r="AG612" t="s">
        <v>48</v>
      </c>
      <c r="AH612">
        <v>4147</v>
      </c>
      <c r="AI612" s="3">
        <f>anaconda_projects_438c4e99_85db_4cf9_82b5_1b07a55c3429_cleaned_energy_data[[#This Row],[sulfer-dioxide]]*0.9071847</f>
        <v>3762.0949508999997</v>
      </c>
      <c r="AJ612">
        <v>0.5</v>
      </c>
      <c r="AK612">
        <v>39</v>
      </c>
      <c r="AL612">
        <v>32</v>
      </c>
      <c r="AM612">
        <v>23062961</v>
      </c>
      <c r="AN612">
        <v>38</v>
      </c>
    </row>
    <row r="613" spans="1:40" x14ac:dyDescent="0.3">
      <c r="A613">
        <v>611</v>
      </c>
      <c r="B613">
        <v>2018</v>
      </c>
      <c r="C613" t="s">
        <v>118</v>
      </c>
      <c r="D613" t="s">
        <v>119</v>
      </c>
      <c r="E613">
        <v>8.17</v>
      </c>
      <c r="F613">
        <v>46</v>
      </c>
      <c r="G613">
        <v>3464</v>
      </c>
      <c r="H613">
        <v>37</v>
      </c>
      <c r="I613">
        <v>1747</v>
      </c>
      <c r="J613">
        <v>39</v>
      </c>
      <c r="K613" s="3">
        <v>1766</v>
      </c>
      <c r="L613">
        <v>214</v>
      </c>
      <c r="M613">
        <v>49</v>
      </c>
      <c r="N613">
        <v>49</v>
      </c>
      <c r="O613">
        <v>582881</v>
      </c>
      <c r="P613">
        <v>32</v>
      </c>
      <c r="Q613">
        <v>100</v>
      </c>
      <c r="R613">
        <v>100</v>
      </c>
      <c r="S613">
        <v>37</v>
      </c>
      <c r="T613">
        <v>23753508</v>
      </c>
      <c r="U613">
        <v>11904458</v>
      </c>
      <c r="V613">
        <v>36</v>
      </c>
      <c r="W613">
        <v>6267662</v>
      </c>
      <c r="X613">
        <v>38</v>
      </c>
      <c r="Y613">
        <v>18172120</v>
      </c>
      <c r="Z613">
        <v>42</v>
      </c>
      <c r="AA613">
        <v>5210</v>
      </c>
      <c r="AB613">
        <v>4673</v>
      </c>
      <c r="AC613" s="3">
        <f>anaconda_projects_438c4e99_85db_4cf9_82b5_1b07a55c3429_cleaned_energy_data[[#This Row],[nitrogen-oxide]]*0.9071847</f>
        <v>4239.2741030999996</v>
      </c>
      <c r="AD613">
        <v>0.5</v>
      </c>
      <c r="AE613">
        <v>45</v>
      </c>
      <c r="AF613">
        <v>37</v>
      </c>
      <c r="AG613" t="s">
        <v>48</v>
      </c>
      <c r="AH613">
        <v>4266</v>
      </c>
      <c r="AI613" s="3">
        <f>anaconda_projects_438c4e99_85db_4cf9_82b5_1b07a55c3429_cleaned_energy_data[[#This Row],[sulfer-dioxide]]*0.9071847</f>
        <v>3870.0499301999998</v>
      </c>
      <c r="AJ613">
        <v>0.5</v>
      </c>
      <c r="AK613">
        <v>38</v>
      </c>
      <c r="AL613">
        <v>29</v>
      </c>
      <c r="AM613">
        <v>23753508</v>
      </c>
      <c r="AN613">
        <v>39</v>
      </c>
    </row>
    <row r="614" spans="1:40" x14ac:dyDescent="0.3">
      <c r="A614">
        <v>612</v>
      </c>
      <c r="B614">
        <v>2017</v>
      </c>
      <c r="C614" t="s">
        <v>120</v>
      </c>
      <c r="D614" t="s">
        <v>121</v>
      </c>
      <c r="E614">
        <v>8.73</v>
      </c>
      <c r="F614">
        <v>42</v>
      </c>
      <c r="G614">
        <v>13815</v>
      </c>
      <c r="H614">
        <v>20</v>
      </c>
      <c r="I614">
        <v>3856</v>
      </c>
      <c r="J614">
        <v>27</v>
      </c>
      <c r="K614" s="3">
        <v>30661</v>
      </c>
      <c r="L614">
        <v>1165</v>
      </c>
      <c r="M614">
        <v>24</v>
      </c>
      <c r="N614">
        <v>19</v>
      </c>
      <c r="O614">
        <v>2292128</v>
      </c>
      <c r="P614">
        <v>14</v>
      </c>
      <c r="Q614">
        <v>100</v>
      </c>
      <c r="R614">
        <v>100</v>
      </c>
      <c r="S614">
        <v>23</v>
      </c>
      <c r="T614">
        <v>48921997</v>
      </c>
      <c r="U614">
        <v>43189067</v>
      </c>
      <c r="V614">
        <v>23</v>
      </c>
      <c r="W614">
        <v>14720499</v>
      </c>
      <c r="X614">
        <v>24</v>
      </c>
      <c r="Y614">
        <v>57909566</v>
      </c>
      <c r="Z614">
        <v>29</v>
      </c>
      <c r="AA614">
        <v>17671</v>
      </c>
      <c r="AB614">
        <v>29864</v>
      </c>
      <c r="AC614" s="3">
        <f>anaconda_projects_438c4e99_85db_4cf9_82b5_1b07a55c3429_cleaned_energy_data[[#This Row],[nitrogen-oxide]]*0.9071847</f>
        <v>27092.163880799999</v>
      </c>
      <c r="AD614">
        <v>1</v>
      </c>
      <c r="AE614">
        <v>24</v>
      </c>
      <c r="AF614">
        <v>18</v>
      </c>
      <c r="AG614" t="s">
        <v>40</v>
      </c>
      <c r="AH614">
        <v>34022</v>
      </c>
      <c r="AI614" s="3">
        <f>anaconda_projects_438c4e99_85db_4cf9_82b5_1b07a55c3429_cleaned_energy_data[[#This Row],[sulfer-dioxide]]*0.9071847</f>
        <v>30864.237863399998</v>
      </c>
      <c r="AJ614">
        <v>1.2</v>
      </c>
      <c r="AK614">
        <v>21</v>
      </c>
      <c r="AL614">
        <v>14</v>
      </c>
      <c r="AM614">
        <v>48921997</v>
      </c>
      <c r="AN614">
        <v>29</v>
      </c>
    </row>
    <row r="615" spans="1:40" x14ac:dyDescent="0.3">
      <c r="A615">
        <v>613</v>
      </c>
      <c r="B615">
        <v>2011</v>
      </c>
      <c r="C615" t="s">
        <v>120</v>
      </c>
      <c r="D615" t="s">
        <v>121</v>
      </c>
      <c r="E615">
        <v>7.56</v>
      </c>
      <c r="F615">
        <v>44</v>
      </c>
      <c r="G615">
        <v>11863</v>
      </c>
      <c r="H615">
        <v>20</v>
      </c>
      <c r="I615">
        <v>3425</v>
      </c>
      <c r="J615">
        <v>30</v>
      </c>
      <c r="K615" s="3">
        <v>43879</v>
      </c>
      <c r="L615">
        <v>1712</v>
      </c>
      <c r="M615">
        <v>21</v>
      </c>
      <c r="N615">
        <v>11</v>
      </c>
      <c r="O615">
        <v>2481073</v>
      </c>
      <c r="P615">
        <v>11</v>
      </c>
      <c r="Q615">
        <v>100</v>
      </c>
      <c r="R615">
        <v>100</v>
      </c>
      <c r="S615">
        <v>28</v>
      </c>
      <c r="T615">
        <v>45654877</v>
      </c>
      <c r="U615">
        <v>43304734</v>
      </c>
      <c r="V615">
        <v>25</v>
      </c>
      <c r="W615">
        <v>13067178</v>
      </c>
      <c r="X615">
        <v>26</v>
      </c>
      <c r="Y615">
        <v>56371913</v>
      </c>
      <c r="Z615">
        <v>27</v>
      </c>
      <c r="AA615">
        <v>15288</v>
      </c>
      <c r="AB615">
        <v>48719</v>
      </c>
      <c r="AC615" s="3">
        <f>anaconda_projects_438c4e99_85db_4cf9_82b5_1b07a55c3429_cleaned_energy_data[[#This Row],[nitrogen-oxide]]*0.9071847</f>
        <v>44197.1313993</v>
      </c>
      <c r="AD615">
        <v>1.7</v>
      </c>
      <c r="AE615">
        <v>24</v>
      </c>
      <c r="AF615">
        <v>16</v>
      </c>
      <c r="AG615" t="s">
        <v>40</v>
      </c>
      <c r="AH615">
        <v>111595</v>
      </c>
      <c r="AI615" s="3">
        <f>anaconda_projects_438c4e99_85db_4cf9_82b5_1b07a55c3429_cleaned_energy_data[[#This Row],[sulfer-dioxide]]*0.9071847</f>
        <v>101237.2765965</v>
      </c>
      <c r="AJ615">
        <v>4</v>
      </c>
      <c r="AK615">
        <v>15</v>
      </c>
      <c r="AL615">
        <v>11</v>
      </c>
      <c r="AM615">
        <v>45654877</v>
      </c>
      <c r="AN615">
        <v>31</v>
      </c>
    </row>
    <row r="616" spans="1:40" x14ac:dyDescent="0.3">
      <c r="A616">
        <v>614</v>
      </c>
      <c r="B616">
        <v>2014</v>
      </c>
      <c r="C616" t="s">
        <v>120</v>
      </c>
      <c r="D616" t="s">
        <v>121</v>
      </c>
      <c r="E616">
        <v>8.15</v>
      </c>
      <c r="F616">
        <v>44</v>
      </c>
      <c r="G616">
        <v>12655</v>
      </c>
      <c r="H616">
        <v>20</v>
      </c>
      <c r="I616">
        <v>3852</v>
      </c>
      <c r="J616">
        <v>25</v>
      </c>
      <c r="K616" s="3">
        <v>39312</v>
      </c>
      <c r="L616">
        <v>1521</v>
      </c>
      <c r="M616">
        <v>21</v>
      </c>
      <c r="N616">
        <v>14</v>
      </c>
      <c r="O616">
        <v>2364746</v>
      </c>
      <c r="P616">
        <v>13</v>
      </c>
      <c r="Q616">
        <v>100</v>
      </c>
      <c r="R616">
        <v>100</v>
      </c>
      <c r="S616">
        <v>24</v>
      </c>
      <c r="T616">
        <v>47201853</v>
      </c>
      <c r="U616">
        <v>43021954</v>
      </c>
      <c r="V616">
        <v>27</v>
      </c>
      <c r="W616">
        <v>13831328</v>
      </c>
      <c r="X616">
        <v>25</v>
      </c>
      <c r="Y616">
        <v>56853282</v>
      </c>
      <c r="Z616">
        <v>28</v>
      </c>
      <c r="AA616">
        <v>16507</v>
      </c>
      <c r="AB616">
        <v>41932</v>
      </c>
      <c r="AC616" s="3">
        <f>anaconda_projects_438c4e99_85db_4cf9_82b5_1b07a55c3429_cleaned_energy_data[[#This Row],[nitrogen-oxide]]*0.9071847</f>
        <v>38040.068840399996</v>
      </c>
      <c r="AD616">
        <v>1.5</v>
      </c>
      <c r="AE616">
        <v>25</v>
      </c>
      <c r="AF616">
        <v>17</v>
      </c>
      <c r="AG616" t="s">
        <v>40</v>
      </c>
      <c r="AH616">
        <v>75570</v>
      </c>
      <c r="AI616" s="3">
        <f>anaconda_projects_438c4e99_85db_4cf9_82b5_1b07a55c3429_cleaned_energy_data[[#This Row],[sulfer-dioxide]]*0.9071847</f>
        <v>68555.947778999995</v>
      </c>
      <c r="AJ616">
        <v>2.7</v>
      </c>
      <c r="AK616">
        <v>19</v>
      </c>
      <c r="AL616">
        <v>13</v>
      </c>
      <c r="AM616">
        <v>47201853</v>
      </c>
      <c r="AN616">
        <v>30</v>
      </c>
    </row>
    <row r="617" spans="1:40" x14ac:dyDescent="0.3">
      <c r="A617">
        <v>615</v>
      </c>
      <c r="B617">
        <v>2013</v>
      </c>
      <c r="C617" t="s">
        <v>120</v>
      </c>
      <c r="D617" t="s">
        <v>121</v>
      </c>
      <c r="E617">
        <v>8.07</v>
      </c>
      <c r="F617">
        <v>43</v>
      </c>
      <c r="G617">
        <v>12092</v>
      </c>
      <c r="H617">
        <v>21</v>
      </c>
      <c r="I617">
        <v>3837</v>
      </c>
      <c r="J617">
        <v>26</v>
      </c>
      <c r="K617" s="3">
        <v>39175</v>
      </c>
      <c r="L617">
        <v>1521</v>
      </c>
      <c r="M617">
        <v>21</v>
      </c>
      <c r="N617">
        <v>15</v>
      </c>
      <c r="O617">
        <v>2460132</v>
      </c>
      <c r="P617">
        <v>12</v>
      </c>
      <c r="Q617">
        <v>100</v>
      </c>
      <c r="R617">
        <v>100</v>
      </c>
      <c r="S617">
        <v>25</v>
      </c>
      <c r="T617">
        <v>46705216</v>
      </c>
      <c r="U617">
        <v>41932708</v>
      </c>
      <c r="V617">
        <v>26</v>
      </c>
      <c r="W617">
        <v>14738048</v>
      </c>
      <c r="X617">
        <v>22</v>
      </c>
      <c r="Y617">
        <v>56670757</v>
      </c>
      <c r="Z617">
        <v>27</v>
      </c>
      <c r="AA617">
        <v>15929</v>
      </c>
      <c r="AB617">
        <v>44605</v>
      </c>
      <c r="AC617" s="3">
        <f>anaconda_projects_438c4e99_85db_4cf9_82b5_1b07a55c3429_cleaned_energy_data[[#This Row],[nitrogen-oxide]]*0.9071847</f>
        <v>40464.973543499997</v>
      </c>
      <c r="AD617">
        <v>1.6</v>
      </c>
      <c r="AE617">
        <v>24</v>
      </c>
      <c r="AF617">
        <v>17</v>
      </c>
      <c r="AG617" t="s">
        <v>40</v>
      </c>
      <c r="AH617">
        <v>106879</v>
      </c>
      <c r="AI617" s="3">
        <f>anaconda_projects_438c4e99_85db_4cf9_82b5_1b07a55c3429_cleaned_energy_data[[#This Row],[sulfer-dioxide]]*0.9071847</f>
        <v>96958.993551299995</v>
      </c>
      <c r="AJ617">
        <v>3.8</v>
      </c>
      <c r="AK617">
        <v>14</v>
      </c>
      <c r="AL617">
        <v>6</v>
      </c>
      <c r="AM617">
        <v>46705216</v>
      </c>
      <c r="AN617">
        <v>30</v>
      </c>
    </row>
    <row r="618" spans="1:40" x14ac:dyDescent="0.3">
      <c r="A618">
        <v>616</v>
      </c>
      <c r="B618">
        <v>2010</v>
      </c>
      <c r="C618" t="s">
        <v>120</v>
      </c>
      <c r="D618" t="s">
        <v>121</v>
      </c>
      <c r="E618">
        <v>7.66</v>
      </c>
      <c r="F618">
        <v>40</v>
      </c>
      <c r="G618">
        <v>11282</v>
      </c>
      <c r="H618">
        <v>24</v>
      </c>
      <c r="I618">
        <v>3310</v>
      </c>
      <c r="J618">
        <v>30</v>
      </c>
      <c r="K618" s="3">
        <v>47211</v>
      </c>
      <c r="L618">
        <v>1806</v>
      </c>
      <c r="M618">
        <v>20</v>
      </c>
      <c r="N618">
        <v>10</v>
      </c>
      <c r="O618">
        <v>2283033</v>
      </c>
      <c r="P618">
        <v>13</v>
      </c>
      <c r="Q618">
        <v>100</v>
      </c>
      <c r="R618">
        <v>100</v>
      </c>
      <c r="S618">
        <v>28</v>
      </c>
      <c r="T618">
        <v>45445269</v>
      </c>
      <c r="U618">
        <v>46188988</v>
      </c>
      <c r="V618">
        <v>21</v>
      </c>
      <c r="W618">
        <v>11319733</v>
      </c>
      <c r="X618">
        <v>30</v>
      </c>
      <c r="Y618">
        <v>57508721</v>
      </c>
      <c r="Z618">
        <v>26</v>
      </c>
      <c r="AA618">
        <v>14592</v>
      </c>
      <c r="AB618">
        <v>55072</v>
      </c>
      <c r="AC618" s="3">
        <f>anaconda_projects_438c4e99_85db_4cf9_82b5_1b07a55c3429_cleaned_energy_data[[#This Row],[nitrogen-oxide]]*0.9071847</f>
        <v>49960.475798399995</v>
      </c>
      <c r="AD618">
        <v>1.9</v>
      </c>
      <c r="AE618">
        <v>22</v>
      </c>
      <c r="AF618">
        <v>14</v>
      </c>
      <c r="AG618" t="s">
        <v>40</v>
      </c>
      <c r="AH618">
        <v>118977</v>
      </c>
      <c r="AI618" s="3">
        <f>anaconda_projects_438c4e99_85db_4cf9_82b5_1b07a55c3429_cleaned_energy_data[[#This Row],[sulfer-dioxide]]*0.9071847</f>
        <v>107934.11405189999</v>
      </c>
      <c r="AJ618">
        <v>4.0999999999999996</v>
      </c>
      <c r="AK618">
        <v>18</v>
      </c>
      <c r="AL618">
        <v>11</v>
      </c>
      <c r="AM618">
        <v>45445269</v>
      </c>
      <c r="AN618">
        <v>31</v>
      </c>
    </row>
    <row r="619" spans="1:40" x14ac:dyDescent="0.3">
      <c r="A619">
        <v>617</v>
      </c>
      <c r="B619">
        <v>2009</v>
      </c>
      <c r="C619" t="s">
        <v>120</v>
      </c>
      <c r="D619" t="s">
        <v>121</v>
      </c>
      <c r="E619">
        <v>7.37</v>
      </c>
      <c r="F619">
        <v>40</v>
      </c>
      <c r="G619">
        <v>11479</v>
      </c>
      <c r="H619">
        <v>24</v>
      </c>
      <c r="I619">
        <v>3101</v>
      </c>
      <c r="J619">
        <v>30</v>
      </c>
      <c r="K619" s="3">
        <v>42978</v>
      </c>
      <c r="L619">
        <v>1823</v>
      </c>
      <c r="M619">
        <v>21</v>
      </c>
      <c r="N619">
        <v>12</v>
      </c>
      <c r="O619">
        <v>1931968</v>
      </c>
      <c r="P619">
        <v>15</v>
      </c>
      <c r="Q619">
        <v>100</v>
      </c>
      <c r="R619">
        <v>100</v>
      </c>
      <c r="S619">
        <v>28</v>
      </c>
      <c r="T619">
        <v>43641195</v>
      </c>
      <c r="U619">
        <v>41723059</v>
      </c>
      <c r="V619">
        <v>25</v>
      </c>
      <c r="W619">
        <v>10137004</v>
      </c>
      <c r="X619">
        <v>31</v>
      </c>
      <c r="Y619">
        <v>51860063</v>
      </c>
      <c r="Z619">
        <v>28</v>
      </c>
      <c r="AA619">
        <v>14579</v>
      </c>
      <c r="AB619">
        <v>49714</v>
      </c>
      <c r="AC619" s="3">
        <f>anaconda_projects_438c4e99_85db_4cf9_82b5_1b07a55c3429_cleaned_energy_data[[#This Row],[nitrogen-oxide]]*0.9071847</f>
        <v>45099.780175799999</v>
      </c>
      <c r="AD619">
        <v>1.9</v>
      </c>
      <c r="AE619">
        <v>24</v>
      </c>
      <c r="AF619">
        <v>17</v>
      </c>
      <c r="AG619" t="s">
        <v>40</v>
      </c>
      <c r="AH619">
        <v>101611</v>
      </c>
      <c r="AI619" s="3">
        <f>anaconda_projects_438c4e99_85db_4cf9_82b5_1b07a55c3429_cleaned_energy_data[[#This Row],[sulfer-dioxide]]*0.9071847</f>
        <v>92179.944551699999</v>
      </c>
      <c r="AJ619">
        <v>3.9</v>
      </c>
      <c r="AK619">
        <v>21</v>
      </c>
      <c r="AL619">
        <v>18</v>
      </c>
      <c r="AM619">
        <v>43641195</v>
      </c>
      <c r="AN619">
        <v>30</v>
      </c>
    </row>
    <row r="620" spans="1:40" x14ac:dyDescent="0.3">
      <c r="A620">
        <v>618</v>
      </c>
      <c r="B620">
        <v>2012</v>
      </c>
      <c r="C620" t="s">
        <v>120</v>
      </c>
      <c r="D620" t="s">
        <v>121</v>
      </c>
      <c r="E620">
        <v>7.71</v>
      </c>
      <c r="F620">
        <v>44</v>
      </c>
      <c r="G620">
        <v>12179</v>
      </c>
      <c r="H620">
        <v>22</v>
      </c>
      <c r="I620">
        <v>3840</v>
      </c>
      <c r="J620">
        <v>26</v>
      </c>
      <c r="K620" s="3">
        <v>41267</v>
      </c>
      <c r="L620">
        <v>1602</v>
      </c>
      <c r="M620">
        <v>20</v>
      </c>
      <c r="N620">
        <v>14</v>
      </c>
      <c r="O620">
        <v>2531538</v>
      </c>
      <c r="P620">
        <v>11</v>
      </c>
      <c r="Q620">
        <v>100</v>
      </c>
      <c r="R620">
        <v>100</v>
      </c>
      <c r="S620">
        <v>27</v>
      </c>
      <c r="T620">
        <v>45709100</v>
      </c>
      <c r="U620">
        <v>43385935</v>
      </c>
      <c r="V620">
        <v>23</v>
      </c>
      <c r="W620">
        <v>13289470</v>
      </c>
      <c r="X620">
        <v>27</v>
      </c>
      <c r="Y620">
        <v>56675406</v>
      </c>
      <c r="Z620">
        <v>27</v>
      </c>
      <c r="AA620">
        <v>16019</v>
      </c>
      <c r="AB620">
        <v>45892</v>
      </c>
      <c r="AC620" s="3">
        <f>anaconda_projects_438c4e99_85db_4cf9_82b5_1b07a55c3429_cleaned_energy_data[[#This Row],[nitrogen-oxide]]*0.9071847</f>
        <v>41632.520252399998</v>
      </c>
      <c r="AD620">
        <v>1.6</v>
      </c>
      <c r="AE620">
        <v>23</v>
      </c>
      <c r="AF620">
        <v>15</v>
      </c>
      <c r="AG620" t="s">
        <v>40</v>
      </c>
      <c r="AH620">
        <v>105699</v>
      </c>
      <c r="AI620" s="3">
        <f>anaconda_projects_438c4e99_85db_4cf9_82b5_1b07a55c3429_cleaned_energy_data[[#This Row],[sulfer-dioxide]]*0.9071847</f>
        <v>95888.515605299996</v>
      </c>
      <c r="AJ620">
        <v>3.7</v>
      </c>
      <c r="AK620">
        <v>14</v>
      </c>
      <c r="AL620">
        <v>6</v>
      </c>
      <c r="AM620">
        <v>45709100</v>
      </c>
      <c r="AN620">
        <v>31</v>
      </c>
    </row>
    <row r="621" spans="1:40" x14ac:dyDescent="0.3">
      <c r="A621">
        <v>619</v>
      </c>
      <c r="B621">
        <v>2015</v>
      </c>
      <c r="C621" t="s">
        <v>120</v>
      </c>
      <c r="D621" t="s">
        <v>121</v>
      </c>
      <c r="E621">
        <v>8.35</v>
      </c>
      <c r="F621">
        <v>43</v>
      </c>
      <c r="G621">
        <v>12990</v>
      </c>
      <c r="H621">
        <v>20</v>
      </c>
      <c r="I621">
        <v>3864</v>
      </c>
      <c r="J621">
        <v>26</v>
      </c>
      <c r="K621" s="3">
        <v>35043</v>
      </c>
      <c r="L621">
        <v>1361</v>
      </c>
      <c r="M621">
        <v>22</v>
      </c>
      <c r="N621">
        <v>16</v>
      </c>
      <c r="O621">
        <v>2432855</v>
      </c>
      <c r="P621">
        <v>12</v>
      </c>
      <c r="Q621">
        <v>100</v>
      </c>
      <c r="R621">
        <v>100</v>
      </c>
      <c r="S621">
        <v>25</v>
      </c>
      <c r="T621">
        <v>47147293</v>
      </c>
      <c r="U621">
        <v>41812662</v>
      </c>
      <c r="V621">
        <v>24</v>
      </c>
      <c r="W621">
        <v>14846256</v>
      </c>
      <c r="X621">
        <v>26</v>
      </c>
      <c r="Y621">
        <v>56658918</v>
      </c>
      <c r="Z621">
        <v>28</v>
      </c>
      <c r="AA621">
        <v>16854</v>
      </c>
      <c r="AB621">
        <v>33754</v>
      </c>
      <c r="AC621" s="3">
        <f>anaconda_projects_438c4e99_85db_4cf9_82b5_1b07a55c3429_cleaned_energy_data[[#This Row],[nitrogen-oxide]]*0.9071847</f>
        <v>30621.112363799999</v>
      </c>
      <c r="AD621">
        <v>1.2</v>
      </c>
      <c r="AE621">
        <v>25</v>
      </c>
      <c r="AF621">
        <v>19</v>
      </c>
      <c r="AG621" t="s">
        <v>40</v>
      </c>
      <c r="AH621">
        <v>47955</v>
      </c>
      <c r="AI621" s="3">
        <f>anaconda_projects_438c4e99_85db_4cf9_82b5_1b07a55c3429_cleaned_energy_data[[#This Row],[sulfer-dioxide]]*0.9071847</f>
        <v>43504.042288500001</v>
      </c>
      <c r="AJ621">
        <v>1.7</v>
      </c>
      <c r="AK621">
        <v>20</v>
      </c>
      <c r="AL621">
        <v>18</v>
      </c>
      <c r="AM621">
        <v>47147293</v>
      </c>
      <c r="AN621">
        <v>30</v>
      </c>
    </row>
    <row r="622" spans="1:40" x14ac:dyDescent="0.3">
      <c r="A622">
        <v>620</v>
      </c>
      <c r="B622">
        <v>2008</v>
      </c>
      <c r="C622" t="s">
        <v>120</v>
      </c>
      <c r="D622" t="s">
        <v>121</v>
      </c>
      <c r="E622">
        <v>6.89</v>
      </c>
      <c r="F622">
        <v>42</v>
      </c>
      <c r="G622">
        <v>11274</v>
      </c>
      <c r="H622">
        <v>24</v>
      </c>
      <c r="I622">
        <v>2440</v>
      </c>
      <c r="J622">
        <v>34</v>
      </c>
      <c r="K622" s="3">
        <v>46137</v>
      </c>
      <c r="L622">
        <v>1912</v>
      </c>
      <c r="M622">
        <v>22</v>
      </c>
      <c r="N622">
        <v>8</v>
      </c>
      <c r="O622">
        <v>1173955</v>
      </c>
      <c r="P622">
        <v>25</v>
      </c>
      <c r="Q622">
        <v>100</v>
      </c>
      <c r="R622">
        <v>100</v>
      </c>
      <c r="S622">
        <v>29</v>
      </c>
      <c r="T622">
        <v>45488070</v>
      </c>
      <c r="U622">
        <v>44751377</v>
      </c>
      <c r="V622">
        <v>23</v>
      </c>
      <c r="W622">
        <v>8335409</v>
      </c>
      <c r="X622">
        <v>32</v>
      </c>
      <c r="Y622">
        <v>53086786</v>
      </c>
      <c r="Z622">
        <v>29</v>
      </c>
      <c r="AA622">
        <v>13714</v>
      </c>
      <c r="AB622">
        <v>78792</v>
      </c>
      <c r="AC622" s="3">
        <f>anaconda_projects_438c4e99_85db_4cf9_82b5_1b07a55c3429_cleaned_energy_data[[#This Row],[nitrogen-oxide]]*0.9071847</f>
        <v>71478.896882399989</v>
      </c>
      <c r="AD622">
        <v>3</v>
      </c>
      <c r="AE622">
        <v>19</v>
      </c>
      <c r="AF622">
        <v>13</v>
      </c>
      <c r="AG622" t="s">
        <v>40</v>
      </c>
      <c r="AH622">
        <v>169213</v>
      </c>
      <c r="AI622" s="3">
        <f>anaconda_projects_438c4e99_85db_4cf9_82b5_1b07a55c3429_cleaned_energy_data[[#This Row],[sulfer-dioxide]]*0.9071847</f>
        <v>153507.44464109998</v>
      </c>
      <c r="AJ622">
        <v>6.4</v>
      </c>
      <c r="AK622">
        <v>18</v>
      </c>
      <c r="AL622">
        <v>12</v>
      </c>
      <c r="AM622">
        <v>45488070</v>
      </c>
      <c r="AN622">
        <v>31</v>
      </c>
    </row>
    <row r="623" spans="1:40" x14ac:dyDescent="0.3">
      <c r="A623">
        <v>621</v>
      </c>
      <c r="B623">
        <v>2016</v>
      </c>
      <c r="C623" t="s">
        <v>120</v>
      </c>
      <c r="D623" t="s">
        <v>121</v>
      </c>
      <c r="E623">
        <v>8.5500000000000007</v>
      </c>
      <c r="F623">
        <v>42</v>
      </c>
      <c r="G623">
        <v>13148</v>
      </c>
      <c r="H623">
        <v>20</v>
      </c>
      <c r="I623">
        <v>3897</v>
      </c>
      <c r="J623">
        <v>27</v>
      </c>
      <c r="K623" s="3">
        <v>30216</v>
      </c>
      <c r="L623">
        <v>1222</v>
      </c>
      <c r="M623">
        <v>25</v>
      </c>
      <c r="N623">
        <v>16</v>
      </c>
      <c r="O623">
        <v>2258629</v>
      </c>
      <c r="P623">
        <v>14</v>
      </c>
      <c r="Q623">
        <v>100</v>
      </c>
      <c r="R623">
        <v>100</v>
      </c>
      <c r="S623">
        <v>25</v>
      </c>
      <c r="T623">
        <v>48431193</v>
      </c>
      <c r="U623">
        <v>40080421</v>
      </c>
      <c r="V623">
        <v>26</v>
      </c>
      <c r="W623">
        <v>14312086</v>
      </c>
      <c r="X623">
        <v>27</v>
      </c>
      <c r="Y623">
        <v>54392507</v>
      </c>
      <c r="Z623">
        <v>30</v>
      </c>
      <c r="AA623">
        <v>17046</v>
      </c>
      <c r="AB623">
        <v>29083</v>
      </c>
      <c r="AC623" s="3">
        <f>anaconda_projects_438c4e99_85db_4cf9_82b5_1b07a55c3429_cleaned_energy_data[[#This Row],[nitrogen-oxide]]*0.9071847</f>
        <v>26383.652630099998</v>
      </c>
      <c r="AD623">
        <v>1.1000000000000001</v>
      </c>
      <c r="AE623">
        <v>27</v>
      </c>
      <c r="AF623">
        <v>19</v>
      </c>
      <c r="AG623" t="s">
        <v>40</v>
      </c>
      <c r="AH623">
        <v>34601</v>
      </c>
      <c r="AI623" s="3">
        <f>anaconda_projects_438c4e99_85db_4cf9_82b5_1b07a55c3429_cleaned_energy_data[[#This Row],[sulfer-dioxide]]*0.9071847</f>
        <v>31389.497804699997</v>
      </c>
      <c r="AJ623">
        <v>1.3</v>
      </c>
      <c r="AK623">
        <v>21</v>
      </c>
      <c r="AL623">
        <v>15</v>
      </c>
      <c r="AM623">
        <v>48431193</v>
      </c>
      <c r="AN623">
        <v>29</v>
      </c>
    </row>
    <row r="624" spans="1:40" x14ac:dyDescent="0.3">
      <c r="A624">
        <v>622</v>
      </c>
      <c r="B624">
        <v>2018</v>
      </c>
      <c r="C624" t="s">
        <v>120</v>
      </c>
      <c r="D624" t="s">
        <v>121</v>
      </c>
      <c r="E624">
        <v>8.92</v>
      </c>
      <c r="F624">
        <v>37</v>
      </c>
      <c r="G624">
        <v>14680</v>
      </c>
      <c r="H624">
        <v>18</v>
      </c>
      <c r="I624">
        <v>4163</v>
      </c>
      <c r="J624">
        <v>27</v>
      </c>
      <c r="K624" s="3">
        <v>34253</v>
      </c>
      <c r="L624">
        <v>1189</v>
      </c>
      <c r="M624">
        <v>22</v>
      </c>
      <c r="N624">
        <v>17</v>
      </c>
      <c r="O624">
        <v>2370432</v>
      </c>
      <c r="P624">
        <v>13</v>
      </c>
      <c r="Q624">
        <v>100</v>
      </c>
      <c r="R624">
        <v>100</v>
      </c>
      <c r="S624">
        <v>23</v>
      </c>
      <c r="T624">
        <v>51210655</v>
      </c>
      <c r="U624">
        <v>49513099</v>
      </c>
      <c r="V624">
        <v>21</v>
      </c>
      <c r="W624">
        <v>13867470</v>
      </c>
      <c r="X624">
        <v>27</v>
      </c>
      <c r="Y624">
        <v>63380569</v>
      </c>
      <c r="Z624">
        <v>28</v>
      </c>
      <c r="AA624">
        <v>18842</v>
      </c>
      <c r="AB624">
        <v>31738</v>
      </c>
      <c r="AC624" s="3">
        <f>anaconda_projects_438c4e99_85db_4cf9_82b5_1b07a55c3429_cleaned_energy_data[[#This Row],[nitrogen-oxide]]*0.9071847</f>
        <v>28792.228008599999</v>
      </c>
      <c r="AD624">
        <v>1</v>
      </c>
      <c r="AE624">
        <v>21</v>
      </c>
      <c r="AF624">
        <v>17</v>
      </c>
      <c r="AG624" t="s">
        <v>40</v>
      </c>
      <c r="AH624">
        <v>37226</v>
      </c>
      <c r="AI624" s="3">
        <f>anaconda_projects_438c4e99_85db_4cf9_82b5_1b07a55c3429_cleaned_energy_data[[#This Row],[sulfer-dioxide]]*0.9071847</f>
        <v>33770.857642199997</v>
      </c>
      <c r="AJ624">
        <v>1.2</v>
      </c>
      <c r="AK624">
        <v>18</v>
      </c>
      <c r="AL624">
        <v>13</v>
      </c>
      <c r="AM624">
        <v>51210655</v>
      </c>
      <c r="AN624">
        <v>28</v>
      </c>
    </row>
    <row r="625" spans="1:40" x14ac:dyDescent="0.3">
      <c r="A625">
        <v>623</v>
      </c>
      <c r="B625">
        <v>2017</v>
      </c>
      <c r="C625" t="s">
        <v>122</v>
      </c>
      <c r="D625" t="s">
        <v>123</v>
      </c>
      <c r="E625">
        <v>26.05</v>
      </c>
      <c r="F625">
        <v>1</v>
      </c>
      <c r="G625">
        <v>1751</v>
      </c>
      <c r="H625">
        <v>40</v>
      </c>
      <c r="I625">
        <v>967</v>
      </c>
      <c r="J625">
        <v>45</v>
      </c>
      <c r="K625" s="3">
        <v>7124</v>
      </c>
      <c r="L625">
        <v>1597</v>
      </c>
      <c r="M625">
        <v>42</v>
      </c>
      <c r="N625">
        <v>7</v>
      </c>
      <c r="O625">
        <v>668313</v>
      </c>
      <c r="P625">
        <v>31</v>
      </c>
      <c r="Q625">
        <v>100</v>
      </c>
      <c r="R625">
        <v>100</v>
      </c>
      <c r="S625">
        <v>44</v>
      </c>
      <c r="T625">
        <v>9324201</v>
      </c>
      <c r="U625">
        <v>5222562</v>
      </c>
      <c r="V625">
        <v>39</v>
      </c>
      <c r="W625">
        <v>4590406</v>
      </c>
      <c r="X625">
        <v>44</v>
      </c>
      <c r="Y625">
        <v>9812968</v>
      </c>
      <c r="Z625">
        <v>46</v>
      </c>
      <c r="AA625">
        <v>2718</v>
      </c>
      <c r="AB625">
        <v>17761</v>
      </c>
      <c r="AC625" s="3">
        <f>anaconda_projects_438c4e99_85db_4cf9_82b5_1b07a55c3429_cleaned_energy_data[[#This Row],[nitrogen-oxide]]*0.9071847</f>
        <v>16112.507456699999</v>
      </c>
      <c r="AD625">
        <v>3.6</v>
      </c>
      <c r="AE625">
        <v>32</v>
      </c>
      <c r="AF625">
        <v>3</v>
      </c>
      <c r="AG625" t="s">
        <v>124</v>
      </c>
      <c r="AH625">
        <v>18755</v>
      </c>
      <c r="AI625" s="3">
        <f>anaconda_projects_438c4e99_85db_4cf9_82b5_1b07a55c3429_cleaned_energy_data[[#This Row],[sulfer-dioxide]]*0.9071847</f>
        <v>17014.249048499998</v>
      </c>
      <c r="AJ625">
        <v>3.8</v>
      </c>
      <c r="AK625">
        <v>26</v>
      </c>
      <c r="AL625">
        <v>1</v>
      </c>
      <c r="AM625">
        <v>9324201</v>
      </c>
      <c r="AN625">
        <v>48</v>
      </c>
    </row>
    <row r="626" spans="1:40" x14ac:dyDescent="0.3">
      <c r="A626">
        <v>624</v>
      </c>
      <c r="B626">
        <v>2023</v>
      </c>
      <c r="C626" t="s">
        <v>122</v>
      </c>
      <c r="D626" t="s">
        <v>123</v>
      </c>
      <c r="E626">
        <v>38.6</v>
      </c>
      <c r="F626">
        <v>1</v>
      </c>
      <c r="G626">
        <v>1802</v>
      </c>
      <c r="H626">
        <v>40</v>
      </c>
      <c r="I626">
        <v>1420</v>
      </c>
      <c r="J626">
        <v>45</v>
      </c>
      <c r="K626" s="3">
        <v>6035</v>
      </c>
      <c r="L626">
        <v>1444</v>
      </c>
      <c r="M626">
        <v>42</v>
      </c>
      <c r="N626">
        <v>6</v>
      </c>
      <c r="O626">
        <v>196737</v>
      </c>
      <c r="P626">
        <v>43</v>
      </c>
      <c r="Q626">
        <v>100</v>
      </c>
      <c r="R626">
        <v>100</v>
      </c>
      <c r="S626">
        <v>44</v>
      </c>
      <c r="T626">
        <v>8927252</v>
      </c>
      <c r="U626">
        <v>5605698</v>
      </c>
      <c r="V626">
        <v>39</v>
      </c>
      <c r="W626">
        <v>3588466</v>
      </c>
      <c r="X626">
        <v>47</v>
      </c>
      <c r="Y626">
        <v>9194164</v>
      </c>
      <c r="Z626">
        <v>47</v>
      </c>
      <c r="AA626">
        <v>3222</v>
      </c>
      <c r="AB626">
        <v>17934</v>
      </c>
      <c r="AC626" s="3">
        <f>anaconda_projects_438c4e99_85db_4cf9_82b5_1b07a55c3429_cleaned_energy_data[[#This Row],[nitrogen-oxide]]*0.9071847</f>
        <v>16269.4504098</v>
      </c>
      <c r="AD626">
        <v>3.9</v>
      </c>
      <c r="AE626">
        <v>29</v>
      </c>
      <c r="AF626">
        <v>3</v>
      </c>
      <c r="AG626" t="s">
        <v>124</v>
      </c>
      <c r="AH626">
        <v>18927</v>
      </c>
      <c r="AI626" s="3">
        <f>anaconda_projects_438c4e99_85db_4cf9_82b5_1b07a55c3429_cleaned_energy_data[[#This Row],[sulfer-dioxide]]*0.9071847</f>
        <v>17170.284816899999</v>
      </c>
      <c r="AJ626">
        <v>4.0999999999999996</v>
      </c>
      <c r="AK626">
        <v>21</v>
      </c>
      <c r="AL626">
        <v>1</v>
      </c>
      <c r="AM626">
        <v>8927252</v>
      </c>
      <c r="AN626">
        <v>48</v>
      </c>
    </row>
    <row r="627" spans="1:40" x14ac:dyDescent="0.3">
      <c r="A627">
        <v>625</v>
      </c>
      <c r="B627">
        <v>2011</v>
      </c>
      <c r="C627" t="s">
        <v>122</v>
      </c>
      <c r="D627" t="s">
        <v>123</v>
      </c>
      <c r="E627">
        <v>31.59</v>
      </c>
      <c r="F627">
        <v>1</v>
      </c>
      <c r="G627">
        <v>1821</v>
      </c>
      <c r="H627">
        <v>40</v>
      </c>
      <c r="I627">
        <v>741</v>
      </c>
      <c r="J627">
        <v>47</v>
      </c>
      <c r="K627" s="3">
        <v>8100</v>
      </c>
      <c r="L627">
        <v>1662</v>
      </c>
      <c r="M627">
        <v>41</v>
      </c>
      <c r="N627">
        <v>14</v>
      </c>
      <c r="O627">
        <v>507899</v>
      </c>
      <c r="P627">
        <v>33</v>
      </c>
      <c r="Q627">
        <v>100</v>
      </c>
      <c r="R627">
        <v>100</v>
      </c>
      <c r="S627">
        <v>44</v>
      </c>
      <c r="T627">
        <v>9961653</v>
      </c>
      <c r="U627">
        <v>6376331</v>
      </c>
      <c r="V627">
        <v>39</v>
      </c>
      <c r="W627">
        <v>4347002</v>
      </c>
      <c r="X627">
        <v>39</v>
      </c>
      <c r="Y627">
        <v>10723333</v>
      </c>
      <c r="Z627">
        <v>46</v>
      </c>
      <c r="AA627">
        <v>2562</v>
      </c>
      <c r="AB627">
        <v>22087</v>
      </c>
      <c r="AC627" s="3">
        <f>anaconda_projects_438c4e99_85db_4cf9_82b5_1b07a55c3429_cleaned_energy_data[[#This Row],[nitrogen-oxide]]*0.9071847</f>
        <v>20036.988468899999</v>
      </c>
      <c r="AD627">
        <v>4.0999999999999996</v>
      </c>
      <c r="AE627">
        <v>35</v>
      </c>
      <c r="AF627">
        <v>2</v>
      </c>
      <c r="AG627" t="s">
        <v>124</v>
      </c>
      <c r="AH627">
        <v>18597</v>
      </c>
      <c r="AI627" s="3">
        <f>anaconda_projects_438c4e99_85db_4cf9_82b5_1b07a55c3429_cleaned_energy_data[[#This Row],[sulfer-dioxide]]*0.9071847</f>
        <v>16870.913865899998</v>
      </c>
      <c r="AJ627">
        <v>3.5</v>
      </c>
      <c r="AK627">
        <v>37</v>
      </c>
      <c r="AL627">
        <v>14</v>
      </c>
      <c r="AM627">
        <v>9961653</v>
      </c>
      <c r="AN627">
        <v>48</v>
      </c>
    </row>
    <row r="628" spans="1:40" x14ac:dyDescent="0.3">
      <c r="A628">
        <v>626</v>
      </c>
      <c r="B628">
        <v>2022</v>
      </c>
      <c r="C628" t="s">
        <v>122</v>
      </c>
      <c r="D628" t="s">
        <v>123</v>
      </c>
      <c r="E628">
        <v>39.72</v>
      </c>
      <c r="F628">
        <v>1</v>
      </c>
      <c r="G628">
        <v>1802</v>
      </c>
      <c r="H628">
        <v>40</v>
      </c>
      <c r="I628">
        <v>1104</v>
      </c>
      <c r="J628">
        <v>45</v>
      </c>
      <c r="K628" s="3">
        <v>6427</v>
      </c>
      <c r="L628">
        <v>1514</v>
      </c>
      <c r="M628">
        <v>42</v>
      </c>
      <c r="N628">
        <v>6</v>
      </c>
      <c r="O628">
        <v>290989</v>
      </c>
      <c r="P628">
        <v>37</v>
      </c>
      <c r="Q628">
        <v>100</v>
      </c>
      <c r="R628">
        <v>100</v>
      </c>
      <c r="S628">
        <v>44</v>
      </c>
      <c r="T628">
        <v>9039115</v>
      </c>
      <c r="U628">
        <v>5249301</v>
      </c>
      <c r="V628">
        <v>39</v>
      </c>
      <c r="W628">
        <v>4088133</v>
      </c>
      <c r="X628">
        <v>46</v>
      </c>
      <c r="Y628">
        <v>9337434</v>
      </c>
      <c r="Z628">
        <v>46</v>
      </c>
      <c r="AA628">
        <v>2906</v>
      </c>
      <c r="AB628">
        <v>17272</v>
      </c>
      <c r="AC628" s="3">
        <f>anaconda_projects_438c4e99_85db_4cf9_82b5_1b07a55c3429_cleaned_energy_data[[#This Row],[nitrogen-oxide]]*0.9071847</f>
        <v>15668.894138399999</v>
      </c>
      <c r="AD628">
        <v>3.7</v>
      </c>
      <c r="AE628">
        <v>34</v>
      </c>
      <c r="AF628">
        <v>3</v>
      </c>
      <c r="AG628" t="s">
        <v>124</v>
      </c>
      <c r="AH628">
        <v>18633</v>
      </c>
      <c r="AI628" s="3">
        <f>anaconda_projects_438c4e99_85db_4cf9_82b5_1b07a55c3429_cleaned_energy_data[[#This Row],[sulfer-dioxide]]*0.9071847</f>
        <v>16903.572515100001</v>
      </c>
      <c r="AJ628">
        <v>4</v>
      </c>
      <c r="AK628">
        <v>22</v>
      </c>
      <c r="AL628">
        <v>1</v>
      </c>
      <c r="AM628">
        <v>9039115</v>
      </c>
      <c r="AN628">
        <v>48</v>
      </c>
    </row>
    <row r="629" spans="1:40" x14ac:dyDescent="0.3">
      <c r="A629">
        <v>627</v>
      </c>
      <c r="B629">
        <v>2021</v>
      </c>
      <c r="C629" t="s">
        <v>122</v>
      </c>
      <c r="D629" t="s">
        <v>123</v>
      </c>
      <c r="E629">
        <v>30.31</v>
      </c>
      <c r="F629">
        <v>1</v>
      </c>
      <c r="G629">
        <v>1807</v>
      </c>
      <c r="H629">
        <v>40</v>
      </c>
      <c r="I629">
        <v>1206</v>
      </c>
      <c r="J629">
        <v>45</v>
      </c>
      <c r="K629" s="3">
        <v>6429</v>
      </c>
      <c r="L629">
        <v>1540</v>
      </c>
      <c r="M629">
        <v>42</v>
      </c>
      <c r="N629">
        <v>6</v>
      </c>
      <c r="O629">
        <v>355064</v>
      </c>
      <c r="P629">
        <v>36</v>
      </c>
      <c r="Q629">
        <v>100</v>
      </c>
      <c r="R629">
        <v>100</v>
      </c>
      <c r="S629">
        <v>44</v>
      </c>
      <c r="T629">
        <v>8936482</v>
      </c>
      <c r="U629">
        <v>4725470</v>
      </c>
      <c r="V629">
        <v>39</v>
      </c>
      <c r="W629">
        <v>4456361</v>
      </c>
      <c r="X629">
        <v>45</v>
      </c>
      <c r="Y629">
        <v>9181831</v>
      </c>
      <c r="Z629">
        <v>47</v>
      </c>
      <c r="AA629">
        <v>3013</v>
      </c>
      <c r="AB629">
        <v>16359</v>
      </c>
      <c r="AC629" s="3">
        <f>anaconda_projects_438c4e99_85db_4cf9_82b5_1b07a55c3429_cleaned_energy_data[[#This Row],[nitrogen-oxide]]*0.9071847</f>
        <v>14840.634507299999</v>
      </c>
      <c r="AD629">
        <v>3.6</v>
      </c>
      <c r="AE629">
        <v>32</v>
      </c>
      <c r="AF629">
        <v>3</v>
      </c>
      <c r="AG629" t="s">
        <v>124</v>
      </c>
      <c r="AH629">
        <v>17721</v>
      </c>
      <c r="AI629" s="3">
        <f>anaconda_projects_438c4e99_85db_4cf9_82b5_1b07a55c3429_cleaned_energy_data[[#This Row],[sulfer-dioxide]]*0.9071847</f>
        <v>16076.220068699999</v>
      </c>
      <c r="AJ629">
        <v>3.9</v>
      </c>
      <c r="AK629">
        <v>22</v>
      </c>
      <c r="AL629">
        <v>1</v>
      </c>
      <c r="AM629">
        <v>8936482</v>
      </c>
      <c r="AN629">
        <v>48</v>
      </c>
    </row>
    <row r="630" spans="1:40" x14ac:dyDescent="0.3">
      <c r="A630">
        <v>628</v>
      </c>
      <c r="B630">
        <v>2014</v>
      </c>
      <c r="C630" t="s">
        <v>122</v>
      </c>
      <c r="D630" t="s">
        <v>123</v>
      </c>
      <c r="E630">
        <v>33.43</v>
      </c>
      <c r="F630">
        <v>1</v>
      </c>
      <c r="G630">
        <v>1732</v>
      </c>
      <c r="H630">
        <v>40</v>
      </c>
      <c r="I630">
        <v>939</v>
      </c>
      <c r="J630">
        <v>45</v>
      </c>
      <c r="K630" s="3">
        <v>7448</v>
      </c>
      <c r="L630">
        <v>1606</v>
      </c>
      <c r="M630">
        <v>42</v>
      </c>
      <c r="N630">
        <v>10</v>
      </c>
      <c r="O630">
        <v>538800</v>
      </c>
      <c r="P630">
        <v>35</v>
      </c>
      <c r="Q630">
        <v>100</v>
      </c>
      <c r="R630">
        <v>100</v>
      </c>
      <c r="S630">
        <v>44</v>
      </c>
      <c r="T630">
        <v>9475452</v>
      </c>
      <c r="U630">
        <v>5517389</v>
      </c>
      <c r="V630">
        <v>39</v>
      </c>
      <c r="W630">
        <v>4686769</v>
      </c>
      <c r="X630">
        <v>40</v>
      </c>
      <c r="Y630">
        <v>10204158</v>
      </c>
      <c r="Z630">
        <v>46</v>
      </c>
      <c r="AA630">
        <v>2672</v>
      </c>
      <c r="AB630">
        <v>19960</v>
      </c>
      <c r="AC630" s="3">
        <f>anaconda_projects_438c4e99_85db_4cf9_82b5_1b07a55c3429_cleaned_energy_data[[#This Row],[nitrogen-oxide]]*0.9071847</f>
        <v>18107.406611999999</v>
      </c>
      <c r="AD630">
        <v>3.9</v>
      </c>
      <c r="AE630">
        <v>37</v>
      </c>
      <c r="AF630">
        <v>3</v>
      </c>
      <c r="AG630" t="s">
        <v>124</v>
      </c>
      <c r="AH630">
        <v>18656</v>
      </c>
      <c r="AI630" s="3">
        <f>anaconda_projects_438c4e99_85db_4cf9_82b5_1b07a55c3429_cleaned_energy_data[[#This Row],[sulfer-dioxide]]*0.9071847</f>
        <v>16924.4377632</v>
      </c>
      <c r="AJ630">
        <v>3.7</v>
      </c>
      <c r="AK630">
        <v>33</v>
      </c>
      <c r="AL630">
        <v>5</v>
      </c>
      <c r="AM630">
        <v>9475452</v>
      </c>
      <c r="AN630">
        <v>48</v>
      </c>
    </row>
    <row r="631" spans="1:40" x14ac:dyDescent="0.3">
      <c r="A631">
        <v>629</v>
      </c>
      <c r="B631">
        <v>2019</v>
      </c>
      <c r="C631" t="s">
        <v>122</v>
      </c>
      <c r="D631" t="s">
        <v>123</v>
      </c>
      <c r="E631">
        <v>28.72</v>
      </c>
      <c r="F631">
        <v>1</v>
      </c>
      <c r="G631">
        <v>1820</v>
      </c>
      <c r="H631">
        <v>40</v>
      </c>
      <c r="I631">
        <v>1142</v>
      </c>
      <c r="J631">
        <v>45</v>
      </c>
      <c r="K631" s="3">
        <v>7337</v>
      </c>
      <c r="L631">
        <v>1656</v>
      </c>
      <c r="M631">
        <v>42</v>
      </c>
      <c r="N631">
        <v>5</v>
      </c>
      <c r="O631">
        <v>411519</v>
      </c>
      <c r="P631">
        <v>36</v>
      </c>
      <c r="Q631">
        <v>100</v>
      </c>
      <c r="R631">
        <v>100</v>
      </c>
      <c r="S631">
        <v>44</v>
      </c>
      <c r="T631">
        <v>9452887</v>
      </c>
      <c r="U631">
        <v>5251860</v>
      </c>
      <c r="V631">
        <v>39</v>
      </c>
      <c r="W631">
        <v>4498138</v>
      </c>
      <c r="X631">
        <v>43</v>
      </c>
      <c r="Y631">
        <v>9749998</v>
      </c>
      <c r="Z631">
        <v>46</v>
      </c>
      <c r="AA631">
        <v>2962</v>
      </c>
      <c r="AB631">
        <v>18656</v>
      </c>
      <c r="AC631" s="3">
        <f>anaconda_projects_438c4e99_85db_4cf9_82b5_1b07a55c3429_cleaned_energy_data[[#This Row],[nitrogen-oxide]]*0.9071847</f>
        <v>16924.4377632</v>
      </c>
      <c r="AD631">
        <v>3.8</v>
      </c>
      <c r="AE631">
        <v>31</v>
      </c>
      <c r="AF631">
        <v>3</v>
      </c>
      <c r="AG631" t="s">
        <v>124</v>
      </c>
      <c r="AH631">
        <v>19547</v>
      </c>
      <c r="AI631" s="3">
        <f>anaconda_projects_438c4e99_85db_4cf9_82b5_1b07a55c3429_cleaned_energy_data[[#This Row],[sulfer-dioxide]]*0.9071847</f>
        <v>17732.7393309</v>
      </c>
      <c r="AJ631">
        <v>4</v>
      </c>
      <c r="AK631">
        <v>23</v>
      </c>
      <c r="AL631">
        <v>1</v>
      </c>
      <c r="AM631">
        <v>9452887</v>
      </c>
      <c r="AN631">
        <v>48</v>
      </c>
    </row>
    <row r="632" spans="1:40" x14ac:dyDescent="0.3">
      <c r="A632">
        <v>630</v>
      </c>
      <c r="B632">
        <v>2010</v>
      </c>
      <c r="C632" t="s">
        <v>122</v>
      </c>
      <c r="D632" t="s">
        <v>123</v>
      </c>
      <c r="E632">
        <v>25.12</v>
      </c>
      <c r="F632">
        <v>1</v>
      </c>
      <c r="G632">
        <v>1828</v>
      </c>
      <c r="H632">
        <v>40</v>
      </c>
      <c r="I632">
        <v>708</v>
      </c>
      <c r="J632">
        <v>47</v>
      </c>
      <c r="K632" s="3">
        <v>8287</v>
      </c>
      <c r="L632">
        <v>1682</v>
      </c>
      <c r="M632">
        <v>42</v>
      </c>
      <c r="N632">
        <v>13</v>
      </c>
      <c r="O632">
        <v>471529</v>
      </c>
      <c r="P632">
        <v>33</v>
      </c>
      <c r="Q632">
        <v>100</v>
      </c>
      <c r="R632">
        <v>100</v>
      </c>
      <c r="S632">
        <v>44</v>
      </c>
      <c r="T632">
        <v>10016509</v>
      </c>
      <c r="U632">
        <v>6416068</v>
      </c>
      <c r="V632">
        <v>38</v>
      </c>
      <c r="W632">
        <v>4419968</v>
      </c>
      <c r="X632">
        <v>38</v>
      </c>
      <c r="Y632">
        <v>10836036</v>
      </c>
      <c r="Z632">
        <v>45</v>
      </c>
      <c r="AA632">
        <v>2536</v>
      </c>
      <c r="AB632">
        <v>23030</v>
      </c>
      <c r="AC632" s="3">
        <f>anaconda_projects_438c4e99_85db_4cf9_82b5_1b07a55c3429_cleaned_energy_data[[#This Row],[nitrogen-oxide]]*0.9071847</f>
        <v>20892.463640999998</v>
      </c>
      <c r="AD632">
        <v>4.3</v>
      </c>
      <c r="AE632">
        <v>36</v>
      </c>
      <c r="AF632">
        <v>2</v>
      </c>
      <c r="AG632" t="s">
        <v>124</v>
      </c>
      <c r="AH632">
        <v>18459</v>
      </c>
      <c r="AI632" s="3">
        <f>anaconda_projects_438c4e99_85db_4cf9_82b5_1b07a55c3429_cleaned_energy_data[[#This Row],[sulfer-dioxide]]*0.9071847</f>
        <v>16745.722377300001</v>
      </c>
      <c r="AJ632">
        <v>3.4</v>
      </c>
      <c r="AK632">
        <v>36</v>
      </c>
      <c r="AL632">
        <v>16</v>
      </c>
      <c r="AM632">
        <v>10016509</v>
      </c>
      <c r="AN632">
        <v>48</v>
      </c>
    </row>
    <row r="633" spans="1:40" x14ac:dyDescent="0.3">
      <c r="A633">
        <v>631</v>
      </c>
      <c r="B633">
        <v>2009</v>
      </c>
      <c r="C633" t="s">
        <v>122</v>
      </c>
      <c r="D633" t="s">
        <v>123</v>
      </c>
      <c r="E633">
        <v>21.21</v>
      </c>
      <c r="F633">
        <v>1</v>
      </c>
      <c r="G633">
        <v>1859</v>
      </c>
      <c r="H633">
        <v>40</v>
      </c>
      <c r="I633">
        <v>706</v>
      </c>
      <c r="J633">
        <v>47</v>
      </c>
      <c r="K633" s="3">
        <v>8661</v>
      </c>
      <c r="L633">
        <v>1731</v>
      </c>
      <c r="M633">
        <v>41</v>
      </c>
      <c r="N633">
        <v>13</v>
      </c>
      <c r="O633">
        <v>524094</v>
      </c>
      <c r="P633">
        <v>33</v>
      </c>
      <c r="Q633">
        <v>100</v>
      </c>
      <c r="R633">
        <v>100</v>
      </c>
      <c r="S633">
        <v>44</v>
      </c>
      <c r="T633">
        <v>10126185</v>
      </c>
      <c r="U633">
        <v>6509550</v>
      </c>
      <c r="V633">
        <v>38</v>
      </c>
      <c r="W633">
        <v>4500983</v>
      </c>
      <c r="X633">
        <v>38</v>
      </c>
      <c r="Y633">
        <v>11010533</v>
      </c>
      <c r="Z633">
        <v>45</v>
      </c>
      <c r="AA633">
        <v>2565</v>
      </c>
      <c r="AB633">
        <v>24734</v>
      </c>
      <c r="AC633" s="3">
        <f>anaconda_projects_438c4e99_85db_4cf9_82b5_1b07a55c3429_cleaned_energy_data[[#This Row],[nitrogen-oxide]]*0.9071847</f>
        <v>22438.306369800001</v>
      </c>
      <c r="AD633">
        <v>4.5</v>
      </c>
      <c r="AE633">
        <v>35</v>
      </c>
      <c r="AF633">
        <v>3</v>
      </c>
      <c r="AG633" t="s">
        <v>124</v>
      </c>
      <c r="AH633">
        <v>24558</v>
      </c>
      <c r="AI633" s="3">
        <f>anaconda_projects_438c4e99_85db_4cf9_82b5_1b07a55c3429_cleaned_energy_data[[#This Row],[sulfer-dioxide]]*0.9071847</f>
        <v>22278.641862599998</v>
      </c>
      <c r="AJ633">
        <v>4.5</v>
      </c>
      <c r="AK633">
        <v>37</v>
      </c>
      <c r="AL633">
        <v>15</v>
      </c>
      <c r="AM633">
        <v>10126185</v>
      </c>
      <c r="AN633">
        <v>48</v>
      </c>
    </row>
    <row r="634" spans="1:40" x14ac:dyDescent="0.3">
      <c r="A634">
        <v>632</v>
      </c>
      <c r="B634">
        <v>2012</v>
      </c>
      <c r="C634" t="s">
        <v>122</v>
      </c>
      <c r="D634" t="s">
        <v>123</v>
      </c>
      <c r="E634">
        <v>34.04</v>
      </c>
      <c r="F634">
        <v>1</v>
      </c>
      <c r="G634">
        <v>1821</v>
      </c>
      <c r="H634">
        <v>40</v>
      </c>
      <c r="I634">
        <v>909</v>
      </c>
      <c r="J634">
        <v>46</v>
      </c>
      <c r="K634" s="3">
        <v>7625</v>
      </c>
      <c r="L634">
        <v>1602</v>
      </c>
      <c r="M634">
        <v>40</v>
      </c>
      <c r="N634">
        <v>13</v>
      </c>
      <c r="O634">
        <v>402384</v>
      </c>
      <c r="P634">
        <v>36</v>
      </c>
      <c r="Q634">
        <v>100</v>
      </c>
      <c r="R634">
        <v>100</v>
      </c>
      <c r="S634">
        <v>44</v>
      </c>
      <c r="T634">
        <v>9639157</v>
      </c>
      <c r="U634">
        <v>6012748</v>
      </c>
      <c r="V634">
        <v>40</v>
      </c>
      <c r="W634">
        <v>4456521</v>
      </c>
      <c r="X634">
        <v>40</v>
      </c>
      <c r="Y634">
        <v>10469269</v>
      </c>
      <c r="Z634">
        <v>46</v>
      </c>
      <c r="AA634">
        <v>2730</v>
      </c>
      <c r="AB634">
        <v>20861</v>
      </c>
      <c r="AC634" s="3">
        <f>anaconda_projects_438c4e99_85db_4cf9_82b5_1b07a55c3429_cleaned_energy_data[[#This Row],[nitrogen-oxide]]*0.9071847</f>
        <v>18924.780026699998</v>
      </c>
      <c r="AD634">
        <v>4</v>
      </c>
      <c r="AE634">
        <v>35</v>
      </c>
      <c r="AF634">
        <v>3</v>
      </c>
      <c r="AG634" t="s">
        <v>124</v>
      </c>
      <c r="AH634">
        <v>16073</v>
      </c>
      <c r="AI634" s="3">
        <f>anaconda_projects_438c4e99_85db_4cf9_82b5_1b07a55c3429_cleaned_energy_data[[#This Row],[sulfer-dioxide]]*0.9071847</f>
        <v>14581.179683099999</v>
      </c>
      <c r="AJ634">
        <v>3.1</v>
      </c>
      <c r="AK634">
        <v>37</v>
      </c>
      <c r="AL634">
        <v>10</v>
      </c>
      <c r="AM634">
        <v>9639157</v>
      </c>
      <c r="AN634">
        <v>48</v>
      </c>
    </row>
    <row r="635" spans="1:40" x14ac:dyDescent="0.3">
      <c r="A635">
        <v>633</v>
      </c>
      <c r="B635">
        <v>2020</v>
      </c>
      <c r="C635" t="s">
        <v>122</v>
      </c>
      <c r="D635" t="s">
        <v>123</v>
      </c>
      <c r="E635">
        <v>27.55</v>
      </c>
      <c r="F635">
        <v>1</v>
      </c>
      <c r="G635">
        <v>1808</v>
      </c>
      <c r="H635">
        <v>40</v>
      </c>
      <c r="I635">
        <v>1185</v>
      </c>
      <c r="J635">
        <v>45</v>
      </c>
      <c r="K635" s="3">
        <v>6418</v>
      </c>
      <c r="L635">
        <v>1555</v>
      </c>
      <c r="M635">
        <v>42</v>
      </c>
      <c r="N635">
        <v>7</v>
      </c>
      <c r="O635">
        <v>342102</v>
      </c>
      <c r="P635">
        <v>35</v>
      </c>
      <c r="Q635">
        <v>100</v>
      </c>
      <c r="R635">
        <v>100</v>
      </c>
      <c r="S635">
        <v>44</v>
      </c>
      <c r="T635">
        <v>8796761</v>
      </c>
      <c r="U635">
        <v>4851252</v>
      </c>
      <c r="V635">
        <v>39</v>
      </c>
      <c r="W635">
        <v>4227767</v>
      </c>
      <c r="X635">
        <v>46</v>
      </c>
      <c r="Y635">
        <v>9079019</v>
      </c>
      <c r="Z635">
        <v>46</v>
      </c>
      <c r="AA635">
        <v>2994</v>
      </c>
      <c r="AB635">
        <v>16437</v>
      </c>
      <c r="AC635" s="3">
        <f>anaconda_projects_438c4e99_85db_4cf9_82b5_1b07a55c3429_cleaned_energy_data[[#This Row],[nitrogen-oxide]]*0.9071847</f>
        <v>14911.3949139</v>
      </c>
      <c r="AD635">
        <v>3.6</v>
      </c>
      <c r="AE635">
        <v>32</v>
      </c>
      <c r="AF635">
        <v>3</v>
      </c>
      <c r="AG635" t="s">
        <v>124</v>
      </c>
      <c r="AH635">
        <v>17215</v>
      </c>
      <c r="AI635" s="3">
        <f>anaconda_projects_438c4e99_85db_4cf9_82b5_1b07a55c3429_cleaned_energy_data[[#This Row],[sulfer-dioxide]]*0.9071847</f>
        <v>15617.184610499999</v>
      </c>
      <c r="AJ635">
        <v>3.8</v>
      </c>
      <c r="AK635">
        <v>22</v>
      </c>
      <c r="AL635">
        <v>1</v>
      </c>
      <c r="AM635">
        <v>8796761</v>
      </c>
      <c r="AN635">
        <v>48</v>
      </c>
    </row>
    <row r="636" spans="1:40" x14ac:dyDescent="0.3">
      <c r="A636">
        <v>634</v>
      </c>
      <c r="B636">
        <v>2015</v>
      </c>
      <c r="C636" t="s">
        <v>122</v>
      </c>
      <c r="D636" t="s">
        <v>123</v>
      </c>
      <c r="E636">
        <v>26.17</v>
      </c>
      <c r="F636">
        <v>1</v>
      </c>
      <c r="G636">
        <v>1735</v>
      </c>
      <c r="H636">
        <v>40</v>
      </c>
      <c r="I636">
        <v>938</v>
      </c>
      <c r="J636">
        <v>44</v>
      </c>
      <c r="K636" s="3">
        <v>7356</v>
      </c>
      <c r="L636">
        <v>1599</v>
      </c>
      <c r="M636">
        <v>42</v>
      </c>
      <c r="N636">
        <v>9</v>
      </c>
      <c r="O636">
        <v>526917</v>
      </c>
      <c r="P636">
        <v>35</v>
      </c>
      <c r="Q636">
        <v>100</v>
      </c>
      <c r="R636">
        <v>100</v>
      </c>
      <c r="S636">
        <v>44</v>
      </c>
      <c r="T636">
        <v>9511352</v>
      </c>
      <c r="U636">
        <v>5492172</v>
      </c>
      <c r="V636">
        <v>39</v>
      </c>
      <c r="W636">
        <v>4627328</v>
      </c>
      <c r="X636">
        <v>39</v>
      </c>
      <c r="Y636">
        <v>10119500</v>
      </c>
      <c r="Z636">
        <v>45</v>
      </c>
      <c r="AA636">
        <v>2674</v>
      </c>
      <c r="AB636">
        <v>19178</v>
      </c>
      <c r="AC636" s="3">
        <f>anaconda_projects_438c4e99_85db_4cf9_82b5_1b07a55c3429_cleaned_energy_data[[#This Row],[nitrogen-oxide]]*0.9071847</f>
        <v>17397.9881766</v>
      </c>
      <c r="AD636">
        <v>3.8</v>
      </c>
      <c r="AE636">
        <v>35</v>
      </c>
      <c r="AF636">
        <v>3</v>
      </c>
      <c r="AG636" t="s">
        <v>124</v>
      </c>
      <c r="AH636">
        <v>21637</v>
      </c>
      <c r="AI636" s="3">
        <f>anaconda_projects_438c4e99_85db_4cf9_82b5_1b07a55c3429_cleaned_energy_data[[#This Row],[sulfer-dioxide]]*0.9071847</f>
        <v>19628.7553539</v>
      </c>
      <c r="AJ636">
        <v>4.3</v>
      </c>
      <c r="AK636">
        <v>30</v>
      </c>
      <c r="AL636">
        <v>1</v>
      </c>
      <c r="AM636">
        <v>9511352</v>
      </c>
      <c r="AN636">
        <v>48</v>
      </c>
    </row>
    <row r="637" spans="1:40" x14ac:dyDescent="0.3">
      <c r="A637">
        <v>635</v>
      </c>
      <c r="B637">
        <v>2013</v>
      </c>
      <c r="C637" t="s">
        <v>122</v>
      </c>
      <c r="D637" t="s">
        <v>123</v>
      </c>
      <c r="E637">
        <v>33.26</v>
      </c>
      <c r="F637">
        <v>1</v>
      </c>
      <c r="G637">
        <v>1821</v>
      </c>
      <c r="H637">
        <v>40</v>
      </c>
      <c r="I637">
        <v>937</v>
      </c>
      <c r="J637">
        <v>45</v>
      </c>
      <c r="K637" s="3">
        <v>7428</v>
      </c>
      <c r="L637">
        <v>1592</v>
      </c>
      <c r="M637">
        <v>42</v>
      </c>
      <c r="N637">
        <v>13</v>
      </c>
      <c r="O637">
        <v>426369</v>
      </c>
      <c r="P637">
        <v>36</v>
      </c>
      <c r="Q637">
        <v>100</v>
      </c>
      <c r="R637">
        <v>100</v>
      </c>
      <c r="S637">
        <v>44</v>
      </c>
      <c r="T637">
        <v>9503164</v>
      </c>
      <c r="U637">
        <v>5748256</v>
      </c>
      <c r="V637">
        <v>40</v>
      </c>
      <c r="W637">
        <v>4518796</v>
      </c>
      <c r="X637">
        <v>40</v>
      </c>
      <c r="Y637">
        <v>10267052</v>
      </c>
      <c r="Z637">
        <v>45</v>
      </c>
      <c r="AA637">
        <v>2757</v>
      </c>
      <c r="AB637">
        <v>23767</v>
      </c>
      <c r="AC637" s="3">
        <f>anaconda_projects_438c4e99_85db_4cf9_82b5_1b07a55c3429_cleaned_energy_data[[#This Row],[nitrogen-oxide]]*0.9071847</f>
        <v>21561.058764899997</v>
      </c>
      <c r="AD637">
        <v>4.5999999999999996</v>
      </c>
      <c r="AE637">
        <v>32</v>
      </c>
      <c r="AF637">
        <v>2</v>
      </c>
      <c r="AG637" t="s">
        <v>124</v>
      </c>
      <c r="AH637">
        <v>20062</v>
      </c>
      <c r="AI637" s="3">
        <f>anaconda_projects_438c4e99_85db_4cf9_82b5_1b07a55c3429_cleaned_energy_data[[#This Row],[sulfer-dioxide]]*0.9071847</f>
        <v>18199.939451399998</v>
      </c>
      <c r="AJ637">
        <v>3.9</v>
      </c>
      <c r="AK637">
        <v>33</v>
      </c>
      <c r="AL637">
        <v>5</v>
      </c>
      <c r="AM637">
        <v>9503164</v>
      </c>
      <c r="AN637">
        <v>48</v>
      </c>
    </row>
    <row r="638" spans="1:40" x14ac:dyDescent="0.3">
      <c r="A638">
        <v>636</v>
      </c>
      <c r="B638">
        <v>2008</v>
      </c>
      <c r="C638" t="s">
        <v>122</v>
      </c>
      <c r="D638" t="s">
        <v>123</v>
      </c>
      <c r="E638">
        <v>29.2</v>
      </c>
      <c r="F638">
        <v>1</v>
      </c>
      <c r="G638">
        <v>1730</v>
      </c>
      <c r="H638">
        <v>40</v>
      </c>
      <c r="I638">
        <v>707</v>
      </c>
      <c r="J638">
        <v>44</v>
      </c>
      <c r="K638" s="3">
        <v>9048</v>
      </c>
      <c r="L638">
        <v>1750</v>
      </c>
      <c r="M638">
        <v>42</v>
      </c>
      <c r="N638">
        <v>14</v>
      </c>
      <c r="O638">
        <v>395634</v>
      </c>
      <c r="P638">
        <v>35</v>
      </c>
      <c r="Q638">
        <v>100</v>
      </c>
      <c r="R638">
        <v>100</v>
      </c>
      <c r="S638">
        <v>44</v>
      </c>
      <c r="T638">
        <v>10390279</v>
      </c>
      <c r="U638">
        <v>6700636</v>
      </c>
      <c r="V638">
        <v>38</v>
      </c>
      <c r="W638">
        <v>4675749</v>
      </c>
      <c r="X638">
        <v>38</v>
      </c>
      <c r="Y638">
        <v>11376385</v>
      </c>
      <c r="Z638">
        <v>45</v>
      </c>
      <c r="AA638">
        <v>2437</v>
      </c>
      <c r="AB638">
        <v>23831</v>
      </c>
      <c r="AC638" s="3">
        <f>anaconda_projects_438c4e99_85db_4cf9_82b5_1b07a55c3429_cleaned_energy_data[[#This Row],[nitrogen-oxide]]*0.9071847</f>
        <v>21619.118585699998</v>
      </c>
      <c r="AD638">
        <v>4.2</v>
      </c>
      <c r="AE638">
        <v>36</v>
      </c>
      <c r="AF638">
        <v>4</v>
      </c>
      <c r="AG638" t="s">
        <v>124</v>
      </c>
      <c r="AH638">
        <v>23462</v>
      </c>
      <c r="AI638" s="3">
        <f>anaconda_projects_438c4e99_85db_4cf9_82b5_1b07a55c3429_cleaned_energy_data[[#This Row],[sulfer-dioxide]]*0.9071847</f>
        <v>21284.367431399998</v>
      </c>
      <c r="AJ638">
        <v>4.0999999999999996</v>
      </c>
      <c r="AK638">
        <v>39</v>
      </c>
      <c r="AL638">
        <v>20</v>
      </c>
      <c r="AM638">
        <v>10390279</v>
      </c>
      <c r="AN638">
        <v>48</v>
      </c>
    </row>
    <row r="639" spans="1:40" x14ac:dyDescent="0.3">
      <c r="A639">
        <v>637</v>
      </c>
      <c r="B639">
        <v>2016</v>
      </c>
      <c r="C639" t="s">
        <v>122</v>
      </c>
      <c r="D639" t="s">
        <v>123</v>
      </c>
      <c r="E639">
        <v>23.87</v>
      </c>
      <c r="F639">
        <v>1</v>
      </c>
      <c r="G639">
        <v>1737</v>
      </c>
      <c r="H639">
        <v>40</v>
      </c>
      <c r="I639">
        <v>908</v>
      </c>
      <c r="J639">
        <v>45</v>
      </c>
      <c r="K639" s="3">
        <v>7257</v>
      </c>
      <c r="L639">
        <v>1605</v>
      </c>
      <c r="M639">
        <v>42</v>
      </c>
      <c r="N639">
        <v>8</v>
      </c>
      <c r="O639">
        <v>733841</v>
      </c>
      <c r="P639">
        <v>32</v>
      </c>
      <c r="Q639">
        <v>100</v>
      </c>
      <c r="R639">
        <v>100</v>
      </c>
      <c r="S639">
        <v>44</v>
      </c>
      <c r="T639">
        <v>9445389</v>
      </c>
      <c r="U639">
        <v>5218132</v>
      </c>
      <c r="V639">
        <v>39</v>
      </c>
      <c r="W639">
        <v>4730713</v>
      </c>
      <c r="X639">
        <v>40</v>
      </c>
      <c r="Y639">
        <v>9948845</v>
      </c>
      <c r="Z639">
        <v>46</v>
      </c>
      <c r="AA639">
        <v>2645</v>
      </c>
      <c r="AB639">
        <v>17955</v>
      </c>
      <c r="AC639" s="3">
        <f>anaconda_projects_438c4e99_85db_4cf9_82b5_1b07a55c3429_cleaned_energy_data[[#This Row],[nitrogen-oxide]]*0.9071847</f>
        <v>16288.5012885</v>
      </c>
      <c r="AD639">
        <v>3.6</v>
      </c>
      <c r="AE639">
        <v>33</v>
      </c>
      <c r="AF639">
        <v>3</v>
      </c>
      <c r="AG639" t="s">
        <v>124</v>
      </c>
      <c r="AH639">
        <v>19602</v>
      </c>
      <c r="AI639" s="3">
        <f>anaconda_projects_438c4e99_85db_4cf9_82b5_1b07a55c3429_cleaned_energy_data[[#This Row],[sulfer-dioxide]]*0.9071847</f>
        <v>17782.634489399999</v>
      </c>
      <c r="AJ639">
        <v>3.9</v>
      </c>
      <c r="AK639">
        <v>29</v>
      </c>
      <c r="AL639">
        <v>1</v>
      </c>
      <c r="AM639">
        <v>9445389</v>
      </c>
      <c r="AN639">
        <v>48</v>
      </c>
    </row>
    <row r="640" spans="1:40" x14ac:dyDescent="0.3">
      <c r="A640">
        <v>638</v>
      </c>
      <c r="B640">
        <v>2018</v>
      </c>
      <c r="C640" t="s">
        <v>122</v>
      </c>
      <c r="D640" t="s">
        <v>123</v>
      </c>
      <c r="E640">
        <v>29.18</v>
      </c>
      <c r="F640">
        <v>1</v>
      </c>
      <c r="G640">
        <v>1800</v>
      </c>
      <c r="H640">
        <v>40</v>
      </c>
      <c r="I640">
        <v>1012</v>
      </c>
      <c r="J640">
        <v>45</v>
      </c>
      <c r="K640" s="3">
        <v>7197</v>
      </c>
      <c r="L640">
        <v>1616</v>
      </c>
      <c r="M640">
        <v>42</v>
      </c>
      <c r="N640">
        <v>6</v>
      </c>
      <c r="O640">
        <v>431799</v>
      </c>
      <c r="P640">
        <v>36</v>
      </c>
      <c r="Q640">
        <v>100</v>
      </c>
      <c r="R640">
        <v>100</v>
      </c>
      <c r="S640">
        <v>44</v>
      </c>
      <c r="T640">
        <v>9337161</v>
      </c>
      <c r="U640">
        <v>5296030</v>
      </c>
      <c r="V640">
        <v>40</v>
      </c>
      <c r="W640">
        <v>4500743</v>
      </c>
      <c r="X640">
        <v>43</v>
      </c>
      <c r="Y640">
        <v>9796773</v>
      </c>
      <c r="Z640">
        <v>46</v>
      </c>
      <c r="AA640">
        <v>2811</v>
      </c>
      <c r="AB640">
        <v>17569</v>
      </c>
      <c r="AC640" s="3">
        <f>anaconda_projects_438c4e99_85db_4cf9_82b5_1b07a55c3429_cleaned_energy_data[[#This Row],[nitrogen-oxide]]*0.9071847</f>
        <v>15938.3279943</v>
      </c>
      <c r="AD640">
        <v>3.6</v>
      </c>
      <c r="AE640">
        <v>33</v>
      </c>
      <c r="AF640">
        <v>3</v>
      </c>
      <c r="AG640" t="s">
        <v>124</v>
      </c>
      <c r="AH640">
        <v>16544</v>
      </c>
      <c r="AI640" s="3">
        <f>anaconda_projects_438c4e99_85db_4cf9_82b5_1b07a55c3429_cleaned_energy_data[[#This Row],[sulfer-dioxide]]*0.9071847</f>
        <v>15008.4636768</v>
      </c>
      <c r="AJ640">
        <v>3.4</v>
      </c>
      <c r="AK640">
        <v>27</v>
      </c>
      <c r="AL640">
        <v>1</v>
      </c>
      <c r="AM640">
        <v>9337161</v>
      </c>
      <c r="AN640">
        <v>48</v>
      </c>
    </row>
    <row r="641" spans="1:40" x14ac:dyDescent="0.3">
      <c r="A641">
        <v>639</v>
      </c>
      <c r="B641">
        <v>2017</v>
      </c>
      <c r="C641" t="s">
        <v>125</v>
      </c>
      <c r="D641" t="s">
        <v>126</v>
      </c>
      <c r="E641">
        <v>9.83</v>
      </c>
      <c r="F641">
        <v>27</v>
      </c>
      <c r="G641">
        <v>28115</v>
      </c>
      <c r="H641">
        <v>4</v>
      </c>
      <c r="I641">
        <v>8754</v>
      </c>
      <c r="J641">
        <v>12</v>
      </c>
      <c r="K641" s="3">
        <v>54811</v>
      </c>
      <c r="L641">
        <v>946</v>
      </c>
      <c r="M641">
        <v>11</v>
      </c>
      <c r="N641">
        <v>28</v>
      </c>
      <c r="O641">
        <v>5111630</v>
      </c>
      <c r="P641">
        <v>6</v>
      </c>
      <c r="Q641">
        <v>100</v>
      </c>
      <c r="R641">
        <v>100</v>
      </c>
      <c r="S641">
        <v>4</v>
      </c>
      <c r="T641">
        <v>133456620</v>
      </c>
      <c r="U641">
        <v>107178796</v>
      </c>
      <c r="V641">
        <v>3</v>
      </c>
      <c r="W641">
        <v>20276518</v>
      </c>
      <c r="X641">
        <v>16</v>
      </c>
      <c r="Y641">
        <v>127455314</v>
      </c>
      <c r="Z641">
        <v>9</v>
      </c>
      <c r="AA641">
        <v>36869</v>
      </c>
      <c r="AB641">
        <v>45753</v>
      </c>
      <c r="AC641" s="3">
        <f>anaconda_projects_438c4e99_85db_4cf9_82b5_1b07a55c3429_cleaned_energy_data[[#This Row],[nitrogen-oxide]]*0.9071847</f>
        <v>41506.421579099995</v>
      </c>
      <c r="AD641">
        <v>0.7</v>
      </c>
      <c r="AE641">
        <v>12</v>
      </c>
      <c r="AF641">
        <v>27</v>
      </c>
      <c r="AG641" t="s">
        <v>45</v>
      </c>
      <c r="AH641">
        <v>52471</v>
      </c>
      <c r="AI641" s="3">
        <f>anaconda_projects_438c4e99_85db_4cf9_82b5_1b07a55c3429_cleaned_energy_data[[#This Row],[sulfer-dioxide]]*0.9071847</f>
        <v>47600.888393699999</v>
      </c>
      <c r="AJ641">
        <v>0.8</v>
      </c>
      <c r="AK641">
        <v>12</v>
      </c>
      <c r="AL641">
        <v>23</v>
      </c>
      <c r="AM641">
        <v>133456620</v>
      </c>
      <c r="AN641">
        <v>8</v>
      </c>
    </row>
    <row r="642" spans="1:40" x14ac:dyDescent="0.3">
      <c r="A642">
        <v>640</v>
      </c>
      <c r="B642">
        <v>2023</v>
      </c>
      <c r="C642" t="s">
        <v>125</v>
      </c>
      <c r="D642" t="s">
        <v>126</v>
      </c>
      <c r="E642">
        <v>11.06</v>
      </c>
      <c r="F642">
        <v>26</v>
      </c>
      <c r="G642">
        <v>26481</v>
      </c>
      <c r="H642">
        <v>6</v>
      </c>
      <c r="I642">
        <v>11305</v>
      </c>
      <c r="J642">
        <v>10</v>
      </c>
      <c r="K642" s="3">
        <v>43044</v>
      </c>
      <c r="L642">
        <v>733</v>
      </c>
      <c r="M642">
        <v>12</v>
      </c>
      <c r="N642">
        <v>29</v>
      </c>
      <c r="O642">
        <v>4764167</v>
      </c>
      <c r="P642">
        <v>7</v>
      </c>
      <c r="Q642">
        <v>100</v>
      </c>
      <c r="R642">
        <v>100</v>
      </c>
      <c r="S642">
        <v>4</v>
      </c>
      <c r="T642">
        <v>142028831</v>
      </c>
      <c r="U642">
        <v>105782142</v>
      </c>
      <c r="V642">
        <v>2</v>
      </c>
      <c r="W642">
        <v>23439371</v>
      </c>
      <c r="X642">
        <v>17</v>
      </c>
      <c r="Y642">
        <v>129221513</v>
      </c>
      <c r="Z642">
        <v>8</v>
      </c>
      <c r="AA642">
        <v>37786</v>
      </c>
      <c r="AB642">
        <v>38053</v>
      </c>
      <c r="AC642" s="3">
        <f>anaconda_projects_438c4e99_85db_4cf9_82b5_1b07a55c3429_cleaned_energy_data[[#This Row],[nitrogen-oxide]]*0.9071847</f>
        <v>34521.099389099996</v>
      </c>
      <c r="AD642">
        <v>0.6</v>
      </c>
      <c r="AE642">
        <v>8</v>
      </c>
      <c r="AF642">
        <v>27</v>
      </c>
      <c r="AG642" t="s">
        <v>45</v>
      </c>
      <c r="AH642">
        <v>46044</v>
      </c>
      <c r="AI642" s="3">
        <f>anaconda_projects_438c4e99_85db_4cf9_82b5_1b07a55c3429_cleaned_energy_data[[#This Row],[sulfer-dioxide]]*0.9071847</f>
        <v>41770.412326799997</v>
      </c>
      <c r="AJ642">
        <v>0.7</v>
      </c>
      <c r="AK642">
        <v>4</v>
      </c>
      <c r="AL642">
        <v>10</v>
      </c>
      <c r="AM642">
        <v>142028831</v>
      </c>
      <c r="AN642">
        <v>5</v>
      </c>
    </row>
    <row r="643" spans="1:40" x14ac:dyDescent="0.3">
      <c r="A643">
        <v>641</v>
      </c>
      <c r="B643">
        <v>2011</v>
      </c>
      <c r="C643" t="s">
        <v>125</v>
      </c>
      <c r="D643" t="s">
        <v>126</v>
      </c>
      <c r="E643">
        <v>9.61</v>
      </c>
      <c r="F643">
        <v>20</v>
      </c>
      <c r="G643">
        <v>27146</v>
      </c>
      <c r="H643">
        <v>4</v>
      </c>
      <c r="I643">
        <v>9968</v>
      </c>
      <c r="J643">
        <v>11</v>
      </c>
      <c r="K643" s="3">
        <v>71368</v>
      </c>
      <c r="L643">
        <v>1259</v>
      </c>
      <c r="M643">
        <v>11</v>
      </c>
      <c r="N643">
        <v>25</v>
      </c>
      <c r="O643">
        <v>4456905</v>
      </c>
      <c r="P643">
        <v>7</v>
      </c>
      <c r="Q643">
        <v>100</v>
      </c>
      <c r="R643">
        <v>100</v>
      </c>
      <c r="S643">
        <v>4</v>
      </c>
      <c r="T643">
        <v>136371149</v>
      </c>
      <c r="U643">
        <v>106661687</v>
      </c>
      <c r="V643">
        <v>4</v>
      </c>
      <c r="W643">
        <v>18087654</v>
      </c>
      <c r="X643">
        <v>18</v>
      </c>
      <c r="Y643">
        <v>124749341</v>
      </c>
      <c r="Z643">
        <v>9</v>
      </c>
      <c r="AA643">
        <v>37114</v>
      </c>
      <c r="AB643">
        <v>82833</v>
      </c>
      <c r="AC643" s="3">
        <f>anaconda_projects_438c4e99_85db_4cf9_82b5_1b07a55c3429_cleaned_energy_data[[#This Row],[nitrogen-oxide]]*0.9071847</f>
        <v>75144.830255099994</v>
      </c>
      <c r="AD643">
        <v>1.3</v>
      </c>
      <c r="AE643">
        <v>11</v>
      </c>
      <c r="AF643">
        <v>28</v>
      </c>
      <c r="AG643" t="s">
        <v>40</v>
      </c>
      <c r="AH643">
        <v>261128</v>
      </c>
      <c r="AI643" s="3">
        <f>anaconda_projects_438c4e99_85db_4cf9_82b5_1b07a55c3429_cleaned_energy_data[[#This Row],[sulfer-dioxide]]*0.9071847</f>
        <v>236891.32634159998</v>
      </c>
      <c r="AJ643">
        <v>4.2</v>
      </c>
      <c r="AK643">
        <v>5</v>
      </c>
      <c r="AL643">
        <v>9</v>
      </c>
      <c r="AM643">
        <v>136371149</v>
      </c>
      <c r="AN643">
        <v>8</v>
      </c>
    </row>
    <row r="644" spans="1:40" x14ac:dyDescent="0.3">
      <c r="A644">
        <v>642</v>
      </c>
      <c r="B644">
        <v>2022</v>
      </c>
      <c r="C644" t="s">
        <v>125</v>
      </c>
      <c r="D644" t="s">
        <v>126</v>
      </c>
      <c r="E644">
        <v>12</v>
      </c>
      <c r="F644">
        <v>17</v>
      </c>
      <c r="G644">
        <v>25381</v>
      </c>
      <c r="H644">
        <v>6</v>
      </c>
      <c r="I644">
        <v>10817</v>
      </c>
      <c r="J644">
        <v>11</v>
      </c>
      <c r="K644" s="3">
        <v>43772</v>
      </c>
      <c r="L644">
        <v>761</v>
      </c>
      <c r="M644">
        <v>14</v>
      </c>
      <c r="N644">
        <v>30</v>
      </c>
      <c r="O644">
        <v>5090678</v>
      </c>
      <c r="P644">
        <v>6</v>
      </c>
      <c r="Q644">
        <v>100</v>
      </c>
      <c r="R644">
        <v>100</v>
      </c>
      <c r="S644">
        <v>4</v>
      </c>
      <c r="T644">
        <v>145035204</v>
      </c>
      <c r="U644">
        <v>100541863</v>
      </c>
      <c r="V644">
        <v>5</v>
      </c>
      <c r="W644">
        <v>25942770</v>
      </c>
      <c r="X644">
        <v>16</v>
      </c>
      <c r="Y644">
        <v>126484633</v>
      </c>
      <c r="Z644">
        <v>9</v>
      </c>
      <c r="AA644">
        <v>36198</v>
      </c>
      <c r="AB644">
        <v>40085</v>
      </c>
      <c r="AC644" s="3">
        <f>anaconda_projects_438c4e99_85db_4cf9_82b5_1b07a55c3429_cleaned_energy_data[[#This Row],[nitrogen-oxide]]*0.9071847</f>
        <v>36364.4986995</v>
      </c>
      <c r="AD644">
        <v>0.6</v>
      </c>
      <c r="AE644">
        <v>11</v>
      </c>
      <c r="AF644">
        <v>28</v>
      </c>
      <c r="AG644" t="s">
        <v>45</v>
      </c>
      <c r="AH644">
        <v>46673</v>
      </c>
      <c r="AI644" s="3">
        <f>anaconda_projects_438c4e99_85db_4cf9_82b5_1b07a55c3429_cleaned_energy_data[[#This Row],[sulfer-dioxide]]*0.9071847</f>
        <v>42341.031503099999</v>
      </c>
      <c r="AJ644">
        <v>0.7</v>
      </c>
      <c r="AK644">
        <v>8</v>
      </c>
      <c r="AL644">
        <v>12</v>
      </c>
      <c r="AM644">
        <v>145035204</v>
      </c>
      <c r="AN644">
        <v>6</v>
      </c>
    </row>
    <row r="645" spans="1:40" x14ac:dyDescent="0.3">
      <c r="A645">
        <v>643</v>
      </c>
      <c r="B645">
        <v>2021</v>
      </c>
      <c r="C645" t="s">
        <v>125</v>
      </c>
      <c r="D645" t="s">
        <v>126</v>
      </c>
      <c r="E645">
        <v>10.43</v>
      </c>
      <c r="F645">
        <v>22</v>
      </c>
      <c r="G645">
        <v>28042</v>
      </c>
      <c r="H645">
        <v>4</v>
      </c>
      <c r="I645">
        <v>10208</v>
      </c>
      <c r="J645">
        <v>11</v>
      </c>
      <c r="K645" s="3">
        <v>43566</v>
      </c>
      <c r="L645">
        <v>772</v>
      </c>
      <c r="M645">
        <v>14</v>
      </c>
      <c r="N645">
        <v>29</v>
      </c>
      <c r="O645">
        <v>5099645</v>
      </c>
      <c r="P645">
        <v>7</v>
      </c>
      <c r="Q645">
        <v>100</v>
      </c>
      <c r="R645">
        <v>100</v>
      </c>
      <c r="S645">
        <v>4</v>
      </c>
      <c r="T645">
        <v>137363952</v>
      </c>
      <c r="U645">
        <v>103521223</v>
      </c>
      <c r="V645">
        <v>4</v>
      </c>
      <c r="W645">
        <v>20679305</v>
      </c>
      <c r="X645">
        <v>20</v>
      </c>
      <c r="Y645">
        <v>124200528</v>
      </c>
      <c r="Z645">
        <v>10</v>
      </c>
      <c r="AA645">
        <v>38250</v>
      </c>
      <c r="AB645">
        <v>37537</v>
      </c>
      <c r="AC645" s="3">
        <f>anaconda_projects_438c4e99_85db_4cf9_82b5_1b07a55c3429_cleaned_energy_data[[#This Row],[nitrogen-oxide]]*0.9071847</f>
        <v>34052.992083899997</v>
      </c>
      <c r="AD645">
        <v>0.6</v>
      </c>
      <c r="AE645">
        <v>11</v>
      </c>
      <c r="AF645">
        <v>31</v>
      </c>
      <c r="AG645" t="s">
        <v>45</v>
      </c>
      <c r="AH645">
        <v>48870</v>
      </c>
      <c r="AI645" s="3">
        <f>anaconda_projects_438c4e99_85db_4cf9_82b5_1b07a55c3429_cleaned_energy_data[[#This Row],[sulfer-dioxide]]*0.9071847</f>
        <v>44334.116288999998</v>
      </c>
      <c r="AJ645">
        <v>0.8</v>
      </c>
      <c r="AK645">
        <v>8</v>
      </c>
      <c r="AL645">
        <v>15</v>
      </c>
      <c r="AM645">
        <v>137363952</v>
      </c>
      <c r="AN645">
        <v>7</v>
      </c>
    </row>
    <row r="646" spans="1:40" x14ac:dyDescent="0.3">
      <c r="A646">
        <v>644</v>
      </c>
      <c r="B646">
        <v>2014</v>
      </c>
      <c r="C646" t="s">
        <v>125</v>
      </c>
      <c r="D646" t="s">
        <v>126</v>
      </c>
      <c r="E646">
        <v>10.029999999999999</v>
      </c>
      <c r="F646">
        <v>22</v>
      </c>
      <c r="G646">
        <v>28873</v>
      </c>
      <c r="H646">
        <v>3</v>
      </c>
      <c r="I646">
        <v>9377</v>
      </c>
      <c r="J646">
        <v>10</v>
      </c>
      <c r="K646" s="3">
        <v>62516</v>
      </c>
      <c r="L646">
        <v>1093</v>
      </c>
      <c r="M646">
        <v>12</v>
      </c>
      <c r="N646">
        <v>28</v>
      </c>
      <c r="O646">
        <v>4565846</v>
      </c>
      <c r="P646">
        <v>8</v>
      </c>
      <c r="Q646">
        <v>100</v>
      </c>
      <c r="R646">
        <v>100</v>
      </c>
      <c r="S646">
        <v>4</v>
      </c>
      <c r="T646">
        <v>135789932</v>
      </c>
      <c r="U646">
        <v>109523336</v>
      </c>
      <c r="V646">
        <v>4</v>
      </c>
      <c r="W646">
        <v>16313888</v>
      </c>
      <c r="X646">
        <v>20</v>
      </c>
      <c r="Y646">
        <v>125837224</v>
      </c>
      <c r="Z646">
        <v>10</v>
      </c>
      <c r="AA646">
        <v>38250</v>
      </c>
      <c r="AB646">
        <v>58339</v>
      </c>
      <c r="AC646" s="3">
        <f>anaconda_projects_438c4e99_85db_4cf9_82b5_1b07a55c3429_cleaned_energy_data[[#This Row],[nitrogen-oxide]]*0.9071847</f>
        <v>52924.248213299994</v>
      </c>
      <c r="AD646">
        <v>0.9</v>
      </c>
      <c r="AE646">
        <v>14</v>
      </c>
      <c r="AF646">
        <v>33</v>
      </c>
      <c r="AG646" t="s">
        <v>40</v>
      </c>
      <c r="AH646">
        <v>107367</v>
      </c>
      <c r="AI646" s="3">
        <f>anaconda_projects_438c4e99_85db_4cf9_82b5_1b07a55c3429_cleaned_energy_data[[#This Row],[sulfer-dioxide]]*0.9071847</f>
        <v>97401.699684899999</v>
      </c>
      <c r="AJ646">
        <v>1.7</v>
      </c>
      <c r="AK646">
        <v>11</v>
      </c>
      <c r="AL646">
        <v>24</v>
      </c>
      <c r="AM646">
        <v>135789932</v>
      </c>
      <c r="AN646">
        <v>8</v>
      </c>
    </row>
    <row r="647" spans="1:40" x14ac:dyDescent="0.3">
      <c r="A647">
        <v>645</v>
      </c>
      <c r="B647">
        <v>2019</v>
      </c>
      <c r="C647" t="s">
        <v>125</v>
      </c>
      <c r="D647" t="s">
        <v>126</v>
      </c>
      <c r="E647">
        <v>9.86</v>
      </c>
      <c r="F647">
        <v>25</v>
      </c>
      <c r="G647">
        <v>27232</v>
      </c>
      <c r="H647">
        <v>5</v>
      </c>
      <c r="I647">
        <v>9397</v>
      </c>
      <c r="J647">
        <v>12</v>
      </c>
      <c r="K647" s="3">
        <v>51074</v>
      </c>
      <c r="L647">
        <v>873</v>
      </c>
      <c r="M647">
        <v>11</v>
      </c>
      <c r="N647">
        <v>26</v>
      </c>
      <c r="O647">
        <v>5162164</v>
      </c>
      <c r="P647">
        <v>5</v>
      </c>
      <c r="Q647">
        <v>100</v>
      </c>
      <c r="R647">
        <v>100</v>
      </c>
      <c r="S647">
        <v>4</v>
      </c>
      <c r="T647">
        <v>139300990</v>
      </c>
      <c r="U647">
        <v>107079418</v>
      </c>
      <c r="V647">
        <v>3</v>
      </c>
      <c r="W647">
        <v>21612152</v>
      </c>
      <c r="X647">
        <v>16</v>
      </c>
      <c r="Y647">
        <v>128691569</v>
      </c>
      <c r="Z647">
        <v>9</v>
      </c>
      <c r="AA647">
        <v>36629</v>
      </c>
      <c r="AB647">
        <v>43647</v>
      </c>
      <c r="AC647" s="3">
        <f>anaconda_projects_438c4e99_85db_4cf9_82b5_1b07a55c3429_cleaned_energy_data[[#This Row],[nitrogen-oxide]]*0.9071847</f>
        <v>39595.890600899998</v>
      </c>
      <c r="AD647">
        <v>0.7</v>
      </c>
      <c r="AE647">
        <v>12</v>
      </c>
      <c r="AF647">
        <v>28</v>
      </c>
      <c r="AG647" t="s">
        <v>45</v>
      </c>
      <c r="AH647">
        <v>52841</v>
      </c>
      <c r="AI647" s="3">
        <f>anaconda_projects_438c4e99_85db_4cf9_82b5_1b07a55c3429_cleaned_energy_data[[#This Row],[sulfer-dioxide]]*0.9071847</f>
        <v>47936.546732700001</v>
      </c>
      <c r="AJ647">
        <v>0.8</v>
      </c>
      <c r="AK647">
        <v>8</v>
      </c>
      <c r="AL647">
        <v>18</v>
      </c>
      <c r="AM647">
        <v>139300990</v>
      </c>
      <c r="AN647">
        <v>7</v>
      </c>
    </row>
    <row r="648" spans="1:40" x14ac:dyDescent="0.3">
      <c r="A648">
        <v>646</v>
      </c>
      <c r="B648">
        <v>2010</v>
      </c>
      <c r="C648" t="s">
        <v>125</v>
      </c>
      <c r="D648" t="s">
        <v>126</v>
      </c>
      <c r="E648">
        <v>8.8699999999999992</v>
      </c>
      <c r="F648">
        <v>26</v>
      </c>
      <c r="G648">
        <v>26639</v>
      </c>
      <c r="H648">
        <v>3</v>
      </c>
      <c r="I648">
        <v>9998</v>
      </c>
      <c r="J648">
        <v>11</v>
      </c>
      <c r="K648" s="3">
        <v>82592</v>
      </c>
      <c r="L648">
        <v>1321</v>
      </c>
      <c r="M648">
        <v>8</v>
      </c>
      <c r="N648">
        <v>25</v>
      </c>
      <c r="O648">
        <v>4867547</v>
      </c>
      <c r="P648">
        <v>7</v>
      </c>
      <c r="Q648">
        <v>100</v>
      </c>
      <c r="R648">
        <v>100</v>
      </c>
      <c r="S648">
        <v>4</v>
      </c>
      <c r="T648">
        <v>140671580</v>
      </c>
      <c r="U648">
        <v>120425913</v>
      </c>
      <c r="V648">
        <v>4</v>
      </c>
      <c r="W648">
        <v>17151028</v>
      </c>
      <c r="X648">
        <v>21</v>
      </c>
      <c r="Y648">
        <v>137576941</v>
      </c>
      <c r="Z648">
        <v>8</v>
      </c>
      <c r="AA648">
        <v>36636</v>
      </c>
      <c r="AB648">
        <v>87387</v>
      </c>
      <c r="AC648" s="3">
        <f>anaconda_projects_438c4e99_85db_4cf9_82b5_1b07a55c3429_cleaned_energy_data[[#This Row],[nitrogen-oxide]]*0.9071847</f>
        <v>79276.149378899994</v>
      </c>
      <c r="AD648">
        <v>1.3</v>
      </c>
      <c r="AE648">
        <v>10</v>
      </c>
      <c r="AF648">
        <v>28</v>
      </c>
      <c r="AG648" t="s">
        <v>40</v>
      </c>
      <c r="AH648">
        <v>291864</v>
      </c>
      <c r="AI648" s="3">
        <f>anaconda_projects_438c4e99_85db_4cf9_82b5_1b07a55c3429_cleaned_energy_data[[#This Row],[sulfer-dioxide]]*0.9071847</f>
        <v>264774.55528079998</v>
      </c>
      <c r="AJ648">
        <v>4.2</v>
      </c>
      <c r="AK648">
        <v>5</v>
      </c>
      <c r="AL648">
        <v>10</v>
      </c>
      <c r="AM648">
        <v>140671580</v>
      </c>
      <c r="AN648">
        <v>8</v>
      </c>
    </row>
    <row r="649" spans="1:40" x14ac:dyDescent="0.3">
      <c r="A649">
        <v>647</v>
      </c>
      <c r="B649">
        <v>2009</v>
      </c>
      <c r="C649" t="s">
        <v>125</v>
      </c>
      <c r="D649" t="s">
        <v>126</v>
      </c>
      <c r="E649">
        <v>8.81</v>
      </c>
      <c r="F649">
        <v>27</v>
      </c>
      <c r="G649">
        <v>26558</v>
      </c>
      <c r="H649">
        <v>3</v>
      </c>
      <c r="I649">
        <v>9990</v>
      </c>
      <c r="J649">
        <v>11</v>
      </c>
      <c r="K649" s="3">
        <v>77022</v>
      </c>
      <c r="L649">
        <v>1317</v>
      </c>
      <c r="M649">
        <v>8</v>
      </c>
      <c r="N649">
        <v>24</v>
      </c>
      <c r="O649">
        <v>4546158</v>
      </c>
      <c r="P649">
        <v>7</v>
      </c>
      <c r="Q649">
        <v>100</v>
      </c>
      <c r="R649">
        <v>100</v>
      </c>
      <c r="S649">
        <v>6</v>
      </c>
      <c r="T649">
        <v>130765505</v>
      </c>
      <c r="U649">
        <v>115074702</v>
      </c>
      <c r="V649">
        <v>3</v>
      </c>
      <c r="W649">
        <v>13623674</v>
      </c>
      <c r="X649">
        <v>25</v>
      </c>
      <c r="Y649">
        <v>128698376</v>
      </c>
      <c r="Z649">
        <v>9</v>
      </c>
      <c r="AA649">
        <v>36549</v>
      </c>
      <c r="AB649">
        <v>81433</v>
      </c>
      <c r="AC649" s="3">
        <f>anaconda_projects_438c4e99_85db_4cf9_82b5_1b07a55c3429_cleaned_energy_data[[#This Row],[nitrogen-oxide]]*0.9071847</f>
        <v>73874.771675099997</v>
      </c>
      <c r="AD649">
        <v>1.3</v>
      </c>
      <c r="AE649">
        <v>10</v>
      </c>
      <c r="AF649">
        <v>26</v>
      </c>
      <c r="AG649" t="s">
        <v>40</v>
      </c>
      <c r="AH649">
        <v>324733</v>
      </c>
      <c r="AI649" s="3">
        <f>anaconda_projects_438c4e99_85db_4cf9_82b5_1b07a55c3429_cleaned_energy_data[[#This Row],[sulfer-dioxide]]*0.9071847</f>
        <v>294592.80918509996</v>
      </c>
      <c r="AJ649">
        <v>5</v>
      </c>
      <c r="AK649">
        <v>5</v>
      </c>
      <c r="AL649">
        <v>13</v>
      </c>
      <c r="AM649">
        <v>130765505</v>
      </c>
      <c r="AN649">
        <v>8</v>
      </c>
    </row>
    <row r="650" spans="1:40" x14ac:dyDescent="0.3">
      <c r="A650">
        <v>648</v>
      </c>
      <c r="B650">
        <v>2012</v>
      </c>
      <c r="C650" t="s">
        <v>125</v>
      </c>
      <c r="D650" t="s">
        <v>126</v>
      </c>
      <c r="E650">
        <v>9.3699999999999992</v>
      </c>
      <c r="F650">
        <v>21</v>
      </c>
      <c r="G650">
        <v>29293</v>
      </c>
      <c r="H650">
        <v>3</v>
      </c>
      <c r="I650">
        <v>9195</v>
      </c>
      <c r="J650">
        <v>10</v>
      </c>
      <c r="K650" s="3">
        <v>59035</v>
      </c>
      <c r="L650">
        <v>1062</v>
      </c>
      <c r="M650">
        <v>14</v>
      </c>
      <c r="N650">
        <v>31</v>
      </c>
      <c r="O650">
        <v>4956342</v>
      </c>
      <c r="P650">
        <v>7</v>
      </c>
      <c r="Q650">
        <v>100</v>
      </c>
      <c r="R650">
        <v>100</v>
      </c>
      <c r="S650">
        <v>4</v>
      </c>
      <c r="T650">
        <v>130978872</v>
      </c>
      <c r="U650">
        <v>100995036</v>
      </c>
      <c r="V650">
        <v>5</v>
      </c>
      <c r="W650">
        <v>21311328</v>
      </c>
      <c r="X650">
        <v>17</v>
      </c>
      <c r="Y650">
        <v>122306364</v>
      </c>
      <c r="Z650">
        <v>9</v>
      </c>
      <c r="AA650">
        <v>38488</v>
      </c>
      <c r="AB650">
        <v>55229</v>
      </c>
      <c r="AC650" s="3">
        <f>anaconda_projects_438c4e99_85db_4cf9_82b5_1b07a55c3429_cleaned_energy_data[[#This Row],[nitrogen-oxide]]*0.9071847</f>
        <v>50102.903796300001</v>
      </c>
      <c r="AD650">
        <v>0.9</v>
      </c>
      <c r="AE650">
        <v>16</v>
      </c>
      <c r="AF650">
        <v>34</v>
      </c>
      <c r="AG650" t="s">
        <v>45</v>
      </c>
      <c r="AH650">
        <v>164132</v>
      </c>
      <c r="AI650" s="3">
        <f>anaconda_projects_438c4e99_85db_4cf9_82b5_1b07a55c3429_cleaned_energy_data[[#This Row],[sulfer-dioxide]]*0.9071847</f>
        <v>148898.0391804</v>
      </c>
      <c r="AJ650">
        <v>2.7</v>
      </c>
      <c r="AK650">
        <v>8</v>
      </c>
      <c r="AL650">
        <v>12</v>
      </c>
      <c r="AM650">
        <v>130978872</v>
      </c>
      <c r="AN650">
        <v>8</v>
      </c>
    </row>
    <row r="651" spans="1:40" x14ac:dyDescent="0.3">
      <c r="A651">
        <v>649</v>
      </c>
      <c r="B651">
        <v>2020</v>
      </c>
      <c r="C651" t="s">
        <v>125</v>
      </c>
      <c r="D651" t="s">
        <v>126</v>
      </c>
      <c r="E651">
        <v>9.93</v>
      </c>
      <c r="F651">
        <v>23</v>
      </c>
      <c r="G651">
        <v>27253</v>
      </c>
      <c r="H651">
        <v>4</v>
      </c>
      <c r="I651">
        <v>10026</v>
      </c>
      <c r="J651">
        <v>12</v>
      </c>
      <c r="K651" s="3">
        <v>39865</v>
      </c>
      <c r="L651">
        <v>730</v>
      </c>
      <c r="M651">
        <v>14</v>
      </c>
      <c r="N651">
        <v>30</v>
      </c>
      <c r="O651">
        <v>5157107</v>
      </c>
      <c r="P651">
        <v>5</v>
      </c>
      <c r="Q651">
        <v>100</v>
      </c>
      <c r="R651">
        <v>100</v>
      </c>
      <c r="S651">
        <v>4</v>
      </c>
      <c r="T651">
        <v>133470142</v>
      </c>
      <c r="U651">
        <v>96525504</v>
      </c>
      <c r="V651">
        <v>5</v>
      </c>
      <c r="W651">
        <v>23603435</v>
      </c>
      <c r="X651">
        <v>15</v>
      </c>
      <c r="Y651">
        <v>120128938</v>
      </c>
      <c r="Z651">
        <v>10</v>
      </c>
      <c r="AA651">
        <v>37279</v>
      </c>
      <c r="AB651">
        <v>35621</v>
      </c>
      <c r="AC651" s="3">
        <f>anaconda_projects_438c4e99_85db_4cf9_82b5_1b07a55c3429_cleaned_energy_data[[#This Row],[nitrogen-oxide]]*0.9071847</f>
        <v>32314.826198699997</v>
      </c>
      <c r="AD651">
        <v>0.6</v>
      </c>
      <c r="AE651">
        <v>11</v>
      </c>
      <c r="AF651">
        <v>29</v>
      </c>
      <c r="AG651" t="s">
        <v>45</v>
      </c>
      <c r="AH651">
        <v>46548</v>
      </c>
      <c r="AI651" s="3">
        <f>anaconda_projects_438c4e99_85db_4cf9_82b5_1b07a55c3429_cleaned_energy_data[[#This Row],[sulfer-dioxide]]*0.9071847</f>
        <v>42227.633415600001</v>
      </c>
      <c r="AJ651">
        <v>0.8</v>
      </c>
      <c r="AK651">
        <v>5</v>
      </c>
      <c r="AL651">
        <v>14</v>
      </c>
      <c r="AM651">
        <v>133470142</v>
      </c>
      <c r="AN651">
        <v>7</v>
      </c>
    </row>
    <row r="652" spans="1:40" x14ac:dyDescent="0.3">
      <c r="A652">
        <v>650</v>
      </c>
      <c r="B652">
        <v>2015</v>
      </c>
      <c r="C652" t="s">
        <v>125</v>
      </c>
      <c r="D652" t="s">
        <v>126</v>
      </c>
      <c r="E652">
        <v>9.6199999999999992</v>
      </c>
      <c r="F652">
        <v>23</v>
      </c>
      <c r="G652">
        <v>28274</v>
      </c>
      <c r="H652">
        <v>3</v>
      </c>
      <c r="I652">
        <v>8029</v>
      </c>
      <c r="J652">
        <v>14</v>
      </c>
      <c r="K652" s="3">
        <v>59274</v>
      </c>
      <c r="L652">
        <v>1012</v>
      </c>
      <c r="M652">
        <v>12</v>
      </c>
      <c r="N652">
        <v>29</v>
      </c>
      <c r="O652">
        <v>5256855</v>
      </c>
      <c r="P652">
        <v>6</v>
      </c>
      <c r="Q652">
        <v>100</v>
      </c>
      <c r="R652">
        <v>100</v>
      </c>
      <c r="S652">
        <v>4</v>
      </c>
      <c r="T652">
        <v>135878215</v>
      </c>
      <c r="U652">
        <v>110212881</v>
      </c>
      <c r="V652">
        <v>3</v>
      </c>
      <c r="W652">
        <v>18605017</v>
      </c>
      <c r="X652">
        <v>17</v>
      </c>
      <c r="Y652">
        <v>128817898</v>
      </c>
      <c r="Z652">
        <v>8</v>
      </c>
      <c r="AA652">
        <v>36303</v>
      </c>
      <c r="AB652">
        <v>53081</v>
      </c>
      <c r="AC652" s="3">
        <f>anaconda_projects_438c4e99_85db_4cf9_82b5_1b07a55c3429_cleaned_energy_data[[#This Row],[nitrogen-oxide]]*0.9071847</f>
        <v>48154.271060699997</v>
      </c>
      <c r="AD652">
        <v>0.8</v>
      </c>
      <c r="AE652">
        <v>13</v>
      </c>
      <c r="AF652">
        <v>32</v>
      </c>
      <c r="AG652" t="s">
        <v>45</v>
      </c>
      <c r="AH652">
        <v>73843</v>
      </c>
      <c r="AI652" s="3">
        <f>anaconda_projects_438c4e99_85db_4cf9_82b5_1b07a55c3429_cleaned_energy_data[[#This Row],[sulfer-dioxide]]*0.9071847</f>
        <v>66989.239802099997</v>
      </c>
      <c r="AJ652">
        <v>1.1000000000000001</v>
      </c>
      <c r="AK652">
        <v>13</v>
      </c>
      <c r="AL652">
        <v>24</v>
      </c>
      <c r="AM652">
        <v>135878215</v>
      </c>
      <c r="AN652">
        <v>8</v>
      </c>
    </row>
    <row r="653" spans="1:40" x14ac:dyDescent="0.3">
      <c r="A653">
        <v>651</v>
      </c>
      <c r="B653">
        <v>2013</v>
      </c>
      <c r="C653" t="s">
        <v>125</v>
      </c>
      <c r="D653" t="s">
        <v>126</v>
      </c>
      <c r="E653">
        <v>9.69</v>
      </c>
      <c r="F653">
        <v>22</v>
      </c>
      <c r="G653">
        <v>28875</v>
      </c>
      <c r="H653">
        <v>2</v>
      </c>
      <c r="I653">
        <v>9335</v>
      </c>
      <c r="J653">
        <v>10</v>
      </c>
      <c r="K653" s="3">
        <v>56812</v>
      </c>
      <c r="L653">
        <v>1033</v>
      </c>
      <c r="M653">
        <v>15</v>
      </c>
      <c r="N653">
        <v>32</v>
      </c>
      <c r="O653">
        <v>4814959</v>
      </c>
      <c r="P653">
        <v>7</v>
      </c>
      <c r="Q653">
        <v>100</v>
      </c>
      <c r="R653">
        <v>100</v>
      </c>
      <c r="S653">
        <v>4</v>
      </c>
      <c r="T653">
        <v>130497470</v>
      </c>
      <c r="U653">
        <v>107082884</v>
      </c>
      <c r="V653">
        <v>4</v>
      </c>
      <c r="W653">
        <v>13870850</v>
      </c>
      <c r="X653">
        <v>26</v>
      </c>
      <c r="Y653">
        <v>120953734</v>
      </c>
      <c r="Z653">
        <v>10</v>
      </c>
      <c r="AA653">
        <v>38210</v>
      </c>
      <c r="AB653">
        <v>55462</v>
      </c>
      <c r="AC653" s="3">
        <f>anaconda_projects_438c4e99_85db_4cf9_82b5_1b07a55c3429_cleaned_energy_data[[#This Row],[nitrogen-oxide]]*0.9071847</f>
        <v>50314.277831399995</v>
      </c>
      <c r="AD653">
        <v>0.9</v>
      </c>
      <c r="AE653">
        <v>20</v>
      </c>
      <c r="AF653">
        <v>35</v>
      </c>
      <c r="AG653" t="s">
        <v>45</v>
      </c>
      <c r="AH653">
        <v>123733</v>
      </c>
      <c r="AI653" s="3">
        <f>anaconda_projects_438c4e99_85db_4cf9_82b5_1b07a55c3429_cleaned_energy_data[[#This Row],[sulfer-dioxide]]*0.9071847</f>
        <v>112248.68448509999</v>
      </c>
      <c r="AJ653">
        <v>2</v>
      </c>
      <c r="AK653">
        <v>10</v>
      </c>
      <c r="AL653">
        <v>20</v>
      </c>
      <c r="AM653">
        <v>130497470</v>
      </c>
      <c r="AN653">
        <v>8</v>
      </c>
    </row>
    <row r="654" spans="1:40" x14ac:dyDescent="0.3">
      <c r="A654">
        <v>652</v>
      </c>
      <c r="B654">
        <v>2008</v>
      </c>
      <c r="C654" t="s">
        <v>125</v>
      </c>
      <c r="D654" t="s">
        <v>126</v>
      </c>
      <c r="E654">
        <v>8.84</v>
      </c>
      <c r="F654">
        <v>25</v>
      </c>
      <c r="G654">
        <v>26462</v>
      </c>
      <c r="H654">
        <v>3</v>
      </c>
      <c r="I654">
        <v>9994</v>
      </c>
      <c r="J654">
        <v>11</v>
      </c>
      <c r="K654" s="3">
        <v>89750</v>
      </c>
      <c r="L654">
        <v>1450</v>
      </c>
      <c r="M654">
        <v>8</v>
      </c>
      <c r="N654">
        <v>22</v>
      </c>
      <c r="O654">
        <v>4649564</v>
      </c>
      <c r="P654">
        <v>7</v>
      </c>
      <c r="Q654">
        <v>100</v>
      </c>
      <c r="R654">
        <v>100</v>
      </c>
      <c r="S654">
        <v>6</v>
      </c>
      <c r="T654">
        <v>135173514</v>
      </c>
      <c r="U654">
        <v>126031263</v>
      </c>
      <c r="V654">
        <v>3</v>
      </c>
      <c r="W654">
        <v>10142132</v>
      </c>
      <c r="X654">
        <v>30</v>
      </c>
      <c r="Y654">
        <v>136173395</v>
      </c>
      <c r="Z654">
        <v>9</v>
      </c>
      <c r="AA654">
        <v>36456</v>
      </c>
      <c r="AB654">
        <v>131011</v>
      </c>
      <c r="AC654" s="3">
        <f>anaconda_projects_438c4e99_85db_4cf9_82b5_1b07a55c3429_cleaned_energy_data[[#This Row],[nitrogen-oxide]]*0.9071847</f>
        <v>118851.1747317</v>
      </c>
      <c r="AD654">
        <v>1.9</v>
      </c>
      <c r="AE654">
        <v>8</v>
      </c>
      <c r="AF654">
        <v>26</v>
      </c>
      <c r="AG654" t="s">
        <v>40</v>
      </c>
      <c r="AH654">
        <v>590459</v>
      </c>
      <c r="AI654" s="3">
        <f>anaconda_projects_438c4e99_85db_4cf9_82b5_1b07a55c3429_cleaned_energy_data[[#This Row],[sulfer-dioxide]]*0.9071847</f>
        <v>535655.37077729998</v>
      </c>
      <c r="AJ654">
        <v>8.6999999999999993</v>
      </c>
      <c r="AK654">
        <v>4</v>
      </c>
      <c r="AL654">
        <v>5</v>
      </c>
      <c r="AM654">
        <v>135173514</v>
      </c>
      <c r="AN654">
        <v>8</v>
      </c>
    </row>
    <row r="655" spans="1:40" x14ac:dyDescent="0.3">
      <c r="A655">
        <v>653</v>
      </c>
      <c r="B655">
        <v>2016</v>
      </c>
      <c r="C655" t="s">
        <v>125</v>
      </c>
      <c r="D655" t="s">
        <v>126</v>
      </c>
      <c r="E655">
        <v>9.59</v>
      </c>
      <c r="F655">
        <v>27</v>
      </c>
      <c r="G655">
        <v>28374</v>
      </c>
      <c r="H655">
        <v>3</v>
      </c>
      <c r="I655">
        <v>8704</v>
      </c>
      <c r="J655">
        <v>12</v>
      </c>
      <c r="K655" s="3">
        <v>60156</v>
      </c>
      <c r="L655">
        <v>992</v>
      </c>
      <c r="M655">
        <v>10</v>
      </c>
      <c r="N655">
        <v>29</v>
      </c>
      <c r="O655">
        <v>5290620</v>
      </c>
      <c r="P655">
        <v>5</v>
      </c>
      <c r="Q655">
        <v>100</v>
      </c>
      <c r="R655">
        <v>100</v>
      </c>
      <c r="S655">
        <v>4</v>
      </c>
      <c r="T655">
        <v>138112239</v>
      </c>
      <c r="U655">
        <v>115955092</v>
      </c>
      <c r="V655">
        <v>3</v>
      </c>
      <c r="W655">
        <v>17425324</v>
      </c>
      <c r="X655">
        <v>18</v>
      </c>
      <c r="Y655">
        <v>133380416</v>
      </c>
      <c r="Z655">
        <v>8</v>
      </c>
      <c r="AA655">
        <v>37078</v>
      </c>
      <c r="AB655">
        <v>47239</v>
      </c>
      <c r="AC655" s="3">
        <f>anaconda_projects_438c4e99_85db_4cf9_82b5_1b07a55c3429_cleaned_energy_data[[#This Row],[nitrogen-oxide]]*0.9071847</f>
        <v>42854.498043299995</v>
      </c>
      <c r="AD655">
        <v>0.7</v>
      </c>
      <c r="AE655">
        <v>13</v>
      </c>
      <c r="AF655">
        <v>33</v>
      </c>
      <c r="AG655" t="s">
        <v>45</v>
      </c>
      <c r="AH655">
        <v>58068</v>
      </c>
      <c r="AI655" s="3">
        <f>anaconda_projects_438c4e99_85db_4cf9_82b5_1b07a55c3429_cleaned_energy_data[[#This Row],[sulfer-dioxide]]*0.9071847</f>
        <v>52678.401159599998</v>
      </c>
      <c r="AJ655">
        <v>0.9</v>
      </c>
      <c r="AK655">
        <v>12</v>
      </c>
      <c r="AL655">
        <v>25</v>
      </c>
      <c r="AM655">
        <v>138112239</v>
      </c>
      <c r="AN655">
        <v>8</v>
      </c>
    </row>
    <row r="656" spans="1:40" x14ac:dyDescent="0.3">
      <c r="A656">
        <v>654</v>
      </c>
      <c r="B656">
        <v>2018</v>
      </c>
      <c r="C656" t="s">
        <v>125</v>
      </c>
      <c r="D656" t="s">
        <v>126</v>
      </c>
      <c r="E656">
        <v>9.6199999999999992</v>
      </c>
      <c r="F656">
        <v>29</v>
      </c>
      <c r="G656">
        <v>28196</v>
      </c>
      <c r="H656">
        <v>4</v>
      </c>
      <c r="I656">
        <v>8792</v>
      </c>
      <c r="J656">
        <v>13</v>
      </c>
      <c r="K656" s="3">
        <v>54803</v>
      </c>
      <c r="L656">
        <v>933</v>
      </c>
      <c r="M656">
        <v>12</v>
      </c>
      <c r="N656">
        <v>26</v>
      </c>
      <c r="O656">
        <v>5278713</v>
      </c>
      <c r="P656">
        <v>6</v>
      </c>
      <c r="Q656">
        <v>100</v>
      </c>
      <c r="R656">
        <v>100</v>
      </c>
      <c r="S656">
        <v>4</v>
      </c>
      <c r="T656">
        <v>139866074</v>
      </c>
      <c r="U656">
        <v>109170814</v>
      </c>
      <c r="V656">
        <v>3</v>
      </c>
      <c r="W656">
        <v>20068558</v>
      </c>
      <c r="X656">
        <v>17</v>
      </c>
      <c r="Y656">
        <v>129239371</v>
      </c>
      <c r="Z656">
        <v>9</v>
      </c>
      <c r="AA656">
        <v>36989</v>
      </c>
      <c r="AB656">
        <v>47390</v>
      </c>
      <c r="AC656" s="3">
        <f>anaconda_projects_438c4e99_85db_4cf9_82b5_1b07a55c3429_cleaned_energy_data[[#This Row],[nitrogen-oxide]]*0.9071847</f>
        <v>42991.482932999999</v>
      </c>
      <c r="AD656">
        <v>0.7</v>
      </c>
      <c r="AE656">
        <v>12</v>
      </c>
      <c r="AF656">
        <v>28</v>
      </c>
      <c r="AG656" t="s">
        <v>45</v>
      </c>
      <c r="AH656">
        <v>52917</v>
      </c>
      <c r="AI656" s="3">
        <f>anaconda_projects_438c4e99_85db_4cf9_82b5_1b07a55c3429_cleaned_energy_data[[#This Row],[sulfer-dioxide]]*0.9071847</f>
        <v>48005.492769899996</v>
      </c>
      <c r="AJ656">
        <v>0.8</v>
      </c>
      <c r="AK656">
        <v>13</v>
      </c>
      <c r="AL656">
        <v>21</v>
      </c>
      <c r="AM656">
        <v>139866074</v>
      </c>
      <c r="AN656">
        <v>8</v>
      </c>
    </row>
    <row r="657" spans="1:40" x14ac:dyDescent="0.3">
      <c r="A657">
        <v>655</v>
      </c>
      <c r="B657">
        <v>2017</v>
      </c>
      <c r="C657" t="s">
        <v>127</v>
      </c>
      <c r="D657" t="s">
        <v>128</v>
      </c>
      <c r="E657">
        <v>10.42</v>
      </c>
      <c r="F657">
        <v>19</v>
      </c>
      <c r="G657">
        <v>52462</v>
      </c>
      <c r="H657">
        <v>1</v>
      </c>
      <c r="I657">
        <v>6500</v>
      </c>
      <c r="J657">
        <v>17</v>
      </c>
      <c r="K657" s="3">
        <v>107438</v>
      </c>
      <c r="L657">
        <v>991</v>
      </c>
      <c r="M657">
        <v>2</v>
      </c>
      <c r="N657">
        <v>25</v>
      </c>
      <c r="O657">
        <v>5237389</v>
      </c>
      <c r="P657">
        <v>5</v>
      </c>
      <c r="Q657">
        <v>100</v>
      </c>
      <c r="R657">
        <v>100</v>
      </c>
      <c r="S657">
        <v>2</v>
      </c>
      <c r="T657">
        <v>233154549</v>
      </c>
      <c r="U657">
        <v>222272234</v>
      </c>
      <c r="V657">
        <v>1</v>
      </c>
      <c r="W657">
        <v>16141203</v>
      </c>
      <c r="X657">
        <v>22</v>
      </c>
      <c r="Y657">
        <v>238413437</v>
      </c>
      <c r="Z657">
        <v>2</v>
      </c>
      <c r="AA657">
        <v>58962</v>
      </c>
      <c r="AB657">
        <v>76756</v>
      </c>
      <c r="AC657" s="3">
        <f>anaconda_projects_438c4e99_85db_4cf9_82b5_1b07a55c3429_cleaned_energy_data[[#This Row],[nitrogen-oxide]]*0.9071847</f>
        <v>69631.868833200002</v>
      </c>
      <c r="AD657">
        <v>0.6</v>
      </c>
      <c r="AE657">
        <v>3</v>
      </c>
      <c r="AF657">
        <v>31</v>
      </c>
      <c r="AG657" t="s">
        <v>45</v>
      </c>
      <c r="AH657">
        <v>59865</v>
      </c>
      <c r="AI657" s="3">
        <f>anaconda_projects_438c4e99_85db_4cf9_82b5_1b07a55c3429_cleaned_energy_data[[#This Row],[sulfer-dioxide]]*0.9071847</f>
        <v>54308.612065499998</v>
      </c>
      <c r="AJ657">
        <v>0.5</v>
      </c>
      <c r="AK657">
        <v>10</v>
      </c>
      <c r="AL657">
        <v>31</v>
      </c>
      <c r="AM657">
        <v>233154549</v>
      </c>
      <c r="AN657">
        <v>3</v>
      </c>
    </row>
    <row r="658" spans="1:40" x14ac:dyDescent="0.3">
      <c r="A658">
        <v>656</v>
      </c>
      <c r="B658">
        <v>2023</v>
      </c>
      <c r="C658" t="s">
        <v>127</v>
      </c>
      <c r="D658" t="s">
        <v>128</v>
      </c>
      <c r="E658">
        <v>13.53</v>
      </c>
      <c r="F658">
        <v>15</v>
      </c>
      <c r="G658">
        <v>63159</v>
      </c>
      <c r="H658">
        <v>1</v>
      </c>
      <c r="I658">
        <v>5564</v>
      </c>
      <c r="J658">
        <v>26</v>
      </c>
      <c r="K658" s="3">
        <v>93735</v>
      </c>
      <c r="L658">
        <v>794</v>
      </c>
      <c r="M658">
        <v>2</v>
      </c>
      <c r="N658">
        <v>25</v>
      </c>
      <c r="O658">
        <v>3905015</v>
      </c>
      <c r="P658">
        <v>8</v>
      </c>
      <c r="Q658">
        <v>100</v>
      </c>
      <c r="R658">
        <v>100</v>
      </c>
      <c r="S658">
        <v>2</v>
      </c>
      <c r="T658">
        <v>250940214</v>
      </c>
      <c r="U658">
        <v>243421282</v>
      </c>
      <c r="V658">
        <v>1</v>
      </c>
      <c r="W658">
        <v>16377197</v>
      </c>
      <c r="X658">
        <v>28</v>
      </c>
      <c r="Y658">
        <v>259798479</v>
      </c>
      <c r="Z658">
        <v>2</v>
      </c>
      <c r="AA658">
        <v>68723</v>
      </c>
      <c r="AB658">
        <v>47988</v>
      </c>
      <c r="AC658" s="3">
        <f>anaconda_projects_438c4e99_85db_4cf9_82b5_1b07a55c3429_cleaned_energy_data[[#This Row],[nitrogen-oxide]]*0.9071847</f>
        <v>43533.979383599995</v>
      </c>
      <c r="AD658">
        <v>0.4</v>
      </c>
      <c r="AE658">
        <v>4</v>
      </c>
      <c r="AF658">
        <v>39</v>
      </c>
      <c r="AG658" t="s">
        <v>45</v>
      </c>
      <c r="AH658">
        <v>23100</v>
      </c>
      <c r="AI658" s="3">
        <f>anaconda_projects_438c4e99_85db_4cf9_82b5_1b07a55c3429_cleaned_energy_data[[#This Row],[sulfer-dioxide]]*0.9071847</f>
        <v>20955.966570000001</v>
      </c>
      <c r="AJ658">
        <v>0.2</v>
      </c>
      <c r="AK658">
        <v>17</v>
      </c>
      <c r="AL658">
        <v>35</v>
      </c>
      <c r="AM658">
        <v>250940214</v>
      </c>
      <c r="AN658">
        <v>2</v>
      </c>
    </row>
    <row r="659" spans="1:40" x14ac:dyDescent="0.3">
      <c r="A659">
        <v>657</v>
      </c>
      <c r="B659">
        <v>2011</v>
      </c>
      <c r="C659" t="s">
        <v>127</v>
      </c>
      <c r="D659" t="s">
        <v>128</v>
      </c>
      <c r="E659">
        <v>10.61</v>
      </c>
      <c r="F659">
        <v>15</v>
      </c>
      <c r="G659">
        <v>51298</v>
      </c>
      <c r="H659">
        <v>1</v>
      </c>
      <c r="I659">
        <v>8329</v>
      </c>
      <c r="J659">
        <v>14</v>
      </c>
      <c r="K659" s="3">
        <v>114441</v>
      </c>
      <c r="L659">
        <v>1135</v>
      </c>
      <c r="M659">
        <v>3</v>
      </c>
      <c r="N659">
        <v>31</v>
      </c>
      <c r="O659">
        <v>5454173</v>
      </c>
      <c r="P659">
        <v>5</v>
      </c>
      <c r="Q659">
        <v>100</v>
      </c>
      <c r="R659">
        <v>100</v>
      </c>
      <c r="S659">
        <v>3</v>
      </c>
      <c r="T659">
        <v>225090422</v>
      </c>
      <c r="U659">
        <v>200023291</v>
      </c>
      <c r="V659">
        <v>1</v>
      </c>
      <c r="W659">
        <v>21871283</v>
      </c>
      <c r="X659">
        <v>14</v>
      </c>
      <c r="Y659">
        <v>221894574</v>
      </c>
      <c r="Z659">
        <v>3</v>
      </c>
      <c r="AA659">
        <v>59627</v>
      </c>
      <c r="AB659">
        <v>91425</v>
      </c>
      <c r="AC659" s="3">
        <f>anaconda_projects_438c4e99_85db_4cf9_82b5_1b07a55c3429_cleaned_energy_data[[#This Row],[nitrogen-oxide]]*0.9071847</f>
        <v>82939.361197499995</v>
      </c>
      <c r="AD659">
        <v>0.8</v>
      </c>
      <c r="AE659">
        <v>6</v>
      </c>
      <c r="AF659">
        <v>38</v>
      </c>
      <c r="AG659" t="s">
        <v>45</v>
      </c>
      <c r="AH659">
        <v>124618</v>
      </c>
      <c r="AI659" s="3">
        <f>anaconda_projects_438c4e99_85db_4cf9_82b5_1b07a55c3429_cleaned_energy_data[[#This Row],[sulfer-dioxide]]*0.9071847</f>
        <v>113051.54294459999</v>
      </c>
      <c r="AJ659">
        <v>1.1000000000000001</v>
      </c>
      <c r="AK659">
        <v>14</v>
      </c>
      <c r="AL659">
        <v>38</v>
      </c>
      <c r="AM659">
        <v>225090422</v>
      </c>
      <c r="AN659">
        <v>3</v>
      </c>
    </row>
    <row r="660" spans="1:40" x14ac:dyDescent="0.3">
      <c r="A660">
        <v>658</v>
      </c>
      <c r="B660">
        <v>2022</v>
      </c>
      <c r="C660" t="s">
        <v>127</v>
      </c>
      <c r="D660" t="s">
        <v>128</v>
      </c>
      <c r="E660">
        <v>12.51</v>
      </c>
      <c r="F660">
        <v>15</v>
      </c>
      <c r="G660">
        <v>61259</v>
      </c>
      <c r="H660">
        <v>1</v>
      </c>
      <c r="I660">
        <v>5624</v>
      </c>
      <c r="J660">
        <v>24</v>
      </c>
      <c r="K660" s="3">
        <v>97615</v>
      </c>
      <c r="L660">
        <v>829</v>
      </c>
      <c r="M660">
        <v>2</v>
      </c>
      <c r="N660">
        <v>27</v>
      </c>
      <c r="O660">
        <v>4366464</v>
      </c>
      <c r="P660">
        <v>8</v>
      </c>
      <c r="Q660">
        <v>100</v>
      </c>
      <c r="R660">
        <v>100</v>
      </c>
      <c r="S660">
        <v>2</v>
      </c>
      <c r="T660">
        <v>248820803</v>
      </c>
      <c r="U660">
        <v>240393076</v>
      </c>
      <c r="V660">
        <v>1</v>
      </c>
      <c r="W660">
        <v>18517337</v>
      </c>
      <c r="X660">
        <v>23</v>
      </c>
      <c r="Y660">
        <v>258910413</v>
      </c>
      <c r="Z660">
        <v>2</v>
      </c>
      <c r="AA660">
        <v>66883</v>
      </c>
      <c r="AB660">
        <v>54589</v>
      </c>
      <c r="AC660" s="3">
        <f>anaconda_projects_438c4e99_85db_4cf9_82b5_1b07a55c3429_cleaned_energy_data[[#This Row],[nitrogen-oxide]]*0.9071847</f>
        <v>49522.305588299998</v>
      </c>
      <c r="AD660">
        <v>0.4</v>
      </c>
      <c r="AE660">
        <v>5</v>
      </c>
      <c r="AF660">
        <v>39</v>
      </c>
      <c r="AG660" t="s">
        <v>45</v>
      </c>
      <c r="AH660">
        <v>37267</v>
      </c>
      <c r="AI660" s="3">
        <f>anaconda_projects_438c4e99_85db_4cf9_82b5_1b07a55c3429_cleaned_energy_data[[#This Row],[sulfer-dioxide]]*0.9071847</f>
        <v>33808.052214899995</v>
      </c>
      <c r="AJ660">
        <v>0.3</v>
      </c>
      <c r="AK660">
        <v>12</v>
      </c>
      <c r="AL660">
        <v>33</v>
      </c>
      <c r="AM660">
        <v>248820803</v>
      </c>
      <c r="AN660">
        <v>3</v>
      </c>
    </row>
    <row r="661" spans="1:40" x14ac:dyDescent="0.3">
      <c r="A661">
        <v>659</v>
      </c>
      <c r="B661">
        <v>2021</v>
      </c>
      <c r="C661" t="s">
        <v>127</v>
      </c>
      <c r="D661" t="s">
        <v>128</v>
      </c>
      <c r="E661">
        <v>10.67</v>
      </c>
      <c r="F661">
        <v>19</v>
      </c>
      <c r="G661">
        <v>58990</v>
      </c>
      <c r="H661">
        <v>1</v>
      </c>
      <c r="I661">
        <v>5620</v>
      </c>
      <c r="J661">
        <v>24</v>
      </c>
      <c r="K661" s="3">
        <v>96324</v>
      </c>
      <c r="L661">
        <v>860</v>
      </c>
      <c r="M661">
        <v>2</v>
      </c>
      <c r="N661">
        <v>26</v>
      </c>
      <c r="O661">
        <v>4967997</v>
      </c>
      <c r="P661">
        <v>8</v>
      </c>
      <c r="Q661">
        <v>100</v>
      </c>
      <c r="R661">
        <v>100</v>
      </c>
      <c r="S661">
        <v>2</v>
      </c>
      <c r="T661">
        <v>241562082</v>
      </c>
      <c r="U661">
        <v>229657445</v>
      </c>
      <c r="V661">
        <v>1</v>
      </c>
      <c r="W661">
        <v>16792930</v>
      </c>
      <c r="X661">
        <v>24</v>
      </c>
      <c r="Y661">
        <v>246450375</v>
      </c>
      <c r="Z661">
        <v>2</v>
      </c>
      <c r="AA661">
        <v>64610</v>
      </c>
      <c r="AB661">
        <v>53231</v>
      </c>
      <c r="AC661" s="3">
        <f>anaconda_projects_438c4e99_85db_4cf9_82b5_1b07a55c3429_cleaned_energy_data[[#This Row],[nitrogen-oxide]]*0.9071847</f>
        <v>48290.348765700001</v>
      </c>
      <c r="AD661">
        <v>0.4</v>
      </c>
      <c r="AE661">
        <v>7</v>
      </c>
      <c r="AF661">
        <v>39</v>
      </c>
      <c r="AG661" t="s">
        <v>45</v>
      </c>
      <c r="AH661">
        <v>39508</v>
      </c>
      <c r="AI661" s="3">
        <f>anaconda_projects_438c4e99_85db_4cf9_82b5_1b07a55c3429_cleaned_energy_data[[#This Row],[sulfer-dioxide]]*0.9071847</f>
        <v>35841.053127599997</v>
      </c>
      <c r="AJ661">
        <v>0.3</v>
      </c>
      <c r="AK661">
        <v>12</v>
      </c>
      <c r="AL661">
        <v>32</v>
      </c>
      <c r="AM661">
        <v>241562082</v>
      </c>
      <c r="AN661">
        <v>3</v>
      </c>
    </row>
    <row r="662" spans="1:40" x14ac:dyDescent="0.3">
      <c r="A662">
        <v>660</v>
      </c>
      <c r="B662">
        <v>2014</v>
      </c>
      <c r="C662" t="s">
        <v>127</v>
      </c>
      <c r="D662" t="s">
        <v>128</v>
      </c>
      <c r="E662">
        <v>10.77</v>
      </c>
      <c r="F662">
        <v>16</v>
      </c>
      <c r="G662">
        <v>51775</v>
      </c>
      <c r="H662">
        <v>1</v>
      </c>
      <c r="I662">
        <v>7665</v>
      </c>
      <c r="J662">
        <v>15</v>
      </c>
      <c r="K662" s="3">
        <v>113146</v>
      </c>
      <c r="L662">
        <v>1082</v>
      </c>
      <c r="M662">
        <v>2</v>
      </c>
      <c r="N662">
        <v>29</v>
      </c>
      <c r="O662">
        <v>5375185</v>
      </c>
      <c r="P662">
        <v>5</v>
      </c>
      <c r="Q662">
        <v>100</v>
      </c>
      <c r="R662">
        <v>100</v>
      </c>
      <c r="S662">
        <v>3</v>
      </c>
      <c r="T662">
        <v>226078111</v>
      </c>
      <c r="U662">
        <v>211970587</v>
      </c>
      <c r="V662">
        <v>1</v>
      </c>
      <c r="W662">
        <v>18045350</v>
      </c>
      <c r="X662">
        <v>15</v>
      </c>
      <c r="Y662">
        <v>230015937</v>
      </c>
      <c r="Z662">
        <v>2</v>
      </c>
      <c r="AA662">
        <v>59440</v>
      </c>
      <c r="AB662">
        <v>90695</v>
      </c>
      <c r="AC662" s="3">
        <f>anaconda_projects_438c4e99_85db_4cf9_82b5_1b07a55c3429_cleaned_energy_data[[#This Row],[nitrogen-oxide]]*0.9071847</f>
        <v>82277.116366499991</v>
      </c>
      <c r="AD662">
        <v>0.8</v>
      </c>
      <c r="AE662">
        <v>5</v>
      </c>
      <c r="AF662">
        <v>39</v>
      </c>
      <c r="AG662" t="s">
        <v>45</v>
      </c>
      <c r="AH662">
        <v>126601</v>
      </c>
      <c r="AI662" s="3">
        <f>anaconda_projects_438c4e99_85db_4cf9_82b5_1b07a55c3429_cleaned_energy_data[[#This Row],[sulfer-dioxide]]*0.9071847</f>
        <v>114850.49020469999</v>
      </c>
      <c r="AJ662">
        <v>1.1000000000000001</v>
      </c>
      <c r="AK662">
        <v>10</v>
      </c>
      <c r="AL662">
        <v>30</v>
      </c>
      <c r="AM662">
        <v>226078111</v>
      </c>
      <c r="AN662">
        <v>3</v>
      </c>
    </row>
    <row r="663" spans="1:40" x14ac:dyDescent="0.3">
      <c r="A663">
        <v>661</v>
      </c>
      <c r="B663">
        <v>2019</v>
      </c>
      <c r="C663" t="s">
        <v>127</v>
      </c>
      <c r="D663" t="s">
        <v>128</v>
      </c>
      <c r="E663">
        <v>10.44</v>
      </c>
      <c r="F663">
        <v>18</v>
      </c>
      <c r="G663">
        <v>54547</v>
      </c>
      <c r="H663">
        <v>1</v>
      </c>
      <c r="I663">
        <v>5965</v>
      </c>
      <c r="J663">
        <v>18</v>
      </c>
      <c r="K663" s="3">
        <v>98945</v>
      </c>
      <c r="L663">
        <v>886</v>
      </c>
      <c r="M663">
        <v>2</v>
      </c>
      <c r="N663">
        <v>25</v>
      </c>
      <c r="O663">
        <v>5082631</v>
      </c>
      <c r="P663">
        <v>7</v>
      </c>
      <c r="Q663">
        <v>100</v>
      </c>
      <c r="R663">
        <v>100</v>
      </c>
      <c r="S663">
        <v>2</v>
      </c>
      <c r="T663">
        <v>240347955</v>
      </c>
      <c r="U663">
        <v>229438375</v>
      </c>
      <c r="V663">
        <v>1</v>
      </c>
      <c r="W663">
        <v>16165110</v>
      </c>
      <c r="X663">
        <v>25</v>
      </c>
      <c r="Y663">
        <v>245603485</v>
      </c>
      <c r="Z663">
        <v>2</v>
      </c>
      <c r="AA663">
        <v>60512</v>
      </c>
      <c r="AB663">
        <v>56574</v>
      </c>
      <c r="AC663" s="3">
        <f>anaconda_projects_438c4e99_85db_4cf9_82b5_1b07a55c3429_cleaned_energy_data[[#This Row],[nitrogen-oxide]]*0.9071847</f>
        <v>51323.067217799995</v>
      </c>
      <c r="AD663">
        <v>0.5</v>
      </c>
      <c r="AE663">
        <v>5</v>
      </c>
      <c r="AF663">
        <v>39</v>
      </c>
      <c r="AG663" t="s">
        <v>45</v>
      </c>
      <c r="AH663">
        <v>44215</v>
      </c>
      <c r="AI663" s="3">
        <f>anaconda_projects_438c4e99_85db_4cf9_82b5_1b07a55c3429_cleaned_energy_data[[#This Row],[sulfer-dioxide]]*0.9071847</f>
        <v>40111.171510499997</v>
      </c>
      <c r="AJ663">
        <v>0.4</v>
      </c>
      <c r="AK663">
        <v>12</v>
      </c>
      <c r="AL663">
        <v>33</v>
      </c>
      <c r="AM663">
        <v>240347955</v>
      </c>
      <c r="AN663">
        <v>3</v>
      </c>
    </row>
    <row r="664" spans="1:40" x14ac:dyDescent="0.3">
      <c r="A664">
        <v>662</v>
      </c>
      <c r="B664">
        <v>2008</v>
      </c>
      <c r="C664" t="s">
        <v>127</v>
      </c>
      <c r="D664" t="s">
        <v>128</v>
      </c>
      <c r="E664">
        <v>10.74</v>
      </c>
      <c r="F664">
        <v>16</v>
      </c>
      <c r="G664">
        <v>47222</v>
      </c>
      <c r="H664">
        <v>1</v>
      </c>
      <c r="I664">
        <v>8238</v>
      </c>
      <c r="J664">
        <v>13</v>
      </c>
      <c r="K664" s="3">
        <v>121052</v>
      </c>
      <c r="L664">
        <v>1213</v>
      </c>
      <c r="M664">
        <v>5</v>
      </c>
      <c r="N664">
        <v>34</v>
      </c>
      <c r="O664">
        <v>4923836</v>
      </c>
      <c r="P664">
        <v>5</v>
      </c>
      <c r="Q664">
        <v>100</v>
      </c>
      <c r="R664">
        <v>100</v>
      </c>
      <c r="S664">
        <v>3</v>
      </c>
      <c r="T664">
        <v>226172795</v>
      </c>
      <c r="U664">
        <v>196524348</v>
      </c>
      <c r="V664">
        <v>1</v>
      </c>
      <c r="W664">
        <v>23112470</v>
      </c>
      <c r="X664">
        <v>14</v>
      </c>
      <c r="Y664">
        <v>219636818</v>
      </c>
      <c r="Z664">
        <v>3</v>
      </c>
      <c r="AA664">
        <v>55460</v>
      </c>
      <c r="AB664">
        <v>187626</v>
      </c>
      <c r="AC664" s="3">
        <f>anaconda_projects_438c4e99_85db_4cf9_82b5_1b07a55c3429_cleaned_energy_data[[#This Row],[nitrogen-oxide]]*0.9071847</f>
        <v>170211.43652220001</v>
      </c>
      <c r="AD664">
        <v>1.7</v>
      </c>
      <c r="AE664">
        <v>5</v>
      </c>
      <c r="AF664">
        <v>30</v>
      </c>
      <c r="AG664" t="s">
        <v>45</v>
      </c>
      <c r="AH664">
        <v>298641</v>
      </c>
      <c r="AI664" s="3">
        <f>anaconda_projects_438c4e99_85db_4cf9_82b5_1b07a55c3429_cleaned_energy_data[[#This Row],[sulfer-dioxide]]*0.9071847</f>
        <v>270922.54599269998</v>
      </c>
      <c r="AJ664">
        <v>2.7</v>
      </c>
      <c r="AK664">
        <v>11</v>
      </c>
      <c r="AL664">
        <v>32</v>
      </c>
      <c r="AM664">
        <v>226172795</v>
      </c>
      <c r="AN664">
        <v>3</v>
      </c>
    </row>
    <row r="665" spans="1:40" x14ac:dyDescent="0.3">
      <c r="A665">
        <v>663</v>
      </c>
      <c r="B665">
        <v>2010</v>
      </c>
      <c r="C665" t="s">
        <v>127</v>
      </c>
      <c r="D665" t="s">
        <v>128</v>
      </c>
      <c r="E665">
        <v>10.58</v>
      </c>
      <c r="F665">
        <v>15</v>
      </c>
      <c r="G665">
        <v>50853</v>
      </c>
      <c r="H665">
        <v>1</v>
      </c>
      <c r="I665">
        <v>8294</v>
      </c>
      <c r="J665">
        <v>13</v>
      </c>
      <c r="K665" s="3">
        <v>123811</v>
      </c>
      <c r="L665">
        <v>1189</v>
      </c>
      <c r="M665">
        <v>2</v>
      </c>
      <c r="N665">
        <v>31</v>
      </c>
      <c r="O665">
        <v>4882462</v>
      </c>
      <c r="P665">
        <v>6</v>
      </c>
      <c r="Q665">
        <v>100</v>
      </c>
      <c r="R665">
        <v>100</v>
      </c>
      <c r="S665">
        <v>3</v>
      </c>
      <c r="T665">
        <v>231209614</v>
      </c>
      <c r="U665">
        <v>206062185</v>
      </c>
      <c r="V665">
        <v>1</v>
      </c>
      <c r="W665">
        <v>23033750</v>
      </c>
      <c r="X665">
        <v>15</v>
      </c>
      <c r="Y665">
        <v>229095935</v>
      </c>
      <c r="Z665">
        <v>3</v>
      </c>
      <c r="AA665">
        <v>59147</v>
      </c>
      <c r="AB665">
        <v>111097</v>
      </c>
      <c r="AC665" s="3">
        <f>anaconda_projects_438c4e99_85db_4cf9_82b5_1b07a55c3429_cleaned_energy_data[[#This Row],[nitrogen-oxide]]*0.9071847</f>
        <v>100785.4986159</v>
      </c>
      <c r="AD665">
        <v>1</v>
      </c>
      <c r="AE665">
        <v>5</v>
      </c>
      <c r="AF665">
        <v>35</v>
      </c>
      <c r="AG665" t="s">
        <v>45</v>
      </c>
      <c r="AH665">
        <v>176148</v>
      </c>
      <c r="AI665" s="3">
        <f>anaconda_projects_438c4e99_85db_4cf9_82b5_1b07a55c3429_cleaned_energy_data[[#This Row],[sulfer-dioxide]]*0.9071847</f>
        <v>159798.77053559999</v>
      </c>
      <c r="AJ665">
        <v>1.5</v>
      </c>
      <c r="AK665">
        <v>11</v>
      </c>
      <c r="AL665">
        <v>37</v>
      </c>
      <c r="AM665">
        <v>231209614</v>
      </c>
      <c r="AN665">
        <v>3</v>
      </c>
    </row>
    <row r="666" spans="1:40" x14ac:dyDescent="0.3">
      <c r="A666">
        <v>664</v>
      </c>
      <c r="B666">
        <v>2009</v>
      </c>
      <c r="C666" t="s">
        <v>127</v>
      </c>
      <c r="D666" t="s">
        <v>128</v>
      </c>
      <c r="E666">
        <v>11.49</v>
      </c>
      <c r="F666">
        <v>15</v>
      </c>
      <c r="G666">
        <v>50781</v>
      </c>
      <c r="H666">
        <v>1</v>
      </c>
      <c r="I666">
        <v>8292</v>
      </c>
      <c r="J666">
        <v>13</v>
      </c>
      <c r="K666" s="3">
        <v>114854</v>
      </c>
      <c r="L666">
        <v>1159</v>
      </c>
      <c r="M666">
        <v>4</v>
      </c>
      <c r="N666">
        <v>31</v>
      </c>
      <c r="O666">
        <v>4986384</v>
      </c>
      <c r="P666">
        <v>5</v>
      </c>
      <c r="Q666">
        <v>100</v>
      </c>
      <c r="R666">
        <v>100</v>
      </c>
      <c r="S666">
        <v>3</v>
      </c>
      <c r="T666">
        <v>224750322</v>
      </c>
      <c r="U666">
        <v>195063261</v>
      </c>
      <c r="V666">
        <v>1</v>
      </c>
      <c r="W666">
        <v>22889048</v>
      </c>
      <c r="X666">
        <v>13</v>
      </c>
      <c r="Y666">
        <v>217952308</v>
      </c>
      <c r="Z666">
        <v>3</v>
      </c>
      <c r="AA666">
        <v>59073</v>
      </c>
      <c r="AB666">
        <v>127680</v>
      </c>
      <c r="AC666" s="3">
        <f>anaconda_projects_438c4e99_85db_4cf9_82b5_1b07a55c3429_cleaned_energy_data[[#This Row],[nitrogen-oxide]]*0.9071847</f>
        <v>115829.342496</v>
      </c>
      <c r="AD666">
        <v>1.2</v>
      </c>
      <c r="AE666">
        <v>3</v>
      </c>
      <c r="AF666">
        <v>32</v>
      </c>
      <c r="AG666" t="s">
        <v>45</v>
      </c>
      <c r="AH666">
        <v>241783</v>
      </c>
      <c r="AI666" s="3">
        <f>anaconda_projects_438c4e99_85db_4cf9_82b5_1b07a55c3429_cleaned_energy_data[[#This Row],[sulfer-dioxide]]*0.9071847</f>
        <v>219341.83832009998</v>
      </c>
      <c r="AJ666">
        <v>2.2000000000000002</v>
      </c>
      <c r="AK666">
        <v>11</v>
      </c>
      <c r="AL666">
        <v>32</v>
      </c>
      <c r="AM666">
        <v>224750322</v>
      </c>
      <c r="AN666">
        <v>3</v>
      </c>
    </row>
    <row r="667" spans="1:40" x14ac:dyDescent="0.3">
      <c r="A667">
        <v>665</v>
      </c>
      <c r="B667">
        <v>2012</v>
      </c>
      <c r="C667" t="s">
        <v>127</v>
      </c>
      <c r="D667" t="s">
        <v>128</v>
      </c>
      <c r="E667">
        <v>10.44</v>
      </c>
      <c r="F667">
        <v>16</v>
      </c>
      <c r="G667">
        <v>51373</v>
      </c>
      <c r="H667">
        <v>1</v>
      </c>
      <c r="I667">
        <v>7766</v>
      </c>
      <c r="J667">
        <v>15</v>
      </c>
      <c r="K667" s="3">
        <v>111236</v>
      </c>
      <c r="L667">
        <v>1107</v>
      </c>
      <c r="M667">
        <v>2</v>
      </c>
      <c r="N667">
        <v>28</v>
      </c>
      <c r="O667">
        <v>5256483</v>
      </c>
      <c r="P667">
        <v>6</v>
      </c>
      <c r="Q667">
        <v>100</v>
      </c>
      <c r="R667">
        <v>100</v>
      </c>
      <c r="S667">
        <v>3</v>
      </c>
      <c r="T667">
        <v>220674333</v>
      </c>
      <c r="U667">
        <v>198199458</v>
      </c>
      <c r="V667">
        <v>1</v>
      </c>
      <c r="W667">
        <v>22896678</v>
      </c>
      <c r="X667">
        <v>16</v>
      </c>
      <c r="Y667">
        <v>221096136</v>
      </c>
      <c r="Z667">
        <v>3</v>
      </c>
      <c r="AA667">
        <v>59139</v>
      </c>
      <c r="AB667">
        <v>92511</v>
      </c>
      <c r="AC667" s="3">
        <f>anaconda_projects_438c4e99_85db_4cf9_82b5_1b07a55c3429_cleaned_energy_data[[#This Row],[nitrogen-oxide]]*0.9071847</f>
        <v>83924.563781699995</v>
      </c>
      <c r="AD667">
        <v>0.8</v>
      </c>
      <c r="AE667">
        <v>6</v>
      </c>
      <c r="AF667">
        <v>36</v>
      </c>
      <c r="AG667" t="s">
        <v>45</v>
      </c>
      <c r="AH667">
        <v>111566</v>
      </c>
      <c r="AI667" s="3">
        <f>anaconda_projects_438c4e99_85db_4cf9_82b5_1b07a55c3429_cleaned_energy_data[[#This Row],[sulfer-dioxide]]*0.9071847</f>
        <v>101210.96824019999</v>
      </c>
      <c r="AJ667">
        <v>1</v>
      </c>
      <c r="AK667">
        <v>12</v>
      </c>
      <c r="AL667">
        <v>34</v>
      </c>
      <c r="AM667">
        <v>220674333</v>
      </c>
      <c r="AN667">
        <v>3</v>
      </c>
    </row>
    <row r="668" spans="1:40" x14ac:dyDescent="0.3">
      <c r="A668">
        <v>666</v>
      </c>
      <c r="B668">
        <v>2020</v>
      </c>
      <c r="C668" t="s">
        <v>127</v>
      </c>
      <c r="D668" t="s">
        <v>128</v>
      </c>
      <c r="E668">
        <v>10.06</v>
      </c>
      <c r="F668">
        <v>21</v>
      </c>
      <c r="G668">
        <v>55730</v>
      </c>
      <c r="H668">
        <v>1</v>
      </c>
      <c r="I668">
        <v>6103</v>
      </c>
      <c r="J668">
        <v>22</v>
      </c>
      <c r="K668" s="3">
        <v>96716</v>
      </c>
      <c r="L668">
        <v>848</v>
      </c>
      <c r="M668">
        <v>2</v>
      </c>
      <c r="N668">
        <v>24</v>
      </c>
      <c r="O668">
        <v>4812909</v>
      </c>
      <c r="P668">
        <v>8</v>
      </c>
      <c r="Q668">
        <v>100</v>
      </c>
      <c r="R668">
        <v>100</v>
      </c>
      <c r="S668">
        <v>2</v>
      </c>
      <c r="T668">
        <v>242440171</v>
      </c>
      <c r="U668">
        <v>234441891</v>
      </c>
      <c r="V668">
        <v>1</v>
      </c>
      <c r="W668">
        <v>16385909</v>
      </c>
      <c r="X668">
        <v>22</v>
      </c>
      <c r="Y668">
        <v>250827799</v>
      </c>
      <c r="Z668">
        <v>2</v>
      </c>
      <c r="AA668">
        <v>61833</v>
      </c>
      <c r="AB668">
        <v>53264</v>
      </c>
      <c r="AC668" s="3">
        <f>anaconda_projects_438c4e99_85db_4cf9_82b5_1b07a55c3429_cleaned_energy_data[[#This Row],[nitrogen-oxide]]*0.9071847</f>
        <v>48320.285860799995</v>
      </c>
      <c r="AD668">
        <v>0.4</v>
      </c>
      <c r="AE668">
        <v>7</v>
      </c>
      <c r="AF668">
        <v>40</v>
      </c>
      <c r="AG668" t="s">
        <v>45</v>
      </c>
      <c r="AH668">
        <v>38651</v>
      </c>
      <c r="AI668" s="3">
        <f>anaconda_projects_438c4e99_85db_4cf9_82b5_1b07a55c3429_cleaned_energy_data[[#This Row],[sulfer-dioxide]]*0.9071847</f>
        <v>35063.595839699999</v>
      </c>
      <c r="AJ668">
        <v>0.3</v>
      </c>
      <c r="AK668">
        <v>9</v>
      </c>
      <c r="AL668">
        <v>31</v>
      </c>
      <c r="AM668">
        <v>242440171</v>
      </c>
      <c r="AN668">
        <v>3</v>
      </c>
    </row>
    <row r="669" spans="1:40" x14ac:dyDescent="0.3">
      <c r="A669">
        <v>667</v>
      </c>
      <c r="B669">
        <v>2013</v>
      </c>
      <c r="C669" t="s">
        <v>127</v>
      </c>
      <c r="D669" t="s">
        <v>128</v>
      </c>
      <c r="E669">
        <v>10.220000000000001</v>
      </c>
      <c r="F669">
        <v>17</v>
      </c>
      <c r="G669">
        <v>50967</v>
      </c>
      <c r="H669">
        <v>1</v>
      </c>
      <c r="I669">
        <v>7813</v>
      </c>
      <c r="J669">
        <v>15</v>
      </c>
      <c r="K669" s="3">
        <v>108827</v>
      </c>
      <c r="L669">
        <v>1077</v>
      </c>
      <c r="M669">
        <v>2</v>
      </c>
      <c r="N669">
        <v>27</v>
      </c>
      <c r="O669">
        <v>5363891</v>
      </c>
      <c r="P669">
        <v>5</v>
      </c>
      <c r="Q669">
        <v>100</v>
      </c>
      <c r="R669">
        <v>100</v>
      </c>
      <c r="S669">
        <v>3</v>
      </c>
      <c r="T669">
        <v>221919514</v>
      </c>
      <c r="U669">
        <v>202527297</v>
      </c>
      <c r="V669">
        <v>1</v>
      </c>
      <c r="W669">
        <v>19871627</v>
      </c>
      <c r="X669">
        <v>18</v>
      </c>
      <c r="Y669">
        <v>222398924</v>
      </c>
      <c r="Z669">
        <v>3</v>
      </c>
      <c r="AA669">
        <v>58781</v>
      </c>
      <c r="AB669">
        <v>87705</v>
      </c>
      <c r="AC669" s="3">
        <f>anaconda_projects_438c4e99_85db_4cf9_82b5_1b07a55c3429_cleaned_energy_data[[#This Row],[nitrogen-oxide]]*0.9071847</f>
        <v>79564.634113499997</v>
      </c>
      <c r="AD669">
        <v>0.8</v>
      </c>
      <c r="AE669">
        <v>5</v>
      </c>
      <c r="AF669">
        <v>38</v>
      </c>
      <c r="AG669" t="s">
        <v>45</v>
      </c>
      <c r="AH669">
        <v>117798</v>
      </c>
      <c r="AI669" s="3">
        <f>anaconda_projects_438c4e99_85db_4cf9_82b5_1b07a55c3429_cleaned_energy_data[[#This Row],[sulfer-dioxide]]*0.9071847</f>
        <v>106864.54329059999</v>
      </c>
      <c r="AJ669">
        <v>1.1000000000000001</v>
      </c>
      <c r="AK669">
        <v>12</v>
      </c>
      <c r="AL669">
        <v>34</v>
      </c>
      <c r="AM669">
        <v>221919514</v>
      </c>
      <c r="AN669">
        <v>3</v>
      </c>
    </row>
    <row r="670" spans="1:40" x14ac:dyDescent="0.3">
      <c r="A670">
        <v>668</v>
      </c>
      <c r="B670">
        <v>2015</v>
      </c>
      <c r="C670" t="s">
        <v>127</v>
      </c>
      <c r="D670" t="s">
        <v>128</v>
      </c>
      <c r="E670">
        <v>10.49</v>
      </c>
      <c r="F670">
        <v>17</v>
      </c>
      <c r="G670">
        <v>51251</v>
      </c>
      <c r="H670">
        <v>1</v>
      </c>
      <c r="I670">
        <v>7385</v>
      </c>
      <c r="J670">
        <v>15</v>
      </c>
      <c r="K670" s="3">
        <v>111863</v>
      </c>
      <c r="L670">
        <v>1037</v>
      </c>
      <c r="M670">
        <v>2</v>
      </c>
      <c r="N670">
        <v>28</v>
      </c>
      <c r="O670">
        <v>5389463</v>
      </c>
      <c r="P670">
        <v>5</v>
      </c>
      <c r="Q670">
        <v>100</v>
      </c>
      <c r="R670">
        <v>100</v>
      </c>
      <c r="S670">
        <v>2</v>
      </c>
      <c r="T670">
        <v>235599398</v>
      </c>
      <c r="U670">
        <v>218247420</v>
      </c>
      <c r="V670">
        <v>1</v>
      </c>
      <c r="W670">
        <v>19165213</v>
      </c>
      <c r="X670">
        <v>15</v>
      </c>
      <c r="Y670">
        <v>237412633</v>
      </c>
      <c r="Z670">
        <v>2</v>
      </c>
      <c r="AA670">
        <v>58636</v>
      </c>
      <c r="AB670">
        <v>83967</v>
      </c>
      <c r="AC670" s="3">
        <f>anaconda_projects_438c4e99_85db_4cf9_82b5_1b07a55c3429_cleaned_energy_data[[#This Row],[nitrogen-oxide]]*0.9071847</f>
        <v>76173.577704900003</v>
      </c>
      <c r="AD670">
        <v>0.7</v>
      </c>
      <c r="AE670">
        <v>4</v>
      </c>
      <c r="AF670">
        <v>36</v>
      </c>
      <c r="AG670" t="s">
        <v>45</v>
      </c>
      <c r="AH670">
        <v>84580</v>
      </c>
      <c r="AI670" s="3">
        <f>anaconda_projects_438c4e99_85db_4cf9_82b5_1b07a55c3429_cleaned_energy_data[[#This Row],[sulfer-dioxide]]*0.9071847</f>
        <v>76729.68192599999</v>
      </c>
      <c r="AJ670">
        <v>0.7</v>
      </c>
      <c r="AK670">
        <v>11</v>
      </c>
      <c r="AL670">
        <v>33</v>
      </c>
      <c r="AM670">
        <v>235599398</v>
      </c>
      <c r="AN670">
        <v>3</v>
      </c>
    </row>
    <row r="671" spans="1:40" x14ac:dyDescent="0.3">
      <c r="A671">
        <v>669</v>
      </c>
      <c r="B671">
        <v>2016</v>
      </c>
      <c r="C671" t="s">
        <v>127</v>
      </c>
      <c r="D671" t="s">
        <v>128</v>
      </c>
      <c r="E671">
        <v>9.91</v>
      </c>
      <c r="F671">
        <v>21</v>
      </c>
      <c r="G671">
        <v>51400</v>
      </c>
      <c r="H671">
        <v>1</v>
      </c>
      <c r="I671">
        <v>7032</v>
      </c>
      <c r="J671">
        <v>16</v>
      </c>
      <c r="K671" s="3">
        <v>110388</v>
      </c>
      <c r="L671">
        <v>1019</v>
      </c>
      <c r="M671">
        <v>2</v>
      </c>
      <c r="N671">
        <v>28</v>
      </c>
      <c r="O671">
        <v>5369421</v>
      </c>
      <c r="P671">
        <v>4</v>
      </c>
      <c r="Q671">
        <v>100</v>
      </c>
      <c r="R671">
        <v>100</v>
      </c>
      <c r="S671">
        <v>2</v>
      </c>
      <c r="T671">
        <v>235721822</v>
      </c>
      <c r="U671">
        <v>216243634</v>
      </c>
      <c r="V671">
        <v>1</v>
      </c>
      <c r="W671">
        <v>22018516</v>
      </c>
      <c r="X671">
        <v>15</v>
      </c>
      <c r="Y671">
        <v>238262150</v>
      </c>
      <c r="Z671">
        <v>2</v>
      </c>
      <c r="AA671">
        <v>58432</v>
      </c>
      <c r="AB671">
        <v>77678</v>
      </c>
      <c r="AC671" s="3">
        <f>anaconda_projects_438c4e99_85db_4cf9_82b5_1b07a55c3429_cleaned_energy_data[[#This Row],[nitrogen-oxide]]*0.9071847</f>
        <v>70468.293126599994</v>
      </c>
      <c r="AD671">
        <v>0.7</v>
      </c>
      <c r="AE671">
        <v>4</v>
      </c>
      <c r="AF671">
        <v>36</v>
      </c>
      <c r="AG671" t="s">
        <v>45</v>
      </c>
      <c r="AH671">
        <v>64917</v>
      </c>
      <c r="AI671" s="3">
        <f>anaconda_projects_438c4e99_85db_4cf9_82b5_1b07a55c3429_cleaned_energy_data[[#This Row],[sulfer-dioxide]]*0.9071847</f>
        <v>58891.709169899994</v>
      </c>
      <c r="AJ671">
        <v>0.5</v>
      </c>
      <c r="AK671">
        <v>9</v>
      </c>
      <c r="AL671">
        <v>31</v>
      </c>
      <c r="AM671">
        <v>235721822</v>
      </c>
      <c r="AN671">
        <v>3</v>
      </c>
    </row>
    <row r="672" spans="1:40" x14ac:dyDescent="0.3">
      <c r="A672">
        <v>670</v>
      </c>
      <c r="B672">
        <v>2018</v>
      </c>
      <c r="C672" t="s">
        <v>127</v>
      </c>
      <c r="D672" t="s">
        <v>128</v>
      </c>
      <c r="E672">
        <v>10.32</v>
      </c>
      <c r="F672">
        <v>20</v>
      </c>
      <c r="G672">
        <v>51301</v>
      </c>
      <c r="H672">
        <v>1</v>
      </c>
      <c r="I672">
        <v>6058</v>
      </c>
      <c r="J672">
        <v>19</v>
      </c>
      <c r="K672" s="3">
        <v>105209</v>
      </c>
      <c r="L672">
        <v>948</v>
      </c>
      <c r="M672">
        <v>2</v>
      </c>
      <c r="N672">
        <v>25</v>
      </c>
      <c r="O672">
        <v>5133102</v>
      </c>
      <c r="P672">
        <v>7</v>
      </c>
      <c r="Q672">
        <v>100</v>
      </c>
      <c r="R672">
        <v>100</v>
      </c>
      <c r="S672">
        <v>2</v>
      </c>
      <c r="T672">
        <v>238565391</v>
      </c>
      <c r="U672">
        <v>227284079</v>
      </c>
      <c r="V672">
        <v>1</v>
      </c>
      <c r="W672">
        <v>16967956</v>
      </c>
      <c r="X672">
        <v>21</v>
      </c>
      <c r="Y672">
        <v>244252035</v>
      </c>
      <c r="Z672">
        <v>2</v>
      </c>
      <c r="AA672">
        <v>57359</v>
      </c>
      <c r="AB672">
        <v>64598</v>
      </c>
      <c r="AC672" s="3">
        <f>anaconda_projects_438c4e99_85db_4cf9_82b5_1b07a55c3429_cleaned_energy_data[[#This Row],[nitrogen-oxide]]*0.9071847</f>
        <v>58602.317250599997</v>
      </c>
      <c r="AD672">
        <v>0.5</v>
      </c>
      <c r="AE672">
        <v>6</v>
      </c>
      <c r="AF672">
        <v>36</v>
      </c>
      <c r="AG672" t="s">
        <v>45</v>
      </c>
      <c r="AH672">
        <v>58966</v>
      </c>
      <c r="AI672" s="3">
        <f>anaconda_projects_438c4e99_85db_4cf9_82b5_1b07a55c3429_cleaned_energy_data[[#This Row],[sulfer-dioxide]]*0.9071847</f>
        <v>53493.053020200001</v>
      </c>
      <c r="AJ672">
        <v>0.5</v>
      </c>
      <c r="AK672">
        <v>10</v>
      </c>
      <c r="AL672">
        <v>28</v>
      </c>
      <c r="AM672">
        <v>238565391</v>
      </c>
      <c r="AN672">
        <v>3</v>
      </c>
    </row>
    <row r="673" spans="1:40" x14ac:dyDescent="0.3">
      <c r="A673">
        <v>671</v>
      </c>
      <c r="B673">
        <v>2017</v>
      </c>
      <c r="C673" t="s">
        <v>129</v>
      </c>
      <c r="D673" t="s">
        <v>130</v>
      </c>
      <c r="E673">
        <v>10.91</v>
      </c>
      <c r="F673">
        <v>15</v>
      </c>
      <c r="G673">
        <v>102</v>
      </c>
      <c r="H673">
        <v>46</v>
      </c>
      <c r="I673">
        <v>3276</v>
      </c>
      <c r="J673">
        <v>30</v>
      </c>
      <c r="K673" s="3">
        <v>3630</v>
      </c>
      <c r="L673">
        <v>1065</v>
      </c>
      <c r="M673">
        <v>43</v>
      </c>
      <c r="N673">
        <v>22</v>
      </c>
      <c r="O673">
        <v>802677</v>
      </c>
      <c r="P673">
        <v>30</v>
      </c>
      <c r="Q673">
        <v>4245188</v>
      </c>
      <c r="R673">
        <v>14</v>
      </c>
      <c r="S673">
        <v>45</v>
      </c>
      <c r="T673">
        <v>6883415</v>
      </c>
      <c r="U673">
        <v>23760</v>
      </c>
      <c r="V673">
        <v>48</v>
      </c>
      <c r="W673">
        <v>7472217</v>
      </c>
      <c r="X673">
        <v>36</v>
      </c>
      <c r="Y673">
        <v>7495976</v>
      </c>
      <c r="Z673">
        <v>48</v>
      </c>
      <c r="AA673">
        <v>3378</v>
      </c>
      <c r="AB673">
        <v>1745</v>
      </c>
      <c r="AC673" s="3">
        <f>anaconda_projects_438c4e99_85db_4cf9_82b5_1b07a55c3429_cleaned_energy_data[[#This Row],[nitrogen-oxide]]*0.9071847</f>
        <v>1583.0373015</v>
      </c>
      <c r="AD673">
        <v>0.5</v>
      </c>
      <c r="AE673">
        <v>48</v>
      </c>
      <c r="AF673">
        <v>42</v>
      </c>
      <c r="AG673" t="s">
        <v>45</v>
      </c>
      <c r="AH673">
        <v>543</v>
      </c>
      <c r="AI673" s="3">
        <f>anaconda_projects_438c4e99_85db_4cf9_82b5_1b07a55c3429_cleaned_energy_data[[#This Row],[sulfer-dioxide]]*0.9071847</f>
        <v>492.60129209999997</v>
      </c>
      <c r="AJ673">
        <v>0.1</v>
      </c>
      <c r="AK673">
        <v>48</v>
      </c>
      <c r="AL673">
        <v>43</v>
      </c>
      <c r="AM673">
        <v>11128603</v>
      </c>
      <c r="AN673">
        <v>45</v>
      </c>
    </row>
    <row r="674" spans="1:40" x14ac:dyDescent="0.3">
      <c r="A674">
        <v>672</v>
      </c>
      <c r="B674">
        <v>2023</v>
      </c>
      <c r="C674" t="s">
        <v>129</v>
      </c>
      <c r="D674" t="s">
        <v>130</v>
      </c>
      <c r="E674">
        <v>12.85</v>
      </c>
      <c r="F674">
        <v>17</v>
      </c>
      <c r="G674">
        <v>102</v>
      </c>
      <c r="H674">
        <v>46</v>
      </c>
      <c r="I674">
        <v>3194</v>
      </c>
      <c r="J674">
        <v>34</v>
      </c>
      <c r="K674" s="3">
        <v>2374</v>
      </c>
      <c r="L674">
        <v>1095</v>
      </c>
      <c r="M674">
        <v>48</v>
      </c>
      <c r="N674">
        <v>13</v>
      </c>
      <c r="O674">
        <v>707486</v>
      </c>
      <c r="P674">
        <v>28</v>
      </c>
      <c r="Q674">
        <v>3719808</v>
      </c>
      <c r="R674">
        <v>17</v>
      </c>
      <c r="S674">
        <v>45</v>
      </c>
      <c r="T674">
        <v>7361863</v>
      </c>
      <c r="U674">
        <v>24560</v>
      </c>
      <c r="V674">
        <v>47</v>
      </c>
      <c r="W674">
        <v>4747499</v>
      </c>
      <c r="X674">
        <v>45</v>
      </c>
      <c r="Y674">
        <v>4772059</v>
      </c>
      <c r="Z674">
        <v>49</v>
      </c>
      <c r="AA674">
        <v>3296</v>
      </c>
      <c r="AB674">
        <v>1505</v>
      </c>
      <c r="AC674" s="3">
        <f>anaconda_projects_438c4e99_85db_4cf9_82b5_1b07a55c3429_cleaned_energy_data[[#This Row],[nitrogen-oxide]]*0.9071847</f>
        <v>1365.3129735</v>
      </c>
      <c r="AD674">
        <v>0.6</v>
      </c>
      <c r="AE674">
        <v>49</v>
      </c>
      <c r="AF674">
        <v>21</v>
      </c>
      <c r="AG674" t="s">
        <v>45</v>
      </c>
      <c r="AH674">
        <v>173</v>
      </c>
      <c r="AI674" s="3">
        <f>anaconda_projects_438c4e99_85db_4cf9_82b5_1b07a55c3429_cleaned_energy_data[[#This Row],[sulfer-dioxide]]*0.9071847</f>
        <v>156.94295309999998</v>
      </c>
      <c r="AJ674">
        <v>0.1</v>
      </c>
      <c r="AK674">
        <v>48</v>
      </c>
      <c r="AL674">
        <v>44</v>
      </c>
      <c r="AM674">
        <v>11081671</v>
      </c>
      <c r="AN674">
        <v>45</v>
      </c>
    </row>
    <row r="675" spans="1:40" x14ac:dyDescent="0.3">
      <c r="A675">
        <v>673</v>
      </c>
      <c r="B675">
        <v>2011</v>
      </c>
      <c r="C675" t="s">
        <v>129</v>
      </c>
      <c r="D675" t="s">
        <v>130</v>
      </c>
      <c r="E675">
        <v>11.48</v>
      </c>
      <c r="F675">
        <v>14</v>
      </c>
      <c r="G675">
        <v>56</v>
      </c>
      <c r="H675">
        <v>48</v>
      </c>
      <c r="I675">
        <v>3303</v>
      </c>
      <c r="J675">
        <v>31</v>
      </c>
      <c r="K675" s="3">
        <v>3928</v>
      </c>
      <c r="L675">
        <v>1311</v>
      </c>
      <c r="M675">
        <v>46</v>
      </c>
      <c r="N675">
        <v>22</v>
      </c>
      <c r="O675">
        <v>409495</v>
      </c>
      <c r="P675">
        <v>35</v>
      </c>
      <c r="Q675">
        <v>4134859</v>
      </c>
      <c r="R675">
        <v>13</v>
      </c>
      <c r="S675">
        <v>46</v>
      </c>
      <c r="T675">
        <v>7348437</v>
      </c>
      <c r="U675">
        <v>19752</v>
      </c>
      <c r="V675">
        <v>47</v>
      </c>
      <c r="W675">
        <v>6570443</v>
      </c>
      <c r="X675">
        <v>35</v>
      </c>
      <c r="Y675">
        <v>6590195</v>
      </c>
      <c r="Z675">
        <v>50</v>
      </c>
      <c r="AA675">
        <v>3359</v>
      </c>
      <c r="AB675">
        <v>4617</v>
      </c>
      <c r="AC675" s="3">
        <f>anaconda_projects_438c4e99_85db_4cf9_82b5_1b07a55c3429_cleaned_energy_data[[#This Row],[nitrogen-oxide]]*0.9071847</f>
        <v>4188.4717598999996</v>
      </c>
      <c r="AD675">
        <v>1.4</v>
      </c>
      <c r="AE675">
        <v>47</v>
      </c>
      <c r="AF675">
        <v>26</v>
      </c>
      <c r="AG675" t="s">
        <v>45</v>
      </c>
      <c r="AH675">
        <v>9305</v>
      </c>
      <c r="AI675" s="3">
        <f>anaconda_projects_438c4e99_85db_4cf9_82b5_1b07a55c3429_cleaned_energy_data[[#This Row],[sulfer-dioxide]]*0.9071847</f>
        <v>8441.353633499999</v>
      </c>
      <c r="AJ675">
        <v>2.8</v>
      </c>
      <c r="AK675">
        <v>42</v>
      </c>
      <c r="AL675">
        <v>18</v>
      </c>
      <c r="AM675">
        <v>11483296</v>
      </c>
      <c r="AN675">
        <v>45</v>
      </c>
    </row>
    <row r="676" spans="1:40" x14ac:dyDescent="0.3">
      <c r="A676">
        <v>674</v>
      </c>
      <c r="B676">
        <v>2022</v>
      </c>
      <c r="C676" t="s">
        <v>129</v>
      </c>
      <c r="D676" t="s">
        <v>130</v>
      </c>
      <c r="E676">
        <v>11.83</v>
      </c>
      <c r="F676">
        <v>21</v>
      </c>
      <c r="G676">
        <v>102</v>
      </c>
      <c r="H676">
        <v>46</v>
      </c>
      <c r="I676">
        <v>3220</v>
      </c>
      <c r="J676">
        <v>33</v>
      </c>
      <c r="K676" s="3">
        <v>2682</v>
      </c>
      <c r="L676">
        <v>1112</v>
      </c>
      <c r="M676">
        <v>47</v>
      </c>
      <c r="N676">
        <v>14</v>
      </c>
      <c r="O676">
        <v>812739</v>
      </c>
      <c r="P676">
        <v>28</v>
      </c>
      <c r="Q676">
        <v>3556274</v>
      </c>
      <c r="R676">
        <v>16</v>
      </c>
      <c r="S676">
        <v>45</v>
      </c>
      <c r="T676">
        <v>7982997</v>
      </c>
      <c r="U676">
        <v>68821</v>
      </c>
      <c r="V676">
        <v>47</v>
      </c>
      <c r="W676">
        <v>5239549</v>
      </c>
      <c r="X676">
        <v>44</v>
      </c>
      <c r="Y676">
        <v>5308370</v>
      </c>
      <c r="Z676">
        <v>49</v>
      </c>
      <c r="AA676">
        <v>3322</v>
      </c>
      <c r="AB676">
        <v>1774</v>
      </c>
      <c r="AC676" s="3">
        <f>anaconda_projects_438c4e99_85db_4cf9_82b5_1b07a55c3429_cleaned_energy_data[[#This Row],[nitrogen-oxide]]*0.9071847</f>
        <v>1609.3456578</v>
      </c>
      <c r="AD676">
        <v>0.7</v>
      </c>
      <c r="AE676">
        <v>49</v>
      </c>
      <c r="AF676">
        <v>24</v>
      </c>
      <c r="AG676" t="s">
        <v>45</v>
      </c>
      <c r="AH676">
        <v>480</v>
      </c>
      <c r="AI676" s="3">
        <f>anaconda_projects_438c4e99_85db_4cf9_82b5_1b07a55c3429_cleaned_energy_data[[#This Row],[sulfer-dioxide]]*0.9071847</f>
        <v>435.44865599999997</v>
      </c>
      <c r="AJ676">
        <v>0.2</v>
      </c>
      <c r="AK676">
        <v>48</v>
      </c>
      <c r="AL676">
        <v>37</v>
      </c>
      <c r="AM676">
        <v>11539271</v>
      </c>
      <c r="AN676">
        <v>45</v>
      </c>
    </row>
    <row r="677" spans="1:40" x14ac:dyDescent="0.3">
      <c r="A677">
        <v>675</v>
      </c>
      <c r="B677">
        <v>2021</v>
      </c>
      <c r="C677" t="s">
        <v>129</v>
      </c>
      <c r="D677" t="s">
        <v>130</v>
      </c>
      <c r="E677">
        <v>10.5</v>
      </c>
      <c r="F677">
        <v>20</v>
      </c>
      <c r="G677">
        <v>102</v>
      </c>
      <c r="H677">
        <v>46</v>
      </c>
      <c r="I677">
        <v>3171</v>
      </c>
      <c r="J677">
        <v>32</v>
      </c>
      <c r="K677" s="3">
        <v>2464</v>
      </c>
      <c r="L677">
        <v>1259</v>
      </c>
      <c r="M677">
        <v>47</v>
      </c>
      <c r="N677">
        <v>9</v>
      </c>
      <c r="O677">
        <v>729595</v>
      </c>
      <c r="P677">
        <v>29</v>
      </c>
      <c r="Q677">
        <v>4102047</v>
      </c>
      <c r="R677">
        <v>16</v>
      </c>
      <c r="S677">
        <v>45</v>
      </c>
      <c r="T677">
        <v>7377608</v>
      </c>
      <c r="U677">
        <v>27512</v>
      </c>
      <c r="V677">
        <v>47</v>
      </c>
      <c r="W677">
        <v>4277614</v>
      </c>
      <c r="X677">
        <v>46</v>
      </c>
      <c r="Y677">
        <v>4305126</v>
      </c>
      <c r="Z677">
        <v>49</v>
      </c>
      <c r="AA677">
        <v>3273</v>
      </c>
      <c r="AB677">
        <v>1751</v>
      </c>
      <c r="AC677" s="3">
        <f>anaconda_projects_438c4e99_85db_4cf9_82b5_1b07a55c3429_cleaned_energy_data[[#This Row],[nitrogen-oxide]]*0.9071847</f>
        <v>1588.4804096999999</v>
      </c>
      <c r="AD677">
        <v>0.8</v>
      </c>
      <c r="AE677">
        <v>48</v>
      </c>
      <c r="AF677">
        <v>18</v>
      </c>
      <c r="AG677" t="s">
        <v>45</v>
      </c>
      <c r="AH677">
        <v>663</v>
      </c>
      <c r="AI677" s="3">
        <f>anaconda_projects_438c4e99_85db_4cf9_82b5_1b07a55c3429_cleaned_energy_data[[#This Row],[sulfer-dioxide]]*0.9071847</f>
        <v>601.46345609999992</v>
      </c>
      <c r="AJ677">
        <v>0.3</v>
      </c>
      <c r="AK677">
        <v>47</v>
      </c>
      <c r="AL677">
        <v>33</v>
      </c>
      <c r="AM677">
        <v>11479655</v>
      </c>
      <c r="AN677">
        <v>45</v>
      </c>
    </row>
    <row r="678" spans="1:40" x14ac:dyDescent="0.3">
      <c r="A678">
        <v>676</v>
      </c>
      <c r="B678">
        <v>2014</v>
      </c>
      <c r="C678" t="s">
        <v>129</v>
      </c>
      <c r="D678" t="s">
        <v>130</v>
      </c>
      <c r="E678">
        <v>11.22</v>
      </c>
      <c r="F678">
        <v>14</v>
      </c>
      <c r="G678">
        <v>102</v>
      </c>
      <c r="H678">
        <v>46</v>
      </c>
      <c r="I678">
        <v>2984</v>
      </c>
      <c r="J678">
        <v>31</v>
      </c>
      <c r="K678" s="3">
        <v>4276</v>
      </c>
      <c r="L678">
        <v>1221</v>
      </c>
      <c r="M678">
        <v>43</v>
      </c>
      <c r="N678">
        <v>24</v>
      </c>
      <c r="O678">
        <v>720525</v>
      </c>
      <c r="P678">
        <v>31</v>
      </c>
      <c r="Q678">
        <v>4511506</v>
      </c>
      <c r="R678">
        <v>14</v>
      </c>
      <c r="S678">
        <v>45</v>
      </c>
      <c r="T678">
        <v>6826971</v>
      </c>
      <c r="U678">
        <v>49050</v>
      </c>
      <c r="V678">
        <v>46</v>
      </c>
      <c r="W678">
        <v>7654534</v>
      </c>
      <c r="X678">
        <v>35</v>
      </c>
      <c r="Y678">
        <v>7703584</v>
      </c>
      <c r="Z678">
        <v>47</v>
      </c>
      <c r="AA678">
        <v>3086</v>
      </c>
      <c r="AB678">
        <v>2836</v>
      </c>
      <c r="AC678" s="3">
        <f>anaconda_projects_438c4e99_85db_4cf9_82b5_1b07a55c3429_cleaned_energy_data[[#This Row],[nitrogen-oxide]]*0.9071847</f>
        <v>2572.7758091999999</v>
      </c>
      <c r="AD678">
        <v>0.7</v>
      </c>
      <c r="AE678">
        <v>48</v>
      </c>
      <c r="AF678">
        <v>40</v>
      </c>
      <c r="AG678" t="s">
        <v>45</v>
      </c>
      <c r="AH678">
        <v>824</v>
      </c>
      <c r="AI678" s="3">
        <f>anaconda_projects_438c4e99_85db_4cf9_82b5_1b07a55c3429_cleaned_energy_data[[#This Row],[sulfer-dioxide]]*0.9071847</f>
        <v>747.52019280000002</v>
      </c>
      <c r="AJ678">
        <v>0.2</v>
      </c>
      <c r="AK678">
        <v>48</v>
      </c>
      <c r="AL678">
        <v>45</v>
      </c>
      <c r="AM678">
        <v>11338477</v>
      </c>
      <c r="AN678">
        <v>45</v>
      </c>
    </row>
    <row r="679" spans="1:40" x14ac:dyDescent="0.3">
      <c r="A679">
        <v>677</v>
      </c>
      <c r="B679">
        <v>2019</v>
      </c>
      <c r="C679" t="s">
        <v>129</v>
      </c>
      <c r="D679" t="s">
        <v>130</v>
      </c>
      <c r="E679">
        <v>10.52</v>
      </c>
      <c r="F679">
        <v>16</v>
      </c>
      <c r="G679">
        <v>102</v>
      </c>
      <c r="H679">
        <v>47</v>
      </c>
      <c r="I679">
        <v>3271</v>
      </c>
      <c r="J679">
        <v>32</v>
      </c>
      <c r="K679" s="3">
        <v>2650</v>
      </c>
      <c r="L679">
        <v>1109</v>
      </c>
      <c r="M679">
        <v>46</v>
      </c>
      <c r="N679">
        <v>18</v>
      </c>
      <c r="O679">
        <v>701821</v>
      </c>
      <c r="P679">
        <v>31</v>
      </c>
      <c r="Q679">
        <v>4159755</v>
      </c>
      <c r="R679">
        <v>15</v>
      </c>
      <c r="S679">
        <v>45</v>
      </c>
      <c r="T679">
        <v>7309667</v>
      </c>
      <c r="U679">
        <v>35107</v>
      </c>
      <c r="V679">
        <v>48</v>
      </c>
      <c r="W679">
        <v>5223431</v>
      </c>
      <c r="X679">
        <v>40</v>
      </c>
      <c r="Y679">
        <v>5258538</v>
      </c>
      <c r="Z679">
        <v>49</v>
      </c>
      <c r="AA679">
        <v>3372</v>
      </c>
      <c r="AB679">
        <v>1356</v>
      </c>
      <c r="AC679" s="3">
        <f>anaconda_projects_438c4e99_85db_4cf9_82b5_1b07a55c3429_cleaned_energy_data[[#This Row],[nitrogen-oxide]]*0.9071847</f>
        <v>1230.1424531999999</v>
      </c>
      <c r="AD679">
        <v>0.5</v>
      </c>
      <c r="AE679">
        <v>49</v>
      </c>
      <c r="AF679">
        <v>36</v>
      </c>
      <c r="AG679" t="s">
        <v>45</v>
      </c>
      <c r="AH679">
        <v>280</v>
      </c>
      <c r="AI679" s="3">
        <f>anaconda_projects_438c4e99_85db_4cf9_82b5_1b07a55c3429_cleaned_energy_data[[#This Row],[sulfer-dioxide]]*0.9071847</f>
        <v>254.01171599999998</v>
      </c>
      <c r="AJ679">
        <v>0.1</v>
      </c>
      <c r="AK679">
        <v>48</v>
      </c>
      <c r="AL679">
        <v>44</v>
      </c>
      <c r="AM679">
        <v>11469422</v>
      </c>
      <c r="AN679">
        <v>45</v>
      </c>
    </row>
    <row r="680" spans="1:40" x14ac:dyDescent="0.3">
      <c r="A680">
        <v>678</v>
      </c>
      <c r="B680">
        <v>2008</v>
      </c>
      <c r="C680" t="s">
        <v>129</v>
      </c>
      <c r="D680" t="s">
        <v>130</v>
      </c>
      <c r="E680">
        <v>12.38</v>
      </c>
      <c r="F680">
        <v>13</v>
      </c>
      <c r="G680">
        <v>55</v>
      </c>
      <c r="H680">
        <v>48</v>
      </c>
      <c r="I680">
        <v>3296</v>
      </c>
      <c r="J680">
        <v>27</v>
      </c>
      <c r="K680" s="3">
        <v>6597</v>
      </c>
      <c r="L680">
        <v>1929</v>
      </c>
      <c r="M680">
        <v>44</v>
      </c>
      <c r="N680">
        <v>7</v>
      </c>
      <c r="O680">
        <v>750358</v>
      </c>
      <c r="P680">
        <v>29</v>
      </c>
      <c r="Q680">
        <v>3959586</v>
      </c>
      <c r="R680">
        <v>12</v>
      </c>
      <c r="S680">
        <v>46</v>
      </c>
      <c r="T680">
        <v>7789197</v>
      </c>
      <c r="U680">
        <v>19068</v>
      </c>
      <c r="V680">
        <v>46</v>
      </c>
      <c r="W680">
        <v>7504771</v>
      </c>
      <c r="X680">
        <v>34</v>
      </c>
      <c r="Y680">
        <v>7523839</v>
      </c>
      <c r="Z680">
        <v>46</v>
      </c>
      <c r="AA680">
        <v>3351</v>
      </c>
      <c r="AB680">
        <v>12621</v>
      </c>
      <c r="AC680" s="3">
        <f>anaconda_projects_438c4e99_85db_4cf9_82b5_1b07a55c3429_cleaned_energy_data[[#This Row],[nitrogen-oxide]]*0.9071847</f>
        <v>11449.5780987</v>
      </c>
      <c r="AD680">
        <v>3.4</v>
      </c>
      <c r="AE680">
        <v>44</v>
      </c>
      <c r="AF680">
        <v>8</v>
      </c>
      <c r="AG680" t="s">
        <v>40</v>
      </c>
      <c r="AH680">
        <v>35250</v>
      </c>
      <c r="AI680" s="3">
        <f>anaconda_projects_438c4e99_85db_4cf9_82b5_1b07a55c3429_cleaned_energy_data[[#This Row],[sulfer-dioxide]]*0.9071847</f>
        <v>31978.260674999998</v>
      </c>
      <c r="AJ680">
        <v>9.4</v>
      </c>
      <c r="AK680">
        <v>35</v>
      </c>
      <c r="AL680">
        <v>4</v>
      </c>
      <c r="AM680">
        <v>11748783</v>
      </c>
      <c r="AN680">
        <v>43</v>
      </c>
    </row>
    <row r="681" spans="1:40" x14ac:dyDescent="0.3">
      <c r="A681">
        <v>679</v>
      </c>
      <c r="B681">
        <v>2010</v>
      </c>
      <c r="C681" t="s">
        <v>129</v>
      </c>
      <c r="D681" t="s">
        <v>130</v>
      </c>
      <c r="E681">
        <v>11.97</v>
      </c>
      <c r="F681">
        <v>14</v>
      </c>
      <c r="G681">
        <v>55</v>
      </c>
      <c r="H681">
        <v>48</v>
      </c>
      <c r="I681">
        <v>3334</v>
      </c>
      <c r="J681">
        <v>29</v>
      </c>
      <c r="K681" s="3">
        <v>4187</v>
      </c>
      <c r="L681">
        <v>1637</v>
      </c>
      <c r="M681">
        <v>45</v>
      </c>
      <c r="N681">
        <v>15</v>
      </c>
      <c r="O681">
        <v>2042</v>
      </c>
      <c r="P681">
        <v>48</v>
      </c>
      <c r="Q681">
        <v>4023393</v>
      </c>
      <c r="R681">
        <v>13</v>
      </c>
      <c r="S681">
        <v>46</v>
      </c>
      <c r="T681">
        <v>7582539</v>
      </c>
      <c r="U681">
        <v>30059</v>
      </c>
      <c r="V681">
        <v>46</v>
      </c>
      <c r="W681">
        <v>5597586</v>
      </c>
      <c r="X681">
        <v>36</v>
      </c>
      <c r="Y681">
        <v>5627645</v>
      </c>
      <c r="Z681">
        <v>50</v>
      </c>
      <c r="AA681">
        <v>3389</v>
      </c>
      <c r="AB681">
        <v>5308</v>
      </c>
      <c r="AC681" s="3">
        <f>anaconda_projects_438c4e99_85db_4cf9_82b5_1b07a55c3429_cleaned_energy_data[[#This Row],[nitrogen-oxide]]*0.9071847</f>
        <v>4815.3363875999994</v>
      </c>
      <c r="AD681">
        <v>1.9</v>
      </c>
      <c r="AE681">
        <v>47</v>
      </c>
      <c r="AF681">
        <v>16</v>
      </c>
      <c r="AG681" t="s">
        <v>45</v>
      </c>
      <c r="AH681">
        <v>14497</v>
      </c>
      <c r="AI681" s="3">
        <f>anaconda_projects_438c4e99_85db_4cf9_82b5_1b07a55c3429_cleaned_energy_data[[#This Row],[sulfer-dioxide]]*0.9071847</f>
        <v>13151.456595899999</v>
      </c>
      <c r="AJ681">
        <v>5.2</v>
      </c>
      <c r="AK681">
        <v>41</v>
      </c>
      <c r="AL681">
        <v>7</v>
      </c>
      <c r="AM681">
        <v>11605932</v>
      </c>
      <c r="AN681">
        <v>44</v>
      </c>
    </row>
    <row r="682" spans="1:40" x14ac:dyDescent="0.3">
      <c r="A682">
        <v>680</v>
      </c>
      <c r="B682">
        <v>2009</v>
      </c>
      <c r="C682" t="s">
        <v>129</v>
      </c>
      <c r="D682" t="s">
        <v>130</v>
      </c>
      <c r="E682">
        <v>12.2</v>
      </c>
      <c r="F682">
        <v>14</v>
      </c>
      <c r="G682">
        <v>55</v>
      </c>
      <c r="H682">
        <v>48</v>
      </c>
      <c r="I682">
        <v>3307</v>
      </c>
      <c r="J682">
        <v>28</v>
      </c>
      <c r="K682" s="3">
        <v>4143</v>
      </c>
      <c r="L682">
        <v>1883</v>
      </c>
      <c r="M682">
        <v>46</v>
      </c>
      <c r="N682">
        <v>7</v>
      </c>
      <c r="O682">
        <v>489100</v>
      </c>
      <c r="P682">
        <v>34</v>
      </c>
      <c r="Q682">
        <v>4045099</v>
      </c>
      <c r="R682">
        <v>14</v>
      </c>
      <c r="S682">
        <v>46</v>
      </c>
      <c r="T682">
        <v>7212679</v>
      </c>
      <c r="U682">
        <v>12768</v>
      </c>
      <c r="V682">
        <v>46</v>
      </c>
      <c r="W682">
        <v>4828795</v>
      </c>
      <c r="X682">
        <v>37</v>
      </c>
      <c r="Y682">
        <v>4841563</v>
      </c>
      <c r="Z682">
        <v>50</v>
      </c>
      <c r="AA682">
        <v>3362</v>
      </c>
      <c r="AB682">
        <v>6411</v>
      </c>
      <c r="AC682" s="3">
        <f>anaconda_projects_438c4e99_85db_4cf9_82b5_1b07a55c3429_cleaned_energy_data[[#This Row],[nitrogen-oxide]]*0.9071847</f>
        <v>5815.9611116999995</v>
      </c>
      <c r="AD682">
        <v>2.6</v>
      </c>
      <c r="AE682">
        <v>46</v>
      </c>
      <c r="AF682">
        <v>10</v>
      </c>
      <c r="AG682" t="s">
        <v>40</v>
      </c>
      <c r="AH682">
        <v>17304</v>
      </c>
      <c r="AI682" s="3">
        <f>anaconda_projects_438c4e99_85db_4cf9_82b5_1b07a55c3429_cleaned_energy_data[[#This Row],[sulfer-dioxide]]*0.9071847</f>
        <v>15697.9240488</v>
      </c>
      <c r="AJ682">
        <v>7.1</v>
      </c>
      <c r="AK682">
        <v>39</v>
      </c>
      <c r="AL682">
        <v>6</v>
      </c>
      <c r="AM682">
        <v>11257778</v>
      </c>
      <c r="AN682">
        <v>45</v>
      </c>
    </row>
    <row r="683" spans="1:40" x14ac:dyDescent="0.3">
      <c r="A683">
        <v>681</v>
      </c>
      <c r="B683">
        <v>2012</v>
      </c>
      <c r="C683" t="s">
        <v>129</v>
      </c>
      <c r="D683" t="s">
        <v>130</v>
      </c>
      <c r="E683">
        <v>11.06</v>
      </c>
      <c r="F683">
        <v>14</v>
      </c>
      <c r="G683">
        <v>98</v>
      </c>
      <c r="H683">
        <v>47</v>
      </c>
      <c r="I683">
        <v>3259</v>
      </c>
      <c r="J683">
        <v>29</v>
      </c>
      <c r="K683" s="3">
        <v>4981</v>
      </c>
      <c r="L683">
        <v>1269</v>
      </c>
      <c r="M683">
        <v>43</v>
      </c>
      <c r="N683">
        <v>22</v>
      </c>
      <c r="O683">
        <v>734593</v>
      </c>
      <c r="P683">
        <v>30</v>
      </c>
      <c r="Q683">
        <v>4453264</v>
      </c>
      <c r="R683">
        <v>13</v>
      </c>
      <c r="S683">
        <v>45</v>
      </c>
      <c r="T683">
        <v>7066067</v>
      </c>
      <c r="U683">
        <v>12435</v>
      </c>
      <c r="V683">
        <v>46</v>
      </c>
      <c r="W683">
        <v>8621259</v>
      </c>
      <c r="X683">
        <v>34</v>
      </c>
      <c r="Y683">
        <v>8633694</v>
      </c>
      <c r="Z683">
        <v>47</v>
      </c>
      <c r="AA683">
        <v>3357</v>
      </c>
      <c r="AB683">
        <v>3131</v>
      </c>
      <c r="AC683" s="3">
        <f>anaconda_projects_438c4e99_85db_4cf9_82b5_1b07a55c3429_cleaned_energy_data[[#This Row],[nitrogen-oxide]]*0.9071847</f>
        <v>2840.3952956999997</v>
      </c>
      <c r="AD683">
        <v>0.7</v>
      </c>
      <c r="AE683">
        <v>48</v>
      </c>
      <c r="AF683">
        <v>39</v>
      </c>
      <c r="AG683" t="s">
        <v>45</v>
      </c>
      <c r="AH683">
        <v>2676</v>
      </c>
      <c r="AI683" s="3">
        <f>anaconda_projects_438c4e99_85db_4cf9_82b5_1b07a55c3429_cleaned_energy_data[[#This Row],[sulfer-dioxide]]*0.9071847</f>
        <v>2427.6262572000001</v>
      </c>
      <c r="AJ683">
        <v>0.6</v>
      </c>
      <c r="AK683">
        <v>47</v>
      </c>
      <c r="AL683">
        <v>39</v>
      </c>
      <c r="AM683">
        <v>11519331</v>
      </c>
      <c r="AN683">
        <v>45</v>
      </c>
    </row>
    <row r="684" spans="1:40" x14ac:dyDescent="0.3">
      <c r="A684">
        <v>682</v>
      </c>
      <c r="B684">
        <v>2020</v>
      </c>
      <c r="C684" t="s">
        <v>129</v>
      </c>
      <c r="D684" t="s">
        <v>130</v>
      </c>
      <c r="E684">
        <v>10.24</v>
      </c>
      <c r="F684">
        <v>20</v>
      </c>
      <c r="G684">
        <v>102</v>
      </c>
      <c r="H684">
        <v>47</v>
      </c>
      <c r="I684">
        <v>3271</v>
      </c>
      <c r="J684">
        <v>32</v>
      </c>
      <c r="K684" s="3">
        <v>2667</v>
      </c>
      <c r="L684">
        <v>1127</v>
      </c>
      <c r="M684">
        <v>45</v>
      </c>
      <c r="N684">
        <v>16</v>
      </c>
      <c r="O684">
        <v>719476</v>
      </c>
      <c r="P684">
        <v>30</v>
      </c>
      <c r="Q684">
        <v>4056851</v>
      </c>
      <c r="R684">
        <v>16</v>
      </c>
      <c r="S684">
        <v>45</v>
      </c>
      <c r="T684">
        <v>7072200</v>
      </c>
      <c r="U684">
        <v>34056</v>
      </c>
      <c r="V684">
        <v>48</v>
      </c>
      <c r="W684">
        <v>5171316</v>
      </c>
      <c r="X684">
        <v>41</v>
      </c>
      <c r="Y684">
        <v>5205372</v>
      </c>
      <c r="Z684">
        <v>49</v>
      </c>
      <c r="AA684">
        <v>3372</v>
      </c>
      <c r="AB684">
        <v>1473</v>
      </c>
      <c r="AC684" s="3">
        <f>anaconda_projects_438c4e99_85db_4cf9_82b5_1b07a55c3429_cleaned_energy_data[[#This Row],[nitrogen-oxide]]*0.9071847</f>
        <v>1336.2830630999999</v>
      </c>
      <c r="AD684">
        <v>0.6</v>
      </c>
      <c r="AE684">
        <v>48</v>
      </c>
      <c r="AF684">
        <v>30</v>
      </c>
      <c r="AG684" t="s">
        <v>45</v>
      </c>
      <c r="AH684">
        <v>294</v>
      </c>
      <c r="AI684" s="3">
        <f>anaconda_projects_438c4e99_85db_4cf9_82b5_1b07a55c3429_cleaned_energy_data[[#This Row],[sulfer-dioxide]]*0.9071847</f>
        <v>266.71230179999998</v>
      </c>
      <c r="AJ684">
        <v>0.1</v>
      </c>
      <c r="AK684">
        <v>48</v>
      </c>
      <c r="AL684">
        <v>42</v>
      </c>
      <c r="AM684">
        <v>11129051</v>
      </c>
      <c r="AN684">
        <v>45</v>
      </c>
    </row>
    <row r="685" spans="1:40" x14ac:dyDescent="0.3">
      <c r="A685">
        <v>683</v>
      </c>
      <c r="B685">
        <v>2013</v>
      </c>
      <c r="C685" t="s">
        <v>129</v>
      </c>
      <c r="D685" t="s">
        <v>130</v>
      </c>
      <c r="E685">
        <v>10.9</v>
      </c>
      <c r="F685">
        <v>15</v>
      </c>
      <c r="G685">
        <v>102</v>
      </c>
      <c r="H685">
        <v>47</v>
      </c>
      <c r="I685">
        <v>3144</v>
      </c>
      <c r="J685">
        <v>32</v>
      </c>
      <c r="K685" s="3">
        <v>4722</v>
      </c>
      <c r="L685">
        <v>1338</v>
      </c>
      <c r="M685">
        <v>43</v>
      </c>
      <c r="N685">
        <v>21</v>
      </c>
      <c r="O685">
        <v>773399</v>
      </c>
      <c r="P685">
        <v>31</v>
      </c>
      <c r="Q685">
        <v>4537660</v>
      </c>
      <c r="R685">
        <v>14</v>
      </c>
      <c r="S685">
        <v>45</v>
      </c>
      <c r="T685">
        <v>6810196</v>
      </c>
      <c r="U685">
        <v>25986</v>
      </c>
      <c r="V685">
        <v>47</v>
      </c>
      <c r="W685">
        <v>7734875</v>
      </c>
      <c r="X685">
        <v>34</v>
      </c>
      <c r="Y685">
        <v>7760861</v>
      </c>
      <c r="Z685">
        <v>47</v>
      </c>
      <c r="AA685">
        <v>3246</v>
      </c>
      <c r="AB685">
        <v>2585</v>
      </c>
      <c r="AC685" s="3">
        <f>anaconda_projects_438c4e99_85db_4cf9_82b5_1b07a55c3429_cleaned_energy_data[[#This Row],[nitrogen-oxide]]*0.9071847</f>
        <v>2345.0724494999999</v>
      </c>
      <c r="AD685">
        <v>0.7</v>
      </c>
      <c r="AE685">
        <v>48</v>
      </c>
      <c r="AF685">
        <v>40</v>
      </c>
      <c r="AG685" t="s">
        <v>45</v>
      </c>
      <c r="AH685">
        <v>2241</v>
      </c>
      <c r="AI685" s="3">
        <f>anaconda_projects_438c4e99_85db_4cf9_82b5_1b07a55c3429_cleaned_energy_data[[#This Row],[sulfer-dioxide]]*0.9071847</f>
        <v>2033.0009126999998</v>
      </c>
      <c r="AJ685">
        <v>0.6</v>
      </c>
      <c r="AK685">
        <v>47</v>
      </c>
      <c r="AL685">
        <v>40</v>
      </c>
      <c r="AM685">
        <v>11347856</v>
      </c>
      <c r="AN685">
        <v>45</v>
      </c>
    </row>
    <row r="686" spans="1:40" x14ac:dyDescent="0.3">
      <c r="A686">
        <v>684</v>
      </c>
      <c r="B686">
        <v>2015</v>
      </c>
      <c r="C686" t="s">
        <v>129</v>
      </c>
      <c r="D686" t="s">
        <v>130</v>
      </c>
      <c r="E686">
        <v>11.17</v>
      </c>
      <c r="F686">
        <v>14</v>
      </c>
      <c r="G686">
        <v>102</v>
      </c>
      <c r="H686">
        <v>46</v>
      </c>
      <c r="I686">
        <v>3301</v>
      </c>
      <c r="J686">
        <v>30</v>
      </c>
      <c r="K686" s="3">
        <v>4091</v>
      </c>
      <c r="L686">
        <v>1152</v>
      </c>
      <c r="M686">
        <v>43</v>
      </c>
      <c r="N686">
        <v>23</v>
      </c>
      <c r="O686">
        <v>768848</v>
      </c>
      <c r="P686">
        <v>31</v>
      </c>
      <c r="Q686">
        <v>4355761</v>
      </c>
      <c r="R686">
        <v>14</v>
      </c>
      <c r="S686">
        <v>45</v>
      </c>
      <c r="T686">
        <v>7142444</v>
      </c>
      <c r="U686">
        <v>50051</v>
      </c>
      <c r="V686">
        <v>45</v>
      </c>
      <c r="W686">
        <v>7759955</v>
      </c>
      <c r="X686">
        <v>35</v>
      </c>
      <c r="Y686">
        <v>7810006</v>
      </c>
      <c r="Z686">
        <v>47</v>
      </c>
      <c r="AA686">
        <v>3403</v>
      </c>
      <c r="AB686">
        <v>2418</v>
      </c>
      <c r="AC686" s="3">
        <f>anaconda_projects_438c4e99_85db_4cf9_82b5_1b07a55c3429_cleaned_energy_data[[#This Row],[nitrogen-oxide]]*0.9071847</f>
        <v>2193.5726046</v>
      </c>
      <c r="AD686">
        <v>0.6</v>
      </c>
      <c r="AE686">
        <v>48</v>
      </c>
      <c r="AF686">
        <v>39</v>
      </c>
      <c r="AG686" t="s">
        <v>45</v>
      </c>
      <c r="AH686">
        <v>820</v>
      </c>
      <c r="AI686" s="3">
        <f>anaconda_projects_438c4e99_85db_4cf9_82b5_1b07a55c3429_cleaned_energy_data[[#This Row],[sulfer-dioxide]]*0.9071847</f>
        <v>743.89145399999995</v>
      </c>
      <c r="AJ686">
        <v>0.2</v>
      </c>
      <c r="AK686">
        <v>48</v>
      </c>
      <c r="AL686">
        <v>45</v>
      </c>
      <c r="AM686">
        <v>11498205</v>
      </c>
      <c r="AN686">
        <v>45</v>
      </c>
    </row>
    <row r="687" spans="1:40" x14ac:dyDescent="0.3">
      <c r="A687">
        <v>685</v>
      </c>
      <c r="B687">
        <v>2016</v>
      </c>
      <c r="C687" t="s">
        <v>129</v>
      </c>
      <c r="D687" t="s">
        <v>130</v>
      </c>
      <c r="E687">
        <v>11.09</v>
      </c>
      <c r="F687">
        <v>14</v>
      </c>
      <c r="G687">
        <v>102</v>
      </c>
      <c r="H687">
        <v>46</v>
      </c>
      <c r="I687">
        <v>3307</v>
      </c>
      <c r="J687">
        <v>30</v>
      </c>
      <c r="K687" s="3">
        <v>4363</v>
      </c>
      <c r="L687">
        <v>1099</v>
      </c>
      <c r="M687">
        <v>43</v>
      </c>
      <c r="N687">
        <v>24</v>
      </c>
      <c r="O687">
        <v>834197</v>
      </c>
      <c r="P687">
        <v>30</v>
      </c>
      <c r="Q687">
        <v>4268283</v>
      </c>
      <c r="R687">
        <v>14</v>
      </c>
      <c r="S687">
        <v>45</v>
      </c>
      <c r="T687">
        <v>6990155</v>
      </c>
      <c r="U687">
        <v>80088</v>
      </c>
      <c r="V687">
        <v>45</v>
      </c>
      <c r="W687">
        <v>8651173</v>
      </c>
      <c r="X687">
        <v>34</v>
      </c>
      <c r="Y687">
        <v>8731261</v>
      </c>
      <c r="Z687">
        <v>47</v>
      </c>
      <c r="AA687">
        <v>3409</v>
      </c>
      <c r="AB687">
        <v>2153</v>
      </c>
      <c r="AC687" s="3">
        <f>anaconda_projects_438c4e99_85db_4cf9_82b5_1b07a55c3429_cleaned_energy_data[[#This Row],[nitrogen-oxide]]*0.9071847</f>
        <v>1953.1686591</v>
      </c>
      <c r="AD687">
        <v>0.5</v>
      </c>
      <c r="AE687">
        <v>47</v>
      </c>
      <c r="AF687">
        <v>42</v>
      </c>
      <c r="AG687" t="s">
        <v>45</v>
      </c>
      <c r="AH687">
        <v>512</v>
      </c>
      <c r="AI687" s="3">
        <f>anaconda_projects_438c4e99_85db_4cf9_82b5_1b07a55c3429_cleaned_energy_data[[#This Row],[sulfer-dioxide]]*0.9071847</f>
        <v>464.47856639999998</v>
      </c>
      <c r="AJ687">
        <v>0.1</v>
      </c>
      <c r="AK687">
        <v>48</v>
      </c>
      <c r="AL687">
        <v>45</v>
      </c>
      <c r="AM687">
        <v>11258438</v>
      </c>
      <c r="AN687">
        <v>46</v>
      </c>
    </row>
    <row r="688" spans="1:40" x14ac:dyDescent="0.3">
      <c r="A688">
        <v>686</v>
      </c>
      <c r="B688">
        <v>2018</v>
      </c>
      <c r="C688" t="s">
        <v>129</v>
      </c>
      <c r="D688" t="s">
        <v>130</v>
      </c>
      <c r="E688">
        <v>10.55</v>
      </c>
      <c r="F688">
        <v>18</v>
      </c>
      <c r="G688">
        <v>102</v>
      </c>
      <c r="H688">
        <v>47</v>
      </c>
      <c r="I688">
        <v>3276</v>
      </c>
      <c r="J688">
        <v>30</v>
      </c>
      <c r="K688" s="3">
        <v>3193</v>
      </c>
      <c r="L688">
        <v>1126</v>
      </c>
      <c r="M688">
        <v>45</v>
      </c>
      <c r="N688">
        <v>20</v>
      </c>
      <c r="O688">
        <v>721471</v>
      </c>
      <c r="P688">
        <v>31</v>
      </c>
      <c r="Q688">
        <v>4330375</v>
      </c>
      <c r="R688">
        <v>15</v>
      </c>
      <c r="S688">
        <v>45</v>
      </c>
      <c r="T688">
        <v>7442725</v>
      </c>
      <c r="U688">
        <v>36911</v>
      </c>
      <c r="V688">
        <v>48</v>
      </c>
      <c r="W688">
        <v>6203733</v>
      </c>
      <c r="X688">
        <v>39</v>
      </c>
      <c r="Y688">
        <v>6240644</v>
      </c>
      <c r="Z688">
        <v>49</v>
      </c>
      <c r="AA688">
        <v>3378</v>
      </c>
      <c r="AB688">
        <v>1733</v>
      </c>
      <c r="AC688" s="3">
        <f>anaconda_projects_438c4e99_85db_4cf9_82b5_1b07a55c3429_cleaned_energy_data[[#This Row],[nitrogen-oxide]]*0.9071847</f>
        <v>1572.1510850999998</v>
      </c>
      <c r="AD688">
        <v>0.6</v>
      </c>
      <c r="AE688">
        <v>48</v>
      </c>
      <c r="AF688">
        <v>34</v>
      </c>
      <c r="AG688" t="s">
        <v>45</v>
      </c>
      <c r="AH688">
        <v>648</v>
      </c>
      <c r="AI688" s="3">
        <f>anaconda_projects_438c4e99_85db_4cf9_82b5_1b07a55c3429_cleaned_energy_data[[#This Row],[sulfer-dioxide]]*0.9071847</f>
        <v>587.85568560000002</v>
      </c>
      <c r="AJ688">
        <v>0.2</v>
      </c>
      <c r="AK688">
        <v>48</v>
      </c>
      <c r="AL688">
        <v>39</v>
      </c>
      <c r="AM688">
        <v>11773100</v>
      </c>
      <c r="AN688">
        <v>45</v>
      </c>
    </row>
    <row r="689" spans="1:40" x14ac:dyDescent="0.3">
      <c r="A689">
        <v>687</v>
      </c>
      <c r="B689">
        <v>2017</v>
      </c>
      <c r="C689" t="s">
        <v>131</v>
      </c>
      <c r="D689" t="s">
        <v>132</v>
      </c>
      <c r="E689">
        <v>11.8</v>
      </c>
      <c r="F689">
        <v>13</v>
      </c>
      <c r="H689">
        <v>100</v>
      </c>
      <c r="I689">
        <v>32</v>
      </c>
      <c r="J689">
        <v>51</v>
      </c>
      <c r="K689" s="3">
        <v>37</v>
      </c>
      <c r="L689">
        <v>1216</v>
      </c>
      <c r="M689">
        <v>50</v>
      </c>
      <c r="N689">
        <v>15</v>
      </c>
      <c r="O689">
        <v>94626</v>
      </c>
      <c r="P689">
        <v>47</v>
      </c>
      <c r="Q689">
        <v>8019652</v>
      </c>
      <c r="R689">
        <v>11</v>
      </c>
      <c r="S689">
        <v>51</v>
      </c>
      <c r="T689">
        <v>2896794</v>
      </c>
      <c r="V689">
        <v>100</v>
      </c>
      <c r="W689">
        <v>66871</v>
      </c>
      <c r="X689">
        <v>51</v>
      </c>
      <c r="Y689">
        <v>66871</v>
      </c>
      <c r="Z689">
        <v>51</v>
      </c>
      <c r="AA689">
        <v>32</v>
      </c>
      <c r="AB689">
        <v>326</v>
      </c>
      <c r="AC689" s="3">
        <f>anaconda_projects_438c4e99_85db_4cf9_82b5_1b07a55c3429_cleaned_energy_data[[#This Row],[nitrogen-oxide]]*0.9071847</f>
        <v>295.74221219999998</v>
      </c>
      <c r="AD689">
        <v>9.8000000000000007</v>
      </c>
      <c r="AE689">
        <v>51</v>
      </c>
      <c r="AF689">
        <v>1</v>
      </c>
      <c r="AG689" t="s">
        <v>133</v>
      </c>
      <c r="AH689">
        <v>0</v>
      </c>
      <c r="AI689" s="3">
        <f>anaconda_projects_438c4e99_85db_4cf9_82b5_1b07a55c3429_cleaned_energy_data[[#This Row],[sulfer-dioxide]]*0.9071847</f>
        <v>0</v>
      </c>
      <c r="AJ689">
        <v>0</v>
      </c>
      <c r="AK689">
        <v>51</v>
      </c>
      <c r="AL689">
        <v>51</v>
      </c>
      <c r="AM689">
        <v>10916446</v>
      </c>
      <c r="AN689">
        <v>46</v>
      </c>
    </row>
    <row r="690" spans="1:40" x14ac:dyDescent="0.3">
      <c r="A690">
        <v>688</v>
      </c>
      <c r="B690">
        <v>2023</v>
      </c>
      <c r="C690" t="s">
        <v>131</v>
      </c>
      <c r="D690" t="s">
        <v>132</v>
      </c>
      <c r="E690">
        <v>16.5</v>
      </c>
      <c r="F690">
        <v>11</v>
      </c>
      <c r="G690">
        <v>2</v>
      </c>
      <c r="H690">
        <v>50</v>
      </c>
      <c r="I690">
        <v>50</v>
      </c>
      <c r="J690">
        <v>51</v>
      </c>
      <c r="K690" s="3">
        <v>73</v>
      </c>
      <c r="L690">
        <v>936</v>
      </c>
      <c r="M690">
        <v>50</v>
      </c>
      <c r="N690">
        <v>18</v>
      </c>
      <c r="O690">
        <v>149439</v>
      </c>
      <c r="P690">
        <v>46</v>
      </c>
      <c r="Q690">
        <v>6422278</v>
      </c>
      <c r="R690">
        <v>12</v>
      </c>
      <c r="S690">
        <v>51</v>
      </c>
      <c r="T690">
        <v>3457436</v>
      </c>
      <c r="U690">
        <v>3226</v>
      </c>
      <c r="V690">
        <v>50</v>
      </c>
      <c r="W690">
        <v>168644</v>
      </c>
      <c r="X690">
        <v>51</v>
      </c>
      <c r="Y690">
        <v>171870</v>
      </c>
      <c r="Z690">
        <v>51</v>
      </c>
      <c r="AA690">
        <v>52</v>
      </c>
      <c r="AB690">
        <v>495</v>
      </c>
      <c r="AC690" s="3">
        <f>anaconda_projects_438c4e99_85db_4cf9_82b5_1b07a55c3429_cleaned_energy_data[[#This Row],[nitrogen-oxide]]*0.9071847</f>
        <v>449.05642649999999</v>
      </c>
      <c r="AD690">
        <v>5.8</v>
      </c>
      <c r="AE690">
        <v>51</v>
      </c>
      <c r="AF690">
        <v>2</v>
      </c>
      <c r="AG690" t="s">
        <v>45</v>
      </c>
      <c r="AH690">
        <v>1</v>
      </c>
      <c r="AI690" s="3">
        <f>anaconda_projects_438c4e99_85db_4cf9_82b5_1b07a55c3429_cleaned_energy_data[[#This Row],[sulfer-dioxide]]*0.9071847</f>
        <v>0.90718469999999996</v>
      </c>
      <c r="AJ690">
        <v>0</v>
      </c>
      <c r="AK690">
        <v>51</v>
      </c>
      <c r="AL690">
        <v>49</v>
      </c>
      <c r="AM690">
        <v>9879714</v>
      </c>
      <c r="AN690">
        <v>47</v>
      </c>
    </row>
    <row r="691" spans="1:40" x14ac:dyDescent="0.3">
      <c r="A691">
        <v>689</v>
      </c>
      <c r="B691">
        <v>2011</v>
      </c>
      <c r="C691" t="s">
        <v>131</v>
      </c>
      <c r="D691" t="s">
        <v>132</v>
      </c>
      <c r="E691">
        <v>12.81</v>
      </c>
      <c r="F691">
        <v>11</v>
      </c>
      <c r="H691">
        <v>100</v>
      </c>
      <c r="I691">
        <v>800</v>
      </c>
      <c r="J691">
        <v>46</v>
      </c>
      <c r="K691" s="3">
        <v>175</v>
      </c>
      <c r="L691">
        <v>1917</v>
      </c>
      <c r="M691">
        <v>50</v>
      </c>
      <c r="N691">
        <v>5</v>
      </c>
      <c r="O691">
        <v>0</v>
      </c>
      <c r="P691">
        <v>51</v>
      </c>
      <c r="Q691">
        <v>8495797</v>
      </c>
      <c r="R691">
        <v>12</v>
      </c>
      <c r="S691">
        <v>50</v>
      </c>
      <c r="T691">
        <v>3066258</v>
      </c>
      <c r="U691">
        <v>71199</v>
      </c>
      <c r="V691">
        <v>46</v>
      </c>
      <c r="W691">
        <v>129675</v>
      </c>
      <c r="X691">
        <v>51</v>
      </c>
      <c r="Y691">
        <v>200874</v>
      </c>
      <c r="Z691">
        <v>51</v>
      </c>
      <c r="AA691">
        <v>800</v>
      </c>
      <c r="AB691">
        <v>409</v>
      </c>
      <c r="AC691" s="3">
        <f>anaconda_projects_438c4e99_85db_4cf9_82b5_1b07a55c3429_cleaned_energy_data[[#This Row],[nitrogen-oxide]]*0.9071847</f>
        <v>371.03854229999996</v>
      </c>
      <c r="AD691">
        <v>4.0999999999999996</v>
      </c>
      <c r="AE691">
        <v>51</v>
      </c>
      <c r="AF691">
        <v>3</v>
      </c>
      <c r="AG691" t="s">
        <v>124</v>
      </c>
      <c r="AH691">
        <v>723</v>
      </c>
      <c r="AI691" s="3">
        <f>anaconda_projects_438c4e99_85db_4cf9_82b5_1b07a55c3429_cleaned_energy_data[[#This Row],[sulfer-dioxide]]*0.9071847</f>
        <v>655.89453809999998</v>
      </c>
      <c r="AJ691">
        <v>7.2</v>
      </c>
      <c r="AK691">
        <v>49</v>
      </c>
      <c r="AL691">
        <v>2</v>
      </c>
      <c r="AM691">
        <v>11562055</v>
      </c>
      <c r="AN691">
        <v>44</v>
      </c>
    </row>
    <row r="692" spans="1:40" x14ac:dyDescent="0.3">
      <c r="A692">
        <v>690</v>
      </c>
      <c r="B692">
        <v>2022</v>
      </c>
      <c r="C692" t="s">
        <v>131</v>
      </c>
      <c r="D692" t="s">
        <v>132</v>
      </c>
      <c r="E692">
        <v>14.94</v>
      </c>
      <c r="F692">
        <v>11</v>
      </c>
      <c r="G692">
        <v>2</v>
      </c>
      <c r="H692">
        <v>50</v>
      </c>
      <c r="I692">
        <v>49</v>
      </c>
      <c r="J692">
        <v>51</v>
      </c>
      <c r="K692" s="3">
        <v>64</v>
      </c>
      <c r="L692">
        <v>874</v>
      </c>
      <c r="M692">
        <v>50</v>
      </c>
      <c r="N692">
        <v>23</v>
      </c>
      <c r="O692">
        <v>139170</v>
      </c>
      <c r="P692">
        <v>46</v>
      </c>
      <c r="Q692">
        <v>6471133</v>
      </c>
      <c r="R692">
        <v>12</v>
      </c>
      <c r="S692">
        <v>51</v>
      </c>
      <c r="T692">
        <v>3770401</v>
      </c>
      <c r="U692">
        <v>334</v>
      </c>
      <c r="V692">
        <v>51</v>
      </c>
      <c r="W692">
        <v>159903</v>
      </c>
      <c r="X692">
        <v>51</v>
      </c>
      <c r="Y692">
        <v>160237</v>
      </c>
      <c r="Z692">
        <v>51</v>
      </c>
      <c r="AA692">
        <v>51</v>
      </c>
      <c r="AB692">
        <v>459</v>
      </c>
      <c r="AC692" s="3">
        <f>anaconda_projects_438c4e99_85db_4cf9_82b5_1b07a55c3429_cleaned_energy_data[[#This Row],[nitrogen-oxide]]*0.9071847</f>
        <v>416.39777729999997</v>
      </c>
      <c r="AD692">
        <v>5.7</v>
      </c>
      <c r="AE692">
        <v>51</v>
      </c>
      <c r="AF692">
        <v>2</v>
      </c>
      <c r="AG692" t="s">
        <v>45</v>
      </c>
      <c r="AH692">
        <v>1</v>
      </c>
      <c r="AI692" s="3">
        <f>anaconda_projects_438c4e99_85db_4cf9_82b5_1b07a55c3429_cleaned_energy_data[[#This Row],[sulfer-dioxide]]*0.9071847</f>
        <v>0.90718469999999996</v>
      </c>
      <c r="AJ692">
        <v>0</v>
      </c>
      <c r="AK692">
        <v>51</v>
      </c>
      <c r="AL692">
        <v>49</v>
      </c>
      <c r="AM692">
        <v>10241534</v>
      </c>
      <c r="AN692">
        <v>47</v>
      </c>
    </row>
    <row r="693" spans="1:40" x14ac:dyDescent="0.3">
      <c r="A693">
        <v>691</v>
      </c>
      <c r="B693">
        <v>2021</v>
      </c>
      <c r="C693" t="s">
        <v>131</v>
      </c>
      <c r="D693" t="s">
        <v>132</v>
      </c>
      <c r="E693">
        <v>12.81</v>
      </c>
      <c r="F693">
        <v>13</v>
      </c>
      <c r="H693">
        <v>100</v>
      </c>
      <c r="I693">
        <v>48</v>
      </c>
      <c r="J693">
        <v>51</v>
      </c>
      <c r="K693" s="3">
        <v>112</v>
      </c>
      <c r="L693">
        <v>1170</v>
      </c>
      <c r="M693">
        <v>50</v>
      </c>
      <c r="N693">
        <v>15</v>
      </c>
      <c r="O693">
        <v>152986</v>
      </c>
      <c r="P693">
        <v>45</v>
      </c>
      <c r="Q693">
        <v>7015797</v>
      </c>
      <c r="R693">
        <v>12</v>
      </c>
      <c r="S693">
        <v>51</v>
      </c>
      <c r="T693">
        <v>3067575</v>
      </c>
      <c r="V693">
        <v>100</v>
      </c>
      <c r="W693">
        <v>211067</v>
      </c>
      <c r="X693">
        <v>51</v>
      </c>
      <c r="Y693">
        <v>211067</v>
      </c>
      <c r="Z693">
        <v>51</v>
      </c>
      <c r="AA693">
        <v>48</v>
      </c>
      <c r="AB693">
        <v>587</v>
      </c>
      <c r="AC693" s="3">
        <f>anaconda_projects_438c4e99_85db_4cf9_82b5_1b07a55c3429_cleaned_energy_data[[#This Row],[nitrogen-oxide]]*0.9071847</f>
        <v>532.51741889999994</v>
      </c>
      <c r="AD693">
        <v>5.6</v>
      </c>
      <c r="AE693">
        <v>51</v>
      </c>
      <c r="AF693">
        <v>2</v>
      </c>
      <c r="AG693" t="s">
        <v>134</v>
      </c>
      <c r="AH693">
        <v>1</v>
      </c>
      <c r="AI693" s="3">
        <f>anaconda_projects_438c4e99_85db_4cf9_82b5_1b07a55c3429_cleaned_energy_data[[#This Row],[sulfer-dioxide]]*0.9071847</f>
        <v>0.90718469999999996</v>
      </c>
      <c r="AJ693">
        <v>0</v>
      </c>
      <c r="AK693">
        <v>51</v>
      </c>
      <c r="AL693">
        <v>51</v>
      </c>
      <c r="AM693">
        <v>10083372</v>
      </c>
      <c r="AN693">
        <v>47</v>
      </c>
    </row>
    <row r="694" spans="1:40" x14ac:dyDescent="0.3">
      <c r="A694">
        <v>692</v>
      </c>
      <c r="B694">
        <v>2014</v>
      </c>
      <c r="C694" t="s">
        <v>131</v>
      </c>
      <c r="D694" t="s">
        <v>132</v>
      </c>
      <c r="E694">
        <v>12.11</v>
      </c>
      <c r="F694">
        <v>12</v>
      </c>
      <c r="H694">
        <v>100</v>
      </c>
      <c r="I694">
        <v>9</v>
      </c>
      <c r="J694">
        <v>51</v>
      </c>
      <c r="K694" s="3">
        <v>48</v>
      </c>
      <c r="L694">
        <v>1575</v>
      </c>
      <c r="M694">
        <v>50</v>
      </c>
      <c r="N694">
        <v>12</v>
      </c>
      <c r="O694">
        <v>33870</v>
      </c>
      <c r="P694">
        <v>48</v>
      </c>
      <c r="Q694">
        <v>8176588</v>
      </c>
      <c r="R694">
        <v>12</v>
      </c>
      <c r="S694">
        <v>50</v>
      </c>
      <c r="T694">
        <v>3017001</v>
      </c>
      <c r="V694">
        <v>100</v>
      </c>
      <c r="W694">
        <v>67612</v>
      </c>
      <c r="X694">
        <v>51</v>
      </c>
      <c r="Y694">
        <v>67612</v>
      </c>
      <c r="Z694">
        <v>51</v>
      </c>
      <c r="AA694">
        <v>9</v>
      </c>
      <c r="AB694">
        <v>147</v>
      </c>
      <c r="AC694" s="3">
        <f>anaconda_projects_438c4e99_85db_4cf9_82b5_1b07a55c3429_cleaned_energy_data[[#This Row],[nitrogen-oxide]]*0.9071847</f>
        <v>133.35615089999999</v>
      </c>
      <c r="AD694">
        <v>4.3</v>
      </c>
      <c r="AE694">
        <v>51</v>
      </c>
      <c r="AF694">
        <v>2</v>
      </c>
      <c r="AG694" t="s">
        <v>45</v>
      </c>
      <c r="AH694">
        <v>0</v>
      </c>
      <c r="AI694" s="3">
        <f>anaconda_projects_438c4e99_85db_4cf9_82b5_1b07a55c3429_cleaned_energy_data[[#This Row],[sulfer-dioxide]]*0.9071847</f>
        <v>0</v>
      </c>
      <c r="AJ694">
        <v>0</v>
      </c>
      <c r="AK694">
        <v>51</v>
      </c>
      <c r="AL694">
        <v>51</v>
      </c>
      <c r="AM694">
        <v>11193589</v>
      </c>
      <c r="AN694">
        <v>46</v>
      </c>
    </row>
    <row r="695" spans="1:40" x14ac:dyDescent="0.3">
      <c r="A695">
        <v>693</v>
      </c>
      <c r="B695">
        <v>2019</v>
      </c>
      <c r="C695" t="s">
        <v>131</v>
      </c>
      <c r="D695" t="s">
        <v>132</v>
      </c>
      <c r="E695">
        <v>12.27</v>
      </c>
      <c r="F695">
        <v>12</v>
      </c>
      <c r="H695">
        <v>100</v>
      </c>
      <c r="I695">
        <v>40</v>
      </c>
      <c r="J695">
        <v>51</v>
      </c>
      <c r="K695" s="3">
        <v>110</v>
      </c>
      <c r="L695">
        <v>1393</v>
      </c>
      <c r="M695">
        <v>50</v>
      </c>
      <c r="N695">
        <v>10</v>
      </c>
      <c r="O695">
        <v>193535</v>
      </c>
      <c r="P695">
        <v>43</v>
      </c>
      <c r="Q695">
        <v>7907359</v>
      </c>
      <c r="R695">
        <v>11</v>
      </c>
      <c r="S695">
        <v>51</v>
      </c>
      <c r="T695">
        <v>3121044</v>
      </c>
      <c r="V695">
        <v>100</v>
      </c>
      <c r="W695">
        <v>174080</v>
      </c>
      <c r="X695">
        <v>51</v>
      </c>
      <c r="Y695">
        <v>174080</v>
      </c>
      <c r="Z695">
        <v>51</v>
      </c>
      <c r="AA695">
        <v>40</v>
      </c>
      <c r="AB695">
        <v>596</v>
      </c>
      <c r="AC695" s="3">
        <f>anaconda_projects_438c4e99_85db_4cf9_82b5_1b07a55c3429_cleaned_energy_data[[#This Row],[nitrogen-oxide]]*0.9071847</f>
        <v>540.68208119999997</v>
      </c>
      <c r="AD695">
        <v>6.8</v>
      </c>
      <c r="AE695">
        <v>51</v>
      </c>
      <c r="AF695">
        <v>2</v>
      </c>
      <c r="AG695" t="s">
        <v>134</v>
      </c>
      <c r="AH695">
        <v>1</v>
      </c>
      <c r="AI695" s="3">
        <f>anaconda_projects_438c4e99_85db_4cf9_82b5_1b07a55c3429_cleaned_energy_data[[#This Row],[sulfer-dioxide]]*0.9071847</f>
        <v>0.90718469999999996</v>
      </c>
      <c r="AJ695">
        <v>0</v>
      </c>
      <c r="AK695">
        <v>51</v>
      </c>
      <c r="AL695">
        <v>51</v>
      </c>
      <c r="AM695">
        <v>11028403</v>
      </c>
      <c r="AN695">
        <v>46</v>
      </c>
    </row>
    <row r="696" spans="1:40" x14ac:dyDescent="0.3">
      <c r="A696">
        <v>694</v>
      </c>
      <c r="B696">
        <v>2008</v>
      </c>
      <c r="C696" t="s">
        <v>131</v>
      </c>
      <c r="D696" t="s">
        <v>132</v>
      </c>
      <c r="E696">
        <v>13.18</v>
      </c>
      <c r="F696">
        <v>10</v>
      </c>
      <c r="H696">
        <v>100</v>
      </c>
      <c r="I696">
        <v>790</v>
      </c>
      <c r="J696">
        <v>42</v>
      </c>
      <c r="K696" s="3">
        <v>70</v>
      </c>
      <c r="L696">
        <v>2125</v>
      </c>
      <c r="M696">
        <v>50</v>
      </c>
      <c r="N696">
        <v>3</v>
      </c>
      <c r="P696">
        <v>51</v>
      </c>
      <c r="Q696">
        <v>7766791</v>
      </c>
      <c r="R696">
        <v>11</v>
      </c>
      <c r="S696">
        <v>50</v>
      </c>
      <c r="T696">
        <v>3849443</v>
      </c>
      <c r="V696">
        <v>100</v>
      </c>
      <c r="W696">
        <v>72316</v>
      </c>
      <c r="X696">
        <v>50</v>
      </c>
      <c r="Y696">
        <v>72316</v>
      </c>
      <c r="Z696">
        <v>51</v>
      </c>
      <c r="AA696">
        <v>790</v>
      </c>
      <c r="AB696">
        <v>198</v>
      </c>
      <c r="AC696" s="3">
        <f>anaconda_projects_438c4e99_85db_4cf9_82b5_1b07a55c3429_cleaned_energy_data[[#This Row],[nitrogen-oxide]]*0.9071847</f>
        <v>179.62257059999999</v>
      </c>
      <c r="AD696">
        <v>5.5</v>
      </c>
      <c r="AE696">
        <v>51</v>
      </c>
      <c r="AF696">
        <v>1</v>
      </c>
      <c r="AG696" t="s">
        <v>124</v>
      </c>
      <c r="AH696">
        <v>284</v>
      </c>
      <c r="AI696" s="3">
        <f>anaconda_projects_438c4e99_85db_4cf9_82b5_1b07a55c3429_cleaned_energy_data[[#This Row],[sulfer-dioxide]]*0.9071847</f>
        <v>257.64045479999999</v>
      </c>
      <c r="AJ696">
        <v>7.9</v>
      </c>
      <c r="AK696">
        <v>49</v>
      </c>
      <c r="AL696">
        <v>7</v>
      </c>
      <c r="AM696">
        <v>11616234</v>
      </c>
      <c r="AN696">
        <v>45</v>
      </c>
    </row>
    <row r="697" spans="1:40" x14ac:dyDescent="0.3">
      <c r="A697">
        <v>695</v>
      </c>
      <c r="B697">
        <v>2010</v>
      </c>
      <c r="C697" t="s">
        <v>131</v>
      </c>
      <c r="D697" t="s">
        <v>132</v>
      </c>
      <c r="E697">
        <v>13.35</v>
      </c>
      <c r="F697">
        <v>9</v>
      </c>
      <c r="H697">
        <v>100</v>
      </c>
      <c r="I697">
        <v>790</v>
      </c>
      <c r="J697">
        <v>46</v>
      </c>
      <c r="K697" s="3">
        <v>191</v>
      </c>
      <c r="L697">
        <v>2100</v>
      </c>
      <c r="M697">
        <v>50</v>
      </c>
      <c r="N697">
        <v>1</v>
      </c>
      <c r="O697">
        <v>0</v>
      </c>
      <c r="P697">
        <v>50</v>
      </c>
      <c r="Q697">
        <v>8488505</v>
      </c>
      <c r="R697">
        <v>12</v>
      </c>
      <c r="S697">
        <v>50</v>
      </c>
      <c r="T697">
        <v>3388490</v>
      </c>
      <c r="V697">
        <v>100</v>
      </c>
      <c r="W697">
        <v>199858</v>
      </c>
      <c r="X697">
        <v>51</v>
      </c>
      <c r="Y697">
        <v>199858</v>
      </c>
      <c r="Z697">
        <v>51</v>
      </c>
      <c r="AA697">
        <v>790</v>
      </c>
      <c r="AB697">
        <v>403</v>
      </c>
      <c r="AC697" s="3">
        <f>anaconda_projects_438c4e99_85db_4cf9_82b5_1b07a55c3429_cleaned_energy_data[[#This Row],[nitrogen-oxide]]*0.9071847</f>
        <v>365.59543409999998</v>
      </c>
      <c r="AD697">
        <v>4</v>
      </c>
      <c r="AE697">
        <v>51</v>
      </c>
      <c r="AF697">
        <v>3</v>
      </c>
      <c r="AG697" t="s">
        <v>124</v>
      </c>
      <c r="AH697">
        <v>878</v>
      </c>
      <c r="AI697" s="3">
        <f>anaconda_projects_438c4e99_85db_4cf9_82b5_1b07a55c3429_cleaned_energy_data[[#This Row],[sulfer-dioxide]]*0.9071847</f>
        <v>796.50816659999998</v>
      </c>
      <c r="AJ697">
        <v>8.8000000000000007</v>
      </c>
      <c r="AK697">
        <v>49</v>
      </c>
      <c r="AL697">
        <v>2</v>
      </c>
      <c r="AM697">
        <v>11876995</v>
      </c>
      <c r="AN697">
        <v>43</v>
      </c>
    </row>
    <row r="698" spans="1:40" x14ac:dyDescent="0.3">
      <c r="A698">
        <v>696</v>
      </c>
      <c r="B698">
        <v>2009</v>
      </c>
      <c r="C698" t="s">
        <v>131</v>
      </c>
      <c r="D698" t="s">
        <v>132</v>
      </c>
      <c r="E698">
        <v>13.23</v>
      </c>
      <c r="F698">
        <v>10</v>
      </c>
      <c r="H698">
        <v>100</v>
      </c>
      <c r="I698">
        <v>790</v>
      </c>
      <c r="J698">
        <v>45</v>
      </c>
      <c r="K698" s="3">
        <v>36</v>
      </c>
      <c r="L698">
        <v>2216</v>
      </c>
      <c r="M698">
        <v>50</v>
      </c>
      <c r="N698">
        <v>1</v>
      </c>
      <c r="P698">
        <v>51</v>
      </c>
      <c r="Q698">
        <v>7867266</v>
      </c>
      <c r="R698">
        <v>11</v>
      </c>
      <c r="S698">
        <v>50</v>
      </c>
      <c r="T698">
        <v>3567109</v>
      </c>
      <c r="V698">
        <v>100</v>
      </c>
      <c r="W698">
        <v>35499</v>
      </c>
      <c r="X698">
        <v>51</v>
      </c>
      <c r="Y698">
        <v>35499</v>
      </c>
      <c r="Z698">
        <v>51</v>
      </c>
      <c r="AA698">
        <v>790</v>
      </c>
      <c r="AB698">
        <v>144</v>
      </c>
      <c r="AC698" s="3">
        <f>anaconda_projects_438c4e99_85db_4cf9_82b5_1b07a55c3429_cleaned_energy_data[[#This Row],[nitrogen-oxide]]*0.9071847</f>
        <v>130.6345968</v>
      </c>
      <c r="AD698">
        <v>8.1</v>
      </c>
      <c r="AE698">
        <v>51</v>
      </c>
      <c r="AF698">
        <v>1</v>
      </c>
      <c r="AG698" t="s">
        <v>124</v>
      </c>
      <c r="AH698">
        <v>313</v>
      </c>
      <c r="AI698" s="3">
        <f>anaconda_projects_438c4e99_85db_4cf9_82b5_1b07a55c3429_cleaned_energy_data[[#This Row],[sulfer-dioxide]]*0.9071847</f>
        <v>283.9488111</v>
      </c>
      <c r="AJ698">
        <v>17.600000000000001</v>
      </c>
      <c r="AK698">
        <v>49</v>
      </c>
      <c r="AL698">
        <v>1</v>
      </c>
      <c r="AM698">
        <v>11434375</v>
      </c>
      <c r="AN698">
        <v>43</v>
      </c>
    </row>
    <row r="699" spans="1:40" x14ac:dyDescent="0.3">
      <c r="A699">
        <v>697</v>
      </c>
      <c r="B699">
        <v>2012</v>
      </c>
      <c r="C699" t="s">
        <v>131</v>
      </c>
      <c r="D699" t="s">
        <v>132</v>
      </c>
      <c r="E699">
        <v>11.85</v>
      </c>
      <c r="F699">
        <v>11</v>
      </c>
      <c r="H699">
        <v>100</v>
      </c>
      <c r="I699">
        <v>10</v>
      </c>
      <c r="J699">
        <v>51</v>
      </c>
      <c r="K699" s="3">
        <v>66</v>
      </c>
      <c r="L699">
        <v>2026</v>
      </c>
      <c r="M699">
        <v>50</v>
      </c>
      <c r="N699">
        <v>3</v>
      </c>
      <c r="O699">
        <v>0</v>
      </c>
      <c r="P699">
        <v>51</v>
      </c>
      <c r="Q699">
        <v>8450115</v>
      </c>
      <c r="R699">
        <v>12</v>
      </c>
      <c r="S699">
        <v>50</v>
      </c>
      <c r="T699">
        <v>2808730</v>
      </c>
      <c r="V699">
        <v>100</v>
      </c>
      <c r="W699">
        <v>71787</v>
      </c>
      <c r="X699">
        <v>51</v>
      </c>
      <c r="Y699">
        <v>71787</v>
      </c>
      <c r="Z699">
        <v>51</v>
      </c>
      <c r="AA699">
        <v>10</v>
      </c>
      <c r="AB699">
        <v>225</v>
      </c>
      <c r="AC699" s="3">
        <f>anaconda_projects_438c4e99_85db_4cf9_82b5_1b07a55c3429_cleaned_energy_data[[#This Row],[nitrogen-oxide]]*0.9071847</f>
        <v>204.1165575</v>
      </c>
      <c r="AD699">
        <v>6.3</v>
      </c>
      <c r="AE699">
        <v>51</v>
      </c>
      <c r="AF699">
        <v>1</v>
      </c>
      <c r="AG699" t="s">
        <v>45</v>
      </c>
      <c r="AH699">
        <v>0</v>
      </c>
      <c r="AI699" s="3">
        <f>anaconda_projects_438c4e99_85db_4cf9_82b5_1b07a55c3429_cleaned_energy_data[[#This Row],[sulfer-dioxide]]*0.9071847</f>
        <v>0</v>
      </c>
      <c r="AJ699">
        <v>0</v>
      </c>
      <c r="AK699">
        <v>51</v>
      </c>
      <c r="AL699">
        <v>51</v>
      </c>
      <c r="AM699">
        <v>11258845</v>
      </c>
      <c r="AN699">
        <v>46</v>
      </c>
    </row>
    <row r="700" spans="1:40" x14ac:dyDescent="0.3">
      <c r="A700">
        <v>698</v>
      </c>
      <c r="B700">
        <v>2020</v>
      </c>
      <c r="C700" t="s">
        <v>131</v>
      </c>
      <c r="D700" t="s">
        <v>132</v>
      </c>
      <c r="E700">
        <v>11.9</v>
      </c>
      <c r="F700">
        <v>13</v>
      </c>
      <c r="H700">
        <v>100</v>
      </c>
      <c r="I700">
        <v>42</v>
      </c>
      <c r="J700">
        <v>51</v>
      </c>
      <c r="K700" s="3">
        <v>108</v>
      </c>
      <c r="L700">
        <v>1177</v>
      </c>
      <c r="M700">
        <v>50</v>
      </c>
      <c r="N700">
        <v>15</v>
      </c>
      <c r="O700">
        <v>145698</v>
      </c>
      <c r="P700">
        <v>45</v>
      </c>
      <c r="Q700">
        <v>6928591</v>
      </c>
      <c r="R700">
        <v>11</v>
      </c>
      <c r="S700">
        <v>51</v>
      </c>
      <c r="T700">
        <v>2857184</v>
      </c>
      <c r="V700">
        <v>100</v>
      </c>
      <c r="W700">
        <v>201104</v>
      </c>
      <c r="X700">
        <v>51</v>
      </c>
      <c r="Y700">
        <v>201104</v>
      </c>
      <c r="Z700">
        <v>51</v>
      </c>
      <c r="AA700">
        <v>42</v>
      </c>
      <c r="AB700">
        <v>578</v>
      </c>
      <c r="AC700" s="3">
        <f>anaconda_projects_438c4e99_85db_4cf9_82b5_1b07a55c3429_cleaned_energy_data[[#This Row],[nitrogen-oxide]]*0.9071847</f>
        <v>524.35275660000002</v>
      </c>
      <c r="AD700">
        <v>5.7</v>
      </c>
      <c r="AE700">
        <v>51</v>
      </c>
      <c r="AF700">
        <v>2</v>
      </c>
      <c r="AG700" t="s">
        <v>134</v>
      </c>
      <c r="AH700">
        <v>1</v>
      </c>
      <c r="AI700" s="3">
        <f>anaconda_projects_438c4e99_85db_4cf9_82b5_1b07a55c3429_cleaned_energy_data[[#This Row],[sulfer-dioxide]]*0.9071847</f>
        <v>0.90718469999999996</v>
      </c>
      <c r="AJ700">
        <v>0</v>
      </c>
      <c r="AK700">
        <v>51</v>
      </c>
      <c r="AL700">
        <v>50</v>
      </c>
      <c r="AM700">
        <v>9785775</v>
      </c>
      <c r="AN700">
        <v>47</v>
      </c>
    </row>
    <row r="701" spans="1:40" x14ac:dyDescent="0.3">
      <c r="A701">
        <v>699</v>
      </c>
      <c r="B701">
        <v>2013</v>
      </c>
      <c r="C701" t="s">
        <v>131</v>
      </c>
      <c r="D701" t="s">
        <v>132</v>
      </c>
      <c r="E701">
        <v>11.85</v>
      </c>
      <c r="F701">
        <v>12</v>
      </c>
      <c r="H701">
        <v>100</v>
      </c>
      <c r="I701">
        <v>9</v>
      </c>
      <c r="J701">
        <v>51</v>
      </c>
      <c r="K701" s="3">
        <v>49</v>
      </c>
      <c r="L701">
        <v>1628</v>
      </c>
      <c r="M701">
        <v>50</v>
      </c>
      <c r="N701">
        <v>12</v>
      </c>
      <c r="P701">
        <v>100</v>
      </c>
      <c r="Q701">
        <v>8287995</v>
      </c>
      <c r="R701">
        <v>12</v>
      </c>
      <c r="S701">
        <v>50</v>
      </c>
      <c r="T701">
        <v>2797524</v>
      </c>
      <c r="V701">
        <v>100</v>
      </c>
      <c r="W701">
        <v>65852</v>
      </c>
      <c r="X701">
        <v>51</v>
      </c>
      <c r="Y701">
        <v>65852</v>
      </c>
      <c r="Z701">
        <v>51</v>
      </c>
      <c r="AA701">
        <v>9</v>
      </c>
      <c r="AB701">
        <v>148</v>
      </c>
      <c r="AC701" s="3">
        <f>anaconda_projects_438c4e99_85db_4cf9_82b5_1b07a55c3429_cleaned_energy_data[[#This Row],[nitrogen-oxide]]*0.9071847</f>
        <v>134.2633356</v>
      </c>
      <c r="AD701">
        <v>4.5</v>
      </c>
      <c r="AE701">
        <v>51</v>
      </c>
      <c r="AF701">
        <v>3</v>
      </c>
      <c r="AG701" t="s">
        <v>134</v>
      </c>
      <c r="AH701">
        <v>0</v>
      </c>
      <c r="AI701" s="3">
        <f>anaconda_projects_438c4e99_85db_4cf9_82b5_1b07a55c3429_cleaned_energy_data[[#This Row],[sulfer-dioxide]]*0.9071847</f>
        <v>0</v>
      </c>
      <c r="AJ701">
        <v>0</v>
      </c>
      <c r="AK701">
        <v>51</v>
      </c>
      <c r="AL701">
        <v>51</v>
      </c>
      <c r="AM701">
        <v>11085519</v>
      </c>
      <c r="AN701">
        <v>46</v>
      </c>
    </row>
    <row r="702" spans="1:40" x14ac:dyDescent="0.3">
      <c r="A702">
        <v>700</v>
      </c>
      <c r="B702">
        <v>2015</v>
      </c>
      <c r="C702" t="s">
        <v>131</v>
      </c>
      <c r="D702" t="s">
        <v>132</v>
      </c>
      <c r="E702">
        <v>12.07</v>
      </c>
      <c r="F702">
        <v>12</v>
      </c>
      <c r="H702">
        <v>100</v>
      </c>
      <c r="I702">
        <v>21</v>
      </c>
      <c r="J702">
        <v>51</v>
      </c>
      <c r="K702" s="3">
        <v>36</v>
      </c>
      <c r="L702">
        <v>1457</v>
      </c>
      <c r="M702">
        <v>50</v>
      </c>
      <c r="N702">
        <v>13</v>
      </c>
      <c r="O702">
        <v>71837</v>
      </c>
      <c r="P702">
        <v>47</v>
      </c>
      <c r="Q702">
        <v>8050157</v>
      </c>
      <c r="R702">
        <v>11</v>
      </c>
      <c r="S702">
        <v>51</v>
      </c>
      <c r="T702">
        <v>3241076</v>
      </c>
      <c r="V702">
        <v>100</v>
      </c>
      <c r="W702">
        <v>53750</v>
      </c>
      <c r="X702">
        <v>51</v>
      </c>
      <c r="Y702">
        <v>53750</v>
      </c>
      <c r="Z702">
        <v>51</v>
      </c>
      <c r="AA702">
        <v>21</v>
      </c>
      <c r="AB702">
        <v>250</v>
      </c>
      <c r="AC702" s="3">
        <f>anaconda_projects_438c4e99_85db_4cf9_82b5_1b07a55c3429_cleaned_energy_data[[#This Row],[nitrogen-oxide]]*0.9071847</f>
        <v>226.79617499999998</v>
      </c>
      <c r="AD702">
        <v>9.3000000000000007</v>
      </c>
      <c r="AE702">
        <v>51</v>
      </c>
      <c r="AF702">
        <v>1</v>
      </c>
      <c r="AG702" t="s">
        <v>133</v>
      </c>
      <c r="AH702">
        <v>0</v>
      </c>
      <c r="AI702" s="3">
        <f>anaconda_projects_438c4e99_85db_4cf9_82b5_1b07a55c3429_cleaned_energy_data[[#This Row],[sulfer-dioxide]]*0.9071847</f>
        <v>0</v>
      </c>
      <c r="AJ702">
        <v>0</v>
      </c>
      <c r="AK702">
        <v>51</v>
      </c>
      <c r="AL702">
        <v>51</v>
      </c>
      <c r="AM702">
        <v>11291233</v>
      </c>
      <c r="AN702">
        <v>46</v>
      </c>
    </row>
    <row r="703" spans="1:40" x14ac:dyDescent="0.3">
      <c r="A703">
        <v>701</v>
      </c>
      <c r="B703">
        <v>2016</v>
      </c>
      <c r="C703" t="s">
        <v>131</v>
      </c>
      <c r="D703" t="s">
        <v>132</v>
      </c>
      <c r="E703">
        <v>11.73</v>
      </c>
      <c r="F703">
        <v>13</v>
      </c>
      <c r="H703">
        <v>100</v>
      </c>
      <c r="I703">
        <v>21</v>
      </c>
      <c r="J703">
        <v>51</v>
      </c>
      <c r="K703" s="3">
        <v>48</v>
      </c>
      <c r="L703">
        <v>1368</v>
      </c>
      <c r="M703">
        <v>50</v>
      </c>
      <c r="N703">
        <v>14</v>
      </c>
      <c r="O703">
        <v>99721</v>
      </c>
      <c r="P703">
        <v>45</v>
      </c>
      <c r="Q703">
        <v>8344116</v>
      </c>
      <c r="R703">
        <v>11</v>
      </c>
      <c r="S703">
        <v>51</v>
      </c>
      <c r="T703">
        <v>3049887</v>
      </c>
      <c r="V703">
        <v>100</v>
      </c>
      <c r="W703">
        <v>76474</v>
      </c>
      <c r="X703">
        <v>51</v>
      </c>
      <c r="Y703">
        <v>76474</v>
      </c>
      <c r="Z703">
        <v>51</v>
      </c>
      <c r="AA703">
        <v>21</v>
      </c>
      <c r="AB703">
        <v>375</v>
      </c>
      <c r="AC703" s="3">
        <f>anaconda_projects_438c4e99_85db_4cf9_82b5_1b07a55c3429_cleaned_energy_data[[#This Row],[nitrogen-oxide]]*0.9071847</f>
        <v>340.19426249999998</v>
      </c>
      <c r="AD703">
        <v>9.8000000000000007</v>
      </c>
      <c r="AE703">
        <v>51</v>
      </c>
      <c r="AF703">
        <v>1</v>
      </c>
      <c r="AG703" t="s">
        <v>133</v>
      </c>
      <c r="AH703">
        <v>5</v>
      </c>
      <c r="AI703" s="3">
        <f>anaconda_projects_438c4e99_85db_4cf9_82b5_1b07a55c3429_cleaned_energy_data[[#This Row],[sulfer-dioxide]]*0.9071847</f>
        <v>4.5359235</v>
      </c>
      <c r="AJ703">
        <v>0.1</v>
      </c>
      <c r="AK703">
        <v>51</v>
      </c>
      <c r="AL703">
        <v>44</v>
      </c>
      <c r="AM703">
        <v>11394003</v>
      </c>
      <c r="AN703">
        <v>45</v>
      </c>
    </row>
    <row r="704" spans="1:40" x14ac:dyDescent="0.3">
      <c r="A704">
        <v>702</v>
      </c>
      <c r="B704">
        <v>2018</v>
      </c>
      <c r="C704" t="s">
        <v>131</v>
      </c>
      <c r="D704" t="s">
        <v>132</v>
      </c>
      <c r="E704">
        <v>12.03</v>
      </c>
      <c r="F704">
        <v>12</v>
      </c>
      <c r="H704">
        <v>100</v>
      </c>
      <c r="I704">
        <v>32</v>
      </c>
      <c r="J704">
        <v>51</v>
      </c>
      <c r="K704" s="3">
        <v>43</v>
      </c>
      <c r="L704">
        <v>1188</v>
      </c>
      <c r="M704">
        <v>50</v>
      </c>
      <c r="N704">
        <v>18</v>
      </c>
      <c r="O704">
        <v>106635</v>
      </c>
      <c r="P704">
        <v>46</v>
      </c>
      <c r="Q704">
        <v>8203632</v>
      </c>
      <c r="R704">
        <v>11</v>
      </c>
      <c r="S704">
        <v>51</v>
      </c>
      <c r="T704">
        <v>3154278</v>
      </c>
      <c r="V704">
        <v>100</v>
      </c>
      <c r="W704">
        <v>79331</v>
      </c>
      <c r="X704">
        <v>51</v>
      </c>
      <c r="Y704">
        <v>79331</v>
      </c>
      <c r="Z704">
        <v>51</v>
      </c>
      <c r="AA704">
        <v>32</v>
      </c>
      <c r="AB704">
        <v>373</v>
      </c>
      <c r="AC704" s="3">
        <f>anaconda_projects_438c4e99_85db_4cf9_82b5_1b07a55c3429_cleaned_energy_data[[#This Row],[nitrogen-oxide]]*0.9071847</f>
        <v>338.3798931</v>
      </c>
      <c r="AD704">
        <v>9.4</v>
      </c>
      <c r="AE704">
        <v>51</v>
      </c>
      <c r="AF704">
        <v>1</v>
      </c>
      <c r="AG704" t="s">
        <v>133</v>
      </c>
      <c r="AH704">
        <v>0</v>
      </c>
      <c r="AI704" s="3">
        <f>anaconda_projects_438c4e99_85db_4cf9_82b5_1b07a55c3429_cleaned_energy_data[[#This Row],[sulfer-dioxide]]*0.9071847</f>
        <v>0</v>
      </c>
      <c r="AJ704">
        <v>0</v>
      </c>
      <c r="AK704">
        <v>51</v>
      </c>
      <c r="AL704">
        <v>51</v>
      </c>
      <c r="AM704">
        <v>11357910</v>
      </c>
      <c r="AN704">
        <v>46</v>
      </c>
    </row>
    <row r="705" spans="1:40" x14ac:dyDescent="0.3">
      <c r="A705">
        <v>703</v>
      </c>
      <c r="B705">
        <v>2017</v>
      </c>
      <c r="C705" t="s">
        <v>135</v>
      </c>
      <c r="D705" t="s">
        <v>136</v>
      </c>
      <c r="E705">
        <v>17.55</v>
      </c>
      <c r="F705">
        <v>3</v>
      </c>
      <c r="G705">
        <v>168</v>
      </c>
      <c r="H705">
        <v>45</v>
      </c>
      <c r="I705">
        <v>8737</v>
      </c>
      <c r="J705">
        <v>13</v>
      </c>
      <c r="K705" s="3">
        <v>7874</v>
      </c>
      <c r="L705">
        <v>501</v>
      </c>
      <c r="M705">
        <v>41</v>
      </c>
      <c r="N705">
        <v>43</v>
      </c>
      <c r="O705">
        <v>981617</v>
      </c>
      <c r="P705">
        <v>29</v>
      </c>
      <c r="Q705">
        <v>15617204</v>
      </c>
      <c r="R705">
        <v>9</v>
      </c>
      <c r="S705">
        <v>41</v>
      </c>
      <c r="T705">
        <v>12518326</v>
      </c>
      <c r="U705">
        <v>98350</v>
      </c>
      <c r="V705">
        <v>47</v>
      </c>
      <c r="W705">
        <v>34464304</v>
      </c>
      <c r="X705">
        <v>11</v>
      </c>
      <c r="Y705">
        <v>34562654</v>
      </c>
      <c r="Z705">
        <v>37</v>
      </c>
      <c r="AA705">
        <v>8904</v>
      </c>
      <c r="AB705">
        <v>6591</v>
      </c>
      <c r="AC705" s="3">
        <f>anaconda_projects_438c4e99_85db_4cf9_82b5_1b07a55c3429_cleaned_energy_data[[#This Row],[nitrogen-oxide]]*0.9071847</f>
        <v>5979.2543576999997</v>
      </c>
      <c r="AD705">
        <v>0.4</v>
      </c>
      <c r="AE705">
        <v>44</v>
      </c>
      <c r="AF705">
        <v>46</v>
      </c>
      <c r="AG705" t="s">
        <v>51</v>
      </c>
      <c r="AH705">
        <v>735</v>
      </c>
      <c r="AI705" s="3">
        <f>anaconda_projects_438c4e99_85db_4cf9_82b5_1b07a55c3429_cleaned_energy_data[[#This Row],[sulfer-dioxide]]*0.9071847</f>
        <v>666.78075449999994</v>
      </c>
      <c r="AJ705">
        <v>0</v>
      </c>
      <c r="AK705">
        <v>47</v>
      </c>
      <c r="AL705">
        <v>48</v>
      </c>
      <c r="AM705">
        <v>28135530</v>
      </c>
      <c r="AN705">
        <v>37</v>
      </c>
    </row>
    <row r="706" spans="1:40" x14ac:dyDescent="0.3">
      <c r="A706">
        <v>704</v>
      </c>
      <c r="B706">
        <v>2023</v>
      </c>
      <c r="C706" t="s">
        <v>135</v>
      </c>
      <c r="D706" t="s">
        <v>136</v>
      </c>
      <c r="E706">
        <v>24.24</v>
      </c>
      <c r="F706">
        <v>3</v>
      </c>
      <c r="G706">
        <v>153</v>
      </c>
      <c r="H706">
        <v>45</v>
      </c>
      <c r="I706">
        <v>9783</v>
      </c>
      <c r="J706">
        <v>12</v>
      </c>
      <c r="K706" s="3">
        <v>10653</v>
      </c>
      <c r="L706">
        <v>576</v>
      </c>
      <c r="M706">
        <v>38</v>
      </c>
      <c r="N706">
        <v>38</v>
      </c>
      <c r="O706">
        <v>925931</v>
      </c>
      <c r="P706">
        <v>25</v>
      </c>
      <c r="Q706">
        <v>12740189</v>
      </c>
      <c r="R706">
        <v>9</v>
      </c>
      <c r="S706">
        <v>41</v>
      </c>
      <c r="T706">
        <v>13944987</v>
      </c>
      <c r="U706">
        <v>135024</v>
      </c>
      <c r="V706">
        <v>45</v>
      </c>
      <c r="W706">
        <v>40531395</v>
      </c>
      <c r="X706">
        <v>10</v>
      </c>
      <c r="Y706">
        <v>40666418</v>
      </c>
      <c r="Z706">
        <v>35</v>
      </c>
      <c r="AA706">
        <v>9936</v>
      </c>
      <c r="AB706">
        <v>5059</v>
      </c>
      <c r="AC706" s="3">
        <f>anaconda_projects_438c4e99_85db_4cf9_82b5_1b07a55c3429_cleaned_energy_data[[#This Row],[nitrogen-oxide]]*0.9071847</f>
        <v>4589.4473972999995</v>
      </c>
      <c r="AD706">
        <v>0.2</v>
      </c>
      <c r="AE706">
        <v>42</v>
      </c>
      <c r="AF706">
        <v>49</v>
      </c>
      <c r="AG706" t="s">
        <v>45</v>
      </c>
      <c r="AH706">
        <v>513</v>
      </c>
      <c r="AI706" s="3">
        <f>anaconda_projects_438c4e99_85db_4cf9_82b5_1b07a55c3429_cleaned_energy_data[[#This Row],[sulfer-dioxide]]*0.9071847</f>
        <v>465.38575109999999</v>
      </c>
      <c r="AJ706">
        <v>0</v>
      </c>
      <c r="AK706">
        <v>46</v>
      </c>
      <c r="AL706">
        <v>47</v>
      </c>
      <c r="AM706">
        <v>26685176</v>
      </c>
      <c r="AN706">
        <v>39</v>
      </c>
    </row>
    <row r="707" spans="1:40" x14ac:dyDescent="0.3">
      <c r="A707">
        <v>705</v>
      </c>
      <c r="B707">
        <v>2011</v>
      </c>
      <c r="C707" t="s">
        <v>135</v>
      </c>
      <c r="D707" t="s">
        <v>136</v>
      </c>
      <c r="E707">
        <v>16.350000000000001</v>
      </c>
      <c r="F707">
        <v>2</v>
      </c>
      <c r="G707">
        <v>154</v>
      </c>
      <c r="H707">
        <v>46</v>
      </c>
      <c r="I707">
        <v>8978</v>
      </c>
      <c r="J707">
        <v>12</v>
      </c>
      <c r="K707" s="3">
        <v>8196</v>
      </c>
      <c r="L707">
        <v>534</v>
      </c>
      <c r="M707">
        <v>40</v>
      </c>
      <c r="N707">
        <v>45</v>
      </c>
      <c r="O707">
        <v>487407</v>
      </c>
      <c r="P707">
        <v>34</v>
      </c>
      <c r="Q707">
        <v>18475613</v>
      </c>
      <c r="R707">
        <v>9</v>
      </c>
      <c r="S707">
        <v>42</v>
      </c>
      <c r="T707">
        <v>11383380</v>
      </c>
      <c r="U707">
        <v>92735</v>
      </c>
      <c r="V707">
        <v>45</v>
      </c>
      <c r="W707">
        <v>33652485</v>
      </c>
      <c r="X707">
        <v>12</v>
      </c>
      <c r="Y707">
        <v>33745221</v>
      </c>
      <c r="Z707">
        <v>39</v>
      </c>
      <c r="AA707">
        <v>9132</v>
      </c>
      <c r="AB707">
        <v>6767</v>
      </c>
      <c r="AC707" s="3">
        <f>anaconda_projects_438c4e99_85db_4cf9_82b5_1b07a55c3429_cleaned_energy_data[[#This Row],[nitrogen-oxide]]*0.9071847</f>
        <v>6138.9188648999998</v>
      </c>
      <c r="AD707">
        <v>0.4</v>
      </c>
      <c r="AE707">
        <v>45</v>
      </c>
      <c r="AF707">
        <v>47</v>
      </c>
      <c r="AG707" t="s">
        <v>51</v>
      </c>
      <c r="AH707">
        <v>970</v>
      </c>
      <c r="AI707" s="3">
        <f>anaconda_projects_438c4e99_85db_4cf9_82b5_1b07a55c3429_cleaned_energy_data[[#This Row],[sulfer-dioxide]]*0.9071847</f>
        <v>879.96915899999999</v>
      </c>
      <c r="AJ707">
        <v>0.1</v>
      </c>
      <c r="AK707">
        <v>48</v>
      </c>
      <c r="AL707">
        <v>48</v>
      </c>
      <c r="AM707">
        <v>29858993</v>
      </c>
      <c r="AN707">
        <v>35</v>
      </c>
    </row>
    <row r="708" spans="1:40" x14ac:dyDescent="0.3">
      <c r="A708">
        <v>706</v>
      </c>
      <c r="B708">
        <v>2022</v>
      </c>
      <c r="C708" t="s">
        <v>135</v>
      </c>
      <c r="D708" t="s">
        <v>136</v>
      </c>
      <c r="E708">
        <v>21.08</v>
      </c>
      <c r="F708">
        <v>4</v>
      </c>
      <c r="G708">
        <v>169</v>
      </c>
      <c r="H708">
        <v>45</v>
      </c>
      <c r="I708">
        <v>9940</v>
      </c>
      <c r="J708">
        <v>12</v>
      </c>
      <c r="K708" s="3">
        <v>10757</v>
      </c>
      <c r="L708">
        <v>550</v>
      </c>
      <c r="M708">
        <v>39</v>
      </c>
      <c r="N708">
        <v>41</v>
      </c>
      <c r="O708">
        <v>857003</v>
      </c>
      <c r="P708">
        <v>26</v>
      </c>
      <c r="Q708">
        <v>11365219</v>
      </c>
      <c r="R708">
        <v>9</v>
      </c>
      <c r="S708">
        <v>41</v>
      </c>
      <c r="T708">
        <v>16401927</v>
      </c>
      <c r="U708">
        <v>102947</v>
      </c>
      <c r="V708">
        <v>46</v>
      </c>
      <c r="W708">
        <v>42951152</v>
      </c>
      <c r="X708">
        <v>9</v>
      </c>
      <c r="Y708">
        <v>43054099</v>
      </c>
      <c r="Z708">
        <v>34</v>
      </c>
      <c r="AA708">
        <v>10108</v>
      </c>
      <c r="AB708">
        <v>5512</v>
      </c>
      <c r="AC708" s="3">
        <f>anaconda_projects_438c4e99_85db_4cf9_82b5_1b07a55c3429_cleaned_energy_data[[#This Row],[nitrogen-oxide]]*0.9071847</f>
        <v>5000.4020664</v>
      </c>
      <c r="AD708">
        <v>0.3</v>
      </c>
      <c r="AE708">
        <v>43</v>
      </c>
      <c r="AF708">
        <v>49</v>
      </c>
      <c r="AG708" t="s">
        <v>45</v>
      </c>
      <c r="AH708">
        <v>1085</v>
      </c>
      <c r="AI708" s="3">
        <f>anaconda_projects_438c4e99_85db_4cf9_82b5_1b07a55c3429_cleaned_energy_data[[#This Row],[sulfer-dioxide]]*0.9071847</f>
        <v>984.29539949999992</v>
      </c>
      <c r="AJ708">
        <v>0.1</v>
      </c>
      <c r="AK708">
        <v>44</v>
      </c>
      <c r="AL708">
        <v>46</v>
      </c>
      <c r="AM708">
        <v>27767146</v>
      </c>
      <c r="AN708">
        <v>37</v>
      </c>
    </row>
    <row r="709" spans="1:40" x14ac:dyDescent="0.3">
      <c r="A709">
        <v>707</v>
      </c>
      <c r="B709">
        <v>2021</v>
      </c>
      <c r="C709" t="s">
        <v>135</v>
      </c>
      <c r="D709" t="s">
        <v>136</v>
      </c>
      <c r="E709">
        <v>18.32</v>
      </c>
      <c r="F709">
        <v>6</v>
      </c>
      <c r="G709">
        <v>161</v>
      </c>
      <c r="H709">
        <v>45</v>
      </c>
      <c r="I709">
        <v>9950</v>
      </c>
      <c r="J709">
        <v>12</v>
      </c>
      <c r="K709" s="3">
        <v>10940</v>
      </c>
      <c r="L709">
        <v>546</v>
      </c>
      <c r="M709">
        <v>39</v>
      </c>
      <c r="N709">
        <v>41</v>
      </c>
      <c r="O709">
        <v>885235</v>
      </c>
      <c r="P709">
        <v>25</v>
      </c>
      <c r="Q709">
        <v>12946047</v>
      </c>
      <c r="R709">
        <v>9</v>
      </c>
      <c r="S709">
        <v>41</v>
      </c>
      <c r="T709">
        <v>14791559</v>
      </c>
      <c r="U709">
        <v>112785</v>
      </c>
      <c r="V709">
        <v>45</v>
      </c>
      <c r="W709">
        <v>43967157</v>
      </c>
      <c r="X709">
        <v>8</v>
      </c>
      <c r="Y709">
        <v>44079943</v>
      </c>
      <c r="Z709">
        <v>32</v>
      </c>
      <c r="AA709">
        <v>10112</v>
      </c>
      <c r="AB709">
        <v>6104</v>
      </c>
      <c r="AC709" s="3">
        <f>anaconda_projects_438c4e99_85db_4cf9_82b5_1b07a55c3429_cleaned_energy_data[[#This Row],[nitrogen-oxide]]*0.9071847</f>
        <v>5537.4554087999995</v>
      </c>
      <c r="AD709">
        <v>0.3</v>
      </c>
      <c r="AE709">
        <v>43</v>
      </c>
      <c r="AF709">
        <v>48</v>
      </c>
      <c r="AG709" t="s">
        <v>45</v>
      </c>
      <c r="AH709">
        <v>750</v>
      </c>
      <c r="AI709" s="3">
        <f>anaconda_projects_438c4e99_85db_4cf9_82b5_1b07a55c3429_cleaned_energy_data[[#This Row],[sulfer-dioxide]]*0.9071847</f>
        <v>680.38852499999996</v>
      </c>
      <c r="AJ709">
        <v>0</v>
      </c>
      <c r="AK709">
        <v>45</v>
      </c>
      <c r="AL709">
        <v>48</v>
      </c>
      <c r="AM709">
        <v>27737606</v>
      </c>
      <c r="AN709">
        <v>37</v>
      </c>
    </row>
    <row r="710" spans="1:40" x14ac:dyDescent="0.3">
      <c r="A710">
        <v>708</v>
      </c>
      <c r="B710">
        <v>2014</v>
      </c>
      <c r="C710" t="s">
        <v>135</v>
      </c>
      <c r="D710" t="s">
        <v>136</v>
      </c>
      <c r="E710">
        <v>17.05</v>
      </c>
      <c r="F710">
        <v>3</v>
      </c>
      <c r="G710">
        <v>161</v>
      </c>
      <c r="H710">
        <v>45</v>
      </c>
      <c r="I710">
        <v>8671</v>
      </c>
      <c r="J710">
        <v>12</v>
      </c>
      <c r="K710" s="3">
        <v>8452</v>
      </c>
      <c r="L710">
        <v>552</v>
      </c>
      <c r="M710">
        <v>40</v>
      </c>
      <c r="N710">
        <v>45</v>
      </c>
      <c r="O710">
        <v>837754</v>
      </c>
      <c r="P710">
        <v>30</v>
      </c>
      <c r="Q710">
        <v>16656291</v>
      </c>
      <c r="R710">
        <v>9</v>
      </c>
      <c r="S710">
        <v>41</v>
      </c>
      <c r="T710">
        <v>12698169</v>
      </c>
      <c r="U710">
        <v>54693</v>
      </c>
      <c r="V710">
        <v>45</v>
      </c>
      <c r="W710">
        <v>33622288</v>
      </c>
      <c r="X710">
        <v>11</v>
      </c>
      <c r="Y710">
        <v>33676980</v>
      </c>
      <c r="Z710">
        <v>38</v>
      </c>
      <c r="AA710">
        <v>8832</v>
      </c>
      <c r="AB710">
        <v>8388</v>
      </c>
      <c r="AC710" s="3">
        <f>anaconda_projects_438c4e99_85db_4cf9_82b5_1b07a55c3429_cleaned_energy_data[[#This Row],[nitrogen-oxide]]*0.9071847</f>
        <v>7609.4652636000001</v>
      </c>
      <c r="AD710">
        <v>0.5</v>
      </c>
      <c r="AE710">
        <v>46</v>
      </c>
      <c r="AF710">
        <v>44</v>
      </c>
      <c r="AG710" t="s">
        <v>51</v>
      </c>
      <c r="AH710">
        <v>1877</v>
      </c>
      <c r="AI710" s="3">
        <f>anaconda_projects_438c4e99_85db_4cf9_82b5_1b07a55c3429_cleaned_energy_data[[#This Row],[sulfer-dioxide]]*0.9071847</f>
        <v>1702.7856818999999</v>
      </c>
      <c r="AJ710">
        <v>0.1</v>
      </c>
      <c r="AK710">
        <v>47</v>
      </c>
      <c r="AL710">
        <v>46</v>
      </c>
      <c r="AM710">
        <v>29354460</v>
      </c>
      <c r="AN710">
        <v>37</v>
      </c>
    </row>
    <row r="711" spans="1:40" x14ac:dyDescent="0.3">
      <c r="A711">
        <v>709</v>
      </c>
      <c r="B711">
        <v>2019</v>
      </c>
      <c r="C711" t="s">
        <v>135</v>
      </c>
      <c r="D711" t="s">
        <v>136</v>
      </c>
      <c r="E711">
        <v>18.66</v>
      </c>
      <c r="F711">
        <v>3</v>
      </c>
      <c r="G711">
        <v>161</v>
      </c>
      <c r="H711">
        <v>46</v>
      </c>
      <c r="I711">
        <v>10293</v>
      </c>
      <c r="J711">
        <v>11</v>
      </c>
      <c r="K711" s="3">
        <v>9517</v>
      </c>
      <c r="L711">
        <v>523</v>
      </c>
      <c r="M711">
        <v>40</v>
      </c>
      <c r="N711">
        <v>42</v>
      </c>
      <c r="O711">
        <v>1000623</v>
      </c>
      <c r="P711">
        <v>26</v>
      </c>
      <c r="Q711">
        <v>14235828</v>
      </c>
      <c r="R711">
        <v>9</v>
      </c>
      <c r="S711">
        <v>41</v>
      </c>
      <c r="T711">
        <v>13664168</v>
      </c>
      <c r="U711">
        <v>98554</v>
      </c>
      <c r="V711">
        <v>47</v>
      </c>
      <c r="W711">
        <v>39951484</v>
      </c>
      <c r="X711">
        <v>11</v>
      </c>
      <c r="Y711">
        <v>40050038</v>
      </c>
      <c r="Z711">
        <v>34</v>
      </c>
      <c r="AA711">
        <v>10454</v>
      </c>
      <c r="AB711">
        <v>5963</v>
      </c>
      <c r="AC711" s="3">
        <f>anaconda_projects_438c4e99_85db_4cf9_82b5_1b07a55c3429_cleaned_energy_data[[#This Row],[nitrogen-oxide]]*0.9071847</f>
        <v>5409.5423660999995</v>
      </c>
      <c r="AD711">
        <v>0.3</v>
      </c>
      <c r="AE711">
        <v>44</v>
      </c>
      <c r="AF711">
        <v>48</v>
      </c>
      <c r="AG711" t="s">
        <v>45</v>
      </c>
      <c r="AH711">
        <v>431</v>
      </c>
      <c r="AI711" s="3">
        <f>anaconda_projects_438c4e99_85db_4cf9_82b5_1b07a55c3429_cleaned_energy_data[[#This Row],[sulfer-dioxide]]*0.9071847</f>
        <v>390.99660569999998</v>
      </c>
      <c r="AJ711">
        <v>0</v>
      </c>
      <c r="AK711">
        <v>47</v>
      </c>
      <c r="AL711">
        <v>48</v>
      </c>
      <c r="AM711">
        <v>27899996</v>
      </c>
      <c r="AN711">
        <v>37</v>
      </c>
    </row>
    <row r="712" spans="1:40" x14ac:dyDescent="0.3">
      <c r="A712">
        <v>710</v>
      </c>
      <c r="B712">
        <v>2008</v>
      </c>
      <c r="C712" t="s">
        <v>135</v>
      </c>
      <c r="D712" t="s">
        <v>136</v>
      </c>
      <c r="E712">
        <v>17.8</v>
      </c>
      <c r="F712">
        <v>2</v>
      </c>
      <c r="G712">
        <v>111</v>
      </c>
      <c r="H712">
        <v>46</v>
      </c>
      <c r="I712">
        <v>7713</v>
      </c>
      <c r="J712">
        <v>15</v>
      </c>
      <c r="K712" s="3">
        <v>9451</v>
      </c>
      <c r="L712">
        <v>684</v>
      </c>
      <c r="M712">
        <v>41</v>
      </c>
      <c r="N712">
        <v>45</v>
      </c>
      <c r="O712">
        <v>492675</v>
      </c>
      <c r="P712">
        <v>33</v>
      </c>
      <c r="Q712">
        <v>11724416</v>
      </c>
      <c r="R712">
        <v>8</v>
      </c>
      <c r="S712">
        <v>39</v>
      </c>
      <c r="T712">
        <v>19232128</v>
      </c>
      <c r="U712">
        <v>52334</v>
      </c>
      <c r="V712">
        <v>45</v>
      </c>
      <c r="W712">
        <v>30357138</v>
      </c>
      <c r="X712">
        <v>11</v>
      </c>
      <c r="Y712">
        <v>30409473</v>
      </c>
      <c r="Z712">
        <v>40</v>
      </c>
      <c r="AA712">
        <v>7824</v>
      </c>
      <c r="AB712">
        <v>8223</v>
      </c>
      <c r="AC712" s="3">
        <f>anaconda_projects_438c4e99_85db_4cf9_82b5_1b07a55c3429_cleaned_energy_data[[#This Row],[nitrogen-oxide]]*0.9071847</f>
        <v>7459.7797880999997</v>
      </c>
      <c r="AD712">
        <v>0.5</v>
      </c>
      <c r="AE712">
        <v>46</v>
      </c>
      <c r="AF712">
        <v>48</v>
      </c>
      <c r="AG712" t="s">
        <v>51</v>
      </c>
      <c r="AH712">
        <v>4267</v>
      </c>
      <c r="AI712" s="3">
        <f>anaconda_projects_438c4e99_85db_4cf9_82b5_1b07a55c3429_cleaned_energy_data[[#This Row],[sulfer-dioxide]]*0.9071847</f>
        <v>3870.9571148999999</v>
      </c>
      <c r="AJ712">
        <v>0.3</v>
      </c>
      <c r="AK712">
        <v>46</v>
      </c>
      <c r="AL712">
        <v>47</v>
      </c>
      <c r="AM712">
        <v>30956544</v>
      </c>
      <c r="AN712">
        <v>35</v>
      </c>
    </row>
    <row r="713" spans="1:40" x14ac:dyDescent="0.3">
      <c r="A713">
        <v>711</v>
      </c>
      <c r="B713">
        <v>2010</v>
      </c>
      <c r="C713" t="s">
        <v>135</v>
      </c>
      <c r="D713" t="s">
        <v>136</v>
      </c>
      <c r="E713">
        <v>17.38</v>
      </c>
      <c r="F713">
        <v>2</v>
      </c>
      <c r="G713">
        <v>160</v>
      </c>
      <c r="H713">
        <v>46</v>
      </c>
      <c r="I713">
        <v>8124</v>
      </c>
      <c r="J713">
        <v>15</v>
      </c>
      <c r="K713" s="3">
        <v>9201</v>
      </c>
      <c r="L713">
        <v>607</v>
      </c>
      <c r="M713">
        <v>41</v>
      </c>
      <c r="N713">
        <v>45</v>
      </c>
      <c r="O713">
        <v>611350</v>
      </c>
      <c r="P713">
        <v>29</v>
      </c>
      <c r="Q713">
        <v>16676808</v>
      </c>
      <c r="R713">
        <v>9</v>
      </c>
      <c r="S713">
        <v>40</v>
      </c>
      <c r="T713">
        <v>13714958</v>
      </c>
      <c r="U713">
        <v>65570</v>
      </c>
      <c r="V713">
        <v>45</v>
      </c>
      <c r="W713">
        <v>33284053</v>
      </c>
      <c r="X713">
        <v>11</v>
      </c>
      <c r="Y713">
        <v>33349623</v>
      </c>
      <c r="Z713">
        <v>40</v>
      </c>
      <c r="AA713">
        <v>8284</v>
      </c>
      <c r="AB713">
        <v>7820</v>
      </c>
      <c r="AC713" s="3">
        <f>anaconda_projects_438c4e99_85db_4cf9_82b5_1b07a55c3429_cleaned_energy_data[[#This Row],[nitrogen-oxide]]*0.9071847</f>
        <v>7094.184354</v>
      </c>
      <c r="AD713">
        <v>0.5</v>
      </c>
      <c r="AE713">
        <v>45</v>
      </c>
      <c r="AF713">
        <v>49</v>
      </c>
      <c r="AG713" t="s">
        <v>51</v>
      </c>
      <c r="AH713">
        <v>2241</v>
      </c>
      <c r="AI713" s="3">
        <f>anaconda_projects_438c4e99_85db_4cf9_82b5_1b07a55c3429_cleaned_energy_data[[#This Row],[sulfer-dioxide]]*0.9071847</f>
        <v>2033.0009126999998</v>
      </c>
      <c r="AJ713">
        <v>0.1</v>
      </c>
      <c r="AK713">
        <v>48</v>
      </c>
      <c r="AL713">
        <v>48</v>
      </c>
      <c r="AM713">
        <v>30391766</v>
      </c>
      <c r="AN713">
        <v>35</v>
      </c>
    </row>
    <row r="714" spans="1:40" x14ac:dyDescent="0.3">
      <c r="A714">
        <v>712</v>
      </c>
      <c r="B714">
        <v>2009</v>
      </c>
      <c r="C714" t="s">
        <v>135</v>
      </c>
      <c r="D714" t="s">
        <v>136</v>
      </c>
      <c r="E714">
        <v>18.07</v>
      </c>
      <c r="F714">
        <v>2</v>
      </c>
      <c r="G714">
        <v>111</v>
      </c>
      <c r="H714">
        <v>46</v>
      </c>
      <c r="I714">
        <v>7917</v>
      </c>
      <c r="J714">
        <v>15</v>
      </c>
      <c r="K714" s="3">
        <v>8046</v>
      </c>
      <c r="L714">
        <v>567</v>
      </c>
      <c r="M714">
        <v>42</v>
      </c>
      <c r="N714">
        <v>47</v>
      </c>
      <c r="O714">
        <v>554157</v>
      </c>
      <c r="P714">
        <v>32</v>
      </c>
      <c r="Q714">
        <v>13016458</v>
      </c>
      <c r="R714">
        <v>7</v>
      </c>
      <c r="S714">
        <v>39</v>
      </c>
      <c r="T714">
        <v>16699306</v>
      </c>
      <c r="U714">
        <v>47137</v>
      </c>
      <c r="V714">
        <v>45</v>
      </c>
      <c r="W714">
        <v>31159085</v>
      </c>
      <c r="X714">
        <v>11</v>
      </c>
      <c r="Y714">
        <v>31206222</v>
      </c>
      <c r="Z714">
        <v>40</v>
      </c>
      <c r="AA714">
        <v>8028</v>
      </c>
      <c r="AB714">
        <v>7144</v>
      </c>
      <c r="AC714" s="3">
        <f>anaconda_projects_438c4e99_85db_4cf9_82b5_1b07a55c3429_cleaned_energy_data[[#This Row],[nitrogen-oxide]]*0.9071847</f>
        <v>6480.9274968</v>
      </c>
      <c r="AD714">
        <v>0.5</v>
      </c>
      <c r="AE714">
        <v>45</v>
      </c>
      <c r="AF714">
        <v>48</v>
      </c>
      <c r="AG714" t="s">
        <v>51</v>
      </c>
      <c r="AH714">
        <v>2054</v>
      </c>
      <c r="AI714" s="3">
        <f>anaconda_projects_438c4e99_85db_4cf9_82b5_1b07a55c3429_cleaned_energy_data[[#This Row],[sulfer-dioxide]]*0.9071847</f>
        <v>1863.3573738</v>
      </c>
      <c r="AJ714">
        <v>0.1</v>
      </c>
      <c r="AK714">
        <v>48</v>
      </c>
      <c r="AL714">
        <v>48</v>
      </c>
      <c r="AM714">
        <v>29715764</v>
      </c>
      <c r="AN714">
        <v>35</v>
      </c>
    </row>
    <row r="715" spans="1:40" x14ac:dyDescent="0.3">
      <c r="A715">
        <v>713</v>
      </c>
      <c r="B715">
        <v>2012</v>
      </c>
      <c r="C715" t="s">
        <v>135</v>
      </c>
      <c r="D715" t="s">
        <v>136</v>
      </c>
      <c r="E715">
        <v>15.54</v>
      </c>
      <c r="F715">
        <v>3</v>
      </c>
      <c r="G715">
        <v>152</v>
      </c>
      <c r="H715">
        <v>46</v>
      </c>
      <c r="I715">
        <v>8909</v>
      </c>
      <c r="J715">
        <v>12</v>
      </c>
      <c r="K715" s="3">
        <v>8987</v>
      </c>
      <c r="L715">
        <v>547</v>
      </c>
      <c r="M715">
        <v>39</v>
      </c>
      <c r="N715">
        <v>44</v>
      </c>
      <c r="O715">
        <v>786983</v>
      </c>
      <c r="P715">
        <v>29</v>
      </c>
      <c r="Q715">
        <v>18959533</v>
      </c>
      <c r="R715">
        <v>9</v>
      </c>
      <c r="S715">
        <v>43</v>
      </c>
      <c r="T715">
        <v>10532805</v>
      </c>
      <c r="U715">
        <v>36816</v>
      </c>
      <c r="V715">
        <v>45</v>
      </c>
      <c r="W715">
        <v>36080727</v>
      </c>
      <c r="X715">
        <v>11</v>
      </c>
      <c r="Y715">
        <v>36117544</v>
      </c>
      <c r="Z715">
        <v>37</v>
      </c>
      <c r="AA715">
        <v>9060</v>
      </c>
      <c r="AB715">
        <v>12954</v>
      </c>
      <c r="AC715" s="3">
        <f>anaconda_projects_438c4e99_85db_4cf9_82b5_1b07a55c3429_cleaned_energy_data[[#This Row],[nitrogen-oxide]]*0.9071847</f>
        <v>11751.670603799999</v>
      </c>
      <c r="AD715">
        <v>0.7</v>
      </c>
      <c r="AE715">
        <v>42</v>
      </c>
      <c r="AF715">
        <v>41</v>
      </c>
      <c r="AG715" t="s">
        <v>51</v>
      </c>
      <c r="AH715">
        <v>7998</v>
      </c>
      <c r="AI715" s="3">
        <f>anaconda_projects_438c4e99_85db_4cf9_82b5_1b07a55c3429_cleaned_energy_data[[#This Row],[sulfer-dioxide]]*0.9071847</f>
        <v>7255.6632305999992</v>
      </c>
      <c r="AJ715">
        <v>0.4</v>
      </c>
      <c r="AK715">
        <v>41</v>
      </c>
      <c r="AL715">
        <v>42</v>
      </c>
      <c r="AM715">
        <v>29492338</v>
      </c>
      <c r="AN715">
        <v>37</v>
      </c>
    </row>
    <row r="716" spans="1:40" x14ac:dyDescent="0.3">
      <c r="A716">
        <v>714</v>
      </c>
      <c r="B716">
        <v>2020</v>
      </c>
      <c r="C716" t="s">
        <v>135</v>
      </c>
      <c r="D716" t="s">
        <v>136</v>
      </c>
      <c r="E716">
        <v>19.13</v>
      </c>
      <c r="F716">
        <v>3</v>
      </c>
      <c r="G716">
        <v>161</v>
      </c>
      <c r="H716">
        <v>46</v>
      </c>
      <c r="I716">
        <v>10115</v>
      </c>
      <c r="J716">
        <v>11</v>
      </c>
      <c r="K716" s="3">
        <v>10186</v>
      </c>
      <c r="L716">
        <v>544</v>
      </c>
      <c r="M716">
        <v>39</v>
      </c>
      <c r="N716">
        <v>40</v>
      </c>
      <c r="O716">
        <v>862269</v>
      </c>
      <c r="P716">
        <v>27</v>
      </c>
      <c r="Q716">
        <v>12960910</v>
      </c>
      <c r="R716">
        <v>9</v>
      </c>
      <c r="S716">
        <v>41</v>
      </c>
      <c r="T716">
        <v>14152763</v>
      </c>
      <c r="U716">
        <v>95906</v>
      </c>
      <c r="V716">
        <v>45</v>
      </c>
      <c r="W716">
        <v>41094666</v>
      </c>
      <c r="X716">
        <v>9</v>
      </c>
      <c r="Y716">
        <v>41190572</v>
      </c>
      <c r="Z716">
        <v>34</v>
      </c>
      <c r="AA716">
        <v>10276</v>
      </c>
      <c r="AB716">
        <v>6271</v>
      </c>
      <c r="AC716" s="3">
        <f>anaconda_projects_438c4e99_85db_4cf9_82b5_1b07a55c3429_cleaned_energy_data[[#This Row],[nitrogen-oxide]]*0.9071847</f>
        <v>5688.9552537</v>
      </c>
      <c r="AD716">
        <v>0.3</v>
      </c>
      <c r="AE716">
        <v>42</v>
      </c>
      <c r="AF716">
        <v>46</v>
      </c>
      <c r="AG716" t="s">
        <v>45</v>
      </c>
      <c r="AH716">
        <v>491</v>
      </c>
      <c r="AI716" s="3">
        <f>anaconda_projects_438c4e99_85db_4cf9_82b5_1b07a55c3429_cleaned_energy_data[[#This Row],[sulfer-dioxide]]*0.9071847</f>
        <v>445.42768769999998</v>
      </c>
      <c r="AJ716">
        <v>0</v>
      </c>
      <c r="AK716">
        <v>46</v>
      </c>
      <c r="AL716">
        <v>48</v>
      </c>
      <c r="AM716">
        <v>27113673</v>
      </c>
      <c r="AN716">
        <v>37</v>
      </c>
    </row>
    <row r="717" spans="1:40" x14ac:dyDescent="0.3">
      <c r="A717">
        <v>715</v>
      </c>
      <c r="B717">
        <v>2013</v>
      </c>
      <c r="C717" t="s">
        <v>135</v>
      </c>
      <c r="D717" t="s">
        <v>136</v>
      </c>
      <c r="E717">
        <v>15.66</v>
      </c>
      <c r="F717">
        <v>3</v>
      </c>
      <c r="G717">
        <v>152</v>
      </c>
      <c r="H717">
        <v>46</v>
      </c>
      <c r="I717">
        <v>8617</v>
      </c>
      <c r="J717">
        <v>13</v>
      </c>
      <c r="K717" s="3">
        <v>8726</v>
      </c>
      <c r="L717">
        <v>539</v>
      </c>
      <c r="M717">
        <v>41</v>
      </c>
      <c r="N717">
        <v>45</v>
      </c>
      <c r="O717">
        <v>992317</v>
      </c>
      <c r="P717">
        <v>29</v>
      </c>
      <c r="Q717">
        <v>18699199</v>
      </c>
      <c r="R717">
        <v>9</v>
      </c>
      <c r="S717">
        <v>43</v>
      </c>
      <c r="T717">
        <v>11125317</v>
      </c>
      <c r="U717">
        <v>50273</v>
      </c>
      <c r="V717">
        <v>45</v>
      </c>
      <c r="W717">
        <v>35560516</v>
      </c>
      <c r="X717">
        <v>10</v>
      </c>
      <c r="Y717">
        <v>35610789</v>
      </c>
      <c r="Z717">
        <v>38</v>
      </c>
      <c r="AA717">
        <v>8769</v>
      </c>
      <c r="AB717">
        <v>9035</v>
      </c>
      <c r="AC717" s="3">
        <f>anaconda_projects_438c4e99_85db_4cf9_82b5_1b07a55c3429_cleaned_energy_data[[#This Row],[nitrogen-oxide]]*0.9071847</f>
        <v>8196.4137644999992</v>
      </c>
      <c r="AD717">
        <v>0.5</v>
      </c>
      <c r="AE717">
        <v>45</v>
      </c>
      <c r="AF717">
        <v>45</v>
      </c>
      <c r="AG717" t="s">
        <v>51</v>
      </c>
      <c r="AH717">
        <v>3508</v>
      </c>
      <c r="AI717" s="3">
        <f>anaconda_projects_438c4e99_85db_4cf9_82b5_1b07a55c3429_cleaned_energy_data[[#This Row],[sulfer-dioxide]]*0.9071847</f>
        <v>3182.4039275999999</v>
      </c>
      <c r="AJ717">
        <v>0.2</v>
      </c>
      <c r="AK717">
        <v>45</v>
      </c>
      <c r="AL717">
        <v>47</v>
      </c>
      <c r="AM717">
        <v>29824516</v>
      </c>
      <c r="AN717">
        <v>37</v>
      </c>
    </row>
    <row r="718" spans="1:40" x14ac:dyDescent="0.3">
      <c r="A718">
        <v>716</v>
      </c>
      <c r="B718">
        <v>2015</v>
      </c>
      <c r="C718" t="s">
        <v>135</v>
      </c>
      <c r="D718" t="s">
        <v>136</v>
      </c>
      <c r="E718">
        <v>17.77</v>
      </c>
      <c r="F718">
        <v>2</v>
      </c>
      <c r="G718">
        <v>165</v>
      </c>
      <c r="H718">
        <v>45</v>
      </c>
      <c r="I718">
        <v>8619</v>
      </c>
      <c r="J718">
        <v>11</v>
      </c>
      <c r="K718" s="3">
        <v>9049</v>
      </c>
      <c r="L718">
        <v>531</v>
      </c>
      <c r="M718">
        <v>40</v>
      </c>
      <c r="N718">
        <v>44</v>
      </c>
      <c r="O718">
        <v>838989</v>
      </c>
      <c r="P718">
        <v>29</v>
      </c>
      <c r="Q718">
        <v>16998365</v>
      </c>
      <c r="R718">
        <v>9</v>
      </c>
      <c r="S718">
        <v>41</v>
      </c>
      <c r="T718">
        <v>12477790</v>
      </c>
      <c r="U718">
        <v>44645</v>
      </c>
      <c r="V718">
        <v>46</v>
      </c>
      <c r="W718">
        <v>37425977</v>
      </c>
      <c r="X718">
        <v>10</v>
      </c>
      <c r="Y718">
        <v>37470622</v>
      </c>
      <c r="Z718">
        <v>36</v>
      </c>
      <c r="AA718">
        <v>8784</v>
      </c>
      <c r="AB718">
        <v>7610</v>
      </c>
      <c r="AC718" s="3">
        <f>anaconda_projects_438c4e99_85db_4cf9_82b5_1b07a55c3429_cleaned_energy_data[[#This Row],[nitrogen-oxide]]*0.9071847</f>
        <v>6903.6755669999993</v>
      </c>
      <c r="AD718">
        <v>0.4</v>
      </c>
      <c r="AE718">
        <v>45</v>
      </c>
      <c r="AF718">
        <v>46</v>
      </c>
      <c r="AG718" t="s">
        <v>51</v>
      </c>
      <c r="AH718">
        <v>1441</v>
      </c>
      <c r="AI718" s="3">
        <f>anaconda_projects_438c4e99_85db_4cf9_82b5_1b07a55c3429_cleaned_energy_data[[#This Row],[sulfer-dioxide]]*0.9071847</f>
        <v>1307.2531526999999</v>
      </c>
      <c r="AJ718">
        <v>0.1</v>
      </c>
      <c r="AK718">
        <v>46</v>
      </c>
      <c r="AL718">
        <v>47</v>
      </c>
      <c r="AM718">
        <v>29476155</v>
      </c>
      <c r="AN718">
        <v>37</v>
      </c>
    </row>
    <row r="719" spans="1:40" x14ac:dyDescent="0.3">
      <c r="A719">
        <v>717</v>
      </c>
      <c r="B719">
        <v>2016</v>
      </c>
      <c r="C719" t="s">
        <v>135</v>
      </c>
      <c r="D719" t="s">
        <v>136</v>
      </c>
      <c r="E719">
        <v>17.239999999999998</v>
      </c>
      <c r="F719">
        <v>3</v>
      </c>
      <c r="G719">
        <v>168</v>
      </c>
      <c r="H719">
        <v>45</v>
      </c>
      <c r="I719">
        <v>8642</v>
      </c>
      <c r="J719">
        <v>13</v>
      </c>
      <c r="K719" s="3">
        <v>8579</v>
      </c>
      <c r="L719">
        <v>517</v>
      </c>
      <c r="M719">
        <v>40</v>
      </c>
      <c r="N719">
        <v>43</v>
      </c>
      <c r="O719">
        <v>841998</v>
      </c>
      <c r="P719">
        <v>29</v>
      </c>
      <c r="Q719">
        <v>16546351</v>
      </c>
      <c r="R719">
        <v>9</v>
      </c>
      <c r="S719">
        <v>41</v>
      </c>
      <c r="T719">
        <v>12384736</v>
      </c>
      <c r="U719">
        <v>74075</v>
      </c>
      <c r="V719">
        <v>47</v>
      </c>
      <c r="W719">
        <v>36422485</v>
      </c>
      <c r="X719">
        <v>11</v>
      </c>
      <c r="Y719">
        <v>36496560</v>
      </c>
      <c r="Z719">
        <v>38</v>
      </c>
      <c r="AA719">
        <v>8810</v>
      </c>
      <c r="AB719">
        <v>6627</v>
      </c>
      <c r="AC719" s="3">
        <f>anaconda_projects_438c4e99_85db_4cf9_82b5_1b07a55c3429_cleaned_energy_data[[#This Row],[nitrogen-oxide]]*0.9071847</f>
        <v>6011.9130068999993</v>
      </c>
      <c r="AD719">
        <v>0.4</v>
      </c>
      <c r="AE719">
        <v>44</v>
      </c>
      <c r="AF719">
        <v>45</v>
      </c>
      <c r="AG719" t="s">
        <v>45</v>
      </c>
      <c r="AH719">
        <v>627</v>
      </c>
      <c r="AI719" s="3">
        <f>anaconda_projects_438c4e99_85db_4cf9_82b5_1b07a55c3429_cleaned_energy_data[[#This Row],[sulfer-dioxide]]*0.9071847</f>
        <v>568.80480690000002</v>
      </c>
      <c r="AJ719">
        <v>0</v>
      </c>
      <c r="AK719">
        <v>47</v>
      </c>
      <c r="AL719">
        <v>49</v>
      </c>
      <c r="AM719">
        <v>28931087</v>
      </c>
      <c r="AN719">
        <v>37</v>
      </c>
    </row>
    <row r="720" spans="1:40" x14ac:dyDescent="0.3">
      <c r="A720">
        <v>718</v>
      </c>
      <c r="B720">
        <v>2018</v>
      </c>
      <c r="C720" t="s">
        <v>135</v>
      </c>
      <c r="D720" t="s">
        <v>136</v>
      </c>
      <c r="E720">
        <v>18.41</v>
      </c>
      <c r="F720">
        <v>4</v>
      </c>
      <c r="G720">
        <v>161</v>
      </c>
      <c r="H720">
        <v>46</v>
      </c>
      <c r="I720">
        <v>9672</v>
      </c>
      <c r="J720">
        <v>11</v>
      </c>
      <c r="K720" s="3">
        <v>9591</v>
      </c>
      <c r="L720">
        <v>535</v>
      </c>
      <c r="M720">
        <v>40</v>
      </c>
      <c r="N720">
        <v>42</v>
      </c>
      <c r="O720">
        <v>1007910</v>
      </c>
      <c r="P720">
        <v>27</v>
      </c>
      <c r="Q720">
        <v>15034880</v>
      </c>
      <c r="R720">
        <v>9</v>
      </c>
      <c r="S720">
        <v>41</v>
      </c>
      <c r="T720">
        <v>13799045</v>
      </c>
      <c r="U720">
        <v>108940</v>
      </c>
      <c r="V720">
        <v>47</v>
      </c>
      <c r="W720">
        <v>39344611</v>
      </c>
      <c r="X720">
        <v>12</v>
      </c>
      <c r="Y720">
        <v>39453552</v>
      </c>
      <c r="Z720">
        <v>36</v>
      </c>
      <c r="AA720">
        <v>9833</v>
      </c>
      <c r="AB720">
        <v>6668</v>
      </c>
      <c r="AC720" s="3">
        <f>anaconda_projects_438c4e99_85db_4cf9_82b5_1b07a55c3429_cleaned_energy_data[[#This Row],[nitrogen-oxide]]*0.9071847</f>
        <v>6049.1075795999996</v>
      </c>
      <c r="AD720">
        <v>0.3</v>
      </c>
      <c r="AE720">
        <v>43</v>
      </c>
      <c r="AF720">
        <v>45</v>
      </c>
      <c r="AG720" t="s">
        <v>45</v>
      </c>
      <c r="AH720">
        <v>972</v>
      </c>
      <c r="AI720" s="3">
        <f>anaconda_projects_438c4e99_85db_4cf9_82b5_1b07a55c3429_cleaned_energy_data[[#This Row],[sulfer-dioxide]]*0.9071847</f>
        <v>881.78352839999991</v>
      </c>
      <c r="AJ720">
        <v>0</v>
      </c>
      <c r="AK720">
        <v>47</v>
      </c>
      <c r="AL720">
        <v>47</v>
      </c>
      <c r="AM720">
        <v>28833925</v>
      </c>
      <c r="AN720">
        <v>37</v>
      </c>
    </row>
    <row r="721" spans="1:40" x14ac:dyDescent="0.3">
      <c r="A721">
        <v>719</v>
      </c>
      <c r="B721">
        <v>2017</v>
      </c>
      <c r="C721" t="s">
        <v>137</v>
      </c>
      <c r="D721" t="s">
        <v>138</v>
      </c>
      <c r="E721">
        <v>9.99</v>
      </c>
      <c r="F721">
        <v>24</v>
      </c>
      <c r="G721">
        <v>10418</v>
      </c>
      <c r="H721">
        <v>27</v>
      </c>
      <c r="I721">
        <v>5599</v>
      </c>
      <c r="J721">
        <v>20</v>
      </c>
      <c r="K721" s="3">
        <v>35720</v>
      </c>
      <c r="L721">
        <v>1459</v>
      </c>
      <c r="M721">
        <v>20</v>
      </c>
      <c r="N721">
        <v>10</v>
      </c>
      <c r="O721">
        <v>76519</v>
      </c>
      <c r="P721">
        <v>48</v>
      </c>
      <c r="Q721">
        <v>100</v>
      </c>
      <c r="R721">
        <v>100</v>
      </c>
      <c r="S721">
        <v>21</v>
      </c>
      <c r="T721">
        <v>54830186</v>
      </c>
      <c r="U721">
        <v>41470730</v>
      </c>
      <c r="V721">
        <v>25</v>
      </c>
      <c r="W721">
        <v>12373272</v>
      </c>
      <c r="X721">
        <v>30</v>
      </c>
      <c r="Y721">
        <v>53844002</v>
      </c>
      <c r="Z721">
        <v>30</v>
      </c>
      <c r="AA721">
        <v>16017</v>
      </c>
      <c r="AB721">
        <v>27432</v>
      </c>
      <c r="AC721" s="3">
        <f>anaconda_projects_438c4e99_85db_4cf9_82b5_1b07a55c3429_cleaned_energy_data[[#This Row],[nitrogen-oxide]]*0.9071847</f>
        <v>24885.8906904</v>
      </c>
      <c r="AD721">
        <v>1</v>
      </c>
      <c r="AE721">
        <v>27</v>
      </c>
      <c r="AF721">
        <v>19</v>
      </c>
      <c r="AG721" t="s">
        <v>40</v>
      </c>
      <c r="AH721">
        <v>15542</v>
      </c>
      <c r="AI721" s="3">
        <f>anaconda_projects_438c4e99_85db_4cf9_82b5_1b07a55c3429_cleaned_energy_data[[#This Row],[sulfer-dioxide]]*0.9071847</f>
        <v>14099.464607399999</v>
      </c>
      <c r="AJ721">
        <v>0.6</v>
      </c>
      <c r="AK721">
        <v>29</v>
      </c>
      <c r="AL721">
        <v>28</v>
      </c>
      <c r="AM721">
        <v>54830186</v>
      </c>
      <c r="AN721">
        <v>26</v>
      </c>
    </row>
    <row r="722" spans="1:40" x14ac:dyDescent="0.3">
      <c r="A722">
        <v>720</v>
      </c>
      <c r="B722">
        <v>2019</v>
      </c>
      <c r="C722" t="s">
        <v>137</v>
      </c>
      <c r="D722" t="s">
        <v>138</v>
      </c>
      <c r="E722">
        <v>10.17</v>
      </c>
      <c r="F722">
        <v>21</v>
      </c>
      <c r="G722">
        <v>10822</v>
      </c>
      <c r="H722">
        <v>26</v>
      </c>
      <c r="I722">
        <v>5770</v>
      </c>
      <c r="J722">
        <v>19</v>
      </c>
      <c r="K722" s="3">
        <v>33912</v>
      </c>
      <c r="L722">
        <v>1324</v>
      </c>
      <c r="M722">
        <v>19</v>
      </c>
      <c r="N722">
        <v>11</v>
      </c>
      <c r="O722">
        <v>86056</v>
      </c>
      <c r="P722">
        <v>49</v>
      </c>
      <c r="Q722">
        <v>100</v>
      </c>
      <c r="R722">
        <v>100</v>
      </c>
      <c r="S722">
        <v>21</v>
      </c>
      <c r="T722">
        <v>56520823</v>
      </c>
      <c r="U722">
        <v>43713457</v>
      </c>
      <c r="V722">
        <v>24</v>
      </c>
      <c r="W722">
        <v>12624277</v>
      </c>
      <c r="X722">
        <v>30</v>
      </c>
      <c r="Y722">
        <v>56337734</v>
      </c>
      <c r="Z722">
        <v>30</v>
      </c>
      <c r="AA722">
        <v>16592</v>
      </c>
      <c r="AB722">
        <v>21518</v>
      </c>
      <c r="AC722" s="3">
        <f>anaconda_projects_438c4e99_85db_4cf9_82b5_1b07a55c3429_cleaned_energy_data[[#This Row],[nitrogen-oxide]]*0.9071847</f>
        <v>19520.800374599999</v>
      </c>
      <c r="AD722">
        <v>0.8</v>
      </c>
      <c r="AE722">
        <v>28</v>
      </c>
      <c r="AF722">
        <v>23</v>
      </c>
      <c r="AG722" t="s">
        <v>40</v>
      </c>
      <c r="AH722">
        <v>11555</v>
      </c>
      <c r="AI722" s="3">
        <f>anaconda_projects_438c4e99_85db_4cf9_82b5_1b07a55c3429_cleaned_energy_data[[#This Row],[sulfer-dioxide]]*0.9071847</f>
        <v>10482.5192085</v>
      </c>
      <c r="AJ722">
        <v>0.4</v>
      </c>
      <c r="AK722">
        <v>30</v>
      </c>
      <c r="AL722">
        <v>30</v>
      </c>
      <c r="AM722">
        <v>56520823</v>
      </c>
      <c r="AN722">
        <v>26</v>
      </c>
    </row>
    <row r="723" spans="1:40" x14ac:dyDescent="0.3">
      <c r="A723">
        <v>721</v>
      </c>
      <c r="B723">
        <v>2023</v>
      </c>
      <c r="C723" t="s">
        <v>137</v>
      </c>
      <c r="D723" t="s">
        <v>138</v>
      </c>
      <c r="E723">
        <v>11.76</v>
      </c>
      <c r="F723">
        <v>22</v>
      </c>
      <c r="G723">
        <v>11208</v>
      </c>
      <c r="H723">
        <v>23</v>
      </c>
      <c r="I723">
        <v>8334</v>
      </c>
      <c r="J723">
        <v>15</v>
      </c>
      <c r="K723" s="3">
        <v>27579</v>
      </c>
      <c r="L723">
        <v>1054</v>
      </c>
      <c r="M723">
        <v>21</v>
      </c>
      <c r="N723">
        <v>14</v>
      </c>
      <c r="O723">
        <v>251618</v>
      </c>
      <c r="P723">
        <v>40</v>
      </c>
      <c r="Q723">
        <v>100</v>
      </c>
      <c r="R723">
        <v>100</v>
      </c>
      <c r="S723">
        <v>21</v>
      </c>
      <c r="T723">
        <v>55565819</v>
      </c>
      <c r="U723">
        <v>39335503</v>
      </c>
      <c r="V723">
        <v>24</v>
      </c>
      <c r="W723">
        <v>18206216</v>
      </c>
      <c r="X723">
        <v>23</v>
      </c>
      <c r="Y723">
        <v>57541720</v>
      </c>
      <c r="Z723">
        <v>29</v>
      </c>
      <c r="AA723">
        <v>19541</v>
      </c>
      <c r="AB723">
        <v>16580</v>
      </c>
      <c r="AC723" s="3">
        <f>anaconda_projects_438c4e99_85db_4cf9_82b5_1b07a55c3429_cleaned_energy_data[[#This Row],[nitrogen-oxide]]*0.9071847</f>
        <v>15041.122325999999</v>
      </c>
      <c r="AD723">
        <v>0.6</v>
      </c>
      <c r="AE723">
        <v>31</v>
      </c>
      <c r="AF723">
        <v>28</v>
      </c>
      <c r="AG723" t="s">
        <v>40</v>
      </c>
      <c r="AH723">
        <v>9744</v>
      </c>
      <c r="AI723" s="3">
        <f>anaconda_projects_438c4e99_85db_4cf9_82b5_1b07a55c3429_cleaned_energy_data[[#This Row],[sulfer-dioxide]]*0.9071847</f>
        <v>8839.6077167999993</v>
      </c>
      <c r="AJ723">
        <v>0.3</v>
      </c>
      <c r="AK723">
        <v>27</v>
      </c>
      <c r="AL723">
        <v>25</v>
      </c>
      <c r="AM723">
        <v>55565819</v>
      </c>
      <c r="AN723">
        <v>27</v>
      </c>
    </row>
    <row r="724" spans="1:40" x14ac:dyDescent="0.3">
      <c r="A724">
        <v>722</v>
      </c>
      <c r="B724">
        <v>2011</v>
      </c>
      <c r="C724" t="s">
        <v>137</v>
      </c>
      <c r="D724" t="s">
        <v>138</v>
      </c>
      <c r="E724">
        <v>9.39</v>
      </c>
      <c r="F724">
        <v>21</v>
      </c>
      <c r="G724">
        <v>10580</v>
      </c>
      <c r="H724">
        <v>28</v>
      </c>
      <c r="I724">
        <v>3602</v>
      </c>
      <c r="J724">
        <v>27</v>
      </c>
      <c r="K724" s="3">
        <v>39509</v>
      </c>
      <c r="L724">
        <v>1690</v>
      </c>
      <c r="M724">
        <v>22</v>
      </c>
      <c r="N724">
        <v>13</v>
      </c>
      <c r="O724">
        <v>41384</v>
      </c>
      <c r="P724">
        <v>45</v>
      </c>
      <c r="Q724">
        <v>100</v>
      </c>
      <c r="R724">
        <v>100</v>
      </c>
      <c r="S724">
        <v>24</v>
      </c>
      <c r="T724">
        <v>53458285</v>
      </c>
      <c r="U724">
        <v>44122878</v>
      </c>
      <c r="V724">
        <v>24</v>
      </c>
      <c r="W724">
        <v>7309676</v>
      </c>
      <c r="X724">
        <v>34</v>
      </c>
      <c r="Y724">
        <v>51432554</v>
      </c>
      <c r="Z724">
        <v>30</v>
      </c>
      <c r="AA724">
        <v>14182</v>
      </c>
      <c r="AB724">
        <v>56284</v>
      </c>
      <c r="AC724" s="3">
        <f>anaconda_projects_438c4e99_85db_4cf9_82b5_1b07a55c3429_cleaned_energy_data[[#This Row],[nitrogen-oxide]]*0.9071847</f>
        <v>51059.983654799995</v>
      </c>
      <c r="AD724">
        <v>2.2000000000000002</v>
      </c>
      <c r="AE724">
        <v>20</v>
      </c>
      <c r="AF724">
        <v>10</v>
      </c>
      <c r="AG724" t="s">
        <v>40</v>
      </c>
      <c r="AH724">
        <v>46880</v>
      </c>
      <c r="AI724" s="3">
        <f>anaconda_projects_438c4e99_85db_4cf9_82b5_1b07a55c3429_cleaned_energy_data[[#This Row],[sulfer-dioxide]]*0.9071847</f>
        <v>42528.818736000001</v>
      </c>
      <c r="AJ724">
        <v>1.8</v>
      </c>
      <c r="AK724">
        <v>29</v>
      </c>
      <c r="AL724">
        <v>31</v>
      </c>
      <c r="AM724">
        <v>53458285</v>
      </c>
      <c r="AN724">
        <v>27</v>
      </c>
    </row>
    <row r="725" spans="1:40" x14ac:dyDescent="0.3">
      <c r="A725">
        <v>723</v>
      </c>
      <c r="B725">
        <v>2022</v>
      </c>
      <c r="C725" t="s">
        <v>137</v>
      </c>
      <c r="D725" t="s">
        <v>138</v>
      </c>
      <c r="E725">
        <v>11.75</v>
      </c>
      <c r="F725">
        <v>22</v>
      </c>
      <c r="G725">
        <v>10783</v>
      </c>
      <c r="H725">
        <v>27</v>
      </c>
      <c r="I725">
        <v>7309</v>
      </c>
      <c r="J725">
        <v>19</v>
      </c>
      <c r="K725" s="3">
        <v>29739</v>
      </c>
      <c r="L725">
        <v>1127</v>
      </c>
      <c r="M725">
        <v>21</v>
      </c>
      <c r="N725">
        <v>13</v>
      </c>
      <c r="O725">
        <v>223081</v>
      </c>
      <c r="P725">
        <v>41</v>
      </c>
      <c r="Q725">
        <v>100</v>
      </c>
      <c r="R725">
        <v>100</v>
      </c>
      <c r="S725">
        <v>23</v>
      </c>
      <c r="T725">
        <v>56763041</v>
      </c>
      <c r="U725">
        <v>40493662</v>
      </c>
      <c r="V725">
        <v>23</v>
      </c>
      <c r="W725">
        <v>17550347</v>
      </c>
      <c r="X725">
        <v>25</v>
      </c>
      <c r="Y725">
        <v>58044009</v>
      </c>
      <c r="Z725">
        <v>30</v>
      </c>
      <c r="AA725">
        <v>18092</v>
      </c>
      <c r="AB725">
        <v>19437</v>
      </c>
      <c r="AC725" s="3">
        <f>anaconda_projects_438c4e99_85db_4cf9_82b5_1b07a55c3429_cleaned_energy_data[[#This Row],[nitrogen-oxide]]*0.9071847</f>
        <v>17632.949013900001</v>
      </c>
      <c r="AD725">
        <v>0.7</v>
      </c>
      <c r="AE725">
        <v>29</v>
      </c>
      <c r="AF725">
        <v>23</v>
      </c>
      <c r="AG725" t="s">
        <v>40</v>
      </c>
      <c r="AH725">
        <v>10430</v>
      </c>
      <c r="AI725" s="3">
        <f>anaconda_projects_438c4e99_85db_4cf9_82b5_1b07a55c3429_cleaned_energy_data[[#This Row],[sulfer-dioxide]]*0.9071847</f>
        <v>9461.9364210000003</v>
      </c>
      <c r="AJ725">
        <v>0.4</v>
      </c>
      <c r="AK725">
        <v>29</v>
      </c>
      <c r="AL725">
        <v>30</v>
      </c>
      <c r="AM725">
        <v>56763041</v>
      </c>
      <c r="AN725">
        <v>26</v>
      </c>
    </row>
    <row r="726" spans="1:40" x14ac:dyDescent="0.3">
      <c r="A726">
        <v>724</v>
      </c>
      <c r="B726">
        <v>2021</v>
      </c>
      <c r="C726" t="s">
        <v>137</v>
      </c>
      <c r="D726" t="s">
        <v>138</v>
      </c>
      <c r="E726">
        <v>10.9</v>
      </c>
      <c r="F726">
        <v>17</v>
      </c>
      <c r="G726">
        <v>11378</v>
      </c>
      <c r="H726">
        <v>23</v>
      </c>
      <c r="I726">
        <v>6917</v>
      </c>
      <c r="J726">
        <v>19</v>
      </c>
      <c r="K726" s="3">
        <v>31128</v>
      </c>
      <c r="L726">
        <v>1205</v>
      </c>
      <c r="M726">
        <v>19</v>
      </c>
      <c r="N726">
        <v>13</v>
      </c>
      <c r="O726">
        <v>76462</v>
      </c>
      <c r="P726">
        <v>48</v>
      </c>
      <c r="Q726">
        <v>100</v>
      </c>
      <c r="R726">
        <v>100</v>
      </c>
      <c r="S726">
        <v>21</v>
      </c>
      <c r="T726">
        <v>56351209</v>
      </c>
      <c r="U726">
        <v>41491555</v>
      </c>
      <c r="V726">
        <v>23</v>
      </c>
      <c r="W726">
        <v>15346916</v>
      </c>
      <c r="X726">
        <v>26</v>
      </c>
      <c r="Y726">
        <v>56838472</v>
      </c>
      <c r="Z726">
        <v>30</v>
      </c>
      <c r="AA726">
        <v>18296</v>
      </c>
      <c r="AB726">
        <v>19328</v>
      </c>
      <c r="AC726" s="3">
        <f>anaconda_projects_438c4e99_85db_4cf9_82b5_1b07a55c3429_cleaned_energy_data[[#This Row],[nitrogen-oxide]]*0.9071847</f>
        <v>17534.0658816</v>
      </c>
      <c r="AD726">
        <v>0.7</v>
      </c>
      <c r="AE726">
        <v>30</v>
      </c>
      <c r="AF726">
        <v>26</v>
      </c>
      <c r="AG726" t="s">
        <v>40</v>
      </c>
      <c r="AH726">
        <v>10413</v>
      </c>
      <c r="AI726" s="3">
        <f>anaconda_projects_438c4e99_85db_4cf9_82b5_1b07a55c3429_cleaned_energy_data[[#This Row],[sulfer-dioxide]]*0.9071847</f>
        <v>9446.5142810999987</v>
      </c>
      <c r="AJ726">
        <v>0.4</v>
      </c>
      <c r="AK726">
        <v>29</v>
      </c>
      <c r="AL726">
        <v>31</v>
      </c>
      <c r="AM726">
        <v>56351209</v>
      </c>
      <c r="AN726">
        <v>26</v>
      </c>
    </row>
    <row r="727" spans="1:40" x14ac:dyDescent="0.3">
      <c r="A727">
        <v>725</v>
      </c>
      <c r="B727">
        <v>2014</v>
      </c>
      <c r="C727" t="s">
        <v>137</v>
      </c>
      <c r="D727" t="s">
        <v>138</v>
      </c>
      <c r="E727">
        <v>10.06</v>
      </c>
      <c r="F727">
        <v>21</v>
      </c>
      <c r="G727">
        <v>10204</v>
      </c>
      <c r="H727">
        <v>28</v>
      </c>
      <c r="I727">
        <v>4729</v>
      </c>
      <c r="J727">
        <v>18</v>
      </c>
      <c r="K727" s="3">
        <v>38474</v>
      </c>
      <c r="L727">
        <v>1572</v>
      </c>
      <c r="M727">
        <v>22</v>
      </c>
      <c r="N727">
        <v>13</v>
      </c>
      <c r="O727">
        <v>83636</v>
      </c>
      <c r="P727">
        <v>46</v>
      </c>
      <c r="Q727">
        <v>100</v>
      </c>
      <c r="R727">
        <v>100</v>
      </c>
      <c r="S727">
        <v>22</v>
      </c>
      <c r="T727">
        <v>53396521</v>
      </c>
      <c r="U727">
        <v>43239615</v>
      </c>
      <c r="V727">
        <v>26</v>
      </c>
      <c r="W727">
        <v>10607771</v>
      </c>
      <c r="X727">
        <v>30</v>
      </c>
      <c r="Y727">
        <v>53847386</v>
      </c>
      <c r="Z727">
        <v>30</v>
      </c>
      <c r="AA727">
        <v>14933</v>
      </c>
      <c r="AB727">
        <v>44326</v>
      </c>
      <c r="AC727" s="3">
        <f>anaconda_projects_438c4e99_85db_4cf9_82b5_1b07a55c3429_cleaned_energy_data[[#This Row],[nitrogen-oxide]]*0.9071847</f>
        <v>40211.869012199997</v>
      </c>
      <c r="AD727">
        <v>1.6</v>
      </c>
      <c r="AE727">
        <v>23</v>
      </c>
      <c r="AF727">
        <v>14</v>
      </c>
      <c r="AG727" t="s">
        <v>40</v>
      </c>
      <c r="AH727">
        <v>28454</v>
      </c>
      <c r="AI727" s="3">
        <f>anaconda_projects_438c4e99_85db_4cf9_82b5_1b07a55c3429_cleaned_energy_data[[#This Row],[sulfer-dioxide]]*0.9071847</f>
        <v>25813.033453799999</v>
      </c>
      <c r="AJ727">
        <v>1.1000000000000001</v>
      </c>
      <c r="AK727">
        <v>30</v>
      </c>
      <c r="AL727">
        <v>32</v>
      </c>
      <c r="AM727">
        <v>53396521</v>
      </c>
      <c r="AN727">
        <v>27</v>
      </c>
    </row>
    <row r="728" spans="1:40" x14ac:dyDescent="0.3">
      <c r="A728">
        <v>726</v>
      </c>
      <c r="B728">
        <v>2008</v>
      </c>
      <c r="C728" t="s">
        <v>137</v>
      </c>
      <c r="D728" t="s">
        <v>138</v>
      </c>
      <c r="E728">
        <v>8.59</v>
      </c>
      <c r="F728">
        <v>26</v>
      </c>
      <c r="G728">
        <v>8142</v>
      </c>
      <c r="H728">
        <v>29</v>
      </c>
      <c r="I728">
        <v>4404</v>
      </c>
      <c r="J728">
        <v>21</v>
      </c>
      <c r="K728" s="3">
        <v>41659</v>
      </c>
      <c r="L728">
        <v>1715</v>
      </c>
      <c r="M728">
        <v>24</v>
      </c>
      <c r="N728">
        <v>16</v>
      </c>
      <c r="O728">
        <v>100801</v>
      </c>
      <c r="P728">
        <v>42</v>
      </c>
      <c r="Q728">
        <v>100</v>
      </c>
      <c r="R728">
        <v>100</v>
      </c>
      <c r="S728">
        <v>25</v>
      </c>
      <c r="T728">
        <v>52142473</v>
      </c>
      <c r="U728">
        <v>41176711</v>
      </c>
      <c r="V728">
        <v>28</v>
      </c>
      <c r="W728">
        <v>12264883</v>
      </c>
      <c r="X728">
        <v>27</v>
      </c>
      <c r="Y728">
        <v>53441594</v>
      </c>
      <c r="Z728">
        <v>28</v>
      </c>
      <c r="AA728">
        <v>12545</v>
      </c>
      <c r="AB728">
        <v>69098</v>
      </c>
      <c r="AC728" s="3">
        <f>anaconda_projects_438c4e99_85db_4cf9_82b5_1b07a55c3429_cleaned_energy_data[[#This Row],[nitrogen-oxide]]*0.9071847</f>
        <v>62684.648400599996</v>
      </c>
      <c r="AD728">
        <v>2.6</v>
      </c>
      <c r="AE728">
        <v>25</v>
      </c>
      <c r="AF728">
        <v>16</v>
      </c>
      <c r="AG728" t="s">
        <v>40</v>
      </c>
      <c r="AH728">
        <v>60495</v>
      </c>
      <c r="AI728" s="3">
        <f>anaconda_projects_438c4e99_85db_4cf9_82b5_1b07a55c3429_cleaned_energy_data[[#This Row],[sulfer-dioxide]]*0.9071847</f>
        <v>54880.138426499994</v>
      </c>
      <c r="AJ728">
        <v>2.2999999999999998</v>
      </c>
      <c r="AK728">
        <v>30</v>
      </c>
      <c r="AL728">
        <v>35</v>
      </c>
      <c r="AM728">
        <v>52142473</v>
      </c>
      <c r="AN728">
        <v>27</v>
      </c>
    </row>
    <row r="729" spans="1:40" x14ac:dyDescent="0.3">
      <c r="A729">
        <v>727</v>
      </c>
      <c r="B729">
        <v>2010</v>
      </c>
      <c r="C729" t="s">
        <v>137</v>
      </c>
      <c r="D729" t="s">
        <v>138</v>
      </c>
      <c r="E729">
        <v>9.15</v>
      </c>
      <c r="F729">
        <v>22</v>
      </c>
      <c r="G729">
        <v>9114</v>
      </c>
      <c r="H729">
        <v>28</v>
      </c>
      <c r="I729">
        <v>4662</v>
      </c>
      <c r="J729">
        <v>22</v>
      </c>
      <c r="K729" s="3">
        <v>40499</v>
      </c>
      <c r="L729">
        <v>1757</v>
      </c>
      <c r="M729">
        <v>24</v>
      </c>
      <c r="N729">
        <v>12</v>
      </c>
      <c r="O729">
        <v>43359</v>
      </c>
      <c r="P729">
        <v>46</v>
      </c>
      <c r="Q729">
        <v>100</v>
      </c>
      <c r="R729">
        <v>100</v>
      </c>
      <c r="S729">
        <v>24</v>
      </c>
      <c r="T729">
        <v>52917786</v>
      </c>
      <c r="U729">
        <v>39584166</v>
      </c>
      <c r="V729">
        <v>28</v>
      </c>
      <c r="W729">
        <v>11136626</v>
      </c>
      <c r="X729">
        <v>31</v>
      </c>
      <c r="Y729">
        <v>50720792</v>
      </c>
      <c r="Z729">
        <v>30</v>
      </c>
      <c r="AA729">
        <v>13777</v>
      </c>
      <c r="AB729">
        <v>60700</v>
      </c>
      <c r="AC729" s="3">
        <f>anaconda_projects_438c4e99_85db_4cf9_82b5_1b07a55c3429_cleaned_energy_data[[#This Row],[nitrogen-oxide]]*0.9071847</f>
        <v>55066.111290000001</v>
      </c>
      <c r="AD729">
        <v>2.4</v>
      </c>
      <c r="AE729">
        <v>20</v>
      </c>
      <c r="AF729">
        <v>10</v>
      </c>
      <c r="AG729" t="s">
        <v>40</v>
      </c>
      <c r="AH729">
        <v>49468</v>
      </c>
      <c r="AI729" s="3">
        <f>anaconda_projects_438c4e99_85db_4cf9_82b5_1b07a55c3429_cleaned_energy_data[[#This Row],[sulfer-dioxide]]*0.9071847</f>
        <v>44876.612739600001</v>
      </c>
      <c r="AJ729">
        <v>2</v>
      </c>
      <c r="AK729">
        <v>29</v>
      </c>
      <c r="AL729">
        <v>32</v>
      </c>
      <c r="AM729">
        <v>52917786</v>
      </c>
      <c r="AN729">
        <v>27</v>
      </c>
    </row>
    <row r="730" spans="1:40" x14ac:dyDescent="0.3">
      <c r="A730">
        <v>728</v>
      </c>
      <c r="B730">
        <v>2009</v>
      </c>
      <c r="C730" t="s">
        <v>137</v>
      </c>
      <c r="D730" t="s">
        <v>138</v>
      </c>
      <c r="E730">
        <v>8.31</v>
      </c>
      <c r="F730">
        <v>31</v>
      </c>
      <c r="G730">
        <v>8454</v>
      </c>
      <c r="H730">
        <v>29</v>
      </c>
      <c r="I730">
        <v>4584</v>
      </c>
      <c r="J730">
        <v>22</v>
      </c>
      <c r="K730" s="3">
        <v>38989</v>
      </c>
      <c r="L730">
        <v>1696</v>
      </c>
      <c r="M730">
        <v>22</v>
      </c>
      <c r="N730">
        <v>15</v>
      </c>
      <c r="O730">
        <v>43472</v>
      </c>
      <c r="P730">
        <v>46</v>
      </c>
      <c r="Q730">
        <v>100</v>
      </c>
      <c r="R730">
        <v>100</v>
      </c>
      <c r="S730">
        <v>25</v>
      </c>
      <c r="T730">
        <v>51035906</v>
      </c>
      <c r="U730">
        <v>37467527</v>
      </c>
      <c r="V730">
        <v>28</v>
      </c>
      <c r="W730">
        <v>13098425</v>
      </c>
      <c r="X730">
        <v>26</v>
      </c>
      <c r="Y730">
        <v>50565952</v>
      </c>
      <c r="Z730">
        <v>29</v>
      </c>
      <c r="AA730">
        <v>13038</v>
      </c>
      <c r="AB730">
        <v>59851</v>
      </c>
      <c r="AC730" s="3">
        <f>anaconda_projects_438c4e99_85db_4cf9_82b5_1b07a55c3429_cleaned_energy_data[[#This Row],[nitrogen-oxide]]*0.9071847</f>
        <v>54295.9114797</v>
      </c>
      <c r="AD730">
        <v>2.4</v>
      </c>
      <c r="AE730">
        <v>18</v>
      </c>
      <c r="AF730">
        <v>11</v>
      </c>
      <c r="AG730" t="s">
        <v>40</v>
      </c>
      <c r="AH730">
        <v>47602</v>
      </c>
      <c r="AI730" s="3">
        <f>anaconda_projects_438c4e99_85db_4cf9_82b5_1b07a55c3429_cleaned_energy_data[[#This Row],[sulfer-dioxide]]*0.9071847</f>
        <v>43183.806089400001</v>
      </c>
      <c r="AJ730">
        <v>1.9</v>
      </c>
      <c r="AK730">
        <v>30</v>
      </c>
      <c r="AL730">
        <v>36</v>
      </c>
      <c r="AM730">
        <v>51035906</v>
      </c>
      <c r="AN730">
        <v>27</v>
      </c>
    </row>
    <row r="731" spans="1:40" x14ac:dyDescent="0.3">
      <c r="A731">
        <v>729</v>
      </c>
      <c r="B731">
        <v>2012</v>
      </c>
      <c r="C731" t="s">
        <v>137</v>
      </c>
      <c r="D731" t="s">
        <v>138</v>
      </c>
      <c r="E731">
        <v>9.39</v>
      </c>
      <c r="F731">
        <v>20</v>
      </c>
      <c r="G731">
        <v>10475</v>
      </c>
      <c r="H731">
        <v>28</v>
      </c>
      <c r="I731">
        <v>4472</v>
      </c>
      <c r="J731">
        <v>22</v>
      </c>
      <c r="K731" s="3">
        <v>39926</v>
      </c>
      <c r="L731">
        <v>1671</v>
      </c>
      <c r="M731">
        <v>22</v>
      </c>
      <c r="N731">
        <v>11</v>
      </c>
      <c r="O731">
        <v>51480</v>
      </c>
      <c r="P731">
        <v>47</v>
      </c>
      <c r="Q731">
        <v>100</v>
      </c>
      <c r="R731">
        <v>100</v>
      </c>
      <c r="S731">
        <v>23</v>
      </c>
      <c r="T731">
        <v>53685297</v>
      </c>
      <c r="U731">
        <v>41532785</v>
      </c>
      <c r="V731">
        <v>26</v>
      </c>
      <c r="W731">
        <v>11023916</v>
      </c>
      <c r="X731">
        <v>29</v>
      </c>
      <c r="Y731">
        <v>52556701</v>
      </c>
      <c r="Z731">
        <v>30</v>
      </c>
      <c r="AA731">
        <v>14947</v>
      </c>
      <c r="AB731">
        <v>49591</v>
      </c>
      <c r="AC731" s="3">
        <f>anaconda_projects_438c4e99_85db_4cf9_82b5_1b07a55c3429_cleaned_energy_data[[#This Row],[nitrogen-oxide]]*0.9071847</f>
        <v>44988.196457699996</v>
      </c>
      <c r="AD731">
        <v>1.9</v>
      </c>
      <c r="AE731">
        <v>22</v>
      </c>
      <c r="AF731">
        <v>10</v>
      </c>
      <c r="AG731" t="s">
        <v>40</v>
      </c>
      <c r="AH731">
        <v>42846</v>
      </c>
      <c r="AI731" s="3">
        <f>anaconda_projects_438c4e99_85db_4cf9_82b5_1b07a55c3429_cleaned_energy_data[[#This Row],[sulfer-dioxide]]*0.9071847</f>
        <v>38869.235656199999</v>
      </c>
      <c r="AJ731">
        <v>1.6</v>
      </c>
      <c r="AK731">
        <v>27</v>
      </c>
      <c r="AL731">
        <v>26</v>
      </c>
      <c r="AM731">
        <v>53685297</v>
      </c>
      <c r="AN731">
        <v>27</v>
      </c>
    </row>
    <row r="732" spans="1:40" x14ac:dyDescent="0.3">
      <c r="A732">
        <v>730</v>
      </c>
      <c r="B732">
        <v>2020</v>
      </c>
      <c r="C732" t="s">
        <v>137</v>
      </c>
      <c r="D732" t="s">
        <v>138</v>
      </c>
      <c r="E732">
        <v>10.27</v>
      </c>
      <c r="F732">
        <v>19</v>
      </c>
      <c r="G732">
        <v>11394</v>
      </c>
      <c r="H732">
        <v>23</v>
      </c>
      <c r="I732">
        <v>6238</v>
      </c>
      <c r="J732">
        <v>20</v>
      </c>
      <c r="K732" s="3">
        <v>29071</v>
      </c>
      <c r="L732">
        <v>1182</v>
      </c>
      <c r="M732">
        <v>20</v>
      </c>
      <c r="N732">
        <v>14</v>
      </c>
      <c r="O732">
        <v>83313</v>
      </c>
      <c r="P732">
        <v>48</v>
      </c>
      <c r="Q732">
        <v>100</v>
      </c>
      <c r="R732">
        <v>100</v>
      </c>
      <c r="S732">
        <v>21</v>
      </c>
      <c r="T732">
        <v>56050264</v>
      </c>
      <c r="U732">
        <v>38880293</v>
      </c>
      <c r="V732">
        <v>24</v>
      </c>
      <c r="W732">
        <v>15234718</v>
      </c>
      <c r="X732">
        <v>27</v>
      </c>
      <c r="Y732">
        <v>54115011</v>
      </c>
      <c r="Z732">
        <v>31</v>
      </c>
      <c r="AA732">
        <v>17632</v>
      </c>
      <c r="AB732">
        <v>18934</v>
      </c>
      <c r="AC732" s="3">
        <f>anaconda_projects_438c4e99_85db_4cf9_82b5_1b07a55c3429_cleaned_energy_data[[#This Row],[nitrogen-oxide]]*0.9071847</f>
        <v>17176.635109799998</v>
      </c>
      <c r="AD732">
        <v>0.7</v>
      </c>
      <c r="AE732">
        <v>28</v>
      </c>
      <c r="AF732">
        <v>24</v>
      </c>
      <c r="AG732" t="s">
        <v>40</v>
      </c>
      <c r="AH732">
        <v>9095</v>
      </c>
      <c r="AI732" s="3">
        <f>anaconda_projects_438c4e99_85db_4cf9_82b5_1b07a55c3429_cleaned_energy_data[[#This Row],[sulfer-dioxide]]*0.9071847</f>
        <v>8250.8448465000001</v>
      </c>
      <c r="AJ732">
        <v>0.3</v>
      </c>
      <c r="AK732">
        <v>28</v>
      </c>
      <c r="AL732">
        <v>29</v>
      </c>
      <c r="AM732">
        <v>56050264</v>
      </c>
      <c r="AN732">
        <v>26</v>
      </c>
    </row>
    <row r="733" spans="1:40" x14ac:dyDescent="0.3">
      <c r="A733">
        <v>731</v>
      </c>
      <c r="B733">
        <v>2013</v>
      </c>
      <c r="C733" t="s">
        <v>137</v>
      </c>
      <c r="D733" t="s">
        <v>138</v>
      </c>
      <c r="E733">
        <v>9.8800000000000008</v>
      </c>
      <c r="F733">
        <v>19</v>
      </c>
      <c r="G733">
        <v>10238</v>
      </c>
      <c r="H733">
        <v>28</v>
      </c>
      <c r="I733">
        <v>4531</v>
      </c>
      <c r="J733">
        <v>20</v>
      </c>
      <c r="K733" s="3">
        <v>39387</v>
      </c>
      <c r="L733">
        <v>1637</v>
      </c>
      <c r="M733">
        <v>20</v>
      </c>
      <c r="N733">
        <v>11</v>
      </c>
      <c r="O733">
        <v>89054</v>
      </c>
      <c r="P733">
        <v>45</v>
      </c>
      <c r="Q733">
        <v>100</v>
      </c>
      <c r="R733">
        <v>100</v>
      </c>
      <c r="S733">
        <v>22</v>
      </c>
      <c r="T733">
        <v>53441649</v>
      </c>
      <c r="U733">
        <v>42508826</v>
      </c>
      <c r="V733">
        <v>25</v>
      </c>
      <c r="W733">
        <v>10428610</v>
      </c>
      <c r="X733">
        <v>29</v>
      </c>
      <c r="Y733">
        <v>52937436</v>
      </c>
      <c r="Z733">
        <v>28</v>
      </c>
      <c r="AA733">
        <v>14769</v>
      </c>
      <c r="AB733">
        <v>49413</v>
      </c>
      <c r="AC733" s="3">
        <f>anaconda_projects_438c4e99_85db_4cf9_82b5_1b07a55c3429_cleaned_energy_data[[#This Row],[nitrogen-oxide]]*0.9071847</f>
        <v>44826.717581099998</v>
      </c>
      <c r="AD733">
        <v>1.9</v>
      </c>
      <c r="AE733">
        <v>21</v>
      </c>
      <c r="AF733">
        <v>11</v>
      </c>
      <c r="AG733" t="s">
        <v>40</v>
      </c>
      <c r="AH733">
        <v>40011</v>
      </c>
      <c r="AI733" s="3">
        <f>anaconda_projects_438c4e99_85db_4cf9_82b5_1b07a55c3429_cleaned_energy_data[[#This Row],[sulfer-dioxide]]*0.9071847</f>
        <v>36297.3670317</v>
      </c>
      <c r="AJ733">
        <v>1.5</v>
      </c>
      <c r="AK733">
        <v>27</v>
      </c>
      <c r="AL733">
        <v>27</v>
      </c>
      <c r="AM733">
        <v>53441649</v>
      </c>
      <c r="AN733">
        <v>27</v>
      </c>
    </row>
    <row r="734" spans="1:40" x14ac:dyDescent="0.3">
      <c r="A734">
        <v>732</v>
      </c>
      <c r="B734">
        <v>2015</v>
      </c>
      <c r="C734" t="s">
        <v>137</v>
      </c>
      <c r="D734" t="s">
        <v>138</v>
      </c>
      <c r="E734">
        <v>9.94</v>
      </c>
      <c r="F734">
        <v>22</v>
      </c>
      <c r="G734">
        <v>10595</v>
      </c>
      <c r="H734">
        <v>27</v>
      </c>
      <c r="I734">
        <v>5197</v>
      </c>
      <c r="J734">
        <v>18</v>
      </c>
      <c r="K734" s="3">
        <v>37413</v>
      </c>
      <c r="L734">
        <v>1571</v>
      </c>
      <c r="M734">
        <v>21</v>
      </c>
      <c r="N734">
        <v>10</v>
      </c>
      <c r="O734">
        <v>73138</v>
      </c>
      <c r="P734">
        <v>46</v>
      </c>
      <c r="Q734">
        <v>100</v>
      </c>
      <c r="R734">
        <v>100</v>
      </c>
      <c r="S734">
        <v>21</v>
      </c>
      <c r="T734">
        <v>54116046</v>
      </c>
      <c r="U734">
        <v>42154954</v>
      </c>
      <c r="V734">
        <v>23</v>
      </c>
      <c r="W734">
        <v>10238123</v>
      </c>
      <c r="X734">
        <v>30</v>
      </c>
      <c r="Y734">
        <v>52393077</v>
      </c>
      <c r="Z734">
        <v>30</v>
      </c>
      <c r="AA734">
        <v>15793</v>
      </c>
      <c r="AB734">
        <v>38449</v>
      </c>
      <c r="AC734" s="3">
        <f>anaconda_projects_438c4e99_85db_4cf9_82b5_1b07a55c3429_cleaned_energy_data[[#This Row],[nitrogen-oxide]]*0.9071847</f>
        <v>34880.344530299997</v>
      </c>
      <c r="AD734">
        <v>1.5</v>
      </c>
      <c r="AE734">
        <v>22</v>
      </c>
      <c r="AF734">
        <v>13</v>
      </c>
      <c r="AG734" t="s">
        <v>40</v>
      </c>
      <c r="AH734">
        <v>23933</v>
      </c>
      <c r="AI734" s="3">
        <f>anaconda_projects_438c4e99_85db_4cf9_82b5_1b07a55c3429_cleaned_energy_data[[#This Row],[sulfer-dioxide]]*0.9071847</f>
        <v>21711.651425099997</v>
      </c>
      <c r="AJ734">
        <v>0.9</v>
      </c>
      <c r="AK734">
        <v>29</v>
      </c>
      <c r="AL734">
        <v>29</v>
      </c>
      <c r="AM734">
        <v>54116046</v>
      </c>
      <c r="AN734">
        <v>27</v>
      </c>
    </row>
    <row r="735" spans="1:40" x14ac:dyDescent="0.3">
      <c r="A735">
        <v>733</v>
      </c>
      <c r="B735">
        <v>2016</v>
      </c>
      <c r="C735" t="s">
        <v>137</v>
      </c>
      <c r="D735" t="s">
        <v>138</v>
      </c>
      <c r="E735">
        <v>9.83</v>
      </c>
      <c r="F735">
        <v>23</v>
      </c>
      <c r="G735">
        <v>10602</v>
      </c>
      <c r="H735">
        <v>27</v>
      </c>
      <c r="I735">
        <v>5476</v>
      </c>
      <c r="J735">
        <v>18</v>
      </c>
      <c r="K735" s="3">
        <v>36075</v>
      </c>
      <c r="L735">
        <v>1458</v>
      </c>
      <c r="M735">
        <v>22</v>
      </c>
      <c r="N735">
        <v>11</v>
      </c>
      <c r="O735">
        <v>76539</v>
      </c>
      <c r="P735">
        <v>47</v>
      </c>
      <c r="Q735">
        <v>100</v>
      </c>
      <c r="R735">
        <v>100</v>
      </c>
      <c r="S735">
        <v>21</v>
      </c>
      <c r="T735">
        <v>54802037</v>
      </c>
      <c r="U735">
        <v>42191338</v>
      </c>
      <c r="V735">
        <v>25</v>
      </c>
      <c r="W735">
        <v>12227142</v>
      </c>
      <c r="X735">
        <v>29</v>
      </c>
      <c r="Y735">
        <v>54418480</v>
      </c>
      <c r="Z735">
        <v>29</v>
      </c>
      <c r="AA735">
        <v>16078</v>
      </c>
      <c r="AB735">
        <v>31869</v>
      </c>
      <c r="AC735" s="3">
        <f>anaconda_projects_438c4e99_85db_4cf9_82b5_1b07a55c3429_cleaned_energy_data[[#This Row],[nitrogen-oxide]]*0.9071847</f>
        <v>28911.069204299998</v>
      </c>
      <c r="AD735">
        <v>1.2</v>
      </c>
      <c r="AE735">
        <v>24</v>
      </c>
      <c r="AF735">
        <v>16</v>
      </c>
      <c r="AG735" t="s">
        <v>40</v>
      </c>
      <c r="AH735">
        <v>19631</v>
      </c>
      <c r="AI735" s="3">
        <f>anaconda_projects_438c4e99_85db_4cf9_82b5_1b07a55c3429_cleaned_energy_data[[#This Row],[sulfer-dioxide]]*0.9071847</f>
        <v>17808.942845699999</v>
      </c>
      <c r="AJ735">
        <v>0.7</v>
      </c>
      <c r="AK735">
        <v>28</v>
      </c>
      <c r="AL735">
        <v>28</v>
      </c>
      <c r="AM735">
        <v>54802037</v>
      </c>
      <c r="AN735">
        <v>26</v>
      </c>
    </row>
    <row r="736" spans="1:40" x14ac:dyDescent="0.3">
      <c r="A736">
        <v>734</v>
      </c>
      <c r="B736">
        <v>2018</v>
      </c>
      <c r="C736" t="s">
        <v>137</v>
      </c>
      <c r="D736" t="s">
        <v>138</v>
      </c>
      <c r="E736">
        <v>10.02</v>
      </c>
      <c r="F736">
        <v>22</v>
      </c>
      <c r="G736">
        <v>10923</v>
      </c>
      <c r="H736">
        <v>25</v>
      </c>
      <c r="I736">
        <v>5667</v>
      </c>
      <c r="J736">
        <v>20</v>
      </c>
      <c r="K736" s="3">
        <v>34713</v>
      </c>
      <c r="L736">
        <v>1379</v>
      </c>
      <c r="M736">
        <v>21</v>
      </c>
      <c r="N736">
        <v>11</v>
      </c>
      <c r="O736">
        <v>75593</v>
      </c>
      <c r="P736">
        <v>49</v>
      </c>
      <c r="Q736">
        <v>100</v>
      </c>
      <c r="R736">
        <v>100</v>
      </c>
      <c r="S736">
        <v>21</v>
      </c>
      <c r="T736">
        <v>56450480</v>
      </c>
      <c r="U736">
        <v>42036600</v>
      </c>
      <c r="V736">
        <v>25</v>
      </c>
      <c r="W736">
        <v>13349678</v>
      </c>
      <c r="X736">
        <v>29</v>
      </c>
      <c r="Y736">
        <v>55386279</v>
      </c>
      <c r="Z736">
        <v>30</v>
      </c>
      <c r="AA736">
        <v>16590</v>
      </c>
      <c r="AB736">
        <v>21409</v>
      </c>
      <c r="AC736" s="3">
        <f>anaconda_projects_438c4e99_85db_4cf9_82b5_1b07a55c3429_cleaned_energy_data[[#This Row],[nitrogen-oxide]]*0.9071847</f>
        <v>19421.917242299998</v>
      </c>
      <c r="AD736">
        <v>0.8</v>
      </c>
      <c r="AE736">
        <v>28</v>
      </c>
      <c r="AF736">
        <v>24</v>
      </c>
      <c r="AG736" t="s">
        <v>40</v>
      </c>
      <c r="AH736">
        <v>11737</v>
      </c>
      <c r="AI736" s="3">
        <f>anaconda_projects_438c4e99_85db_4cf9_82b5_1b07a55c3429_cleaned_energy_data[[#This Row],[sulfer-dioxide]]*0.9071847</f>
        <v>10647.6268239</v>
      </c>
      <c r="AJ736">
        <v>0.4</v>
      </c>
      <c r="AK736">
        <v>33</v>
      </c>
      <c r="AL736">
        <v>31</v>
      </c>
      <c r="AM736">
        <v>56450480</v>
      </c>
      <c r="AN736">
        <v>26</v>
      </c>
    </row>
    <row r="737" spans="1:40" x14ac:dyDescent="0.3">
      <c r="A737">
        <v>735</v>
      </c>
      <c r="B737">
        <v>2017</v>
      </c>
      <c r="C737" t="s">
        <v>139</v>
      </c>
      <c r="D737" t="s">
        <v>140</v>
      </c>
      <c r="E737">
        <v>16.059999999999999</v>
      </c>
      <c r="F737">
        <v>7</v>
      </c>
      <c r="G737">
        <v>28317</v>
      </c>
      <c r="H737">
        <v>3</v>
      </c>
      <c r="I737">
        <v>48096</v>
      </c>
      <c r="J737">
        <v>2</v>
      </c>
      <c r="K737" s="3">
        <v>44433</v>
      </c>
      <c r="L737">
        <v>474</v>
      </c>
      <c r="M737">
        <v>15</v>
      </c>
      <c r="N737">
        <v>44</v>
      </c>
      <c r="O737">
        <v>12794860</v>
      </c>
      <c r="P737">
        <v>3</v>
      </c>
      <c r="Q737">
        <v>36314488</v>
      </c>
      <c r="R737">
        <v>5</v>
      </c>
      <c r="S737">
        <v>3</v>
      </c>
      <c r="T737">
        <v>220953449</v>
      </c>
      <c r="U737">
        <v>90422390</v>
      </c>
      <c r="V737">
        <v>7</v>
      </c>
      <c r="W737">
        <v>115724130</v>
      </c>
      <c r="X737">
        <v>4</v>
      </c>
      <c r="Y737">
        <v>206146520</v>
      </c>
      <c r="Z737">
        <v>4</v>
      </c>
      <c r="AA737">
        <v>76414</v>
      </c>
      <c r="AB737">
        <v>75547</v>
      </c>
      <c r="AC737" s="3">
        <f>anaconda_projects_438c4e99_85db_4cf9_82b5_1b07a55c3429_cleaned_energy_data[[#This Row],[nitrogen-oxide]]*0.9071847</f>
        <v>68535.082530899992</v>
      </c>
      <c r="AD737">
        <v>0.7</v>
      </c>
      <c r="AE737">
        <v>4</v>
      </c>
      <c r="AF737">
        <v>25</v>
      </c>
      <c r="AG737" t="s">
        <v>45</v>
      </c>
      <c r="AH737">
        <v>1471</v>
      </c>
      <c r="AI737" s="3">
        <f>anaconda_projects_438c4e99_85db_4cf9_82b5_1b07a55c3429_cleaned_energy_data[[#This Row],[sulfer-dioxide]]*0.9071847</f>
        <v>1334.4686936999999</v>
      </c>
      <c r="AJ737">
        <v>0</v>
      </c>
      <c r="AK737">
        <v>44</v>
      </c>
      <c r="AL737">
        <v>50</v>
      </c>
      <c r="AM737">
        <v>257267937</v>
      </c>
      <c r="AN737">
        <v>2</v>
      </c>
    </row>
    <row r="738" spans="1:40" x14ac:dyDescent="0.3">
      <c r="A738">
        <v>736</v>
      </c>
      <c r="B738">
        <v>2019</v>
      </c>
      <c r="C738" t="s">
        <v>139</v>
      </c>
      <c r="D738" t="s">
        <v>140</v>
      </c>
      <c r="E738">
        <v>16.89</v>
      </c>
      <c r="F738">
        <v>7</v>
      </c>
      <c r="G738">
        <v>28321</v>
      </c>
      <c r="H738">
        <v>3</v>
      </c>
      <c r="I738">
        <v>47148</v>
      </c>
      <c r="J738">
        <v>3</v>
      </c>
      <c r="K738" s="3">
        <v>40874</v>
      </c>
      <c r="L738">
        <v>446</v>
      </c>
      <c r="M738">
        <v>16</v>
      </c>
      <c r="N738">
        <v>44</v>
      </c>
      <c r="O738">
        <v>12951845</v>
      </c>
      <c r="P738">
        <v>3</v>
      </c>
      <c r="Q738">
        <v>66918218</v>
      </c>
      <c r="R738">
        <v>5</v>
      </c>
      <c r="S738">
        <v>3</v>
      </c>
      <c r="T738">
        <v>183460492</v>
      </c>
      <c r="U738">
        <v>82939810</v>
      </c>
      <c r="V738">
        <v>9</v>
      </c>
      <c r="W738">
        <v>118844394</v>
      </c>
      <c r="X738">
        <v>4</v>
      </c>
      <c r="Y738">
        <v>201784204</v>
      </c>
      <c r="Z738">
        <v>4</v>
      </c>
      <c r="AA738">
        <v>75469</v>
      </c>
      <c r="AB738">
        <v>69899</v>
      </c>
      <c r="AC738" s="3">
        <f>anaconda_projects_438c4e99_85db_4cf9_82b5_1b07a55c3429_cleaned_energy_data[[#This Row],[nitrogen-oxide]]*0.9071847</f>
        <v>63411.303345299995</v>
      </c>
      <c r="AD738">
        <v>0.7</v>
      </c>
      <c r="AE738">
        <v>2</v>
      </c>
      <c r="AF738">
        <v>27</v>
      </c>
      <c r="AG738" t="s">
        <v>45</v>
      </c>
      <c r="AH738">
        <v>1548</v>
      </c>
      <c r="AI738" s="3">
        <f>anaconda_projects_438c4e99_85db_4cf9_82b5_1b07a55c3429_cleaned_energy_data[[#This Row],[sulfer-dioxide]]*0.9071847</f>
        <v>1404.3219156</v>
      </c>
      <c r="AJ738">
        <v>0</v>
      </c>
      <c r="AK738">
        <v>44</v>
      </c>
      <c r="AL738">
        <v>49</v>
      </c>
      <c r="AM738">
        <v>250378710</v>
      </c>
      <c r="AN738">
        <v>2</v>
      </c>
    </row>
    <row r="739" spans="1:40" x14ac:dyDescent="0.3">
      <c r="A739">
        <v>737</v>
      </c>
      <c r="B739">
        <v>2023</v>
      </c>
      <c r="C739" t="s">
        <v>139</v>
      </c>
      <c r="D739" t="s">
        <v>140</v>
      </c>
      <c r="E739">
        <v>24.87</v>
      </c>
      <c r="F739">
        <v>2</v>
      </c>
      <c r="G739">
        <v>28571</v>
      </c>
      <c r="H739">
        <v>2</v>
      </c>
      <c r="I739">
        <v>61804</v>
      </c>
      <c r="J739">
        <v>2</v>
      </c>
      <c r="K739" s="3">
        <v>43360</v>
      </c>
      <c r="L739">
        <v>440</v>
      </c>
      <c r="M739">
        <v>11</v>
      </c>
      <c r="N739">
        <v>44</v>
      </c>
      <c r="O739">
        <v>13048166</v>
      </c>
      <c r="P739">
        <v>3</v>
      </c>
      <c r="Q739">
        <v>87269085</v>
      </c>
      <c r="R739">
        <v>2</v>
      </c>
      <c r="S739">
        <v>3</v>
      </c>
      <c r="T739">
        <v>152211367</v>
      </c>
      <c r="U739">
        <v>77632620</v>
      </c>
      <c r="V739">
        <v>10</v>
      </c>
      <c r="W739">
        <v>138996174</v>
      </c>
      <c r="X739">
        <v>4</v>
      </c>
      <c r="Y739">
        <v>216628794</v>
      </c>
      <c r="Z739">
        <v>4</v>
      </c>
      <c r="AA739">
        <v>90375</v>
      </c>
      <c r="AB739">
        <v>65559</v>
      </c>
      <c r="AC739" s="3">
        <f>anaconda_projects_438c4e99_85db_4cf9_82b5_1b07a55c3429_cleaned_energy_data[[#This Row],[nitrogen-oxide]]*0.9071847</f>
        <v>59474.1217473</v>
      </c>
      <c r="AD739">
        <v>0.6</v>
      </c>
      <c r="AE739">
        <v>2</v>
      </c>
      <c r="AF739">
        <v>23</v>
      </c>
      <c r="AG739" t="s">
        <v>45</v>
      </c>
      <c r="AH739">
        <v>1043</v>
      </c>
      <c r="AI739" s="3">
        <f>anaconda_projects_438c4e99_85db_4cf9_82b5_1b07a55c3429_cleaned_energy_data[[#This Row],[sulfer-dioxide]]*0.9071847</f>
        <v>946.19364209999992</v>
      </c>
      <c r="AJ739">
        <v>0</v>
      </c>
      <c r="AK739">
        <v>43</v>
      </c>
      <c r="AL739">
        <v>50</v>
      </c>
      <c r="AM739">
        <v>239480452</v>
      </c>
      <c r="AN739">
        <v>3</v>
      </c>
    </row>
    <row r="740" spans="1:40" x14ac:dyDescent="0.3">
      <c r="A740">
        <v>738</v>
      </c>
      <c r="B740">
        <v>2011</v>
      </c>
      <c r="C740" t="s">
        <v>139</v>
      </c>
      <c r="D740" t="s">
        <v>140</v>
      </c>
      <c r="E740">
        <v>13.05</v>
      </c>
      <c r="F740">
        <v>9</v>
      </c>
      <c r="G740">
        <v>29011</v>
      </c>
      <c r="H740">
        <v>2</v>
      </c>
      <c r="I740">
        <v>39284</v>
      </c>
      <c r="J740">
        <v>3</v>
      </c>
      <c r="K740" s="3">
        <v>47908</v>
      </c>
      <c r="L740">
        <v>525</v>
      </c>
      <c r="M740">
        <v>17</v>
      </c>
      <c r="N740">
        <v>47</v>
      </c>
      <c r="O740">
        <v>10195768</v>
      </c>
      <c r="P740">
        <v>3</v>
      </c>
      <c r="Q740">
        <v>22120408</v>
      </c>
      <c r="R740">
        <v>8</v>
      </c>
      <c r="S740">
        <v>2</v>
      </c>
      <c r="T740">
        <v>239821292</v>
      </c>
      <c r="U740">
        <v>105360204</v>
      </c>
      <c r="V740">
        <v>5</v>
      </c>
      <c r="W740">
        <v>95444638</v>
      </c>
      <c r="X740">
        <v>5</v>
      </c>
      <c r="Y740">
        <v>200804842</v>
      </c>
      <c r="Z740">
        <v>4</v>
      </c>
      <c r="AA740">
        <v>68295</v>
      </c>
      <c r="AB740">
        <v>89685</v>
      </c>
      <c r="AC740" s="3">
        <f>anaconda_projects_438c4e99_85db_4cf9_82b5_1b07a55c3429_cleaned_energy_data[[#This Row],[nitrogen-oxide]]*0.9071847</f>
        <v>81360.859819499994</v>
      </c>
      <c r="AD740">
        <v>0.9</v>
      </c>
      <c r="AE740">
        <v>8</v>
      </c>
      <c r="AF740">
        <v>36</v>
      </c>
      <c r="AG740" t="s">
        <v>45</v>
      </c>
      <c r="AH740">
        <v>3020</v>
      </c>
      <c r="AI740" s="3">
        <f>anaconda_projects_438c4e99_85db_4cf9_82b5_1b07a55c3429_cleaned_energy_data[[#This Row],[sulfer-dioxide]]*0.9071847</f>
        <v>2739.6977939999997</v>
      </c>
      <c r="AJ740">
        <v>0</v>
      </c>
      <c r="AK740">
        <v>46</v>
      </c>
      <c r="AL740">
        <v>49</v>
      </c>
      <c r="AM740">
        <v>261941700</v>
      </c>
      <c r="AN740">
        <v>2</v>
      </c>
    </row>
    <row r="741" spans="1:40" x14ac:dyDescent="0.3">
      <c r="A741">
        <v>739</v>
      </c>
      <c r="B741">
        <v>2022</v>
      </c>
      <c r="C741" t="s">
        <v>139</v>
      </c>
      <c r="D741" t="s">
        <v>140</v>
      </c>
      <c r="E741">
        <v>22.33</v>
      </c>
      <c r="F741">
        <v>2</v>
      </c>
      <c r="G741">
        <v>28820</v>
      </c>
      <c r="H741">
        <v>2</v>
      </c>
      <c r="I741">
        <v>57162</v>
      </c>
      <c r="J741">
        <v>2</v>
      </c>
      <c r="K741" s="3">
        <v>44448</v>
      </c>
      <c r="L741">
        <v>481</v>
      </c>
      <c r="M741">
        <v>13</v>
      </c>
      <c r="N741">
        <v>45</v>
      </c>
      <c r="O741">
        <v>13052857</v>
      </c>
      <c r="P741">
        <v>3</v>
      </c>
      <c r="Q741">
        <v>85259226</v>
      </c>
      <c r="R741">
        <v>3</v>
      </c>
      <c r="S741">
        <v>3</v>
      </c>
      <c r="T741">
        <v>166609910</v>
      </c>
      <c r="U741">
        <v>65372954</v>
      </c>
      <c r="V741">
        <v>15</v>
      </c>
      <c r="W741">
        <v>138010904</v>
      </c>
      <c r="X741">
        <v>4</v>
      </c>
      <c r="Y741">
        <v>203383857</v>
      </c>
      <c r="Z741">
        <v>4</v>
      </c>
      <c r="AA741">
        <v>85981</v>
      </c>
      <c r="AB741">
        <v>69963</v>
      </c>
      <c r="AC741" s="3">
        <f>anaconda_projects_438c4e99_85db_4cf9_82b5_1b07a55c3429_cleaned_energy_data[[#This Row],[nitrogen-oxide]]*0.9071847</f>
        <v>63469.363166099996</v>
      </c>
      <c r="AD741">
        <v>0.7</v>
      </c>
      <c r="AE741">
        <v>2</v>
      </c>
      <c r="AF741">
        <v>21</v>
      </c>
      <c r="AG741" t="s">
        <v>45</v>
      </c>
      <c r="AH741">
        <v>1246</v>
      </c>
      <c r="AI741" s="3">
        <f>anaconda_projects_438c4e99_85db_4cf9_82b5_1b07a55c3429_cleaned_energy_data[[#This Row],[sulfer-dioxide]]*0.9071847</f>
        <v>1130.3521361999999</v>
      </c>
      <c r="AJ741">
        <v>0</v>
      </c>
      <c r="AK741">
        <v>43</v>
      </c>
      <c r="AL741">
        <v>50</v>
      </c>
      <c r="AM741">
        <v>251869136</v>
      </c>
      <c r="AN741">
        <v>2</v>
      </c>
    </row>
    <row r="742" spans="1:40" x14ac:dyDescent="0.3">
      <c r="A742">
        <v>740</v>
      </c>
      <c r="B742">
        <v>2021</v>
      </c>
      <c r="C742" t="s">
        <v>139</v>
      </c>
      <c r="D742" t="s">
        <v>140</v>
      </c>
      <c r="E742">
        <v>19.649999999999999</v>
      </c>
      <c r="F742">
        <v>3</v>
      </c>
      <c r="G742">
        <v>28579</v>
      </c>
      <c r="H742">
        <v>3</v>
      </c>
      <c r="I742">
        <v>52605</v>
      </c>
      <c r="J742">
        <v>2</v>
      </c>
      <c r="K742" s="3">
        <v>45075</v>
      </c>
      <c r="L742">
        <v>503</v>
      </c>
      <c r="M742">
        <v>13</v>
      </c>
      <c r="N742">
        <v>43</v>
      </c>
      <c r="O742">
        <v>13108353</v>
      </c>
      <c r="P742">
        <v>3</v>
      </c>
      <c r="Q742">
        <v>74616540</v>
      </c>
      <c r="R742">
        <v>4</v>
      </c>
      <c r="S742">
        <v>3</v>
      </c>
      <c r="T742">
        <v>172633325</v>
      </c>
      <c r="U742">
        <v>62190174</v>
      </c>
      <c r="V742">
        <v>16</v>
      </c>
      <c r="W742">
        <v>134974932</v>
      </c>
      <c r="X742">
        <v>4</v>
      </c>
      <c r="Y742">
        <v>197165106</v>
      </c>
      <c r="Z742">
        <v>4</v>
      </c>
      <c r="AA742">
        <v>81184</v>
      </c>
      <c r="AB742">
        <v>76562</v>
      </c>
      <c r="AC742" s="3">
        <f>anaconda_projects_438c4e99_85db_4cf9_82b5_1b07a55c3429_cleaned_energy_data[[#This Row],[nitrogen-oxide]]*0.9071847</f>
        <v>69455.875001399996</v>
      </c>
      <c r="AD742">
        <v>0.8</v>
      </c>
      <c r="AE742">
        <v>2</v>
      </c>
      <c r="AF742">
        <v>22</v>
      </c>
      <c r="AG742" t="s">
        <v>45</v>
      </c>
      <c r="AH742">
        <v>1636</v>
      </c>
      <c r="AI742" s="3">
        <f>anaconda_projects_438c4e99_85db_4cf9_82b5_1b07a55c3429_cleaned_energy_data[[#This Row],[sulfer-dioxide]]*0.9071847</f>
        <v>1484.1541691999998</v>
      </c>
      <c r="AJ742">
        <v>0</v>
      </c>
      <c r="AK742">
        <v>43</v>
      </c>
      <c r="AL742">
        <v>49</v>
      </c>
      <c r="AM742">
        <v>247249865</v>
      </c>
      <c r="AN742">
        <v>2</v>
      </c>
    </row>
    <row r="743" spans="1:40" x14ac:dyDescent="0.3">
      <c r="A743">
        <v>741</v>
      </c>
      <c r="B743">
        <v>2014</v>
      </c>
      <c r="C743" t="s">
        <v>139</v>
      </c>
      <c r="D743" t="s">
        <v>140</v>
      </c>
      <c r="E743">
        <v>15.15</v>
      </c>
      <c r="F743">
        <v>8</v>
      </c>
      <c r="G743">
        <v>28201</v>
      </c>
      <c r="H743">
        <v>4</v>
      </c>
      <c r="I743">
        <v>46446</v>
      </c>
      <c r="J743">
        <v>2</v>
      </c>
      <c r="K743" s="3">
        <v>57507</v>
      </c>
      <c r="L743">
        <v>636</v>
      </c>
      <c r="M743">
        <v>14</v>
      </c>
      <c r="N743">
        <v>41</v>
      </c>
      <c r="O743">
        <v>11180448</v>
      </c>
      <c r="P743">
        <v>3</v>
      </c>
      <c r="Q743">
        <v>26993982</v>
      </c>
      <c r="R743">
        <v>7</v>
      </c>
      <c r="S743">
        <v>2</v>
      </c>
      <c r="T743">
        <v>235590804</v>
      </c>
      <c r="U743">
        <v>71037135</v>
      </c>
      <c r="V743">
        <v>14</v>
      </c>
      <c r="W743">
        <v>127770487</v>
      </c>
      <c r="X743">
        <v>4</v>
      </c>
      <c r="Y743">
        <v>198807622</v>
      </c>
      <c r="Z743">
        <v>5</v>
      </c>
      <c r="AA743">
        <v>74646</v>
      </c>
      <c r="AB743">
        <v>81445</v>
      </c>
      <c r="AC743" s="3">
        <f>anaconda_projects_438c4e99_85db_4cf9_82b5_1b07a55c3429_cleaned_energy_data[[#This Row],[nitrogen-oxide]]*0.9071847</f>
        <v>73885.657891499999</v>
      </c>
      <c r="AD743">
        <v>0.8</v>
      </c>
      <c r="AE743">
        <v>7</v>
      </c>
      <c r="AF743">
        <v>38</v>
      </c>
      <c r="AG743" t="s">
        <v>45</v>
      </c>
      <c r="AH743">
        <v>3088</v>
      </c>
      <c r="AI743" s="3">
        <f>anaconda_projects_438c4e99_85db_4cf9_82b5_1b07a55c3429_cleaned_energy_data[[#This Row],[sulfer-dioxide]]*0.9071847</f>
        <v>2801.3863535999999</v>
      </c>
      <c r="AJ743">
        <v>0</v>
      </c>
      <c r="AK743">
        <v>46</v>
      </c>
      <c r="AL743">
        <v>49</v>
      </c>
      <c r="AM743">
        <v>262584786</v>
      </c>
      <c r="AN743">
        <v>2</v>
      </c>
    </row>
    <row r="744" spans="1:40" x14ac:dyDescent="0.3">
      <c r="A744">
        <v>742</v>
      </c>
      <c r="B744">
        <v>2008</v>
      </c>
      <c r="C744" t="s">
        <v>139</v>
      </c>
      <c r="D744" t="s">
        <v>140</v>
      </c>
      <c r="E744">
        <v>12.49</v>
      </c>
      <c r="F744">
        <v>12</v>
      </c>
      <c r="G744">
        <v>26467</v>
      </c>
      <c r="H744">
        <v>2</v>
      </c>
      <c r="I744">
        <v>37638</v>
      </c>
      <c r="J744">
        <v>4</v>
      </c>
      <c r="K744" s="3">
        <v>62549</v>
      </c>
      <c r="L744">
        <v>662</v>
      </c>
      <c r="M744">
        <v>14</v>
      </c>
      <c r="N744">
        <v>46</v>
      </c>
      <c r="O744">
        <v>13462354</v>
      </c>
      <c r="P744">
        <v>3</v>
      </c>
      <c r="Q744">
        <v>18661682</v>
      </c>
      <c r="R744">
        <v>5</v>
      </c>
      <c r="S744">
        <v>2</v>
      </c>
      <c r="T744">
        <v>249493537</v>
      </c>
      <c r="U744">
        <v>83346844</v>
      </c>
      <c r="V744">
        <v>15</v>
      </c>
      <c r="W744">
        <v>124637419</v>
      </c>
      <c r="X744">
        <v>4</v>
      </c>
      <c r="Y744">
        <v>207984263</v>
      </c>
      <c r="Z744">
        <v>4</v>
      </c>
      <c r="AA744">
        <v>64105</v>
      </c>
      <c r="AB744">
        <v>90940</v>
      </c>
      <c r="AC744" s="3">
        <f>anaconda_projects_438c4e99_85db_4cf9_82b5_1b07a55c3429_cleaned_energy_data[[#This Row],[nitrogen-oxide]]*0.9071847</f>
        <v>82499.376617999995</v>
      </c>
      <c r="AD744">
        <v>0.9</v>
      </c>
      <c r="AE744">
        <v>13</v>
      </c>
      <c r="AF744">
        <v>43</v>
      </c>
      <c r="AG744" t="s">
        <v>45</v>
      </c>
      <c r="AH744">
        <v>4233</v>
      </c>
      <c r="AI744" s="3">
        <f>anaconda_projects_438c4e99_85db_4cf9_82b5_1b07a55c3429_cleaned_energy_data[[#This Row],[sulfer-dioxide]]*0.9071847</f>
        <v>3840.1128350999998</v>
      </c>
      <c r="AJ744">
        <v>0</v>
      </c>
      <c r="AK744">
        <v>47</v>
      </c>
      <c r="AL744">
        <v>49</v>
      </c>
      <c r="AM744">
        <v>268155219</v>
      </c>
      <c r="AN744">
        <v>2</v>
      </c>
    </row>
    <row r="745" spans="1:40" x14ac:dyDescent="0.3">
      <c r="A745">
        <v>743</v>
      </c>
      <c r="B745">
        <v>2010</v>
      </c>
      <c r="C745" t="s">
        <v>139</v>
      </c>
      <c r="D745" t="s">
        <v>140</v>
      </c>
      <c r="E745">
        <v>13.01</v>
      </c>
      <c r="F745">
        <v>11</v>
      </c>
      <c r="G745">
        <v>28685</v>
      </c>
      <c r="H745">
        <v>2</v>
      </c>
      <c r="I745">
        <v>38643</v>
      </c>
      <c r="J745">
        <v>4</v>
      </c>
      <c r="K745" s="3">
        <v>55406</v>
      </c>
      <c r="L745">
        <v>597</v>
      </c>
      <c r="M745">
        <v>16</v>
      </c>
      <c r="N745">
        <v>46</v>
      </c>
      <c r="O745">
        <v>10073764</v>
      </c>
      <c r="P745">
        <v>3</v>
      </c>
      <c r="Q745">
        <v>17576741</v>
      </c>
      <c r="R745">
        <v>8</v>
      </c>
      <c r="S745">
        <v>2</v>
      </c>
      <c r="T745">
        <v>240954151</v>
      </c>
      <c r="U745">
        <v>96939535</v>
      </c>
      <c r="V745">
        <v>8</v>
      </c>
      <c r="W745">
        <v>107186061</v>
      </c>
      <c r="X745">
        <v>4</v>
      </c>
      <c r="Y745">
        <v>204125596</v>
      </c>
      <c r="Z745">
        <v>4</v>
      </c>
      <c r="AA745">
        <v>67328</v>
      </c>
      <c r="AB745">
        <v>87728</v>
      </c>
      <c r="AC745" s="3">
        <f>anaconda_projects_438c4e99_85db_4cf9_82b5_1b07a55c3429_cleaned_energy_data[[#This Row],[nitrogen-oxide]]*0.9071847</f>
        <v>79585.499361599999</v>
      </c>
      <c r="AD745">
        <v>0.9</v>
      </c>
      <c r="AE745">
        <v>9</v>
      </c>
      <c r="AF745">
        <v>41</v>
      </c>
      <c r="AG745" t="s">
        <v>45</v>
      </c>
      <c r="AH745">
        <v>2787</v>
      </c>
      <c r="AI745" s="3">
        <f>anaconda_projects_438c4e99_85db_4cf9_82b5_1b07a55c3429_cleaned_energy_data[[#This Row],[sulfer-dioxide]]*0.9071847</f>
        <v>2528.3237589</v>
      </c>
      <c r="AJ745">
        <v>0</v>
      </c>
      <c r="AK745">
        <v>47</v>
      </c>
      <c r="AL745">
        <v>49</v>
      </c>
      <c r="AM745">
        <v>258530892</v>
      </c>
      <c r="AN745">
        <v>2</v>
      </c>
    </row>
    <row r="746" spans="1:40" x14ac:dyDescent="0.3">
      <c r="A746">
        <v>744</v>
      </c>
      <c r="B746">
        <v>2009</v>
      </c>
      <c r="C746" t="s">
        <v>139</v>
      </c>
      <c r="D746" t="s">
        <v>140</v>
      </c>
      <c r="E746">
        <v>13.24</v>
      </c>
      <c r="F746">
        <v>9</v>
      </c>
      <c r="G746">
        <v>28021</v>
      </c>
      <c r="H746">
        <v>2</v>
      </c>
      <c r="I746">
        <v>37927</v>
      </c>
      <c r="J746">
        <v>4</v>
      </c>
      <c r="K746" s="3">
        <v>59428</v>
      </c>
      <c r="L746">
        <v>638</v>
      </c>
      <c r="M746">
        <v>14</v>
      </c>
      <c r="N746">
        <v>42</v>
      </c>
      <c r="O746">
        <v>10035114</v>
      </c>
      <c r="P746">
        <v>3</v>
      </c>
      <c r="Q746">
        <v>16923930</v>
      </c>
      <c r="R746">
        <v>6</v>
      </c>
      <c r="S746">
        <v>2</v>
      </c>
      <c r="T746">
        <v>242659746</v>
      </c>
      <c r="U746">
        <v>85123706</v>
      </c>
      <c r="V746">
        <v>13</v>
      </c>
      <c r="W746">
        <v>119652427</v>
      </c>
      <c r="X746">
        <v>4</v>
      </c>
      <c r="Y746">
        <v>204776132</v>
      </c>
      <c r="Z746">
        <v>4</v>
      </c>
      <c r="AA746">
        <v>65948</v>
      </c>
      <c r="AB746">
        <v>91707</v>
      </c>
      <c r="AC746" s="3">
        <f>anaconda_projects_438c4e99_85db_4cf9_82b5_1b07a55c3429_cleaned_energy_data[[#This Row],[nitrogen-oxide]]*0.9071847</f>
        <v>83195.187282899991</v>
      </c>
      <c r="AD746">
        <v>0.9</v>
      </c>
      <c r="AE746">
        <v>7</v>
      </c>
      <c r="AF746">
        <v>37</v>
      </c>
      <c r="AG746" t="s">
        <v>45</v>
      </c>
      <c r="AH746">
        <v>3252</v>
      </c>
      <c r="AI746" s="3">
        <f>anaconda_projects_438c4e99_85db_4cf9_82b5_1b07a55c3429_cleaned_energy_data[[#This Row],[sulfer-dioxide]]*0.9071847</f>
        <v>2950.1646443999998</v>
      </c>
      <c r="AJ746">
        <v>0</v>
      </c>
      <c r="AK746">
        <v>47</v>
      </c>
      <c r="AL746">
        <v>50</v>
      </c>
      <c r="AM746">
        <v>259583676</v>
      </c>
      <c r="AN746">
        <v>2</v>
      </c>
    </row>
    <row r="747" spans="1:40" x14ac:dyDescent="0.3">
      <c r="A747">
        <v>745</v>
      </c>
      <c r="B747">
        <v>2012</v>
      </c>
      <c r="C747" t="s">
        <v>139</v>
      </c>
      <c r="D747" t="s">
        <v>140</v>
      </c>
      <c r="E747">
        <v>13.53</v>
      </c>
      <c r="F747">
        <v>9</v>
      </c>
      <c r="G747">
        <v>30294</v>
      </c>
      <c r="H747">
        <v>2</v>
      </c>
      <c r="I747">
        <v>41035</v>
      </c>
      <c r="J747">
        <v>3</v>
      </c>
      <c r="K747" s="3">
        <v>59369</v>
      </c>
      <c r="L747">
        <v>655</v>
      </c>
      <c r="M747">
        <v>13</v>
      </c>
      <c r="N747">
        <v>41</v>
      </c>
      <c r="O747">
        <v>10750313</v>
      </c>
      <c r="P747">
        <v>3</v>
      </c>
      <c r="Q747">
        <v>24193157</v>
      </c>
      <c r="R747">
        <v>8</v>
      </c>
      <c r="S747">
        <v>2</v>
      </c>
      <c r="T747">
        <v>235344881</v>
      </c>
      <c r="U747">
        <v>82486064</v>
      </c>
      <c r="V747">
        <v>12</v>
      </c>
      <c r="W747">
        <v>117032503</v>
      </c>
      <c r="X747">
        <v>4</v>
      </c>
      <c r="Y747">
        <v>199518567</v>
      </c>
      <c r="Z747">
        <v>4</v>
      </c>
      <c r="AA747">
        <v>71329</v>
      </c>
      <c r="AB747">
        <v>92566</v>
      </c>
      <c r="AC747" s="3">
        <f>anaconda_projects_438c4e99_85db_4cf9_82b5_1b07a55c3429_cleaned_energy_data[[#This Row],[nitrogen-oxide]]*0.9071847</f>
        <v>83974.458940199998</v>
      </c>
      <c r="AD747">
        <v>0.9</v>
      </c>
      <c r="AE747">
        <v>5</v>
      </c>
      <c r="AF747">
        <v>32</v>
      </c>
      <c r="AG747" t="s">
        <v>45</v>
      </c>
      <c r="AH747">
        <v>6078</v>
      </c>
      <c r="AI747" s="3">
        <f>anaconda_projects_438c4e99_85db_4cf9_82b5_1b07a55c3429_cleaned_energy_data[[#This Row],[sulfer-dioxide]]*0.9071847</f>
        <v>5513.8686066</v>
      </c>
      <c r="AJ747">
        <v>0.1</v>
      </c>
      <c r="AK747">
        <v>42</v>
      </c>
      <c r="AL747">
        <v>48</v>
      </c>
      <c r="AM747">
        <v>259538038</v>
      </c>
      <c r="AN747">
        <v>2</v>
      </c>
    </row>
    <row r="748" spans="1:40" x14ac:dyDescent="0.3">
      <c r="A748">
        <v>746</v>
      </c>
      <c r="B748">
        <v>2020</v>
      </c>
      <c r="C748" t="s">
        <v>139</v>
      </c>
      <c r="D748" t="s">
        <v>140</v>
      </c>
      <c r="E748">
        <v>18</v>
      </c>
      <c r="F748">
        <v>6</v>
      </c>
      <c r="G748">
        <v>28426</v>
      </c>
      <c r="H748">
        <v>2</v>
      </c>
      <c r="I748">
        <v>49629</v>
      </c>
      <c r="J748">
        <v>2</v>
      </c>
      <c r="K748" s="3">
        <v>43443</v>
      </c>
      <c r="L748">
        <v>495</v>
      </c>
      <c r="M748">
        <v>13</v>
      </c>
      <c r="N748">
        <v>43</v>
      </c>
      <c r="O748">
        <v>12558137</v>
      </c>
      <c r="P748">
        <v>3</v>
      </c>
      <c r="Q748">
        <v>70724016</v>
      </c>
      <c r="R748">
        <v>4</v>
      </c>
      <c r="S748">
        <v>3</v>
      </c>
      <c r="T748">
        <v>179450656</v>
      </c>
      <c r="U748">
        <v>67891454</v>
      </c>
      <c r="V748">
        <v>12</v>
      </c>
      <c r="W748">
        <v>125192083</v>
      </c>
      <c r="X748">
        <v>4</v>
      </c>
      <c r="Y748">
        <v>193083537</v>
      </c>
      <c r="Z748">
        <v>4</v>
      </c>
      <c r="AA748">
        <v>78055</v>
      </c>
      <c r="AB748">
        <v>72968</v>
      </c>
      <c r="AC748" s="3">
        <f>anaconda_projects_438c4e99_85db_4cf9_82b5_1b07a55c3429_cleaned_energy_data[[#This Row],[nitrogen-oxide]]*0.9071847</f>
        <v>66195.453189599997</v>
      </c>
      <c r="AD748">
        <v>0.8</v>
      </c>
      <c r="AE748">
        <v>2</v>
      </c>
      <c r="AF748">
        <v>22</v>
      </c>
      <c r="AG748" t="s">
        <v>45</v>
      </c>
      <c r="AH748">
        <v>1541</v>
      </c>
      <c r="AI748" s="3">
        <f>anaconda_projects_438c4e99_85db_4cf9_82b5_1b07a55c3429_cleaned_energy_data[[#This Row],[sulfer-dioxide]]*0.9071847</f>
        <v>1397.9716226999999</v>
      </c>
      <c r="AJ748">
        <v>0</v>
      </c>
      <c r="AK748">
        <v>44</v>
      </c>
      <c r="AL748">
        <v>49</v>
      </c>
      <c r="AM748">
        <v>250174672</v>
      </c>
      <c r="AN748">
        <v>2</v>
      </c>
    </row>
    <row r="749" spans="1:40" x14ac:dyDescent="0.3">
      <c r="A749">
        <v>747</v>
      </c>
      <c r="B749">
        <v>2015</v>
      </c>
      <c r="C749" t="s">
        <v>139</v>
      </c>
      <c r="D749" t="s">
        <v>140</v>
      </c>
      <c r="E749">
        <v>15.42</v>
      </c>
      <c r="F749">
        <v>7</v>
      </c>
      <c r="G749">
        <v>27687</v>
      </c>
      <c r="H749">
        <v>4</v>
      </c>
      <c r="I749">
        <v>47205</v>
      </c>
      <c r="J749">
        <v>2</v>
      </c>
      <c r="K749" s="3">
        <v>55481</v>
      </c>
      <c r="L749">
        <v>621</v>
      </c>
      <c r="M749">
        <v>14</v>
      </c>
      <c r="N749">
        <v>41</v>
      </c>
      <c r="O749">
        <v>11510704</v>
      </c>
      <c r="P749">
        <v>3</v>
      </c>
      <c r="Q749">
        <v>28822648</v>
      </c>
      <c r="R749">
        <v>7</v>
      </c>
      <c r="S749">
        <v>3</v>
      </c>
      <c r="T749">
        <v>232347789</v>
      </c>
      <c r="U749">
        <v>71150169</v>
      </c>
      <c r="V749">
        <v>14</v>
      </c>
      <c r="W749">
        <v>125553689</v>
      </c>
      <c r="X749">
        <v>4</v>
      </c>
      <c r="Y749">
        <v>196703858</v>
      </c>
      <c r="Z749">
        <v>4</v>
      </c>
      <c r="AA749">
        <v>74892</v>
      </c>
      <c r="AB749">
        <v>80195</v>
      </c>
      <c r="AC749" s="3">
        <f>anaconda_projects_438c4e99_85db_4cf9_82b5_1b07a55c3429_cleaned_energy_data[[#This Row],[nitrogen-oxide]]*0.9071847</f>
        <v>72751.677016499991</v>
      </c>
      <c r="AD749">
        <v>0.8</v>
      </c>
      <c r="AE749">
        <v>6</v>
      </c>
      <c r="AF749">
        <v>33</v>
      </c>
      <c r="AG749" t="s">
        <v>45</v>
      </c>
      <c r="AH749">
        <v>1382</v>
      </c>
      <c r="AI749" s="3">
        <f>anaconda_projects_438c4e99_85db_4cf9_82b5_1b07a55c3429_cleaned_energy_data[[#This Row],[sulfer-dioxide]]*0.9071847</f>
        <v>1253.7292553999998</v>
      </c>
      <c r="AJ749">
        <v>0</v>
      </c>
      <c r="AK749">
        <v>47</v>
      </c>
      <c r="AL749">
        <v>50</v>
      </c>
      <c r="AM749">
        <v>261170437</v>
      </c>
      <c r="AN749">
        <v>2</v>
      </c>
    </row>
    <row r="750" spans="1:40" x14ac:dyDescent="0.3">
      <c r="A750">
        <v>748</v>
      </c>
      <c r="B750">
        <v>2013</v>
      </c>
      <c r="C750" t="s">
        <v>139</v>
      </c>
      <c r="D750" t="s">
        <v>140</v>
      </c>
      <c r="E750">
        <v>14.3</v>
      </c>
      <c r="F750">
        <v>7</v>
      </c>
      <c r="G750">
        <v>28165</v>
      </c>
      <c r="H750">
        <v>4</v>
      </c>
      <c r="I750">
        <v>45607</v>
      </c>
      <c r="J750">
        <v>2</v>
      </c>
      <c r="K750" s="3">
        <v>57323</v>
      </c>
      <c r="L750">
        <v>630</v>
      </c>
      <c r="M750">
        <v>13</v>
      </c>
      <c r="N750">
        <v>42</v>
      </c>
      <c r="O750">
        <v>12077629</v>
      </c>
      <c r="P750">
        <v>3</v>
      </c>
      <c r="Q750">
        <v>25552182</v>
      </c>
      <c r="R750">
        <v>7</v>
      </c>
      <c r="S750">
        <v>2</v>
      </c>
      <c r="T750">
        <v>235780277</v>
      </c>
      <c r="U750">
        <v>78407643</v>
      </c>
      <c r="V750">
        <v>14</v>
      </c>
      <c r="W750">
        <v>121669472</v>
      </c>
      <c r="X750">
        <v>4</v>
      </c>
      <c r="Y750">
        <v>200077115</v>
      </c>
      <c r="Z750">
        <v>5</v>
      </c>
      <c r="AA750">
        <v>73772</v>
      </c>
      <c r="AB750">
        <v>85885</v>
      </c>
      <c r="AC750" s="3">
        <f>anaconda_projects_438c4e99_85db_4cf9_82b5_1b07a55c3429_cleaned_energy_data[[#This Row],[nitrogen-oxide]]*0.9071847</f>
        <v>77913.557959500002</v>
      </c>
      <c r="AD750">
        <v>0.9</v>
      </c>
      <c r="AE750">
        <v>7</v>
      </c>
      <c r="AF750">
        <v>36</v>
      </c>
      <c r="AG750" t="s">
        <v>45</v>
      </c>
      <c r="AH750">
        <v>2089</v>
      </c>
      <c r="AI750" s="3">
        <f>anaconda_projects_438c4e99_85db_4cf9_82b5_1b07a55c3429_cleaned_energy_data[[#This Row],[sulfer-dioxide]]*0.9071847</f>
        <v>1895.1088382999999</v>
      </c>
      <c r="AJ750">
        <v>0</v>
      </c>
      <c r="AK750">
        <v>48</v>
      </c>
      <c r="AL750">
        <v>49</v>
      </c>
      <c r="AM750">
        <v>261332459</v>
      </c>
      <c r="AN750">
        <v>2</v>
      </c>
    </row>
    <row r="751" spans="1:40" x14ac:dyDescent="0.3">
      <c r="A751">
        <v>749</v>
      </c>
      <c r="B751">
        <v>2016</v>
      </c>
      <c r="C751" t="s">
        <v>139</v>
      </c>
      <c r="D751" t="s">
        <v>140</v>
      </c>
      <c r="E751">
        <v>15.23</v>
      </c>
      <c r="F751">
        <v>7</v>
      </c>
      <c r="G751">
        <v>28239</v>
      </c>
      <c r="H751">
        <v>4</v>
      </c>
      <c r="I751">
        <v>48298</v>
      </c>
      <c r="J751">
        <v>2</v>
      </c>
      <c r="K751" s="3">
        <v>47008</v>
      </c>
      <c r="L751">
        <v>525</v>
      </c>
      <c r="M751">
        <v>15</v>
      </c>
      <c r="N751">
        <v>42</v>
      </c>
      <c r="O751">
        <v>12289369</v>
      </c>
      <c r="P751">
        <v>3</v>
      </c>
      <c r="Q751">
        <v>29284561</v>
      </c>
      <c r="R751">
        <v>8</v>
      </c>
      <c r="S751">
        <v>3</v>
      </c>
      <c r="T751">
        <v>227562074</v>
      </c>
      <c r="U751">
        <v>81155619</v>
      </c>
      <c r="V751">
        <v>10</v>
      </c>
      <c r="W751">
        <v>115807596</v>
      </c>
      <c r="X751">
        <v>4</v>
      </c>
      <c r="Y751">
        <v>196963215</v>
      </c>
      <c r="Z751">
        <v>4</v>
      </c>
      <c r="AA751">
        <v>76537</v>
      </c>
      <c r="AB751">
        <v>76219</v>
      </c>
      <c r="AC751" s="3">
        <f>anaconda_projects_438c4e99_85db_4cf9_82b5_1b07a55c3429_cleaned_energy_data[[#This Row],[nitrogen-oxide]]*0.9071847</f>
        <v>69144.710649300003</v>
      </c>
      <c r="AD751">
        <v>0.8</v>
      </c>
      <c r="AE751">
        <v>5</v>
      </c>
      <c r="AF751">
        <v>28</v>
      </c>
      <c r="AG751" t="s">
        <v>45</v>
      </c>
      <c r="AH751">
        <v>2697</v>
      </c>
      <c r="AI751" s="3">
        <f>anaconda_projects_438c4e99_85db_4cf9_82b5_1b07a55c3429_cleaned_energy_data[[#This Row],[sulfer-dioxide]]*0.9071847</f>
        <v>2446.6771358999999</v>
      </c>
      <c r="AJ751">
        <v>0</v>
      </c>
      <c r="AK751">
        <v>43</v>
      </c>
      <c r="AL751">
        <v>51</v>
      </c>
      <c r="AM751">
        <v>256846635</v>
      </c>
      <c r="AN751">
        <v>2</v>
      </c>
    </row>
    <row r="752" spans="1:40" x14ac:dyDescent="0.3">
      <c r="A752">
        <v>750</v>
      </c>
      <c r="B752">
        <v>2018</v>
      </c>
      <c r="C752" t="s">
        <v>139</v>
      </c>
      <c r="D752" t="s">
        <v>140</v>
      </c>
      <c r="E752">
        <v>16.579999999999998</v>
      </c>
      <c r="F752">
        <v>7</v>
      </c>
      <c r="G752">
        <v>28348</v>
      </c>
      <c r="H752">
        <v>3</v>
      </c>
      <c r="I752">
        <v>47579</v>
      </c>
      <c r="J752">
        <v>3</v>
      </c>
      <c r="K752" s="3">
        <v>43649</v>
      </c>
      <c r="L752">
        <v>491</v>
      </c>
      <c r="M752">
        <v>17</v>
      </c>
      <c r="N752">
        <v>44</v>
      </c>
      <c r="O752">
        <v>12859245</v>
      </c>
      <c r="P752">
        <v>3</v>
      </c>
      <c r="Q752">
        <v>47954696</v>
      </c>
      <c r="R752">
        <v>5</v>
      </c>
      <c r="S752">
        <v>3</v>
      </c>
      <c r="T752">
        <v>207269576</v>
      </c>
      <c r="U752">
        <v>75238779</v>
      </c>
      <c r="V752">
        <v>14</v>
      </c>
      <c r="W752">
        <v>120226860</v>
      </c>
      <c r="X752">
        <v>4</v>
      </c>
      <c r="Y752">
        <v>195465638</v>
      </c>
      <c r="Z752">
        <v>4</v>
      </c>
      <c r="AA752">
        <v>75926</v>
      </c>
      <c r="AB752">
        <v>74011</v>
      </c>
      <c r="AC752" s="3">
        <f>anaconda_projects_438c4e99_85db_4cf9_82b5_1b07a55c3429_cleaned_energy_data[[#This Row],[nitrogen-oxide]]*0.9071847</f>
        <v>67141.646831699996</v>
      </c>
      <c r="AD752">
        <v>0.8</v>
      </c>
      <c r="AE752">
        <v>3</v>
      </c>
      <c r="AF752">
        <v>25</v>
      </c>
      <c r="AG752" t="s">
        <v>45</v>
      </c>
      <c r="AH752">
        <v>1458</v>
      </c>
      <c r="AI752" s="3">
        <f>anaconda_projects_438c4e99_85db_4cf9_82b5_1b07a55c3429_cleaned_energy_data[[#This Row],[sulfer-dioxide]]*0.9071847</f>
        <v>1322.6752925999999</v>
      </c>
      <c r="AJ752">
        <v>0</v>
      </c>
      <c r="AK752">
        <v>45</v>
      </c>
      <c r="AL752">
        <v>50</v>
      </c>
      <c r="AM752">
        <v>255224272</v>
      </c>
      <c r="AN752">
        <v>2</v>
      </c>
    </row>
    <row r="753" spans="1:40" x14ac:dyDescent="0.3">
      <c r="A753">
        <v>751</v>
      </c>
      <c r="B753">
        <v>2017</v>
      </c>
      <c r="C753" t="s">
        <v>141</v>
      </c>
      <c r="D753" t="s">
        <v>142</v>
      </c>
      <c r="E753">
        <v>10.64</v>
      </c>
      <c r="F753">
        <v>17</v>
      </c>
      <c r="G753">
        <v>21592</v>
      </c>
      <c r="H753">
        <v>9</v>
      </c>
      <c r="I753">
        <v>7003</v>
      </c>
      <c r="J753">
        <v>16</v>
      </c>
      <c r="K753" s="3">
        <v>43739</v>
      </c>
      <c r="L753">
        <v>909</v>
      </c>
      <c r="M753">
        <v>17</v>
      </c>
      <c r="N753">
        <v>29</v>
      </c>
      <c r="O753">
        <v>200818</v>
      </c>
      <c r="P753">
        <v>41</v>
      </c>
      <c r="Q753">
        <v>100</v>
      </c>
      <c r="R753">
        <v>100</v>
      </c>
      <c r="S753">
        <v>14</v>
      </c>
      <c r="T753">
        <v>77646262</v>
      </c>
      <c r="U753">
        <v>91623406</v>
      </c>
      <c r="V753">
        <v>6</v>
      </c>
      <c r="W753">
        <v>14228359</v>
      </c>
      <c r="X753">
        <v>25</v>
      </c>
      <c r="Y753">
        <v>105851765</v>
      </c>
      <c r="Z753">
        <v>13</v>
      </c>
      <c r="AA753">
        <v>28595</v>
      </c>
      <c r="AB753">
        <v>38631</v>
      </c>
      <c r="AC753" s="3">
        <f>anaconda_projects_438c4e99_85db_4cf9_82b5_1b07a55c3429_cleaned_energy_data[[#This Row],[nitrogen-oxide]]*0.9071847</f>
        <v>35045.452145700001</v>
      </c>
      <c r="AD753">
        <v>0.7</v>
      </c>
      <c r="AE753">
        <v>16</v>
      </c>
      <c r="AF753">
        <v>26</v>
      </c>
      <c r="AG753" t="s">
        <v>51</v>
      </c>
      <c r="AH753">
        <v>13358</v>
      </c>
      <c r="AI753" s="3">
        <f>anaconda_projects_438c4e99_85db_4cf9_82b5_1b07a55c3429_cleaned_energy_data[[#This Row],[sulfer-dioxide]]*0.9071847</f>
        <v>12118.173222599999</v>
      </c>
      <c r="AJ753">
        <v>0.3</v>
      </c>
      <c r="AK753">
        <v>30</v>
      </c>
      <c r="AL753">
        <v>37</v>
      </c>
      <c r="AM753">
        <v>77646262</v>
      </c>
      <c r="AN753">
        <v>18</v>
      </c>
    </row>
    <row r="754" spans="1:40" x14ac:dyDescent="0.3">
      <c r="A754">
        <v>752</v>
      </c>
      <c r="B754">
        <v>2019</v>
      </c>
      <c r="C754" t="s">
        <v>141</v>
      </c>
      <c r="D754" t="s">
        <v>142</v>
      </c>
      <c r="E754">
        <v>10.52</v>
      </c>
      <c r="F754">
        <v>17</v>
      </c>
      <c r="G754">
        <v>21142</v>
      </c>
      <c r="H754">
        <v>10</v>
      </c>
      <c r="I754">
        <v>5651</v>
      </c>
      <c r="J754">
        <v>21</v>
      </c>
      <c r="K754" s="3">
        <v>43562</v>
      </c>
      <c r="L754">
        <v>844</v>
      </c>
      <c r="M754">
        <v>15</v>
      </c>
      <c r="N754">
        <v>29</v>
      </c>
      <c r="O754">
        <v>233619</v>
      </c>
      <c r="P754">
        <v>40</v>
      </c>
      <c r="Q754">
        <v>100</v>
      </c>
      <c r="R754">
        <v>100</v>
      </c>
      <c r="S754">
        <v>15</v>
      </c>
      <c r="T754">
        <v>77929170</v>
      </c>
      <c r="U754">
        <v>96645476</v>
      </c>
      <c r="V754">
        <v>5</v>
      </c>
      <c r="W754">
        <v>16906511</v>
      </c>
      <c r="X754">
        <v>24</v>
      </c>
      <c r="Y754">
        <v>113551987</v>
      </c>
      <c r="Z754">
        <v>12</v>
      </c>
      <c r="AA754">
        <v>26792</v>
      </c>
      <c r="AB754">
        <v>37032</v>
      </c>
      <c r="AC754" s="3">
        <f>anaconda_projects_438c4e99_85db_4cf9_82b5_1b07a55c3429_cleaned_energy_data[[#This Row],[nitrogen-oxide]]*0.9071847</f>
        <v>33594.863810399998</v>
      </c>
      <c r="AD754">
        <v>0.7</v>
      </c>
      <c r="AE754">
        <v>13</v>
      </c>
      <c r="AF754">
        <v>30</v>
      </c>
      <c r="AG754" t="s">
        <v>45</v>
      </c>
      <c r="AH754">
        <v>12144</v>
      </c>
      <c r="AI754" s="3">
        <f>anaconda_projects_438c4e99_85db_4cf9_82b5_1b07a55c3429_cleaned_energy_data[[#This Row],[sulfer-dioxide]]*0.9071847</f>
        <v>11016.8509968</v>
      </c>
      <c r="AJ754">
        <v>0.2</v>
      </c>
      <c r="AK754">
        <v>29</v>
      </c>
      <c r="AL754">
        <v>39</v>
      </c>
      <c r="AM754">
        <v>77929170</v>
      </c>
      <c r="AN754">
        <v>19</v>
      </c>
    </row>
    <row r="755" spans="1:40" x14ac:dyDescent="0.3">
      <c r="A755">
        <v>753</v>
      </c>
      <c r="B755">
        <v>2023</v>
      </c>
      <c r="C755" t="s">
        <v>141</v>
      </c>
      <c r="D755" t="s">
        <v>142</v>
      </c>
      <c r="E755">
        <v>12.19</v>
      </c>
      <c r="F755">
        <v>21</v>
      </c>
      <c r="G755">
        <v>21598</v>
      </c>
      <c r="H755">
        <v>9</v>
      </c>
      <c r="I755">
        <v>8286</v>
      </c>
      <c r="J755">
        <v>17</v>
      </c>
      <c r="K755" s="3">
        <v>34788</v>
      </c>
      <c r="L755">
        <v>684</v>
      </c>
      <c r="M755">
        <v>17</v>
      </c>
      <c r="N755">
        <v>32</v>
      </c>
      <c r="O755">
        <v>164805</v>
      </c>
      <c r="P755">
        <v>45</v>
      </c>
      <c r="Q755">
        <v>100</v>
      </c>
      <c r="R755">
        <v>100</v>
      </c>
      <c r="S755">
        <v>12</v>
      </c>
      <c r="T755">
        <v>85918798</v>
      </c>
      <c r="U755">
        <v>86637418</v>
      </c>
      <c r="V755">
        <v>8</v>
      </c>
      <c r="W755">
        <v>25201318</v>
      </c>
      <c r="X755">
        <v>16</v>
      </c>
      <c r="Y755">
        <v>111838736</v>
      </c>
      <c r="Z755">
        <v>12</v>
      </c>
      <c r="AA755">
        <v>29885</v>
      </c>
      <c r="AB755">
        <v>24718</v>
      </c>
      <c r="AC755" s="3">
        <f>anaconda_projects_438c4e99_85db_4cf9_82b5_1b07a55c3429_cleaned_energy_data[[#This Row],[nitrogen-oxide]]*0.9071847</f>
        <v>22423.7914146</v>
      </c>
      <c r="AD755">
        <v>0.4</v>
      </c>
      <c r="AE755">
        <v>18</v>
      </c>
      <c r="AF755">
        <v>35</v>
      </c>
      <c r="AG755" t="s">
        <v>45</v>
      </c>
      <c r="AH755">
        <v>7036</v>
      </c>
      <c r="AI755" s="3">
        <f>anaconda_projects_438c4e99_85db_4cf9_82b5_1b07a55c3429_cleaned_energy_data[[#This Row],[sulfer-dioxide]]*0.9071847</f>
        <v>6382.9515492</v>
      </c>
      <c r="AJ755">
        <v>0.1</v>
      </c>
      <c r="AK755">
        <v>31</v>
      </c>
      <c r="AL755">
        <v>38</v>
      </c>
      <c r="AM755">
        <v>85918798</v>
      </c>
      <c r="AN755">
        <v>16</v>
      </c>
    </row>
    <row r="756" spans="1:40" x14ac:dyDescent="0.3">
      <c r="A756">
        <v>754</v>
      </c>
      <c r="B756">
        <v>2011</v>
      </c>
      <c r="C756" t="s">
        <v>141</v>
      </c>
      <c r="D756" t="s">
        <v>142</v>
      </c>
      <c r="E756">
        <v>9.7100000000000009</v>
      </c>
      <c r="F756">
        <v>19</v>
      </c>
      <c r="G756">
        <v>20168</v>
      </c>
      <c r="H756">
        <v>13</v>
      </c>
      <c r="I756">
        <v>6875</v>
      </c>
      <c r="J756">
        <v>16</v>
      </c>
      <c r="K756" s="3">
        <v>53536</v>
      </c>
      <c r="L756">
        <v>1089</v>
      </c>
      <c r="M756">
        <v>15</v>
      </c>
      <c r="N756">
        <v>33</v>
      </c>
      <c r="O756">
        <v>399316</v>
      </c>
      <c r="P756">
        <v>36</v>
      </c>
      <c r="Q756">
        <v>100</v>
      </c>
      <c r="R756">
        <v>100</v>
      </c>
      <c r="S756">
        <v>18</v>
      </c>
      <c r="T756">
        <v>74943645</v>
      </c>
      <c r="U756">
        <v>94061752</v>
      </c>
      <c r="V756">
        <v>11</v>
      </c>
      <c r="W756">
        <v>14063605</v>
      </c>
      <c r="X756">
        <v>24</v>
      </c>
      <c r="Y756">
        <v>108125357</v>
      </c>
      <c r="Z756">
        <v>14</v>
      </c>
      <c r="AA756">
        <v>27043</v>
      </c>
      <c r="AB756">
        <v>58185</v>
      </c>
      <c r="AC756" s="3">
        <f>anaconda_projects_438c4e99_85db_4cf9_82b5_1b07a55c3429_cleaned_energy_data[[#This Row],[nitrogen-oxide]]*0.9071847</f>
        <v>52784.5417695</v>
      </c>
      <c r="AD756">
        <v>1.1000000000000001</v>
      </c>
      <c r="AE756">
        <v>19</v>
      </c>
      <c r="AF756">
        <v>33</v>
      </c>
      <c r="AG756" t="s">
        <v>40</v>
      </c>
      <c r="AH756">
        <v>32752</v>
      </c>
      <c r="AI756" s="3">
        <f>anaconda_projects_438c4e99_85db_4cf9_82b5_1b07a55c3429_cleaned_energy_data[[#This Row],[sulfer-dioxide]]*0.9071847</f>
        <v>29712.113294399998</v>
      </c>
      <c r="AJ756">
        <v>0.6</v>
      </c>
      <c r="AK756">
        <v>31</v>
      </c>
      <c r="AL756">
        <v>43</v>
      </c>
      <c r="AM756">
        <v>74943645</v>
      </c>
      <c r="AN756">
        <v>21</v>
      </c>
    </row>
    <row r="757" spans="1:40" x14ac:dyDescent="0.3">
      <c r="A757">
        <v>755</v>
      </c>
      <c r="B757">
        <v>2022</v>
      </c>
      <c r="C757" t="s">
        <v>141</v>
      </c>
      <c r="D757" t="s">
        <v>142</v>
      </c>
      <c r="E757">
        <v>11.31</v>
      </c>
      <c r="F757">
        <v>26</v>
      </c>
      <c r="G757">
        <v>21339</v>
      </c>
      <c r="H757">
        <v>10</v>
      </c>
      <c r="I757">
        <v>6863</v>
      </c>
      <c r="J757">
        <v>20</v>
      </c>
      <c r="K757" s="3">
        <v>32948</v>
      </c>
      <c r="L757">
        <v>692</v>
      </c>
      <c r="M757">
        <v>18</v>
      </c>
      <c r="N757">
        <v>34</v>
      </c>
      <c r="O757">
        <v>223167</v>
      </c>
      <c r="P757">
        <v>40</v>
      </c>
      <c r="Q757">
        <v>100</v>
      </c>
      <c r="R757">
        <v>100</v>
      </c>
      <c r="S757">
        <v>13</v>
      </c>
      <c r="T757">
        <v>84196517</v>
      </c>
      <c r="U757">
        <v>82574368</v>
      </c>
      <c r="V757">
        <v>8</v>
      </c>
      <c r="W757">
        <v>22124405</v>
      </c>
      <c r="X757">
        <v>18</v>
      </c>
      <c r="Y757">
        <v>104698773</v>
      </c>
      <c r="Z757">
        <v>14</v>
      </c>
      <c r="AA757">
        <v>28202</v>
      </c>
      <c r="AB757">
        <v>25030</v>
      </c>
      <c r="AC757" s="3">
        <f>anaconda_projects_438c4e99_85db_4cf9_82b5_1b07a55c3429_cleaned_energy_data[[#This Row],[nitrogen-oxide]]*0.9071847</f>
        <v>22706.833040999998</v>
      </c>
      <c r="AD757">
        <v>0.5</v>
      </c>
      <c r="AE757">
        <v>21</v>
      </c>
      <c r="AF757">
        <v>37</v>
      </c>
      <c r="AG757" t="s">
        <v>45</v>
      </c>
      <c r="AH757">
        <v>7436</v>
      </c>
      <c r="AI757" s="3">
        <f>anaconda_projects_438c4e99_85db_4cf9_82b5_1b07a55c3429_cleaned_energy_data[[#This Row],[sulfer-dioxide]]*0.9071847</f>
        <v>6745.8254291999992</v>
      </c>
      <c r="AJ757">
        <v>0.1</v>
      </c>
      <c r="AK757">
        <v>33</v>
      </c>
      <c r="AL757">
        <v>42</v>
      </c>
      <c r="AM757">
        <v>84196517</v>
      </c>
      <c r="AN757">
        <v>17</v>
      </c>
    </row>
    <row r="758" spans="1:40" x14ac:dyDescent="0.3">
      <c r="A758">
        <v>756</v>
      </c>
      <c r="B758">
        <v>2021</v>
      </c>
      <c r="C758" t="s">
        <v>141</v>
      </c>
      <c r="D758" t="s">
        <v>142</v>
      </c>
      <c r="E758">
        <v>10.73</v>
      </c>
      <c r="F758">
        <v>18</v>
      </c>
      <c r="G758">
        <v>20949</v>
      </c>
      <c r="H758">
        <v>10</v>
      </c>
      <c r="I758">
        <v>6647</v>
      </c>
      <c r="J758">
        <v>20</v>
      </c>
      <c r="K758" s="3">
        <v>34275</v>
      </c>
      <c r="L758">
        <v>694</v>
      </c>
      <c r="M758">
        <v>18</v>
      </c>
      <c r="N758">
        <v>36</v>
      </c>
      <c r="O758">
        <v>219707</v>
      </c>
      <c r="P758">
        <v>40</v>
      </c>
      <c r="Q758">
        <v>100</v>
      </c>
      <c r="R758">
        <v>100</v>
      </c>
      <c r="S758">
        <v>13</v>
      </c>
      <c r="T758">
        <v>81219990</v>
      </c>
      <c r="U758">
        <v>86412437</v>
      </c>
      <c r="V758">
        <v>7</v>
      </c>
      <c r="W758">
        <v>22192182</v>
      </c>
      <c r="X758">
        <v>16</v>
      </c>
      <c r="Y758">
        <v>108604620</v>
      </c>
      <c r="Z758">
        <v>13</v>
      </c>
      <c r="AA758">
        <v>27596</v>
      </c>
      <c r="AB758">
        <v>25753</v>
      </c>
      <c r="AC758" s="3">
        <f>anaconda_projects_438c4e99_85db_4cf9_82b5_1b07a55c3429_cleaned_energy_data[[#This Row],[nitrogen-oxide]]*0.9071847</f>
        <v>23362.727579099999</v>
      </c>
      <c r="AD758">
        <v>0.5</v>
      </c>
      <c r="AE758">
        <v>20</v>
      </c>
      <c r="AF758">
        <v>37</v>
      </c>
      <c r="AG758" t="s">
        <v>45</v>
      </c>
      <c r="AH758">
        <v>7597</v>
      </c>
      <c r="AI758" s="3">
        <f>anaconda_projects_438c4e99_85db_4cf9_82b5_1b07a55c3429_cleaned_energy_data[[#This Row],[sulfer-dioxide]]*0.9071847</f>
        <v>6891.8821658999996</v>
      </c>
      <c r="AJ758">
        <v>0.1</v>
      </c>
      <c r="AK758">
        <v>33</v>
      </c>
      <c r="AL758">
        <v>40</v>
      </c>
      <c r="AM758">
        <v>81219990</v>
      </c>
      <c r="AN758">
        <v>17</v>
      </c>
    </row>
    <row r="759" spans="1:40" x14ac:dyDescent="0.3">
      <c r="A759">
        <v>757</v>
      </c>
      <c r="B759">
        <v>2014</v>
      </c>
      <c r="C759" t="s">
        <v>141</v>
      </c>
      <c r="D759" t="s">
        <v>142</v>
      </c>
      <c r="E759">
        <v>10.18</v>
      </c>
      <c r="F759">
        <v>19</v>
      </c>
      <c r="G759">
        <v>21311</v>
      </c>
      <c r="H759">
        <v>11</v>
      </c>
      <c r="I759">
        <v>6938</v>
      </c>
      <c r="J759">
        <v>17</v>
      </c>
      <c r="K759" s="3">
        <v>53684</v>
      </c>
      <c r="L759">
        <v>1052</v>
      </c>
      <c r="M759">
        <v>16</v>
      </c>
      <c r="N759">
        <v>30</v>
      </c>
      <c r="O759">
        <v>201071</v>
      </c>
      <c r="P759">
        <v>40</v>
      </c>
      <c r="Q759">
        <v>100</v>
      </c>
      <c r="R759">
        <v>100</v>
      </c>
      <c r="S759">
        <v>16</v>
      </c>
      <c r="T759">
        <v>76297685</v>
      </c>
      <c r="U759">
        <v>94847135</v>
      </c>
      <c r="V759">
        <v>8</v>
      </c>
      <c r="W759">
        <v>17410053</v>
      </c>
      <c r="X759">
        <v>19</v>
      </c>
      <c r="Y759">
        <v>112257187</v>
      </c>
      <c r="Z759">
        <v>13</v>
      </c>
      <c r="AA759">
        <v>28249</v>
      </c>
      <c r="AB759">
        <v>53230</v>
      </c>
      <c r="AC759" s="3">
        <f>anaconda_projects_438c4e99_85db_4cf9_82b5_1b07a55c3429_cleaned_energy_data[[#This Row],[nitrogen-oxide]]*0.9071847</f>
        <v>48289.441580999999</v>
      </c>
      <c r="AD759">
        <v>0.9</v>
      </c>
      <c r="AE759">
        <v>17</v>
      </c>
      <c r="AF759">
        <v>30</v>
      </c>
      <c r="AG759" t="s">
        <v>40</v>
      </c>
      <c r="AH759">
        <v>22592</v>
      </c>
      <c r="AI759" s="3">
        <f>anaconda_projects_438c4e99_85db_4cf9_82b5_1b07a55c3429_cleaned_energy_data[[#This Row],[sulfer-dioxide]]*0.9071847</f>
        <v>20495.116742399998</v>
      </c>
      <c r="AJ759">
        <v>0.4</v>
      </c>
      <c r="AK759">
        <v>32</v>
      </c>
      <c r="AL759">
        <v>41</v>
      </c>
      <c r="AM759">
        <v>76297685</v>
      </c>
      <c r="AN759">
        <v>20</v>
      </c>
    </row>
    <row r="760" spans="1:40" x14ac:dyDescent="0.3">
      <c r="A760">
        <v>758</v>
      </c>
      <c r="B760">
        <v>2008</v>
      </c>
      <c r="C760" t="s">
        <v>141</v>
      </c>
      <c r="D760" t="s">
        <v>142</v>
      </c>
      <c r="E760">
        <v>9.11</v>
      </c>
      <c r="F760">
        <v>21</v>
      </c>
      <c r="G760">
        <v>19717</v>
      </c>
      <c r="H760">
        <v>13</v>
      </c>
      <c r="I760">
        <v>6144</v>
      </c>
      <c r="J760">
        <v>16</v>
      </c>
      <c r="K760" s="3">
        <v>58890</v>
      </c>
      <c r="L760">
        <v>1085</v>
      </c>
      <c r="M760">
        <v>15</v>
      </c>
      <c r="N760">
        <v>39</v>
      </c>
      <c r="O760">
        <v>455943</v>
      </c>
      <c r="P760">
        <v>34</v>
      </c>
      <c r="Q760">
        <v>100</v>
      </c>
      <c r="R760">
        <v>100</v>
      </c>
      <c r="S760">
        <v>20</v>
      </c>
      <c r="T760">
        <v>76267916</v>
      </c>
      <c r="U760">
        <v>94452931</v>
      </c>
      <c r="V760">
        <v>10</v>
      </c>
      <c r="W760">
        <v>25006241</v>
      </c>
      <c r="X760">
        <v>12</v>
      </c>
      <c r="Y760">
        <v>119459172</v>
      </c>
      <c r="Z760">
        <v>12</v>
      </c>
      <c r="AA760">
        <v>25861</v>
      </c>
      <c r="AB760">
        <v>80908</v>
      </c>
      <c r="AC760" s="3">
        <f>anaconda_projects_438c4e99_85db_4cf9_82b5_1b07a55c3429_cleaned_energy_data[[#This Row],[nitrogen-oxide]]*0.9071847</f>
        <v>73398.4997076</v>
      </c>
      <c r="AD760">
        <v>1.4</v>
      </c>
      <c r="AE760">
        <v>17</v>
      </c>
      <c r="AF760">
        <v>36</v>
      </c>
      <c r="AG760" t="s">
        <v>40</v>
      </c>
      <c r="AH760">
        <v>48460</v>
      </c>
      <c r="AI760" s="3">
        <f>anaconda_projects_438c4e99_85db_4cf9_82b5_1b07a55c3429_cleaned_energy_data[[#This Row],[sulfer-dioxide]]*0.9071847</f>
        <v>43962.170561999999</v>
      </c>
      <c r="AJ760">
        <v>0.8</v>
      </c>
      <c r="AK760">
        <v>32</v>
      </c>
      <c r="AL760">
        <v>44</v>
      </c>
      <c r="AM760">
        <v>76267916</v>
      </c>
      <c r="AN760">
        <v>21</v>
      </c>
    </row>
    <row r="761" spans="1:40" x14ac:dyDescent="0.3">
      <c r="A761">
        <v>759</v>
      </c>
      <c r="B761">
        <v>2010</v>
      </c>
      <c r="C761" t="s">
        <v>141</v>
      </c>
      <c r="D761" t="s">
        <v>142</v>
      </c>
      <c r="E761">
        <v>9.69</v>
      </c>
      <c r="F761">
        <v>20</v>
      </c>
      <c r="G761">
        <v>20115</v>
      </c>
      <c r="H761">
        <v>14</v>
      </c>
      <c r="I761">
        <v>6277</v>
      </c>
      <c r="J761">
        <v>16</v>
      </c>
      <c r="K761" s="3">
        <v>55683</v>
      </c>
      <c r="L761">
        <v>1096</v>
      </c>
      <c r="M761">
        <v>15</v>
      </c>
      <c r="N761">
        <v>35</v>
      </c>
      <c r="O761">
        <v>408959</v>
      </c>
      <c r="P761">
        <v>36</v>
      </c>
      <c r="Q761">
        <v>100</v>
      </c>
      <c r="R761">
        <v>100</v>
      </c>
      <c r="S761">
        <v>20</v>
      </c>
      <c r="T761">
        <v>72833030</v>
      </c>
      <c r="U761">
        <v>91232664</v>
      </c>
      <c r="V761">
        <v>11</v>
      </c>
      <c r="W761">
        <v>20518293</v>
      </c>
      <c r="X761">
        <v>17</v>
      </c>
      <c r="Y761">
        <v>111750957</v>
      </c>
      <c r="Z761">
        <v>12</v>
      </c>
      <c r="AA761">
        <v>26392</v>
      </c>
      <c r="AB761">
        <v>63106</v>
      </c>
      <c r="AC761" s="3">
        <f>anaconda_projects_438c4e99_85db_4cf9_82b5_1b07a55c3429_cleaned_energy_data[[#This Row],[nitrogen-oxide]]*0.9071847</f>
        <v>57248.797678199997</v>
      </c>
      <c r="AD761">
        <v>1.1000000000000001</v>
      </c>
      <c r="AE761">
        <v>17</v>
      </c>
      <c r="AF761">
        <v>31</v>
      </c>
      <c r="AG761" t="s">
        <v>40</v>
      </c>
      <c r="AH761">
        <v>36785</v>
      </c>
      <c r="AI761" s="3">
        <f>anaconda_projects_438c4e99_85db_4cf9_82b5_1b07a55c3429_cleaned_energy_data[[#This Row],[sulfer-dioxide]]*0.9071847</f>
        <v>33370.789189499999</v>
      </c>
      <c r="AJ761">
        <v>0.7</v>
      </c>
      <c r="AK761">
        <v>33</v>
      </c>
      <c r="AL761">
        <v>43</v>
      </c>
      <c r="AM761">
        <v>72833030</v>
      </c>
      <c r="AN761">
        <v>21</v>
      </c>
    </row>
    <row r="762" spans="1:40" x14ac:dyDescent="0.3">
      <c r="A762">
        <v>760</v>
      </c>
      <c r="B762">
        <v>2009</v>
      </c>
      <c r="C762" t="s">
        <v>141</v>
      </c>
      <c r="D762" t="s">
        <v>142</v>
      </c>
      <c r="E762">
        <v>9.56</v>
      </c>
      <c r="F762">
        <v>19</v>
      </c>
      <c r="G762">
        <v>20127</v>
      </c>
      <c r="H762">
        <v>13</v>
      </c>
      <c r="I762">
        <v>6209</v>
      </c>
      <c r="J762">
        <v>16</v>
      </c>
      <c r="K762" s="3">
        <v>53524</v>
      </c>
      <c r="L762">
        <v>1052</v>
      </c>
      <c r="M762">
        <v>15</v>
      </c>
      <c r="N762">
        <v>38</v>
      </c>
      <c r="O762">
        <v>344107</v>
      </c>
      <c r="P762">
        <v>37</v>
      </c>
      <c r="Q762">
        <v>100</v>
      </c>
      <c r="R762">
        <v>100</v>
      </c>
      <c r="S762">
        <v>20</v>
      </c>
      <c r="T762">
        <v>73432929</v>
      </c>
      <c r="U762">
        <v>89640192</v>
      </c>
      <c r="V762">
        <v>11</v>
      </c>
      <c r="W762">
        <v>22331058</v>
      </c>
      <c r="X762">
        <v>14</v>
      </c>
      <c r="Y762">
        <v>111971250</v>
      </c>
      <c r="Z762">
        <v>12</v>
      </c>
      <c r="AA762">
        <v>26335</v>
      </c>
      <c r="AB762">
        <v>67919</v>
      </c>
      <c r="AC762" s="3">
        <f>anaconda_projects_438c4e99_85db_4cf9_82b5_1b07a55c3429_cleaned_energy_data[[#This Row],[nitrogen-oxide]]*0.9071847</f>
        <v>61615.077639299998</v>
      </c>
      <c r="AD762">
        <v>1.2</v>
      </c>
      <c r="AE762">
        <v>15</v>
      </c>
      <c r="AF762">
        <v>29</v>
      </c>
      <c r="AG762" t="s">
        <v>40</v>
      </c>
      <c r="AH762">
        <v>36246</v>
      </c>
      <c r="AI762" s="3">
        <f>anaconda_projects_438c4e99_85db_4cf9_82b5_1b07a55c3429_cleaned_energy_data[[#This Row],[sulfer-dioxide]]*0.9071847</f>
        <v>32881.816636199997</v>
      </c>
      <c r="AJ762">
        <v>0.6</v>
      </c>
      <c r="AK762">
        <v>33</v>
      </c>
      <c r="AL762">
        <v>43</v>
      </c>
      <c r="AM762">
        <v>73432929</v>
      </c>
      <c r="AN762">
        <v>21</v>
      </c>
    </row>
    <row r="763" spans="1:40" x14ac:dyDescent="0.3">
      <c r="A763">
        <v>761</v>
      </c>
      <c r="B763">
        <v>2012</v>
      </c>
      <c r="C763" t="s">
        <v>141</v>
      </c>
      <c r="D763" t="s">
        <v>142</v>
      </c>
      <c r="E763">
        <v>9.81</v>
      </c>
      <c r="F763">
        <v>19</v>
      </c>
      <c r="G763">
        <v>20277</v>
      </c>
      <c r="H763">
        <v>15</v>
      </c>
      <c r="I763">
        <v>7309</v>
      </c>
      <c r="J763">
        <v>16</v>
      </c>
      <c r="K763" s="3">
        <v>52350</v>
      </c>
      <c r="L763">
        <v>1038</v>
      </c>
      <c r="M763">
        <v>16</v>
      </c>
      <c r="N763">
        <v>33</v>
      </c>
      <c r="O763">
        <v>340733</v>
      </c>
      <c r="P763">
        <v>38</v>
      </c>
      <c r="Q763">
        <v>100</v>
      </c>
      <c r="R763">
        <v>100</v>
      </c>
      <c r="S763">
        <v>16</v>
      </c>
      <c r="T763">
        <v>75063343</v>
      </c>
      <c r="U763">
        <v>92799750</v>
      </c>
      <c r="V763">
        <v>9</v>
      </c>
      <c r="W763">
        <v>18105244</v>
      </c>
      <c r="X763">
        <v>21</v>
      </c>
      <c r="Y763">
        <v>110904994</v>
      </c>
      <c r="Z763">
        <v>13</v>
      </c>
      <c r="AA763">
        <v>27587</v>
      </c>
      <c r="AB763">
        <v>50391</v>
      </c>
      <c r="AC763" s="3">
        <f>anaconda_projects_438c4e99_85db_4cf9_82b5_1b07a55c3429_cleaned_energy_data[[#This Row],[nitrogen-oxide]]*0.9071847</f>
        <v>45713.944217699995</v>
      </c>
      <c r="AD763">
        <v>0.9</v>
      </c>
      <c r="AE763">
        <v>21</v>
      </c>
      <c r="AF763">
        <v>33</v>
      </c>
      <c r="AG763" t="s">
        <v>40</v>
      </c>
      <c r="AH763">
        <v>21408</v>
      </c>
      <c r="AI763" s="3">
        <f>anaconda_projects_438c4e99_85db_4cf9_82b5_1b07a55c3429_cleaned_energy_data[[#This Row],[sulfer-dioxide]]*0.9071847</f>
        <v>19421.0100576</v>
      </c>
      <c r="AJ763">
        <v>0.4</v>
      </c>
      <c r="AK763">
        <v>33</v>
      </c>
      <c r="AL763">
        <v>43</v>
      </c>
      <c r="AM763">
        <v>75063343</v>
      </c>
      <c r="AN763">
        <v>20</v>
      </c>
    </row>
    <row r="764" spans="1:40" x14ac:dyDescent="0.3">
      <c r="A764">
        <v>762</v>
      </c>
      <c r="B764">
        <v>2020</v>
      </c>
      <c r="C764" t="s">
        <v>141</v>
      </c>
      <c r="D764" t="s">
        <v>142</v>
      </c>
      <c r="E764">
        <v>10.44</v>
      </c>
      <c r="F764">
        <v>17</v>
      </c>
      <c r="G764">
        <v>20849</v>
      </c>
      <c r="H764">
        <v>10</v>
      </c>
      <c r="I764">
        <v>6266</v>
      </c>
      <c r="J764">
        <v>19</v>
      </c>
      <c r="K764" s="3">
        <v>35714</v>
      </c>
      <c r="L764">
        <v>719</v>
      </c>
      <c r="M764">
        <v>17</v>
      </c>
      <c r="N764">
        <v>31</v>
      </c>
      <c r="O764">
        <v>220728</v>
      </c>
      <c r="P764">
        <v>40</v>
      </c>
      <c r="Q764">
        <v>100</v>
      </c>
      <c r="R764">
        <v>100</v>
      </c>
      <c r="S764">
        <v>13</v>
      </c>
      <c r="T764">
        <v>81960074</v>
      </c>
      <c r="U764">
        <v>91617412</v>
      </c>
      <c r="V764">
        <v>7</v>
      </c>
      <c r="W764">
        <v>17687645</v>
      </c>
      <c r="X764">
        <v>21</v>
      </c>
      <c r="Y764">
        <v>109305057</v>
      </c>
      <c r="Z764">
        <v>12</v>
      </c>
      <c r="AA764">
        <v>27115</v>
      </c>
      <c r="AB764">
        <v>28101</v>
      </c>
      <c r="AC764" s="3">
        <f>anaconda_projects_438c4e99_85db_4cf9_82b5_1b07a55c3429_cleaned_energy_data[[#This Row],[nitrogen-oxide]]*0.9071847</f>
        <v>25492.797254699999</v>
      </c>
      <c r="AD764">
        <v>0.5</v>
      </c>
      <c r="AE764">
        <v>18</v>
      </c>
      <c r="AF764">
        <v>36</v>
      </c>
      <c r="AG764" t="s">
        <v>45</v>
      </c>
      <c r="AH764">
        <v>8271</v>
      </c>
      <c r="AI764" s="3">
        <f>anaconda_projects_438c4e99_85db_4cf9_82b5_1b07a55c3429_cleaned_energy_data[[#This Row],[sulfer-dioxide]]*0.9071847</f>
        <v>7503.3246536999995</v>
      </c>
      <c r="AJ764">
        <v>0.2</v>
      </c>
      <c r="AK764">
        <v>29</v>
      </c>
      <c r="AL764">
        <v>39</v>
      </c>
      <c r="AM764">
        <v>81960074</v>
      </c>
      <c r="AN764">
        <v>17</v>
      </c>
    </row>
    <row r="765" spans="1:40" x14ac:dyDescent="0.3">
      <c r="A765">
        <v>763</v>
      </c>
      <c r="B765">
        <v>2015</v>
      </c>
      <c r="C765" t="s">
        <v>141</v>
      </c>
      <c r="D765" t="s">
        <v>142</v>
      </c>
      <c r="E765">
        <v>10.34</v>
      </c>
      <c r="F765">
        <v>18</v>
      </c>
      <c r="G765">
        <v>21013</v>
      </c>
      <c r="H765">
        <v>10</v>
      </c>
      <c r="I765">
        <v>7064</v>
      </c>
      <c r="J765">
        <v>16</v>
      </c>
      <c r="K765" s="3">
        <v>50201</v>
      </c>
      <c r="L765">
        <v>976</v>
      </c>
      <c r="M765">
        <v>16</v>
      </c>
      <c r="N765">
        <v>30</v>
      </c>
      <c r="O765">
        <v>215920</v>
      </c>
      <c r="P765">
        <v>40</v>
      </c>
      <c r="Q765">
        <v>100</v>
      </c>
      <c r="R765">
        <v>100</v>
      </c>
      <c r="S765">
        <v>15</v>
      </c>
      <c r="T765">
        <v>77349416</v>
      </c>
      <c r="U765">
        <v>94379325</v>
      </c>
      <c r="V765">
        <v>5</v>
      </c>
      <c r="W765">
        <v>18762723</v>
      </c>
      <c r="X765">
        <v>16</v>
      </c>
      <c r="Y765">
        <v>113142048</v>
      </c>
      <c r="Z765">
        <v>11</v>
      </c>
      <c r="AA765">
        <v>28077</v>
      </c>
      <c r="AB765">
        <v>47491</v>
      </c>
      <c r="AC765" s="3">
        <f>anaconda_projects_438c4e99_85db_4cf9_82b5_1b07a55c3429_cleaned_energy_data[[#This Row],[nitrogen-oxide]]*0.9071847</f>
        <v>43083.1085877</v>
      </c>
      <c r="AD765">
        <v>0.8</v>
      </c>
      <c r="AE765">
        <v>17</v>
      </c>
      <c r="AF765">
        <v>31</v>
      </c>
      <c r="AG765" t="s">
        <v>40</v>
      </c>
      <c r="AH765">
        <v>17665</v>
      </c>
      <c r="AI765" s="3">
        <f>anaconda_projects_438c4e99_85db_4cf9_82b5_1b07a55c3429_cleaned_energy_data[[#This Row],[sulfer-dioxide]]*0.9071847</f>
        <v>16025.4177255</v>
      </c>
      <c r="AJ765">
        <v>0.3</v>
      </c>
      <c r="AK765">
        <v>31</v>
      </c>
      <c r="AL765">
        <v>41</v>
      </c>
      <c r="AM765">
        <v>77349416</v>
      </c>
      <c r="AN765">
        <v>19</v>
      </c>
    </row>
    <row r="766" spans="1:40" x14ac:dyDescent="0.3">
      <c r="A766">
        <v>764</v>
      </c>
      <c r="B766">
        <v>2013</v>
      </c>
      <c r="C766" t="s">
        <v>141</v>
      </c>
      <c r="D766" t="s">
        <v>142</v>
      </c>
      <c r="E766">
        <v>10.14</v>
      </c>
      <c r="F766">
        <v>18</v>
      </c>
      <c r="G766">
        <v>20668</v>
      </c>
      <c r="H766">
        <v>12</v>
      </c>
      <c r="I766">
        <v>7242</v>
      </c>
      <c r="J766">
        <v>16</v>
      </c>
      <c r="K766" s="3">
        <v>55342</v>
      </c>
      <c r="L766">
        <v>1074</v>
      </c>
      <c r="M766">
        <v>16</v>
      </c>
      <c r="N766">
        <v>28</v>
      </c>
      <c r="O766">
        <v>228315</v>
      </c>
      <c r="P766">
        <v>41</v>
      </c>
      <c r="Q766">
        <v>100</v>
      </c>
      <c r="R766">
        <v>100</v>
      </c>
      <c r="S766">
        <v>16</v>
      </c>
      <c r="T766">
        <v>75662037</v>
      </c>
      <c r="U766">
        <v>92740582</v>
      </c>
      <c r="V766">
        <v>8</v>
      </c>
      <c r="W766">
        <v>20585405</v>
      </c>
      <c r="X766">
        <v>15</v>
      </c>
      <c r="Y766">
        <v>113325986</v>
      </c>
      <c r="Z766">
        <v>12</v>
      </c>
      <c r="AA766">
        <v>27910</v>
      </c>
      <c r="AB766">
        <v>56303</v>
      </c>
      <c r="AC766" s="3">
        <f>anaconda_projects_438c4e99_85db_4cf9_82b5_1b07a55c3429_cleaned_energy_data[[#This Row],[nitrogen-oxide]]*0.9071847</f>
        <v>51077.220164099999</v>
      </c>
      <c r="AD766">
        <v>1</v>
      </c>
      <c r="AE766">
        <v>18</v>
      </c>
      <c r="AF766">
        <v>30</v>
      </c>
      <c r="AG766" t="s">
        <v>40</v>
      </c>
      <c r="AH766">
        <v>23712</v>
      </c>
      <c r="AI766" s="3">
        <f>anaconda_projects_438c4e99_85db_4cf9_82b5_1b07a55c3429_cleaned_energy_data[[#This Row],[sulfer-dioxide]]*0.9071847</f>
        <v>21511.163606399998</v>
      </c>
      <c r="AJ766">
        <v>0.4</v>
      </c>
      <c r="AK766">
        <v>31</v>
      </c>
      <c r="AL766">
        <v>42</v>
      </c>
      <c r="AM766">
        <v>75662037</v>
      </c>
      <c r="AN766">
        <v>20</v>
      </c>
    </row>
    <row r="767" spans="1:40" x14ac:dyDescent="0.3">
      <c r="A767">
        <v>765</v>
      </c>
      <c r="B767">
        <v>2016</v>
      </c>
      <c r="C767" t="s">
        <v>141</v>
      </c>
      <c r="D767" t="s">
        <v>142</v>
      </c>
      <c r="E767">
        <v>10.33</v>
      </c>
      <c r="F767">
        <v>18</v>
      </c>
      <c r="G767">
        <v>21013</v>
      </c>
      <c r="H767">
        <v>9</v>
      </c>
      <c r="I767">
        <v>7463</v>
      </c>
      <c r="J767">
        <v>15</v>
      </c>
      <c r="K767" s="3">
        <v>44531</v>
      </c>
      <c r="L767">
        <v>901</v>
      </c>
      <c r="M767">
        <v>16</v>
      </c>
      <c r="N767">
        <v>31</v>
      </c>
      <c r="O767">
        <v>226135</v>
      </c>
      <c r="P767">
        <v>40</v>
      </c>
      <c r="Q767">
        <v>100</v>
      </c>
      <c r="R767">
        <v>100</v>
      </c>
      <c r="S767">
        <v>15</v>
      </c>
      <c r="T767">
        <v>78237828</v>
      </c>
      <c r="U767">
        <v>89821938</v>
      </c>
      <c r="V767">
        <v>7</v>
      </c>
      <c r="W767">
        <v>18941511</v>
      </c>
      <c r="X767">
        <v>16</v>
      </c>
      <c r="Y767">
        <v>108763449</v>
      </c>
      <c r="Z767">
        <v>13</v>
      </c>
      <c r="AA767">
        <v>28476</v>
      </c>
      <c r="AB767">
        <v>40090</v>
      </c>
      <c r="AC767" s="3">
        <f>anaconda_projects_438c4e99_85db_4cf9_82b5_1b07a55c3429_cleaned_energy_data[[#This Row],[nitrogen-oxide]]*0.9071847</f>
        <v>36369.034623</v>
      </c>
      <c r="AD767">
        <v>0.7</v>
      </c>
      <c r="AE767">
        <v>15</v>
      </c>
      <c r="AF767">
        <v>31</v>
      </c>
      <c r="AG767" t="s">
        <v>45</v>
      </c>
      <c r="AH767">
        <v>12942</v>
      </c>
      <c r="AI767" s="3">
        <f>anaconda_projects_438c4e99_85db_4cf9_82b5_1b07a55c3429_cleaned_energy_data[[#This Row],[sulfer-dioxide]]*0.9071847</f>
        <v>11740.784387399999</v>
      </c>
      <c r="AJ767">
        <v>0.2</v>
      </c>
      <c r="AK767">
        <v>31</v>
      </c>
      <c r="AL767">
        <v>39</v>
      </c>
      <c r="AM767">
        <v>78237828</v>
      </c>
      <c r="AN767">
        <v>19</v>
      </c>
    </row>
    <row r="768" spans="1:40" x14ac:dyDescent="0.3">
      <c r="A768">
        <v>766</v>
      </c>
      <c r="B768">
        <v>2018</v>
      </c>
      <c r="C768" t="s">
        <v>141</v>
      </c>
      <c r="D768" t="s">
        <v>142</v>
      </c>
      <c r="E768">
        <v>10.85</v>
      </c>
      <c r="F768">
        <v>15</v>
      </c>
      <c r="G768">
        <v>22612</v>
      </c>
      <c r="H768">
        <v>9</v>
      </c>
      <c r="I768">
        <v>6060</v>
      </c>
      <c r="J768">
        <v>18</v>
      </c>
      <c r="K768" s="3">
        <v>46757</v>
      </c>
      <c r="L768">
        <v>919</v>
      </c>
      <c r="M768">
        <v>15</v>
      </c>
      <c r="N768">
        <v>27</v>
      </c>
      <c r="O768">
        <v>198593</v>
      </c>
      <c r="P768">
        <v>41</v>
      </c>
      <c r="Q768">
        <v>100</v>
      </c>
      <c r="R768">
        <v>100</v>
      </c>
      <c r="S768">
        <v>15</v>
      </c>
      <c r="T768">
        <v>78346302</v>
      </c>
      <c r="U768">
        <v>98448117</v>
      </c>
      <c r="V768">
        <v>6</v>
      </c>
      <c r="W768">
        <v>13477027</v>
      </c>
      <c r="X768">
        <v>28</v>
      </c>
      <c r="Y768">
        <v>111925144</v>
      </c>
      <c r="Z768">
        <v>14</v>
      </c>
      <c r="AA768">
        <v>28672</v>
      </c>
      <c r="AB768">
        <v>41891</v>
      </c>
      <c r="AC768" s="3">
        <f>anaconda_projects_438c4e99_85db_4cf9_82b5_1b07a55c3429_cleaned_energy_data[[#This Row],[nitrogen-oxide]]*0.9071847</f>
        <v>38002.874267699997</v>
      </c>
      <c r="AD768">
        <v>0.7</v>
      </c>
      <c r="AE768">
        <v>13</v>
      </c>
      <c r="AF768">
        <v>26</v>
      </c>
      <c r="AG768" t="s">
        <v>45</v>
      </c>
      <c r="AH768">
        <v>16523</v>
      </c>
      <c r="AI768" s="3">
        <f>anaconda_projects_438c4e99_85db_4cf9_82b5_1b07a55c3429_cleaned_energy_data[[#This Row],[sulfer-dioxide]]*0.9071847</f>
        <v>14989.4127981</v>
      </c>
      <c r="AJ768">
        <v>0.3</v>
      </c>
      <c r="AK768">
        <v>28</v>
      </c>
      <c r="AL768">
        <v>35</v>
      </c>
      <c r="AM768">
        <v>78346302</v>
      </c>
      <c r="AN768">
        <v>19</v>
      </c>
    </row>
    <row r="769" spans="1:40" x14ac:dyDescent="0.3">
      <c r="A769">
        <v>767</v>
      </c>
      <c r="B769">
        <v>2017</v>
      </c>
      <c r="C769" t="s">
        <v>143</v>
      </c>
      <c r="D769" t="s">
        <v>144</v>
      </c>
      <c r="E769">
        <v>8.26</v>
      </c>
      <c r="F769">
        <v>48</v>
      </c>
      <c r="G769">
        <v>13413</v>
      </c>
      <c r="H769">
        <v>21</v>
      </c>
      <c r="I769">
        <v>1229</v>
      </c>
      <c r="J769">
        <v>43</v>
      </c>
      <c r="K769" s="3">
        <v>33322</v>
      </c>
      <c r="L769">
        <v>1206</v>
      </c>
      <c r="M769">
        <v>21</v>
      </c>
      <c r="N769">
        <v>16</v>
      </c>
      <c r="O769">
        <v>1395048</v>
      </c>
      <c r="P769">
        <v>23</v>
      </c>
      <c r="Q769">
        <v>100</v>
      </c>
      <c r="R769">
        <v>100</v>
      </c>
      <c r="S769">
        <v>26</v>
      </c>
      <c r="T769">
        <v>46085951</v>
      </c>
      <c r="U769">
        <v>54209258</v>
      </c>
      <c r="V769">
        <v>18</v>
      </c>
      <c r="W769">
        <v>6565958</v>
      </c>
      <c r="X769">
        <v>38</v>
      </c>
      <c r="Y769">
        <v>60775216</v>
      </c>
      <c r="Z769">
        <v>26</v>
      </c>
      <c r="AA769">
        <v>14642</v>
      </c>
      <c r="AB769">
        <v>34166</v>
      </c>
      <c r="AC769" s="3">
        <f>anaconda_projects_438c4e99_85db_4cf9_82b5_1b07a55c3429_cleaned_energy_data[[#This Row],[nitrogen-oxide]]*0.9071847</f>
        <v>30994.8724602</v>
      </c>
      <c r="AD769">
        <v>1.1000000000000001</v>
      </c>
      <c r="AE769">
        <v>20</v>
      </c>
      <c r="AF769">
        <v>17</v>
      </c>
      <c r="AG769" t="s">
        <v>40</v>
      </c>
      <c r="AH769">
        <v>61515</v>
      </c>
      <c r="AI769" s="3">
        <f>anaconda_projects_438c4e99_85db_4cf9_82b5_1b07a55c3429_cleaned_energy_data[[#This Row],[sulfer-dioxide]]*0.9071847</f>
        <v>55805.466820499998</v>
      </c>
      <c r="AJ769">
        <v>2</v>
      </c>
      <c r="AK769">
        <v>8</v>
      </c>
      <c r="AL769">
        <v>4</v>
      </c>
      <c r="AM769">
        <v>46085951</v>
      </c>
      <c r="AN769">
        <v>31</v>
      </c>
    </row>
    <row r="770" spans="1:40" x14ac:dyDescent="0.3">
      <c r="A770">
        <v>768</v>
      </c>
      <c r="B770">
        <v>2019</v>
      </c>
      <c r="C770" t="s">
        <v>143</v>
      </c>
      <c r="D770" t="s">
        <v>144</v>
      </c>
      <c r="E770">
        <v>8.2200000000000006</v>
      </c>
      <c r="F770">
        <v>46</v>
      </c>
      <c r="G770">
        <v>13503</v>
      </c>
      <c r="H770">
        <v>20</v>
      </c>
      <c r="I770">
        <v>1279</v>
      </c>
      <c r="J770">
        <v>42</v>
      </c>
      <c r="K770" s="3">
        <v>32514</v>
      </c>
      <c r="L770">
        <v>1110</v>
      </c>
      <c r="M770">
        <v>20</v>
      </c>
      <c r="N770">
        <v>17</v>
      </c>
      <c r="O770">
        <v>1343547</v>
      </c>
      <c r="P770">
        <v>23</v>
      </c>
      <c r="Q770">
        <v>100</v>
      </c>
      <c r="R770">
        <v>100</v>
      </c>
      <c r="S770">
        <v>26</v>
      </c>
      <c r="T770">
        <v>48093032</v>
      </c>
      <c r="U770">
        <v>57343374</v>
      </c>
      <c r="V770">
        <v>18</v>
      </c>
      <c r="W770">
        <v>7099525</v>
      </c>
      <c r="X770">
        <v>36</v>
      </c>
      <c r="Y770">
        <v>64442898</v>
      </c>
      <c r="Z770">
        <v>24</v>
      </c>
      <c r="AA770">
        <v>14782</v>
      </c>
      <c r="AB770">
        <v>24039</v>
      </c>
      <c r="AC770" s="3">
        <f>anaconda_projects_438c4e99_85db_4cf9_82b5_1b07a55c3429_cleaned_energy_data[[#This Row],[nitrogen-oxide]]*0.9071847</f>
        <v>21807.813003299998</v>
      </c>
      <c r="AD770">
        <v>0.7</v>
      </c>
      <c r="AE770">
        <v>23</v>
      </c>
      <c r="AF770">
        <v>25</v>
      </c>
      <c r="AG770" t="s">
        <v>40</v>
      </c>
      <c r="AH770">
        <v>52747</v>
      </c>
      <c r="AI770" s="3">
        <f>anaconda_projects_438c4e99_85db_4cf9_82b5_1b07a55c3429_cleaned_energy_data[[#This Row],[sulfer-dioxide]]*0.9071847</f>
        <v>47851.271370899995</v>
      </c>
      <c r="AJ770">
        <v>1.6</v>
      </c>
      <c r="AK770">
        <v>9</v>
      </c>
      <c r="AL770">
        <v>5</v>
      </c>
      <c r="AM770">
        <v>48093032</v>
      </c>
      <c r="AN770">
        <v>31</v>
      </c>
    </row>
    <row r="771" spans="1:40" x14ac:dyDescent="0.3">
      <c r="A771">
        <v>769</v>
      </c>
      <c r="B771">
        <v>2023</v>
      </c>
      <c r="C771" t="s">
        <v>143</v>
      </c>
      <c r="D771" t="s">
        <v>144</v>
      </c>
      <c r="E771">
        <v>9.73</v>
      </c>
      <c r="F771">
        <v>41</v>
      </c>
      <c r="G771">
        <v>13226</v>
      </c>
      <c r="H771">
        <v>21</v>
      </c>
      <c r="I771">
        <v>1836</v>
      </c>
      <c r="J771">
        <v>42</v>
      </c>
      <c r="K771" s="3">
        <v>28363</v>
      </c>
      <c r="L771">
        <v>987</v>
      </c>
      <c r="M771">
        <v>20</v>
      </c>
      <c r="N771">
        <v>16</v>
      </c>
      <c r="O771">
        <v>1062832</v>
      </c>
      <c r="P771">
        <v>23</v>
      </c>
      <c r="Q771">
        <v>100</v>
      </c>
      <c r="R771">
        <v>100</v>
      </c>
      <c r="S771">
        <v>27</v>
      </c>
      <c r="T771">
        <v>48649300</v>
      </c>
      <c r="U771">
        <v>57014938</v>
      </c>
      <c r="V771">
        <v>17</v>
      </c>
      <c r="W771">
        <v>6180708</v>
      </c>
      <c r="X771">
        <v>39</v>
      </c>
      <c r="Y771">
        <v>63195647</v>
      </c>
      <c r="Z771">
        <v>25</v>
      </c>
      <c r="AA771">
        <v>15062</v>
      </c>
      <c r="AB771">
        <v>18878</v>
      </c>
      <c r="AC771" s="3">
        <f>anaconda_projects_438c4e99_85db_4cf9_82b5_1b07a55c3429_cleaned_energy_data[[#This Row],[nitrogen-oxide]]*0.9071847</f>
        <v>17125.8327666</v>
      </c>
      <c r="AD771">
        <v>0.6</v>
      </c>
      <c r="AE771">
        <v>28</v>
      </c>
      <c r="AF771">
        <v>25</v>
      </c>
      <c r="AG771" t="s">
        <v>45</v>
      </c>
      <c r="AH771">
        <v>35500</v>
      </c>
      <c r="AI771" s="3">
        <f>anaconda_projects_438c4e99_85db_4cf9_82b5_1b07a55c3429_cleaned_energy_data[[#This Row],[sulfer-dioxide]]*0.9071847</f>
        <v>32205.056849999997</v>
      </c>
      <c r="AJ771">
        <v>1.1000000000000001</v>
      </c>
      <c r="AK771">
        <v>9</v>
      </c>
      <c r="AL771">
        <v>7</v>
      </c>
      <c r="AM771">
        <v>48649300</v>
      </c>
      <c r="AN771">
        <v>30</v>
      </c>
    </row>
    <row r="772" spans="1:40" x14ac:dyDescent="0.3">
      <c r="A772">
        <v>770</v>
      </c>
      <c r="B772">
        <v>2011</v>
      </c>
      <c r="C772" t="s">
        <v>143</v>
      </c>
      <c r="D772" t="s">
        <v>144</v>
      </c>
      <c r="E772">
        <v>7.43</v>
      </c>
      <c r="F772">
        <v>46</v>
      </c>
      <c r="G772">
        <v>11464</v>
      </c>
      <c r="H772">
        <v>24</v>
      </c>
      <c r="I772">
        <v>4493</v>
      </c>
      <c r="J772">
        <v>22</v>
      </c>
      <c r="K772" s="3">
        <v>35926</v>
      </c>
      <c r="L772">
        <v>1289</v>
      </c>
      <c r="M772">
        <v>25</v>
      </c>
      <c r="N772">
        <v>24</v>
      </c>
      <c r="O772">
        <v>1958246</v>
      </c>
      <c r="P772">
        <v>16</v>
      </c>
      <c r="Q772">
        <v>100</v>
      </c>
      <c r="R772">
        <v>100</v>
      </c>
      <c r="S772">
        <v>26</v>
      </c>
      <c r="T772">
        <v>47927829</v>
      </c>
      <c r="U772">
        <v>44714614</v>
      </c>
      <c r="V772">
        <v>22</v>
      </c>
      <c r="W772">
        <v>16592922</v>
      </c>
      <c r="X772">
        <v>21</v>
      </c>
      <c r="Y772">
        <v>61307536</v>
      </c>
      <c r="Z772">
        <v>25</v>
      </c>
      <c r="AA772">
        <v>15957</v>
      </c>
      <c r="AB772">
        <v>45571</v>
      </c>
      <c r="AC772" s="3">
        <f>anaconda_projects_438c4e99_85db_4cf9_82b5_1b07a55c3429_cleaned_energy_data[[#This Row],[nitrogen-oxide]]*0.9071847</f>
        <v>41341.313963699999</v>
      </c>
      <c r="AD772">
        <v>1.5</v>
      </c>
      <c r="AE772">
        <v>29</v>
      </c>
      <c r="AF772">
        <v>22</v>
      </c>
      <c r="AG772" t="s">
        <v>40</v>
      </c>
      <c r="AH772">
        <v>88579</v>
      </c>
      <c r="AI772" s="3">
        <f>anaconda_projects_438c4e99_85db_4cf9_82b5_1b07a55c3429_cleaned_energy_data[[#This Row],[sulfer-dioxide]]*0.9071847</f>
        <v>80357.513541299995</v>
      </c>
      <c r="AJ772">
        <v>2.9</v>
      </c>
      <c r="AK772">
        <v>22</v>
      </c>
      <c r="AL772">
        <v>16</v>
      </c>
      <c r="AM772">
        <v>47927829</v>
      </c>
      <c r="AN772">
        <v>29</v>
      </c>
    </row>
    <row r="773" spans="1:40" x14ac:dyDescent="0.3">
      <c r="A773">
        <v>771</v>
      </c>
      <c r="B773">
        <v>2022</v>
      </c>
      <c r="C773" t="s">
        <v>143</v>
      </c>
      <c r="D773" t="s">
        <v>144</v>
      </c>
      <c r="E773">
        <v>9.91</v>
      </c>
      <c r="F773">
        <v>41</v>
      </c>
      <c r="G773">
        <v>13586</v>
      </c>
      <c r="H773">
        <v>21</v>
      </c>
      <c r="I773">
        <v>1368</v>
      </c>
      <c r="J773">
        <v>44</v>
      </c>
      <c r="K773" s="3">
        <v>31303</v>
      </c>
      <c r="L773">
        <v>1045</v>
      </c>
      <c r="M773">
        <v>19</v>
      </c>
      <c r="N773">
        <v>17</v>
      </c>
      <c r="O773">
        <v>1211942</v>
      </c>
      <c r="P773">
        <v>23</v>
      </c>
      <c r="Q773">
        <v>100</v>
      </c>
      <c r="R773">
        <v>100</v>
      </c>
      <c r="S773">
        <v>27</v>
      </c>
      <c r="T773">
        <v>48997663</v>
      </c>
      <c r="U773">
        <v>58598394</v>
      </c>
      <c r="V773">
        <v>19</v>
      </c>
      <c r="W773">
        <v>7306637</v>
      </c>
      <c r="X773">
        <v>38</v>
      </c>
      <c r="Y773">
        <v>65905030</v>
      </c>
      <c r="Z773">
        <v>24</v>
      </c>
      <c r="AA773">
        <v>14954</v>
      </c>
      <c r="AB773">
        <v>21690</v>
      </c>
      <c r="AC773" s="3">
        <f>anaconda_projects_438c4e99_85db_4cf9_82b5_1b07a55c3429_cleaned_energy_data[[#This Row],[nitrogen-oxide]]*0.9071847</f>
        <v>19676.836143</v>
      </c>
      <c r="AD773">
        <v>0.7</v>
      </c>
      <c r="AE773">
        <v>26</v>
      </c>
      <c r="AF773">
        <v>27</v>
      </c>
      <c r="AG773" t="s">
        <v>45</v>
      </c>
      <c r="AH773">
        <v>41239</v>
      </c>
      <c r="AI773" s="3">
        <f>anaconda_projects_438c4e99_85db_4cf9_82b5_1b07a55c3429_cleaned_energy_data[[#This Row],[sulfer-dioxide]]*0.9071847</f>
        <v>37411.389843299999</v>
      </c>
      <c r="AJ773">
        <v>1.3</v>
      </c>
      <c r="AK773">
        <v>11</v>
      </c>
      <c r="AL773">
        <v>8</v>
      </c>
      <c r="AM773">
        <v>48997663</v>
      </c>
      <c r="AN773">
        <v>30</v>
      </c>
    </row>
    <row r="774" spans="1:40" x14ac:dyDescent="0.3">
      <c r="A774">
        <v>772</v>
      </c>
      <c r="B774">
        <v>2021</v>
      </c>
      <c r="C774" t="s">
        <v>143</v>
      </c>
      <c r="D774" t="s">
        <v>144</v>
      </c>
      <c r="E774">
        <v>9.1</v>
      </c>
      <c r="F774">
        <v>40</v>
      </c>
      <c r="G774">
        <v>13460</v>
      </c>
      <c r="H774">
        <v>21</v>
      </c>
      <c r="I774">
        <v>1373</v>
      </c>
      <c r="J774">
        <v>44</v>
      </c>
      <c r="K774" s="3">
        <v>29586</v>
      </c>
      <c r="L774">
        <v>1065</v>
      </c>
      <c r="M774">
        <v>21</v>
      </c>
      <c r="N774">
        <v>18</v>
      </c>
      <c r="O774">
        <v>1222791</v>
      </c>
      <c r="P774">
        <v>22</v>
      </c>
      <c r="Q774">
        <v>100</v>
      </c>
      <c r="R774">
        <v>100</v>
      </c>
      <c r="S774">
        <v>26</v>
      </c>
      <c r="T774">
        <v>48663142</v>
      </c>
      <c r="U774">
        <v>54354374</v>
      </c>
      <c r="V774">
        <v>19</v>
      </c>
      <c r="W774">
        <v>6745694</v>
      </c>
      <c r="X774">
        <v>38</v>
      </c>
      <c r="Y774">
        <v>61100068</v>
      </c>
      <c r="Z774">
        <v>27</v>
      </c>
      <c r="AA774">
        <v>14832</v>
      </c>
      <c r="AB774">
        <v>21425</v>
      </c>
      <c r="AC774" s="3">
        <f>anaconda_projects_438c4e99_85db_4cf9_82b5_1b07a55c3429_cleaned_energy_data[[#This Row],[nitrogen-oxide]]*0.9071847</f>
        <v>19436.432197499998</v>
      </c>
      <c r="AD774">
        <v>0.7</v>
      </c>
      <c r="AE774">
        <v>25</v>
      </c>
      <c r="AF774">
        <v>25</v>
      </c>
      <c r="AG774" t="s">
        <v>40</v>
      </c>
      <c r="AH774">
        <v>44038</v>
      </c>
      <c r="AI774" s="3">
        <f>anaconda_projects_438c4e99_85db_4cf9_82b5_1b07a55c3429_cleaned_energy_data[[#This Row],[sulfer-dioxide]]*0.9071847</f>
        <v>39950.5998186</v>
      </c>
      <c r="AJ774">
        <v>1.4</v>
      </c>
      <c r="AK774">
        <v>10</v>
      </c>
      <c r="AL774">
        <v>7</v>
      </c>
      <c r="AM774">
        <v>48663142</v>
      </c>
      <c r="AN774">
        <v>30</v>
      </c>
    </row>
    <row r="775" spans="1:40" x14ac:dyDescent="0.3">
      <c r="A775">
        <v>773</v>
      </c>
      <c r="B775">
        <v>2014</v>
      </c>
      <c r="C775" t="s">
        <v>143</v>
      </c>
      <c r="D775" t="s">
        <v>144</v>
      </c>
      <c r="E775">
        <v>7.9</v>
      </c>
      <c r="F775">
        <v>48</v>
      </c>
      <c r="G775">
        <v>11526</v>
      </c>
      <c r="H775">
        <v>23</v>
      </c>
      <c r="I775">
        <v>3227</v>
      </c>
      <c r="J775">
        <v>29</v>
      </c>
      <c r="K775" s="3">
        <v>37289</v>
      </c>
      <c r="L775">
        <v>1332</v>
      </c>
      <c r="M775">
        <v>23</v>
      </c>
      <c r="N775">
        <v>18</v>
      </c>
      <c r="O775">
        <v>1925932</v>
      </c>
      <c r="P775">
        <v>18</v>
      </c>
      <c r="Q775">
        <v>100</v>
      </c>
      <c r="R775">
        <v>100</v>
      </c>
      <c r="S775">
        <v>25</v>
      </c>
      <c r="T775">
        <v>47080301</v>
      </c>
      <c r="U775">
        <v>48752895</v>
      </c>
      <c r="V775">
        <v>18</v>
      </c>
      <c r="W775">
        <v>12839241</v>
      </c>
      <c r="X775">
        <v>28</v>
      </c>
      <c r="Y775">
        <v>61592137</v>
      </c>
      <c r="Z775">
        <v>24</v>
      </c>
      <c r="AA775">
        <v>14754</v>
      </c>
      <c r="AB775">
        <v>47048</v>
      </c>
      <c r="AC775" s="3">
        <f>anaconda_projects_438c4e99_85db_4cf9_82b5_1b07a55c3429_cleaned_energy_data[[#This Row],[nitrogen-oxide]]*0.9071847</f>
        <v>42681.2257656</v>
      </c>
      <c r="AD775">
        <v>1.5</v>
      </c>
      <c r="AE775">
        <v>20</v>
      </c>
      <c r="AF775">
        <v>16</v>
      </c>
      <c r="AG775" t="s">
        <v>40</v>
      </c>
      <c r="AH775">
        <v>89528</v>
      </c>
      <c r="AI775" s="3">
        <f>anaconda_projects_438c4e99_85db_4cf9_82b5_1b07a55c3429_cleaned_energy_data[[#This Row],[sulfer-dioxide]]*0.9071847</f>
        <v>81218.431821599996</v>
      </c>
      <c r="AJ775">
        <v>2.9</v>
      </c>
      <c r="AK775">
        <v>15</v>
      </c>
      <c r="AL775">
        <v>9</v>
      </c>
      <c r="AM775">
        <v>47080301</v>
      </c>
      <c r="AN775">
        <v>31</v>
      </c>
    </row>
    <row r="776" spans="1:40" x14ac:dyDescent="0.3">
      <c r="A776">
        <v>774</v>
      </c>
      <c r="B776">
        <v>2008</v>
      </c>
      <c r="C776" t="s">
        <v>143</v>
      </c>
      <c r="D776" t="s">
        <v>144</v>
      </c>
      <c r="E776">
        <v>7.6</v>
      </c>
      <c r="F776">
        <v>37</v>
      </c>
      <c r="G776">
        <v>11459</v>
      </c>
      <c r="H776">
        <v>22</v>
      </c>
      <c r="I776">
        <v>3806</v>
      </c>
      <c r="J776">
        <v>24</v>
      </c>
      <c r="K776" s="3">
        <v>30653</v>
      </c>
      <c r="L776">
        <v>1225</v>
      </c>
      <c r="M776">
        <v>31</v>
      </c>
      <c r="N776">
        <v>33</v>
      </c>
      <c r="O776">
        <v>1987076</v>
      </c>
      <c r="P776">
        <v>16</v>
      </c>
      <c r="Q776">
        <v>100</v>
      </c>
      <c r="R776">
        <v>100</v>
      </c>
      <c r="S776">
        <v>28</v>
      </c>
      <c r="T776">
        <v>46134681</v>
      </c>
      <c r="U776">
        <v>45880232</v>
      </c>
      <c r="V776">
        <v>20</v>
      </c>
      <c r="W776">
        <v>9170296</v>
      </c>
      <c r="X776">
        <v>31</v>
      </c>
      <c r="Y776">
        <v>55050528</v>
      </c>
      <c r="Z776">
        <v>26</v>
      </c>
      <c r="AA776">
        <v>15266</v>
      </c>
      <c r="AB776">
        <v>44642</v>
      </c>
      <c r="AC776" s="3">
        <f>anaconda_projects_438c4e99_85db_4cf9_82b5_1b07a55c3429_cleaned_energy_data[[#This Row],[nitrogen-oxide]]*0.9071847</f>
        <v>40498.539377399997</v>
      </c>
      <c r="AD776">
        <v>1.6</v>
      </c>
      <c r="AE776">
        <v>34</v>
      </c>
      <c r="AF776">
        <v>33</v>
      </c>
      <c r="AG776" t="s">
        <v>40</v>
      </c>
      <c r="AH776">
        <v>86471</v>
      </c>
      <c r="AI776" s="3">
        <f>anaconda_projects_438c4e99_85db_4cf9_82b5_1b07a55c3429_cleaned_energy_data[[#This Row],[sulfer-dioxide]]*0.9071847</f>
        <v>78445.168193699996</v>
      </c>
      <c r="AJ776">
        <v>3.1</v>
      </c>
      <c r="AK776">
        <v>27</v>
      </c>
      <c r="AL776">
        <v>30</v>
      </c>
      <c r="AM776">
        <v>46134681</v>
      </c>
      <c r="AN776">
        <v>30</v>
      </c>
    </row>
    <row r="777" spans="1:40" x14ac:dyDescent="0.3">
      <c r="A777">
        <v>775</v>
      </c>
      <c r="B777">
        <v>2010</v>
      </c>
      <c r="C777" t="s">
        <v>143</v>
      </c>
      <c r="D777" t="s">
        <v>144</v>
      </c>
      <c r="E777">
        <v>7.28</v>
      </c>
      <c r="F777">
        <v>45</v>
      </c>
      <c r="G777">
        <v>11488</v>
      </c>
      <c r="H777">
        <v>23</v>
      </c>
      <c r="I777">
        <v>4493</v>
      </c>
      <c r="J777">
        <v>24</v>
      </c>
      <c r="K777" s="3">
        <v>34018</v>
      </c>
      <c r="L777">
        <v>1227</v>
      </c>
      <c r="M777">
        <v>28</v>
      </c>
      <c r="N777">
        <v>29</v>
      </c>
      <c r="O777">
        <v>1938621</v>
      </c>
      <c r="P777">
        <v>17</v>
      </c>
      <c r="Q777">
        <v>100</v>
      </c>
      <c r="R777">
        <v>100</v>
      </c>
      <c r="S777">
        <v>27</v>
      </c>
      <c r="T777">
        <v>48194285</v>
      </c>
      <c r="U777">
        <v>47108063</v>
      </c>
      <c r="V777">
        <v>20</v>
      </c>
      <c r="W777">
        <v>13892122</v>
      </c>
      <c r="X777">
        <v>27</v>
      </c>
      <c r="Y777">
        <v>61000185</v>
      </c>
      <c r="Z777">
        <v>25</v>
      </c>
      <c r="AA777">
        <v>15981</v>
      </c>
      <c r="AB777">
        <v>44633</v>
      </c>
      <c r="AC777" s="3">
        <f>anaconda_projects_438c4e99_85db_4cf9_82b5_1b07a55c3429_cleaned_energy_data[[#This Row],[nitrogen-oxide]]*0.9071847</f>
        <v>40490.374715099999</v>
      </c>
      <c r="AD777">
        <v>1.5</v>
      </c>
      <c r="AE777">
        <v>29</v>
      </c>
      <c r="AF777">
        <v>24</v>
      </c>
      <c r="AG777" t="s">
        <v>40</v>
      </c>
      <c r="AH777">
        <v>81635</v>
      </c>
      <c r="AI777" s="3">
        <f>anaconda_projects_438c4e99_85db_4cf9_82b5_1b07a55c3429_cleaned_energy_data[[#This Row],[sulfer-dioxide]]*0.9071847</f>
        <v>74058.022984499999</v>
      </c>
      <c r="AJ777">
        <v>2.7</v>
      </c>
      <c r="AK777">
        <v>22</v>
      </c>
      <c r="AL777">
        <v>22</v>
      </c>
      <c r="AM777">
        <v>48194285</v>
      </c>
      <c r="AN777">
        <v>29</v>
      </c>
    </row>
    <row r="778" spans="1:40" x14ac:dyDescent="0.3">
      <c r="A778">
        <v>776</v>
      </c>
      <c r="B778">
        <v>2009</v>
      </c>
      <c r="C778" t="s">
        <v>143</v>
      </c>
      <c r="D778" t="s">
        <v>144</v>
      </c>
      <c r="E778">
        <v>7.57</v>
      </c>
      <c r="F778">
        <v>37</v>
      </c>
      <c r="G778">
        <v>11456</v>
      </c>
      <c r="H778">
        <v>25</v>
      </c>
      <c r="I778">
        <v>3819</v>
      </c>
      <c r="J778">
        <v>25</v>
      </c>
      <c r="K778" s="3">
        <v>30427</v>
      </c>
      <c r="L778">
        <v>1165</v>
      </c>
      <c r="M778">
        <v>31</v>
      </c>
      <c r="N778">
        <v>30</v>
      </c>
      <c r="O778">
        <v>1916328</v>
      </c>
      <c r="P778">
        <v>16</v>
      </c>
      <c r="Q778">
        <v>100</v>
      </c>
      <c r="R778">
        <v>100</v>
      </c>
      <c r="S778">
        <v>29</v>
      </c>
      <c r="T778">
        <v>43173104</v>
      </c>
      <c r="U778">
        <v>45423149</v>
      </c>
      <c r="V778">
        <v>19</v>
      </c>
      <c r="W778">
        <v>12034590</v>
      </c>
      <c r="X778">
        <v>28</v>
      </c>
      <c r="Y778">
        <v>57457739</v>
      </c>
      <c r="Z778">
        <v>25</v>
      </c>
      <c r="AA778">
        <v>15275</v>
      </c>
      <c r="AB778">
        <v>40867</v>
      </c>
      <c r="AC778" s="3">
        <f>anaconda_projects_438c4e99_85db_4cf9_82b5_1b07a55c3429_cleaned_energy_data[[#This Row],[nitrogen-oxide]]*0.9071847</f>
        <v>37073.917134899995</v>
      </c>
      <c r="AD778">
        <v>1.4</v>
      </c>
      <c r="AE778">
        <v>29</v>
      </c>
      <c r="AF778">
        <v>24</v>
      </c>
      <c r="AG778" t="s">
        <v>40</v>
      </c>
      <c r="AH778">
        <v>83036</v>
      </c>
      <c r="AI778" s="3">
        <f>anaconda_projects_438c4e99_85db_4cf9_82b5_1b07a55c3429_cleaned_energy_data[[#This Row],[sulfer-dioxide]]*0.9071847</f>
        <v>75328.988749199998</v>
      </c>
      <c r="AJ778">
        <v>2.9</v>
      </c>
      <c r="AK778">
        <v>24</v>
      </c>
      <c r="AL778">
        <v>24</v>
      </c>
      <c r="AM778">
        <v>43173104</v>
      </c>
      <c r="AN778">
        <v>31</v>
      </c>
    </row>
    <row r="779" spans="1:40" x14ac:dyDescent="0.3">
      <c r="A779">
        <v>777</v>
      </c>
      <c r="B779">
        <v>2012</v>
      </c>
      <c r="C779" t="s">
        <v>143</v>
      </c>
      <c r="D779" t="s">
        <v>144</v>
      </c>
      <c r="E779">
        <v>7.62</v>
      </c>
      <c r="F779">
        <v>45</v>
      </c>
      <c r="G779">
        <v>13131</v>
      </c>
      <c r="H779">
        <v>20</v>
      </c>
      <c r="I779">
        <v>3225</v>
      </c>
      <c r="J779">
        <v>30</v>
      </c>
      <c r="K779" s="3">
        <v>36234</v>
      </c>
      <c r="L779">
        <v>1226</v>
      </c>
      <c r="M779">
        <v>23</v>
      </c>
      <c r="N779">
        <v>24</v>
      </c>
      <c r="O779">
        <v>1979856</v>
      </c>
      <c r="P779">
        <v>18</v>
      </c>
      <c r="Q779">
        <v>100</v>
      </c>
      <c r="R779">
        <v>100</v>
      </c>
      <c r="S779">
        <v>26</v>
      </c>
      <c r="T779">
        <v>46859567</v>
      </c>
      <c r="U779">
        <v>44603847</v>
      </c>
      <c r="V779">
        <v>22</v>
      </c>
      <c r="W779">
        <v>20401831</v>
      </c>
      <c r="X779">
        <v>19</v>
      </c>
      <c r="Y779">
        <v>65005678</v>
      </c>
      <c r="Z779">
        <v>24</v>
      </c>
      <c r="AA779">
        <v>16355</v>
      </c>
      <c r="AB779">
        <v>42160</v>
      </c>
      <c r="AC779" s="3">
        <f>anaconda_projects_438c4e99_85db_4cf9_82b5_1b07a55c3429_cleaned_energy_data[[#This Row],[nitrogen-oxide]]*0.9071847</f>
        <v>38246.906951999998</v>
      </c>
      <c r="AD779">
        <v>1.3</v>
      </c>
      <c r="AE779">
        <v>26</v>
      </c>
      <c r="AF779">
        <v>24</v>
      </c>
      <c r="AG779" t="s">
        <v>40</v>
      </c>
      <c r="AH779">
        <v>92438</v>
      </c>
      <c r="AI779" s="3">
        <f>anaconda_projects_438c4e99_85db_4cf9_82b5_1b07a55c3429_cleaned_energy_data[[#This Row],[sulfer-dioxide]]*0.9071847</f>
        <v>83858.339298599996</v>
      </c>
      <c r="AJ779">
        <v>2.8</v>
      </c>
      <c r="AK779">
        <v>16</v>
      </c>
      <c r="AL779">
        <v>11</v>
      </c>
      <c r="AM779">
        <v>46859567</v>
      </c>
      <c r="AN779">
        <v>29</v>
      </c>
    </row>
    <row r="780" spans="1:40" x14ac:dyDescent="0.3">
      <c r="A780">
        <v>778</v>
      </c>
      <c r="B780">
        <v>2020</v>
      </c>
      <c r="C780" t="s">
        <v>143</v>
      </c>
      <c r="D780" t="s">
        <v>144</v>
      </c>
      <c r="E780">
        <v>8.32</v>
      </c>
      <c r="F780">
        <v>46</v>
      </c>
      <c r="G780">
        <v>13457</v>
      </c>
      <c r="H780">
        <v>21</v>
      </c>
      <c r="I780">
        <v>1378</v>
      </c>
      <c r="J780">
        <v>44</v>
      </c>
      <c r="K780" s="3">
        <v>23469</v>
      </c>
      <c r="L780">
        <v>945</v>
      </c>
      <c r="M780">
        <v>26</v>
      </c>
      <c r="N780">
        <v>21</v>
      </c>
      <c r="O780">
        <v>863245</v>
      </c>
      <c r="P780">
        <v>26</v>
      </c>
      <c r="Q780">
        <v>100</v>
      </c>
      <c r="R780">
        <v>100</v>
      </c>
      <c r="S780">
        <v>27</v>
      </c>
      <c r="T780">
        <v>45851003</v>
      </c>
      <c r="U780">
        <v>48634848</v>
      </c>
      <c r="V780">
        <v>18</v>
      </c>
      <c r="W780">
        <v>6006411</v>
      </c>
      <c r="X780">
        <v>38</v>
      </c>
      <c r="Y780">
        <v>54641259</v>
      </c>
      <c r="Z780">
        <v>29</v>
      </c>
      <c r="AA780">
        <v>14835</v>
      </c>
      <c r="AB780">
        <v>17459</v>
      </c>
      <c r="AC780" s="3">
        <f>anaconda_projects_438c4e99_85db_4cf9_82b5_1b07a55c3429_cleaned_energy_data[[#This Row],[nitrogen-oxide]]*0.9071847</f>
        <v>15838.537677299999</v>
      </c>
      <c r="AD780">
        <v>0.6</v>
      </c>
      <c r="AE780">
        <v>29</v>
      </c>
      <c r="AF780">
        <v>28</v>
      </c>
      <c r="AG780" t="s">
        <v>45</v>
      </c>
      <c r="AH780">
        <v>32170</v>
      </c>
      <c r="AI780" s="3">
        <f>anaconda_projects_438c4e99_85db_4cf9_82b5_1b07a55c3429_cleaned_energy_data[[#This Row],[sulfer-dioxide]]*0.9071847</f>
        <v>29184.131798999999</v>
      </c>
      <c r="AJ780">
        <v>1.2</v>
      </c>
      <c r="AK780">
        <v>15</v>
      </c>
      <c r="AL780">
        <v>10</v>
      </c>
      <c r="AM780">
        <v>45851003</v>
      </c>
      <c r="AN780">
        <v>31</v>
      </c>
    </row>
    <row r="781" spans="1:40" x14ac:dyDescent="0.3">
      <c r="A781">
        <v>779</v>
      </c>
      <c r="B781">
        <v>2015</v>
      </c>
      <c r="C781" t="s">
        <v>143</v>
      </c>
      <c r="D781" t="s">
        <v>144</v>
      </c>
      <c r="E781">
        <v>8.19</v>
      </c>
      <c r="F781">
        <v>44</v>
      </c>
      <c r="G781">
        <v>11467</v>
      </c>
      <c r="H781">
        <v>22</v>
      </c>
      <c r="I781">
        <v>3240</v>
      </c>
      <c r="J781">
        <v>31</v>
      </c>
      <c r="K781" s="3">
        <v>28587</v>
      </c>
      <c r="L781">
        <v>1132</v>
      </c>
      <c r="M781">
        <v>29</v>
      </c>
      <c r="N781">
        <v>25</v>
      </c>
      <c r="O781">
        <v>1111439</v>
      </c>
      <c r="P781">
        <v>27</v>
      </c>
      <c r="Q781">
        <v>100</v>
      </c>
      <c r="R781">
        <v>100</v>
      </c>
      <c r="S781">
        <v>26</v>
      </c>
      <c r="T781">
        <v>46465154</v>
      </c>
      <c r="U781">
        <v>39538137</v>
      </c>
      <c r="V781">
        <v>26</v>
      </c>
      <c r="W781">
        <v>16021291</v>
      </c>
      <c r="X781">
        <v>23</v>
      </c>
      <c r="Y781">
        <v>55559428</v>
      </c>
      <c r="Z781">
        <v>29</v>
      </c>
      <c r="AA781">
        <v>14707</v>
      </c>
      <c r="AB781">
        <v>31628</v>
      </c>
      <c r="AC781" s="3">
        <f>anaconda_projects_438c4e99_85db_4cf9_82b5_1b07a55c3429_cleaned_energy_data[[#This Row],[nitrogen-oxide]]*0.9071847</f>
        <v>28692.4376916</v>
      </c>
      <c r="AD781">
        <v>1.1000000000000001</v>
      </c>
      <c r="AE781">
        <v>27</v>
      </c>
      <c r="AF781">
        <v>21</v>
      </c>
      <c r="AG781" t="s">
        <v>40</v>
      </c>
      <c r="AH781">
        <v>59518</v>
      </c>
      <c r="AI781" s="3">
        <f>anaconda_projects_438c4e99_85db_4cf9_82b5_1b07a55c3429_cleaned_energy_data[[#This Row],[sulfer-dioxide]]*0.9071847</f>
        <v>53993.818974599999</v>
      </c>
      <c r="AJ781">
        <v>2.1</v>
      </c>
      <c r="AK781">
        <v>18</v>
      </c>
      <c r="AL781">
        <v>10</v>
      </c>
      <c r="AM781">
        <v>46465154</v>
      </c>
      <c r="AN781">
        <v>31</v>
      </c>
    </row>
    <row r="782" spans="1:40" x14ac:dyDescent="0.3">
      <c r="A782">
        <v>780</v>
      </c>
      <c r="B782">
        <v>2013</v>
      </c>
      <c r="C782" t="s">
        <v>143</v>
      </c>
      <c r="D782" t="s">
        <v>144</v>
      </c>
      <c r="E782">
        <v>7.93</v>
      </c>
      <c r="F782">
        <v>45</v>
      </c>
      <c r="G782">
        <v>11559</v>
      </c>
      <c r="H782">
        <v>23</v>
      </c>
      <c r="I782">
        <v>3227</v>
      </c>
      <c r="J782">
        <v>31</v>
      </c>
      <c r="K782" s="3">
        <v>37346</v>
      </c>
      <c r="L782">
        <v>1362</v>
      </c>
      <c r="M782">
        <v>23</v>
      </c>
      <c r="N782">
        <v>19</v>
      </c>
      <c r="O782">
        <v>2024920</v>
      </c>
      <c r="P782">
        <v>19</v>
      </c>
      <c r="Q782">
        <v>100</v>
      </c>
      <c r="R782">
        <v>100</v>
      </c>
      <c r="S782">
        <v>26</v>
      </c>
      <c r="T782">
        <v>46683034</v>
      </c>
      <c r="U782">
        <v>46547772</v>
      </c>
      <c r="V782">
        <v>21</v>
      </c>
      <c r="W782">
        <v>13774720</v>
      </c>
      <c r="X782">
        <v>27</v>
      </c>
      <c r="Y782">
        <v>60322492</v>
      </c>
      <c r="Z782">
        <v>25</v>
      </c>
      <c r="AA782">
        <v>14786</v>
      </c>
      <c r="AB782">
        <v>45896</v>
      </c>
      <c r="AC782" s="3">
        <f>anaconda_projects_438c4e99_85db_4cf9_82b5_1b07a55c3429_cleaned_energy_data[[#This Row],[nitrogen-oxide]]*0.9071847</f>
        <v>41636.148991199996</v>
      </c>
      <c r="AD782">
        <v>1.5</v>
      </c>
      <c r="AE782">
        <v>23</v>
      </c>
      <c r="AF782">
        <v>20</v>
      </c>
      <c r="AG782" t="s">
        <v>40</v>
      </c>
      <c r="AH782">
        <v>88811</v>
      </c>
      <c r="AI782" s="3">
        <f>anaconda_projects_438c4e99_85db_4cf9_82b5_1b07a55c3429_cleaned_energy_data[[#This Row],[sulfer-dioxide]]*0.9071847</f>
        <v>80567.980391699995</v>
      </c>
      <c r="AJ782">
        <v>2.9</v>
      </c>
      <c r="AK782">
        <v>16</v>
      </c>
      <c r="AL782">
        <v>13</v>
      </c>
      <c r="AM782">
        <v>46683034</v>
      </c>
      <c r="AN782">
        <v>31</v>
      </c>
    </row>
    <row r="783" spans="1:40" x14ac:dyDescent="0.3">
      <c r="A783">
        <v>781</v>
      </c>
      <c r="B783">
        <v>2016</v>
      </c>
      <c r="C783" t="s">
        <v>143</v>
      </c>
      <c r="D783" t="s">
        <v>144</v>
      </c>
      <c r="E783">
        <v>8.1300000000000008</v>
      </c>
      <c r="F783">
        <v>47</v>
      </c>
      <c r="G783">
        <v>11439</v>
      </c>
      <c r="H783">
        <v>24</v>
      </c>
      <c r="I783">
        <v>3273</v>
      </c>
      <c r="J783">
        <v>32</v>
      </c>
      <c r="K783" s="3">
        <v>31726</v>
      </c>
      <c r="L783">
        <v>1155</v>
      </c>
      <c r="M783">
        <v>23</v>
      </c>
      <c r="N783">
        <v>19</v>
      </c>
      <c r="O783">
        <v>1336249</v>
      </c>
      <c r="P783">
        <v>22</v>
      </c>
      <c r="Q783">
        <v>100</v>
      </c>
      <c r="R783">
        <v>100</v>
      </c>
      <c r="S783">
        <v>27</v>
      </c>
      <c r="T783">
        <v>46188438</v>
      </c>
      <c r="U783">
        <v>43352105</v>
      </c>
      <c r="V783">
        <v>23</v>
      </c>
      <c r="W783">
        <v>17092954</v>
      </c>
      <c r="X783">
        <v>19</v>
      </c>
      <c r="Y783">
        <v>60445059</v>
      </c>
      <c r="Z783">
        <v>26</v>
      </c>
      <c r="AA783">
        <v>14711</v>
      </c>
      <c r="AB783">
        <v>33752</v>
      </c>
      <c r="AC783" s="3">
        <f>anaconda_projects_438c4e99_85db_4cf9_82b5_1b07a55c3429_cleaned_energy_data[[#This Row],[nitrogen-oxide]]*0.9071847</f>
        <v>30619.2979944</v>
      </c>
      <c r="AD783">
        <v>1.1000000000000001</v>
      </c>
      <c r="AE783">
        <v>23</v>
      </c>
      <c r="AF783">
        <v>18</v>
      </c>
      <c r="AG783" t="s">
        <v>40</v>
      </c>
      <c r="AH783">
        <v>59829</v>
      </c>
      <c r="AI783" s="3">
        <f>anaconda_projects_438c4e99_85db_4cf9_82b5_1b07a55c3429_cleaned_energy_data[[#This Row],[sulfer-dioxide]]*0.9071847</f>
        <v>54275.953416299999</v>
      </c>
      <c r="AJ783">
        <v>2</v>
      </c>
      <c r="AK783">
        <v>11</v>
      </c>
      <c r="AL783">
        <v>7</v>
      </c>
      <c r="AM783">
        <v>46188438</v>
      </c>
      <c r="AN783">
        <v>31</v>
      </c>
    </row>
    <row r="784" spans="1:40" x14ac:dyDescent="0.3">
      <c r="A784">
        <v>782</v>
      </c>
      <c r="B784">
        <v>2018</v>
      </c>
      <c r="C784" t="s">
        <v>143</v>
      </c>
      <c r="D784" t="s">
        <v>144</v>
      </c>
      <c r="E784">
        <v>7.78</v>
      </c>
      <c r="F784">
        <v>50</v>
      </c>
      <c r="G784">
        <v>13442</v>
      </c>
      <c r="H784">
        <v>19</v>
      </c>
      <c r="I784">
        <v>1321</v>
      </c>
      <c r="J784">
        <v>43</v>
      </c>
      <c r="K784" s="3">
        <v>38349</v>
      </c>
      <c r="L784">
        <v>1241</v>
      </c>
      <c r="M784">
        <v>19</v>
      </c>
      <c r="N784">
        <v>14</v>
      </c>
      <c r="O784">
        <v>1400990</v>
      </c>
      <c r="P784">
        <v>23</v>
      </c>
      <c r="Q784">
        <v>100</v>
      </c>
      <c r="R784">
        <v>100</v>
      </c>
      <c r="S784">
        <v>26</v>
      </c>
      <c r="T784">
        <v>49602708</v>
      </c>
      <c r="U784">
        <v>59485255</v>
      </c>
      <c r="V784">
        <v>17</v>
      </c>
      <c r="W784">
        <v>8514097</v>
      </c>
      <c r="X784">
        <v>35</v>
      </c>
      <c r="Y784">
        <v>67999352</v>
      </c>
      <c r="Z784">
        <v>23</v>
      </c>
      <c r="AA784">
        <v>14763</v>
      </c>
      <c r="AB784">
        <v>28885</v>
      </c>
      <c r="AC784" s="3">
        <f>anaconda_projects_438c4e99_85db_4cf9_82b5_1b07a55c3429_cleaned_energy_data[[#This Row],[nitrogen-oxide]]*0.9071847</f>
        <v>26204.030059499997</v>
      </c>
      <c r="AD784">
        <v>0.8</v>
      </c>
      <c r="AE784">
        <v>25</v>
      </c>
      <c r="AF784">
        <v>21</v>
      </c>
      <c r="AG784" t="s">
        <v>40</v>
      </c>
      <c r="AH784">
        <v>65237</v>
      </c>
      <c r="AI784" s="3">
        <f>anaconda_projects_438c4e99_85db_4cf9_82b5_1b07a55c3429_cleaned_energy_data[[#This Row],[sulfer-dioxide]]*0.9071847</f>
        <v>59182.008273899999</v>
      </c>
      <c r="AJ784">
        <v>1.9</v>
      </c>
      <c r="AK784">
        <v>8</v>
      </c>
      <c r="AL784">
        <v>5</v>
      </c>
      <c r="AM784">
        <v>49602708</v>
      </c>
      <c r="AN784">
        <v>30</v>
      </c>
    </row>
    <row r="785" spans="1:40" x14ac:dyDescent="0.3">
      <c r="A785">
        <v>783</v>
      </c>
      <c r="B785">
        <v>2017</v>
      </c>
      <c r="C785" t="s">
        <v>145</v>
      </c>
      <c r="D785" t="s">
        <v>146</v>
      </c>
      <c r="E785">
        <v>9.83</v>
      </c>
      <c r="F785">
        <v>28</v>
      </c>
      <c r="G785">
        <v>20618</v>
      </c>
      <c r="H785">
        <v>11</v>
      </c>
      <c r="I785">
        <v>9107</v>
      </c>
      <c r="J785">
        <v>11</v>
      </c>
      <c r="K785" s="3">
        <v>53192</v>
      </c>
      <c r="L785">
        <v>836</v>
      </c>
      <c r="M785">
        <v>12</v>
      </c>
      <c r="N785">
        <v>35</v>
      </c>
      <c r="O785">
        <v>4928261</v>
      </c>
      <c r="P785">
        <v>8</v>
      </c>
      <c r="Q785">
        <v>100</v>
      </c>
      <c r="R785">
        <v>100</v>
      </c>
      <c r="S785">
        <v>12</v>
      </c>
      <c r="T785">
        <v>86241730</v>
      </c>
      <c r="U785">
        <v>101709381</v>
      </c>
      <c r="V785">
        <v>4</v>
      </c>
      <c r="W785">
        <v>38254869</v>
      </c>
      <c r="X785">
        <v>9</v>
      </c>
      <c r="Y785">
        <v>139964250</v>
      </c>
      <c r="Z785">
        <v>6</v>
      </c>
      <c r="AA785">
        <v>29725</v>
      </c>
      <c r="AB785">
        <v>32137</v>
      </c>
      <c r="AC785" s="3">
        <f>anaconda_projects_438c4e99_85db_4cf9_82b5_1b07a55c3429_cleaned_energy_data[[#This Row],[nitrogen-oxide]]*0.9071847</f>
        <v>29154.194703899997</v>
      </c>
      <c r="AD785">
        <v>0.5</v>
      </c>
      <c r="AE785">
        <v>21</v>
      </c>
      <c r="AF785">
        <v>43</v>
      </c>
      <c r="AG785" t="s">
        <v>45</v>
      </c>
      <c r="AH785">
        <v>39321</v>
      </c>
      <c r="AI785" s="3">
        <f>anaconda_projects_438c4e99_85db_4cf9_82b5_1b07a55c3429_cleaned_energy_data[[#This Row],[sulfer-dioxide]]*0.9071847</f>
        <v>35671.4095887</v>
      </c>
      <c r="AJ785">
        <v>0.6</v>
      </c>
      <c r="AK785">
        <v>19</v>
      </c>
      <c r="AL785">
        <v>29</v>
      </c>
      <c r="AM785">
        <v>86241730</v>
      </c>
      <c r="AN785">
        <v>16</v>
      </c>
    </row>
    <row r="786" spans="1:40" x14ac:dyDescent="0.3">
      <c r="A786">
        <v>784</v>
      </c>
      <c r="B786">
        <v>2019</v>
      </c>
      <c r="C786" t="s">
        <v>145</v>
      </c>
      <c r="D786" t="s">
        <v>146</v>
      </c>
      <c r="E786">
        <v>9.83</v>
      </c>
      <c r="F786">
        <v>26</v>
      </c>
      <c r="G786">
        <v>20053</v>
      </c>
      <c r="H786">
        <v>12</v>
      </c>
      <c r="I786">
        <v>9202</v>
      </c>
      <c r="J786">
        <v>13</v>
      </c>
      <c r="K786" s="3">
        <v>50842</v>
      </c>
      <c r="L786">
        <v>784</v>
      </c>
      <c r="M786">
        <v>12</v>
      </c>
      <c r="N786">
        <v>32</v>
      </c>
      <c r="O786">
        <v>5159502</v>
      </c>
      <c r="P786">
        <v>6</v>
      </c>
      <c r="Q786">
        <v>100</v>
      </c>
      <c r="R786">
        <v>100</v>
      </c>
      <c r="S786">
        <v>12</v>
      </c>
      <c r="T786">
        <v>88095112</v>
      </c>
      <c r="U786">
        <v>102180494</v>
      </c>
      <c r="V786">
        <v>4</v>
      </c>
      <c r="W786">
        <v>40498939</v>
      </c>
      <c r="X786">
        <v>9</v>
      </c>
      <c r="Y786">
        <v>142679433</v>
      </c>
      <c r="Z786">
        <v>6</v>
      </c>
      <c r="AA786">
        <v>29256</v>
      </c>
      <c r="AB786">
        <v>28482</v>
      </c>
      <c r="AC786" s="3">
        <f>anaconda_projects_438c4e99_85db_4cf9_82b5_1b07a55c3429_cleaned_energy_data[[#This Row],[nitrogen-oxide]]*0.9071847</f>
        <v>25838.434625399997</v>
      </c>
      <c r="AD786">
        <v>0.4</v>
      </c>
      <c r="AE786">
        <v>20</v>
      </c>
      <c r="AF786">
        <v>43</v>
      </c>
      <c r="AG786" t="s">
        <v>45</v>
      </c>
      <c r="AH786">
        <v>34818</v>
      </c>
      <c r="AI786" s="3">
        <f>anaconda_projects_438c4e99_85db_4cf9_82b5_1b07a55c3429_cleaned_energy_data[[#This Row],[sulfer-dioxide]]*0.9071847</f>
        <v>31586.356884599998</v>
      </c>
      <c r="AJ786">
        <v>0.5</v>
      </c>
      <c r="AK786">
        <v>16</v>
      </c>
      <c r="AL786">
        <v>26</v>
      </c>
      <c r="AM786">
        <v>88095112</v>
      </c>
      <c r="AN786">
        <v>16</v>
      </c>
    </row>
    <row r="787" spans="1:40" x14ac:dyDescent="0.3">
      <c r="A787">
        <v>785</v>
      </c>
      <c r="B787">
        <v>2023</v>
      </c>
      <c r="C787" t="s">
        <v>145</v>
      </c>
      <c r="D787" t="s">
        <v>146</v>
      </c>
      <c r="E787">
        <v>11.47</v>
      </c>
      <c r="F787">
        <v>25</v>
      </c>
      <c r="G787">
        <v>22950</v>
      </c>
      <c r="H787">
        <v>8</v>
      </c>
      <c r="I787">
        <v>8147</v>
      </c>
      <c r="J787">
        <v>19</v>
      </c>
      <c r="K787" s="3">
        <v>46082</v>
      </c>
      <c r="L787">
        <v>727</v>
      </c>
      <c r="M787">
        <v>8</v>
      </c>
      <c r="N787">
        <v>30</v>
      </c>
      <c r="O787">
        <v>5491093</v>
      </c>
      <c r="P787">
        <v>6</v>
      </c>
      <c r="Q787">
        <v>100</v>
      </c>
      <c r="R787">
        <v>100</v>
      </c>
      <c r="S787">
        <v>13</v>
      </c>
      <c r="T787">
        <v>84880359</v>
      </c>
      <c r="U787">
        <v>97500930</v>
      </c>
      <c r="V787">
        <v>4</v>
      </c>
      <c r="W787">
        <v>41934080</v>
      </c>
      <c r="X787">
        <v>9</v>
      </c>
      <c r="Y787">
        <v>139435010</v>
      </c>
      <c r="Z787">
        <v>6</v>
      </c>
      <c r="AA787">
        <v>31097</v>
      </c>
      <c r="AB787">
        <v>25726</v>
      </c>
      <c r="AC787" s="3">
        <f>anaconda_projects_438c4e99_85db_4cf9_82b5_1b07a55c3429_cleaned_energy_data[[#This Row],[nitrogen-oxide]]*0.9071847</f>
        <v>23338.233592199998</v>
      </c>
      <c r="AD787">
        <v>0.4</v>
      </c>
      <c r="AE787">
        <v>17</v>
      </c>
      <c r="AF787">
        <v>40</v>
      </c>
      <c r="AG787" t="s">
        <v>45</v>
      </c>
      <c r="AH787">
        <v>28022</v>
      </c>
      <c r="AI787" s="3">
        <f>anaconda_projects_438c4e99_85db_4cf9_82b5_1b07a55c3429_cleaned_energy_data[[#This Row],[sulfer-dioxide]]*0.9071847</f>
        <v>25421.129663399999</v>
      </c>
      <c r="AJ787">
        <v>0.4</v>
      </c>
      <c r="AK787">
        <v>13</v>
      </c>
      <c r="AL787">
        <v>22</v>
      </c>
      <c r="AM787">
        <v>84880359</v>
      </c>
      <c r="AN787">
        <v>17</v>
      </c>
    </row>
    <row r="788" spans="1:40" x14ac:dyDescent="0.3">
      <c r="A788">
        <v>786</v>
      </c>
      <c r="B788">
        <v>2011</v>
      </c>
      <c r="C788" t="s">
        <v>145</v>
      </c>
      <c r="D788" t="s">
        <v>146</v>
      </c>
      <c r="E788">
        <v>9.1</v>
      </c>
      <c r="F788">
        <v>23</v>
      </c>
      <c r="G788">
        <v>23642</v>
      </c>
      <c r="H788">
        <v>7</v>
      </c>
      <c r="I788">
        <v>8935</v>
      </c>
      <c r="J788">
        <v>13</v>
      </c>
      <c r="K788" s="3">
        <v>76413</v>
      </c>
      <c r="L788">
        <v>1075</v>
      </c>
      <c r="M788">
        <v>9</v>
      </c>
      <c r="N788">
        <v>35</v>
      </c>
      <c r="O788">
        <v>5157007</v>
      </c>
      <c r="P788">
        <v>6</v>
      </c>
      <c r="Q788">
        <v>100</v>
      </c>
      <c r="R788">
        <v>100</v>
      </c>
      <c r="S788">
        <v>12</v>
      </c>
      <c r="T788">
        <v>88995369</v>
      </c>
      <c r="U788">
        <v>118834736</v>
      </c>
      <c r="V788">
        <v>2</v>
      </c>
      <c r="W788">
        <v>37504474</v>
      </c>
      <c r="X788">
        <v>10</v>
      </c>
      <c r="Y788">
        <v>156339210</v>
      </c>
      <c r="Z788">
        <v>6</v>
      </c>
      <c r="AA788">
        <v>32577</v>
      </c>
      <c r="AB788">
        <v>71339</v>
      </c>
      <c r="AC788" s="3">
        <f>anaconda_projects_438c4e99_85db_4cf9_82b5_1b07a55c3429_cleaned_energy_data[[#This Row],[nitrogen-oxide]]*0.9071847</f>
        <v>64717.649313299997</v>
      </c>
      <c r="AD788">
        <v>0.9</v>
      </c>
      <c r="AE788">
        <v>13</v>
      </c>
      <c r="AF788">
        <v>35</v>
      </c>
      <c r="AG788" t="s">
        <v>40</v>
      </c>
      <c r="AH788">
        <v>215483</v>
      </c>
      <c r="AI788" s="3">
        <f>anaconda_projects_438c4e99_85db_4cf9_82b5_1b07a55c3429_cleaned_energy_data[[#This Row],[sulfer-dioxide]]*0.9071847</f>
        <v>195482.8807101</v>
      </c>
      <c r="AJ788">
        <v>2.8</v>
      </c>
      <c r="AK788">
        <v>9</v>
      </c>
      <c r="AL788">
        <v>19</v>
      </c>
      <c r="AM788">
        <v>88995369</v>
      </c>
      <c r="AN788">
        <v>16</v>
      </c>
    </row>
    <row r="789" spans="1:40" x14ac:dyDescent="0.3">
      <c r="A789">
        <v>787</v>
      </c>
      <c r="B789">
        <v>2022</v>
      </c>
      <c r="C789" t="s">
        <v>145</v>
      </c>
      <c r="D789" t="s">
        <v>146</v>
      </c>
      <c r="E789">
        <v>11.59</v>
      </c>
      <c r="F789">
        <v>24</v>
      </c>
      <c r="G789">
        <v>21001</v>
      </c>
      <c r="H789">
        <v>11</v>
      </c>
      <c r="I789">
        <v>7909</v>
      </c>
      <c r="J789">
        <v>17</v>
      </c>
      <c r="K789" s="3">
        <v>52252</v>
      </c>
      <c r="L789">
        <v>794</v>
      </c>
      <c r="M789">
        <v>10</v>
      </c>
      <c r="N789">
        <v>28</v>
      </c>
      <c r="O789">
        <v>4896466</v>
      </c>
      <c r="P789">
        <v>7</v>
      </c>
      <c r="Q789">
        <v>100</v>
      </c>
      <c r="R789">
        <v>100</v>
      </c>
      <c r="S789">
        <v>12</v>
      </c>
      <c r="T789">
        <v>87027545</v>
      </c>
      <c r="U789">
        <v>103494925</v>
      </c>
      <c r="V789">
        <v>3</v>
      </c>
      <c r="W789">
        <v>41293968</v>
      </c>
      <c r="X789">
        <v>10</v>
      </c>
      <c r="Y789">
        <v>144788893</v>
      </c>
      <c r="Z789">
        <v>6</v>
      </c>
      <c r="AA789">
        <v>28910</v>
      </c>
      <c r="AB789">
        <v>26279</v>
      </c>
      <c r="AC789" s="3">
        <f>anaconda_projects_438c4e99_85db_4cf9_82b5_1b07a55c3429_cleaned_energy_data[[#This Row],[nitrogen-oxide]]*0.9071847</f>
        <v>23839.906731299998</v>
      </c>
      <c r="AD789">
        <v>0.4</v>
      </c>
      <c r="AE789">
        <v>20</v>
      </c>
      <c r="AF789">
        <v>41</v>
      </c>
      <c r="AG789" t="s">
        <v>45</v>
      </c>
      <c r="AH789">
        <v>29847</v>
      </c>
      <c r="AI789" s="3">
        <f>anaconda_projects_438c4e99_85db_4cf9_82b5_1b07a55c3429_cleaned_energy_data[[#This Row],[sulfer-dioxide]]*0.9071847</f>
        <v>27076.741740899997</v>
      </c>
      <c r="AJ789">
        <v>0.4</v>
      </c>
      <c r="AK789">
        <v>16</v>
      </c>
      <c r="AL789">
        <v>26</v>
      </c>
      <c r="AM789">
        <v>87027545</v>
      </c>
      <c r="AN789">
        <v>16</v>
      </c>
    </row>
    <row r="790" spans="1:40" x14ac:dyDescent="0.3">
      <c r="A790">
        <v>788</v>
      </c>
      <c r="B790">
        <v>2021</v>
      </c>
      <c r="C790" t="s">
        <v>145</v>
      </c>
      <c r="D790" t="s">
        <v>146</v>
      </c>
      <c r="E790">
        <v>10.18</v>
      </c>
      <c r="F790">
        <v>25</v>
      </c>
      <c r="G790">
        <v>20369</v>
      </c>
      <c r="H790">
        <v>12</v>
      </c>
      <c r="I790">
        <v>8542</v>
      </c>
      <c r="J790">
        <v>14</v>
      </c>
      <c r="K790" s="3">
        <v>49610</v>
      </c>
      <c r="L790">
        <v>765</v>
      </c>
      <c r="M790">
        <v>11</v>
      </c>
      <c r="N790">
        <v>30</v>
      </c>
      <c r="O790">
        <v>5344337</v>
      </c>
      <c r="P790">
        <v>6</v>
      </c>
      <c r="Q790">
        <v>100</v>
      </c>
      <c r="R790">
        <v>100</v>
      </c>
      <c r="S790">
        <v>12</v>
      </c>
      <c r="T790">
        <v>85585166</v>
      </c>
      <c r="U790">
        <v>106804340</v>
      </c>
      <c r="V790">
        <v>3</v>
      </c>
      <c r="W790">
        <v>35928990</v>
      </c>
      <c r="X790">
        <v>10</v>
      </c>
      <c r="Y790">
        <v>142733330</v>
      </c>
      <c r="Z790">
        <v>6</v>
      </c>
      <c r="AA790">
        <v>28911</v>
      </c>
      <c r="AB790">
        <v>25529</v>
      </c>
      <c r="AC790" s="3">
        <f>anaconda_projects_438c4e99_85db_4cf9_82b5_1b07a55c3429_cleaned_energy_data[[#This Row],[nitrogen-oxide]]*0.9071847</f>
        <v>23159.518206299999</v>
      </c>
      <c r="AD790">
        <v>0.4</v>
      </c>
      <c r="AE790">
        <v>21</v>
      </c>
      <c r="AF790">
        <v>43</v>
      </c>
      <c r="AG790" t="s">
        <v>45</v>
      </c>
      <c r="AH790">
        <v>33229</v>
      </c>
      <c r="AI790" s="3">
        <f>anaconda_projects_438c4e99_85db_4cf9_82b5_1b07a55c3429_cleaned_energy_data[[#This Row],[sulfer-dioxide]]*0.9071847</f>
        <v>30144.840396299998</v>
      </c>
      <c r="AJ790">
        <v>0.5</v>
      </c>
      <c r="AK790">
        <v>16</v>
      </c>
      <c r="AL790">
        <v>25</v>
      </c>
      <c r="AM790">
        <v>85585166</v>
      </c>
      <c r="AN790">
        <v>16</v>
      </c>
    </row>
    <row r="791" spans="1:40" x14ac:dyDescent="0.3">
      <c r="A791">
        <v>789</v>
      </c>
      <c r="B791">
        <v>2014</v>
      </c>
      <c r="C791" t="s">
        <v>145</v>
      </c>
      <c r="D791" t="s">
        <v>146</v>
      </c>
      <c r="E791">
        <v>9.27</v>
      </c>
      <c r="F791">
        <v>32</v>
      </c>
      <c r="G791">
        <v>23050</v>
      </c>
      <c r="H791">
        <v>8</v>
      </c>
      <c r="I791">
        <v>8903</v>
      </c>
      <c r="J791">
        <v>11</v>
      </c>
      <c r="K791" s="3">
        <v>67635</v>
      </c>
      <c r="L791">
        <v>996</v>
      </c>
      <c r="M791">
        <v>10</v>
      </c>
      <c r="N791">
        <v>34</v>
      </c>
      <c r="O791">
        <v>5000379</v>
      </c>
      <c r="P791">
        <v>6</v>
      </c>
      <c r="Q791">
        <v>100</v>
      </c>
      <c r="R791">
        <v>100</v>
      </c>
      <c r="S791">
        <v>11</v>
      </c>
      <c r="T791">
        <v>90493727</v>
      </c>
      <c r="U791">
        <v>112340555</v>
      </c>
      <c r="V791">
        <v>3</v>
      </c>
      <c r="W791">
        <v>36999892</v>
      </c>
      <c r="X791">
        <v>10</v>
      </c>
      <c r="Y791">
        <v>149340447</v>
      </c>
      <c r="Z791">
        <v>6</v>
      </c>
      <c r="AA791">
        <v>31953</v>
      </c>
      <c r="AB791">
        <v>62283</v>
      </c>
      <c r="AC791" s="3">
        <f>anaconda_projects_438c4e99_85db_4cf9_82b5_1b07a55c3429_cleaned_energy_data[[#This Row],[nitrogen-oxide]]*0.9071847</f>
        <v>56502.184670099996</v>
      </c>
      <c r="AD791">
        <v>0.8</v>
      </c>
      <c r="AE791">
        <v>12</v>
      </c>
      <c r="AF791">
        <v>37</v>
      </c>
      <c r="AG791" t="s">
        <v>45</v>
      </c>
      <c r="AH791">
        <v>153448</v>
      </c>
      <c r="AI791" s="3">
        <f>anaconda_projects_438c4e99_85db_4cf9_82b5_1b07a55c3429_cleaned_energy_data[[#This Row],[sulfer-dioxide]]*0.9071847</f>
        <v>139205.6778456</v>
      </c>
      <c r="AJ791">
        <v>2.1</v>
      </c>
      <c r="AK791">
        <v>8</v>
      </c>
      <c r="AL791">
        <v>19</v>
      </c>
      <c r="AM791">
        <v>90493727</v>
      </c>
      <c r="AN791">
        <v>16</v>
      </c>
    </row>
    <row r="792" spans="1:40" x14ac:dyDescent="0.3">
      <c r="A792">
        <v>790</v>
      </c>
      <c r="B792">
        <v>2008</v>
      </c>
      <c r="C792" t="s">
        <v>145</v>
      </c>
      <c r="D792" t="s">
        <v>146</v>
      </c>
      <c r="E792">
        <v>8.59</v>
      </c>
      <c r="F792">
        <v>27</v>
      </c>
      <c r="G792">
        <v>23144</v>
      </c>
      <c r="H792">
        <v>8</v>
      </c>
      <c r="I792">
        <v>8078</v>
      </c>
      <c r="J792">
        <v>14</v>
      </c>
      <c r="K792" s="3">
        <v>83134</v>
      </c>
      <c r="L792">
        <v>1254</v>
      </c>
      <c r="M792">
        <v>10</v>
      </c>
      <c r="N792">
        <v>30</v>
      </c>
      <c r="O792">
        <v>4726425</v>
      </c>
      <c r="P792">
        <v>6</v>
      </c>
      <c r="Q792">
        <v>100</v>
      </c>
      <c r="R792">
        <v>100</v>
      </c>
      <c r="S792">
        <v>13</v>
      </c>
      <c r="T792">
        <v>89707279</v>
      </c>
      <c r="U792">
        <v>128054895</v>
      </c>
      <c r="V792">
        <v>2</v>
      </c>
      <c r="W792">
        <v>17815000</v>
      </c>
      <c r="X792">
        <v>19</v>
      </c>
      <c r="Y792">
        <v>145869895</v>
      </c>
      <c r="Z792">
        <v>7</v>
      </c>
      <c r="AA792">
        <v>31222</v>
      </c>
      <c r="AB792">
        <v>122060</v>
      </c>
      <c r="AC792" s="3">
        <f>anaconda_projects_438c4e99_85db_4cf9_82b5_1b07a55c3429_cleaned_energy_data[[#This Row],[nitrogen-oxide]]*0.9071847</f>
        <v>110730.964482</v>
      </c>
      <c r="AD792">
        <v>1.7</v>
      </c>
      <c r="AE792">
        <v>10</v>
      </c>
      <c r="AF792">
        <v>32</v>
      </c>
      <c r="AG792" t="s">
        <v>40</v>
      </c>
      <c r="AH792">
        <v>401154</v>
      </c>
      <c r="AI792" s="3">
        <f>anaconda_projects_438c4e99_85db_4cf9_82b5_1b07a55c3429_cleaned_energy_data[[#This Row],[sulfer-dioxide]]*0.9071847</f>
        <v>363920.7711438</v>
      </c>
      <c r="AJ792">
        <v>5.5</v>
      </c>
      <c r="AK792">
        <v>6</v>
      </c>
      <c r="AL792">
        <v>15</v>
      </c>
      <c r="AM792">
        <v>89707279</v>
      </c>
      <c r="AN792">
        <v>15</v>
      </c>
    </row>
    <row r="793" spans="1:40" x14ac:dyDescent="0.3">
      <c r="A793">
        <v>791</v>
      </c>
      <c r="B793">
        <v>2010</v>
      </c>
      <c r="C793" t="s">
        <v>145</v>
      </c>
      <c r="D793" t="s">
        <v>146</v>
      </c>
      <c r="E793">
        <v>8.89</v>
      </c>
      <c r="F793">
        <v>25</v>
      </c>
      <c r="G793">
        <v>23642</v>
      </c>
      <c r="H793">
        <v>7</v>
      </c>
      <c r="I793">
        <v>8775</v>
      </c>
      <c r="J793">
        <v>12</v>
      </c>
      <c r="K793" s="3">
        <v>79375</v>
      </c>
      <c r="L793">
        <v>1148</v>
      </c>
      <c r="M793">
        <v>9</v>
      </c>
      <c r="N793">
        <v>33</v>
      </c>
      <c r="O793">
        <v>5007573</v>
      </c>
      <c r="P793">
        <v>5</v>
      </c>
      <c r="Q793">
        <v>100</v>
      </c>
      <c r="R793">
        <v>100</v>
      </c>
      <c r="S793">
        <v>13</v>
      </c>
      <c r="T793">
        <v>90862645</v>
      </c>
      <c r="U793">
        <v>122766490</v>
      </c>
      <c r="V793">
        <v>2</v>
      </c>
      <c r="W793">
        <v>29384022</v>
      </c>
      <c r="X793">
        <v>12</v>
      </c>
      <c r="Y793">
        <v>152150512</v>
      </c>
      <c r="Z793">
        <v>6</v>
      </c>
      <c r="AA793">
        <v>32417</v>
      </c>
      <c r="AB793">
        <v>72961</v>
      </c>
      <c r="AC793" s="3">
        <f>anaconda_projects_438c4e99_85db_4cf9_82b5_1b07a55c3429_cleaned_energy_data[[#This Row],[nitrogen-oxide]]*0.9071847</f>
        <v>66189.102896700002</v>
      </c>
      <c r="AD793">
        <v>1</v>
      </c>
      <c r="AE793">
        <v>14</v>
      </c>
      <c r="AF793">
        <v>36</v>
      </c>
      <c r="AG793" t="s">
        <v>40</v>
      </c>
      <c r="AH793">
        <v>240198</v>
      </c>
      <c r="AI793" s="3">
        <f>anaconda_projects_438c4e99_85db_4cf9_82b5_1b07a55c3429_cleaned_energy_data[[#This Row],[sulfer-dioxide]]*0.9071847</f>
        <v>217903.95057059999</v>
      </c>
      <c r="AJ793">
        <v>3.2</v>
      </c>
      <c r="AK793">
        <v>10</v>
      </c>
      <c r="AL793">
        <v>18</v>
      </c>
      <c r="AM793">
        <v>90862645</v>
      </c>
      <c r="AN793">
        <v>15</v>
      </c>
    </row>
    <row r="794" spans="1:40" x14ac:dyDescent="0.3">
      <c r="A794">
        <v>792</v>
      </c>
      <c r="B794">
        <v>2009</v>
      </c>
      <c r="C794" t="s">
        <v>145</v>
      </c>
      <c r="D794" t="s">
        <v>146</v>
      </c>
      <c r="E794">
        <v>8.83</v>
      </c>
      <c r="F794">
        <v>26</v>
      </c>
      <c r="G794">
        <v>23285</v>
      </c>
      <c r="H794">
        <v>8</v>
      </c>
      <c r="I794">
        <v>8104</v>
      </c>
      <c r="J794">
        <v>14</v>
      </c>
      <c r="K794" s="3">
        <v>69239</v>
      </c>
      <c r="L794">
        <v>1063</v>
      </c>
      <c r="M794">
        <v>11</v>
      </c>
      <c r="N794">
        <v>36</v>
      </c>
      <c r="O794">
        <v>4827750</v>
      </c>
      <c r="P794">
        <v>6</v>
      </c>
      <c r="Q794">
        <v>100</v>
      </c>
      <c r="R794">
        <v>100</v>
      </c>
      <c r="S794">
        <v>14</v>
      </c>
      <c r="T794">
        <v>82844602</v>
      </c>
      <c r="U794">
        <v>118781555</v>
      </c>
      <c r="V794">
        <v>2</v>
      </c>
      <c r="W794">
        <v>24474001</v>
      </c>
      <c r="X794">
        <v>12</v>
      </c>
      <c r="Y794">
        <v>143255556</v>
      </c>
      <c r="Z794">
        <v>6</v>
      </c>
      <c r="AA794">
        <v>31389</v>
      </c>
      <c r="AB794">
        <v>57962</v>
      </c>
      <c r="AC794" s="3">
        <f>anaconda_projects_438c4e99_85db_4cf9_82b5_1b07a55c3429_cleaned_energy_data[[#This Row],[nitrogen-oxide]]*0.9071847</f>
        <v>52582.239581399997</v>
      </c>
      <c r="AD794">
        <v>0.8</v>
      </c>
      <c r="AE794">
        <v>19</v>
      </c>
      <c r="AF794">
        <v>42</v>
      </c>
      <c r="AG794" t="s">
        <v>40</v>
      </c>
      <c r="AH794">
        <v>314057</v>
      </c>
      <c r="AI794" s="3">
        <f>anaconda_projects_438c4e99_85db_4cf9_82b5_1b07a55c3429_cleaned_energy_data[[#This Row],[sulfer-dioxide]]*0.9071847</f>
        <v>284907.70532790001</v>
      </c>
      <c r="AJ794">
        <v>4.4000000000000004</v>
      </c>
      <c r="AK794">
        <v>7</v>
      </c>
      <c r="AL794">
        <v>17</v>
      </c>
      <c r="AM794">
        <v>82844602</v>
      </c>
      <c r="AN794">
        <v>16</v>
      </c>
    </row>
    <row r="795" spans="1:40" x14ac:dyDescent="0.3">
      <c r="A795">
        <v>793</v>
      </c>
      <c r="B795">
        <v>2012</v>
      </c>
      <c r="C795" t="s">
        <v>145</v>
      </c>
      <c r="D795" t="s">
        <v>146</v>
      </c>
      <c r="E795">
        <v>9.18</v>
      </c>
      <c r="F795">
        <v>24</v>
      </c>
      <c r="G795">
        <v>23615</v>
      </c>
      <c r="H795">
        <v>7</v>
      </c>
      <c r="I795">
        <v>8933</v>
      </c>
      <c r="J795">
        <v>11</v>
      </c>
      <c r="K795" s="3">
        <v>69107</v>
      </c>
      <c r="L795">
        <v>994</v>
      </c>
      <c r="M795">
        <v>9</v>
      </c>
      <c r="N795">
        <v>34</v>
      </c>
      <c r="O795">
        <v>5286916</v>
      </c>
      <c r="P795">
        <v>5</v>
      </c>
      <c r="Q795">
        <v>100</v>
      </c>
      <c r="R795">
        <v>100</v>
      </c>
      <c r="S795">
        <v>12</v>
      </c>
      <c r="T795">
        <v>86182548</v>
      </c>
      <c r="U795">
        <v>108425247</v>
      </c>
      <c r="V795">
        <v>2</v>
      </c>
      <c r="W795">
        <v>44453441</v>
      </c>
      <c r="X795">
        <v>9</v>
      </c>
      <c r="Y795">
        <v>152878688</v>
      </c>
      <c r="Z795">
        <v>6</v>
      </c>
      <c r="AA795">
        <v>32547</v>
      </c>
      <c r="AB795">
        <v>56459</v>
      </c>
      <c r="AC795" s="3">
        <f>anaconda_projects_438c4e99_85db_4cf9_82b5_1b07a55c3429_cleaned_energy_data[[#This Row],[nitrogen-oxide]]*0.9071847</f>
        <v>51218.740977299996</v>
      </c>
      <c r="AD795">
        <v>0.7</v>
      </c>
      <c r="AE795">
        <v>15</v>
      </c>
      <c r="AF795">
        <v>38</v>
      </c>
      <c r="AG795" t="s">
        <v>45</v>
      </c>
      <c r="AH795">
        <v>162995</v>
      </c>
      <c r="AI795" s="3">
        <f>anaconda_projects_438c4e99_85db_4cf9_82b5_1b07a55c3429_cleaned_energy_data[[#This Row],[sulfer-dioxide]]*0.9071847</f>
        <v>147866.57017649998</v>
      </c>
      <c r="AJ795">
        <v>2.1</v>
      </c>
      <c r="AK795">
        <v>9</v>
      </c>
      <c r="AL795">
        <v>19</v>
      </c>
      <c r="AM795">
        <v>86182548</v>
      </c>
      <c r="AN795">
        <v>16</v>
      </c>
    </row>
    <row r="796" spans="1:40" x14ac:dyDescent="0.3">
      <c r="A796">
        <v>794</v>
      </c>
      <c r="B796">
        <v>2020</v>
      </c>
      <c r="C796" t="s">
        <v>145</v>
      </c>
      <c r="D796" t="s">
        <v>146</v>
      </c>
      <c r="E796">
        <v>9.84</v>
      </c>
      <c r="F796">
        <v>26</v>
      </c>
      <c r="G796">
        <v>20446</v>
      </c>
      <c r="H796">
        <v>12</v>
      </c>
      <c r="I796">
        <v>8293</v>
      </c>
      <c r="J796">
        <v>14</v>
      </c>
      <c r="K796" s="3">
        <v>44802</v>
      </c>
      <c r="L796">
        <v>717</v>
      </c>
      <c r="M796">
        <v>11</v>
      </c>
      <c r="N796">
        <v>32</v>
      </c>
      <c r="O796">
        <v>5110676</v>
      </c>
      <c r="P796">
        <v>7</v>
      </c>
      <c r="Q796">
        <v>100</v>
      </c>
      <c r="R796">
        <v>100</v>
      </c>
      <c r="S796">
        <v>12</v>
      </c>
      <c r="T796">
        <v>83395605</v>
      </c>
      <c r="U796">
        <v>102357230</v>
      </c>
      <c r="V796">
        <v>3</v>
      </c>
      <c r="W796">
        <v>35190147</v>
      </c>
      <c r="X796">
        <v>11</v>
      </c>
      <c r="Y796">
        <v>137547377</v>
      </c>
      <c r="Z796">
        <v>6</v>
      </c>
      <c r="AA796">
        <v>28739</v>
      </c>
      <c r="AB796">
        <v>22882</v>
      </c>
      <c r="AC796" s="3">
        <f>anaconda_projects_438c4e99_85db_4cf9_82b5_1b07a55c3429_cleaned_energy_data[[#This Row],[nitrogen-oxide]]*0.9071847</f>
        <v>20758.200305399998</v>
      </c>
      <c r="AD796">
        <v>0.3</v>
      </c>
      <c r="AE796">
        <v>21</v>
      </c>
      <c r="AF796">
        <v>43</v>
      </c>
      <c r="AG796" t="s">
        <v>45</v>
      </c>
      <c r="AH796">
        <v>28757</v>
      </c>
      <c r="AI796" s="3">
        <f>anaconda_projects_438c4e99_85db_4cf9_82b5_1b07a55c3429_cleaned_energy_data[[#This Row],[sulfer-dioxide]]*0.9071847</f>
        <v>26087.910417899999</v>
      </c>
      <c r="AJ796">
        <v>0.4</v>
      </c>
      <c r="AK796">
        <v>16</v>
      </c>
      <c r="AL796">
        <v>27</v>
      </c>
      <c r="AM796">
        <v>83395605</v>
      </c>
      <c r="AN796">
        <v>16</v>
      </c>
    </row>
    <row r="797" spans="1:40" x14ac:dyDescent="0.3">
      <c r="A797">
        <v>795</v>
      </c>
      <c r="B797">
        <v>2015</v>
      </c>
      <c r="C797" t="s">
        <v>145</v>
      </c>
      <c r="D797" t="s">
        <v>146</v>
      </c>
      <c r="E797">
        <v>9.33</v>
      </c>
      <c r="F797">
        <v>33</v>
      </c>
      <c r="G797">
        <v>21491</v>
      </c>
      <c r="H797">
        <v>9</v>
      </c>
      <c r="I797">
        <v>8915</v>
      </c>
      <c r="J797">
        <v>10</v>
      </c>
      <c r="K797" s="3">
        <v>64442</v>
      </c>
      <c r="L797">
        <v>930</v>
      </c>
      <c r="M797">
        <v>11</v>
      </c>
      <c r="N797">
        <v>33</v>
      </c>
      <c r="O797">
        <v>4551804</v>
      </c>
      <c r="P797">
        <v>7</v>
      </c>
      <c r="Q797">
        <v>100</v>
      </c>
      <c r="R797">
        <v>100</v>
      </c>
      <c r="S797">
        <v>11</v>
      </c>
      <c r="T797">
        <v>88845543</v>
      </c>
      <c r="U797">
        <v>107868476</v>
      </c>
      <c r="V797">
        <v>4</v>
      </c>
      <c r="W797">
        <v>44608950</v>
      </c>
      <c r="X797">
        <v>8</v>
      </c>
      <c r="Y797">
        <v>152477427</v>
      </c>
      <c r="Z797">
        <v>6</v>
      </c>
      <c r="AA797">
        <v>30407</v>
      </c>
      <c r="AB797">
        <v>56497</v>
      </c>
      <c r="AC797" s="3">
        <f>anaconda_projects_438c4e99_85db_4cf9_82b5_1b07a55c3429_cleaned_energy_data[[#This Row],[nitrogen-oxide]]*0.9071847</f>
        <v>51253.213995899998</v>
      </c>
      <c r="AD797">
        <v>0.7</v>
      </c>
      <c r="AE797">
        <v>11</v>
      </c>
      <c r="AF797">
        <v>35</v>
      </c>
      <c r="AG797" t="s">
        <v>45</v>
      </c>
      <c r="AH797">
        <v>128791</v>
      </c>
      <c r="AI797" s="3">
        <f>anaconda_projects_438c4e99_85db_4cf9_82b5_1b07a55c3429_cleaned_energy_data[[#This Row],[sulfer-dioxide]]*0.9071847</f>
        <v>116837.22469769999</v>
      </c>
      <c r="AJ797">
        <v>1.7</v>
      </c>
      <c r="AK797">
        <v>8</v>
      </c>
      <c r="AL797">
        <v>19</v>
      </c>
      <c r="AM797">
        <v>88845543</v>
      </c>
      <c r="AN797">
        <v>16</v>
      </c>
    </row>
    <row r="798" spans="1:40" x14ac:dyDescent="0.3">
      <c r="A798">
        <v>796</v>
      </c>
      <c r="B798">
        <v>2013</v>
      </c>
      <c r="C798" t="s">
        <v>145</v>
      </c>
      <c r="D798" t="s">
        <v>146</v>
      </c>
      <c r="E798">
        <v>9.02</v>
      </c>
      <c r="F798">
        <v>32</v>
      </c>
      <c r="G798">
        <v>23419</v>
      </c>
      <c r="H798">
        <v>7</v>
      </c>
      <c r="I798">
        <v>8934</v>
      </c>
      <c r="J798">
        <v>11</v>
      </c>
      <c r="K798" s="3">
        <v>66986</v>
      </c>
      <c r="L798">
        <v>979</v>
      </c>
      <c r="M798">
        <v>11</v>
      </c>
      <c r="N798">
        <v>37</v>
      </c>
      <c r="O798">
        <v>4608062</v>
      </c>
      <c r="P798">
        <v>8</v>
      </c>
      <c r="Q798">
        <v>100</v>
      </c>
      <c r="R798">
        <v>100</v>
      </c>
      <c r="S798">
        <v>11</v>
      </c>
      <c r="T798">
        <v>87852107</v>
      </c>
      <c r="U798">
        <v>115027021</v>
      </c>
      <c r="V798">
        <v>3</v>
      </c>
      <c r="W798">
        <v>35545903</v>
      </c>
      <c r="X798">
        <v>11</v>
      </c>
      <c r="Y798">
        <v>150572924</v>
      </c>
      <c r="Z798">
        <v>6</v>
      </c>
      <c r="AA798">
        <v>32353</v>
      </c>
      <c r="AB798">
        <v>56753</v>
      </c>
      <c r="AC798" s="3">
        <f>anaconda_projects_438c4e99_85db_4cf9_82b5_1b07a55c3429_cleaned_energy_data[[#This Row],[nitrogen-oxide]]*0.9071847</f>
        <v>51485.453279099995</v>
      </c>
      <c r="AD798">
        <v>0.8</v>
      </c>
      <c r="AE798">
        <v>17</v>
      </c>
      <c r="AF798">
        <v>39</v>
      </c>
      <c r="AG798" t="s">
        <v>40</v>
      </c>
      <c r="AH798">
        <v>144567</v>
      </c>
      <c r="AI798" s="3">
        <f>anaconda_projects_438c4e99_85db_4cf9_82b5_1b07a55c3429_cleaned_energy_data[[#This Row],[sulfer-dioxide]]*0.9071847</f>
        <v>131148.97052489998</v>
      </c>
      <c r="AJ798">
        <v>1.9</v>
      </c>
      <c r="AK798">
        <v>9</v>
      </c>
      <c r="AL798">
        <v>22</v>
      </c>
      <c r="AM798">
        <v>87852107</v>
      </c>
      <c r="AN798">
        <v>15</v>
      </c>
    </row>
    <row r="799" spans="1:40" x14ac:dyDescent="0.3">
      <c r="A799">
        <v>797</v>
      </c>
      <c r="B799">
        <v>2016</v>
      </c>
      <c r="C799" t="s">
        <v>145</v>
      </c>
      <c r="D799" t="s">
        <v>146</v>
      </c>
      <c r="E799">
        <v>9.56</v>
      </c>
      <c r="F799">
        <v>28</v>
      </c>
      <c r="G799">
        <v>20121</v>
      </c>
      <c r="H799">
        <v>14</v>
      </c>
      <c r="I799">
        <v>8957</v>
      </c>
      <c r="J799">
        <v>11</v>
      </c>
      <c r="K799" s="3">
        <v>57776</v>
      </c>
      <c r="L799">
        <v>893</v>
      </c>
      <c r="M799">
        <v>12</v>
      </c>
      <c r="N799">
        <v>33</v>
      </c>
      <c r="O799">
        <v>4586964</v>
      </c>
      <c r="P799">
        <v>8</v>
      </c>
      <c r="Q799">
        <v>100</v>
      </c>
      <c r="R799">
        <v>100</v>
      </c>
      <c r="S799">
        <v>11</v>
      </c>
      <c r="T799">
        <v>88225141</v>
      </c>
      <c r="U799">
        <v>97991203</v>
      </c>
      <c r="V799">
        <v>5</v>
      </c>
      <c r="W799">
        <v>44393895</v>
      </c>
      <c r="X799">
        <v>8</v>
      </c>
      <c r="Y799">
        <v>142385098</v>
      </c>
      <c r="Z799">
        <v>6</v>
      </c>
      <c r="AA799">
        <v>29077</v>
      </c>
      <c r="AB799">
        <v>38824</v>
      </c>
      <c r="AC799" s="3">
        <f>anaconda_projects_438c4e99_85db_4cf9_82b5_1b07a55c3429_cleaned_energy_data[[#This Row],[nitrogen-oxide]]*0.9071847</f>
        <v>35220.538792799998</v>
      </c>
      <c r="AD799">
        <v>0.5</v>
      </c>
      <c r="AE799">
        <v>19</v>
      </c>
      <c r="AF799">
        <v>39</v>
      </c>
      <c r="AG799" t="s">
        <v>45</v>
      </c>
      <c r="AH799">
        <v>54246</v>
      </c>
      <c r="AI799" s="3">
        <f>anaconda_projects_438c4e99_85db_4cf9_82b5_1b07a55c3429_cleaned_energy_data[[#This Row],[sulfer-dioxide]]*0.9071847</f>
        <v>49211.141236199997</v>
      </c>
      <c r="AJ799">
        <v>0.8</v>
      </c>
      <c r="AK799">
        <v>14</v>
      </c>
      <c r="AL799">
        <v>27</v>
      </c>
      <c r="AM799">
        <v>88225141</v>
      </c>
      <c r="AN799">
        <v>16</v>
      </c>
    </row>
    <row r="800" spans="1:40" x14ac:dyDescent="0.3">
      <c r="A800">
        <v>798</v>
      </c>
      <c r="B800">
        <v>2018</v>
      </c>
      <c r="C800" t="s">
        <v>145</v>
      </c>
      <c r="D800" t="s">
        <v>146</v>
      </c>
      <c r="E800">
        <v>9.6300000000000008</v>
      </c>
      <c r="F800">
        <v>28</v>
      </c>
      <c r="G800">
        <v>20910</v>
      </c>
      <c r="H800">
        <v>11</v>
      </c>
      <c r="I800">
        <v>9208</v>
      </c>
      <c r="J800">
        <v>12</v>
      </c>
      <c r="K800" s="3">
        <v>56140</v>
      </c>
      <c r="L800">
        <v>851</v>
      </c>
      <c r="M800">
        <v>11</v>
      </c>
      <c r="N800">
        <v>32</v>
      </c>
      <c r="O800">
        <v>5037015</v>
      </c>
      <c r="P800">
        <v>8</v>
      </c>
      <c r="Q800">
        <v>100</v>
      </c>
      <c r="R800">
        <v>100</v>
      </c>
      <c r="S800">
        <v>11</v>
      </c>
      <c r="T800">
        <v>90280456</v>
      </c>
      <c r="U800">
        <v>102665414</v>
      </c>
      <c r="V800">
        <v>4</v>
      </c>
      <c r="W800">
        <v>42392580</v>
      </c>
      <c r="X800">
        <v>9</v>
      </c>
      <c r="Y800">
        <v>145057994</v>
      </c>
      <c r="Z800">
        <v>6</v>
      </c>
      <c r="AA800">
        <v>30118</v>
      </c>
      <c r="AB800">
        <v>34801</v>
      </c>
      <c r="AC800" s="3">
        <f>anaconda_projects_438c4e99_85db_4cf9_82b5_1b07a55c3429_cleaned_energy_data[[#This Row],[nitrogen-oxide]]*0.9071847</f>
        <v>31570.9347447</v>
      </c>
      <c r="AD800">
        <v>0.5</v>
      </c>
      <c r="AE800">
        <v>18</v>
      </c>
      <c r="AF800">
        <v>42</v>
      </c>
      <c r="AG800" t="s">
        <v>45</v>
      </c>
      <c r="AH800">
        <v>41236</v>
      </c>
      <c r="AI800" s="3">
        <f>anaconda_projects_438c4e99_85db_4cf9_82b5_1b07a55c3429_cleaned_energy_data[[#This Row],[sulfer-dioxide]]*0.9071847</f>
        <v>37408.668289199995</v>
      </c>
      <c r="AJ800">
        <v>0.6</v>
      </c>
      <c r="AK800">
        <v>15</v>
      </c>
      <c r="AL800">
        <v>27</v>
      </c>
      <c r="AM800">
        <v>90280456</v>
      </c>
      <c r="AN800">
        <v>15</v>
      </c>
    </row>
    <row r="801" spans="1:40" x14ac:dyDescent="0.3">
      <c r="A801">
        <v>799</v>
      </c>
      <c r="B801">
        <v>2018</v>
      </c>
      <c r="C801" t="s">
        <v>147</v>
      </c>
      <c r="D801" t="s">
        <v>148</v>
      </c>
      <c r="E801">
        <v>19.36</v>
      </c>
      <c r="F801">
        <v>2</v>
      </c>
      <c r="G801">
        <v>2550</v>
      </c>
      <c r="H801">
        <v>39</v>
      </c>
      <c r="I801">
        <v>194</v>
      </c>
      <c r="J801">
        <v>50</v>
      </c>
      <c r="K801" s="3">
        <v>3390</v>
      </c>
      <c r="L801">
        <v>1194</v>
      </c>
      <c r="M801">
        <v>43</v>
      </c>
      <c r="N801">
        <v>16</v>
      </c>
      <c r="O801">
        <v>236992</v>
      </c>
      <c r="P801">
        <v>39</v>
      </c>
      <c r="Q801">
        <v>100</v>
      </c>
      <c r="R801">
        <v>100</v>
      </c>
      <c r="S801">
        <v>47</v>
      </c>
      <c r="T801">
        <v>5972467</v>
      </c>
      <c r="U801">
        <v>5575087</v>
      </c>
      <c r="V801">
        <v>38</v>
      </c>
      <c r="W801">
        <v>672272</v>
      </c>
      <c r="X801">
        <v>50</v>
      </c>
      <c r="Y801">
        <v>6247359</v>
      </c>
      <c r="Z801">
        <v>48</v>
      </c>
      <c r="AA801">
        <v>2745</v>
      </c>
      <c r="AB801">
        <v>20893</v>
      </c>
      <c r="AC801" s="3">
        <f>anaconda_projects_438c4e99_85db_4cf9_82b5_1b07a55c3429_cleaned_energy_data[[#This Row],[nitrogen-oxide]]*0.9071847</f>
        <v>18953.809937099999</v>
      </c>
      <c r="AD801">
        <v>6.7</v>
      </c>
      <c r="AE801">
        <v>29</v>
      </c>
      <c r="AF801">
        <v>2</v>
      </c>
      <c r="AG801" t="s">
        <v>45</v>
      </c>
      <c r="AH801">
        <v>2887</v>
      </c>
      <c r="AI801" s="3">
        <f>anaconda_projects_438c4e99_85db_4cf9_82b5_1b07a55c3429_cleaned_energy_data[[#This Row],[sulfer-dioxide]]*0.9071847</f>
        <v>2619.0422288999998</v>
      </c>
      <c r="AJ801">
        <v>0.9</v>
      </c>
      <c r="AK801">
        <v>42</v>
      </c>
      <c r="AL801">
        <v>18</v>
      </c>
      <c r="AM801">
        <v>5972467</v>
      </c>
      <c r="AN801">
        <v>50</v>
      </c>
    </row>
    <row r="802" spans="1:40" x14ac:dyDescent="0.3">
      <c r="A802">
        <v>800</v>
      </c>
      <c r="B802">
        <v>2016</v>
      </c>
      <c r="C802" t="s">
        <v>147</v>
      </c>
      <c r="D802" t="s">
        <v>148</v>
      </c>
      <c r="E802">
        <v>17.93</v>
      </c>
      <c r="F802">
        <v>2</v>
      </c>
      <c r="G802">
        <v>2548</v>
      </c>
      <c r="H802">
        <v>39</v>
      </c>
      <c r="I802">
        <v>194</v>
      </c>
      <c r="J802">
        <v>50</v>
      </c>
      <c r="K802" s="3">
        <v>3466</v>
      </c>
      <c r="L802">
        <v>1204</v>
      </c>
      <c r="M802">
        <v>44</v>
      </c>
      <c r="N802">
        <v>17</v>
      </c>
      <c r="O802">
        <v>251325</v>
      </c>
      <c r="P802">
        <v>39</v>
      </c>
      <c r="Q802">
        <v>100</v>
      </c>
      <c r="R802">
        <v>100</v>
      </c>
      <c r="S802">
        <v>46</v>
      </c>
      <c r="T802">
        <v>6123202</v>
      </c>
      <c r="U802">
        <v>5649381</v>
      </c>
      <c r="V802">
        <v>38</v>
      </c>
      <c r="W802">
        <v>685652</v>
      </c>
      <c r="X802">
        <v>50</v>
      </c>
      <c r="Y802">
        <v>6335034</v>
      </c>
      <c r="Z802">
        <v>49</v>
      </c>
      <c r="AA802">
        <v>2742</v>
      </c>
      <c r="AB802">
        <v>23212</v>
      </c>
      <c r="AC802" s="3">
        <f>anaconda_projects_438c4e99_85db_4cf9_82b5_1b07a55c3429_cleaned_energy_data[[#This Row],[nitrogen-oxide]]*0.9071847</f>
        <v>21057.571256399999</v>
      </c>
      <c r="AD802">
        <v>7.3</v>
      </c>
      <c r="AE802">
        <v>30</v>
      </c>
      <c r="AF802">
        <v>2</v>
      </c>
      <c r="AG802" t="s">
        <v>45</v>
      </c>
      <c r="AH802">
        <v>3489</v>
      </c>
      <c r="AI802" s="3">
        <f>anaconda_projects_438c4e99_85db_4cf9_82b5_1b07a55c3429_cleaned_energy_data[[#This Row],[sulfer-dioxide]]*0.9071847</f>
        <v>3165.1674183</v>
      </c>
      <c r="AJ802">
        <v>1.1000000000000001</v>
      </c>
      <c r="AK802">
        <v>41</v>
      </c>
      <c r="AL802">
        <v>20</v>
      </c>
      <c r="AM802">
        <v>6123202</v>
      </c>
      <c r="AN802">
        <v>50</v>
      </c>
    </row>
    <row r="803" spans="1:40" x14ac:dyDescent="0.3">
      <c r="A803">
        <v>801</v>
      </c>
      <c r="B803">
        <v>2017</v>
      </c>
      <c r="C803" t="s">
        <v>147</v>
      </c>
      <c r="D803" t="s">
        <v>148</v>
      </c>
      <c r="E803">
        <v>19.100000000000001</v>
      </c>
      <c r="F803">
        <v>2</v>
      </c>
      <c r="G803">
        <v>2554</v>
      </c>
      <c r="H803">
        <v>39</v>
      </c>
      <c r="I803">
        <v>194</v>
      </c>
      <c r="J803">
        <v>50</v>
      </c>
      <c r="K803" s="3">
        <v>3532</v>
      </c>
      <c r="L803">
        <v>1196</v>
      </c>
      <c r="M803">
        <v>44</v>
      </c>
      <c r="N803">
        <v>17</v>
      </c>
      <c r="O803">
        <v>232275</v>
      </c>
      <c r="P803">
        <v>39</v>
      </c>
      <c r="Q803">
        <v>100</v>
      </c>
      <c r="R803">
        <v>100</v>
      </c>
      <c r="S803">
        <v>46</v>
      </c>
      <c r="T803">
        <v>6185799</v>
      </c>
      <c r="U803">
        <v>5822931</v>
      </c>
      <c r="V803">
        <v>38</v>
      </c>
      <c r="W803">
        <v>674535</v>
      </c>
      <c r="X803">
        <v>50</v>
      </c>
      <c r="Y803">
        <v>6497466</v>
      </c>
      <c r="Z803">
        <v>49</v>
      </c>
      <c r="AA803">
        <v>2749</v>
      </c>
      <c r="AB803">
        <v>23003</v>
      </c>
      <c r="AC803" s="3">
        <f>anaconda_projects_438c4e99_85db_4cf9_82b5_1b07a55c3429_cleaned_energy_data[[#This Row],[nitrogen-oxide]]*0.9071847</f>
        <v>20867.969654099998</v>
      </c>
      <c r="AD803">
        <v>7.1</v>
      </c>
      <c r="AE803">
        <v>29</v>
      </c>
      <c r="AF803">
        <v>2</v>
      </c>
      <c r="AG803" t="s">
        <v>45</v>
      </c>
      <c r="AH803">
        <v>2815</v>
      </c>
      <c r="AI803" s="3">
        <f>anaconda_projects_438c4e99_85db_4cf9_82b5_1b07a55c3429_cleaned_energy_data[[#This Row],[sulfer-dioxide]]*0.9071847</f>
        <v>2553.7249305</v>
      </c>
      <c r="AJ803">
        <v>0.9</v>
      </c>
      <c r="AK803">
        <v>42</v>
      </c>
      <c r="AL803">
        <v>21</v>
      </c>
      <c r="AM803">
        <v>6185799</v>
      </c>
      <c r="AN803">
        <v>50</v>
      </c>
    </row>
    <row r="804" spans="1:40" x14ac:dyDescent="0.3">
      <c r="A804">
        <v>802</v>
      </c>
      <c r="B804">
        <v>2013</v>
      </c>
      <c r="C804" t="s">
        <v>147</v>
      </c>
      <c r="D804" t="s">
        <v>148</v>
      </c>
      <c r="E804">
        <v>16.489999999999998</v>
      </c>
      <c r="F804">
        <v>2</v>
      </c>
      <c r="G804">
        <v>2205</v>
      </c>
      <c r="H804">
        <v>39</v>
      </c>
      <c r="I804">
        <v>179</v>
      </c>
      <c r="J804">
        <v>50</v>
      </c>
      <c r="K804" s="3">
        <v>3768</v>
      </c>
      <c r="L804">
        <v>1276</v>
      </c>
      <c r="M804">
        <v>44</v>
      </c>
      <c r="N804">
        <v>23</v>
      </c>
      <c r="O804">
        <v>260693</v>
      </c>
      <c r="P804">
        <v>38</v>
      </c>
      <c r="Q804">
        <v>100</v>
      </c>
      <c r="R804">
        <v>100</v>
      </c>
      <c r="S804">
        <v>46</v>
      </c>
      <c r="T804">
        <v>6268212</v>
      </c>
      <c r="U804">
        <v>5851727</v>
      </c>
      <c r="V804">
        <v>39</v>
      </c>
      <c r="W804">
        <v>645095</v>
      </c>
      <c r="X804">
        <v>49</v>
      </c>
      <c r="Y804">
        <v>6496822</v>
      </c>
      <c r="Z804">
        <v>49</v>
      </c>
      <c r="AA804">
        <v>2384</v>
      </c>
      <c r="AB804">
        <v>17602</v>
      </c>
      <c r="AC804" s="3">
        <f>anaconda_projects_438c4e99_85db_4cf9_82b5_1b07a55c3429_cleaned_energy_data[[#This Row],[nitrogen-oxide]]*0.9071847</f>
        <v>15968.2650894</v>
      </c>
      <c r="AD804">
        <v>5.4</v>
      </c>
      <c r="AE804">
        <v>38</v>
      </c>
      <c r="AF804">
        <v>1</v>
      </c>
      <c r="AG804" t="s">
        <v>45</v>
      </c>
      <c r="AH804">
        <v>4201</v>
      </c>
      <c r="AI804" s="3">
        <f>anaconda_projects_438c4e99_85db_4cf9_82b5_1b07a55c3429_cleaned_energy_data[[#This Row],[sulfer-dioxide]]*0.9071847</f>
        <v>3811.0829246999997</v>
      </c>
      <c r="AJ804">
        <v>1.3</v>
      </c>
      <c r="AK804">
        <v>43</v>
      </c>
      <c r="AL804">
        <v>29</v>
      </c>
      <c r="AM804">
        <v>6268212</v>
      </c>
      <c r="AN804">
        <v>50</v>
      </c>
    </row>
    <row r="805" spans="1:40" x14ac:dyDescent="0.3">
      <c r="A805">
        <v>803</v>
      </c>
      <c r="B805">
        <v>2015</v>
      </c>
      <c r="C805" t="s">
        <v>147</v>
      </c>
      <c r="D805" t="s">
        <v>148</v>
      </c>
      <c r="E805">
        <v>17.59</v>
      </c>
      <c r="F805">
        <v>3</v>
      </c>
      <c r="G805">
        <v>2440</v>
      </c>
      <c r="H805">
        <v>39</v>
      </c>
      <c r="I805">
        <v>149</v>
      </c>
      <c r="J805">
        <v>50</v>
      </c>
      <c r="K805" s="3">
        <v>3676</v>
      </c>
      <c r="L805">
        <v>1287</v>
      </c>
      <c r="M805">
        <v>44</v>
      </c>
      <c r="N805">
        <v>19</v>
      </c>
      <c r="O805">
        <v>256321</v>
      </c>
      <c r="P805">
        <v>39</v>
      </c>
      <c r="Q805">
        <v>100</v>
      </c>
      <c r="R805">
        <v>100</v>
      </c>
      <c r="S805">
        <v>46</v>
      </c>
      <c r="T805">
        <v>6159204</v>
      </c>
      <c r="U805">
        <v>5746428</v>
      </c>
      <c r="V805">
        <v>38</v>
      </c>
      <c r="W805">
        <v>538510</v>
      </c>
      <c r="X805">
        <v>50</v>
      </c>
      <c r="Y805">
        <v>6284937</v>
      </c>
      <c r="Z805">
        <v>49</v>
      </c>
      <c r="AA805">
        <v>2589</v>
      </c>
      <c r="AB805">
        <v>21205</v>
      </c>
      <c r="AC805" s="3">
        <f>anaconda_projects_438c4e99_85db_4cf9_82b5_1b07a55c3429_cleaned_energy_data[[#This Row],[nitrogen-oxide]]*0.9071847</f>
        <v>19236.8515635</v>
      </c>
      <c r="AD805">
        <v>6.7</v>
      </c>
      <c r="AE805">
        <v>31</v>
      </c>
      <c r="AF805">
        <v>2</v>
      </c>
      <c r="AG805" t="s">
        <v>45</v>
      </c>
      <c r="AH805">
        <v>4165</v>
      </c>
      <c r="AI805" s="3">
        <f>anaconda_projects_438c4e99_85db_4cf9_82b5_1b07a55c3429_cleaned_energy_data[[#This Row],[sulfer-dioxide]]*0.9071847</f>
        <v>3778.4242755</v>
      </c>
      <c r="AJ805">
        <v>1.3</v>
      </c>
      <c r="AK805">
        <v>43</v>
      </c>
      <c r="AL805">
        <v>22</v>
      </c>
      <c r="AM805">
        <v>6159204</v>
      </c>
      <c r="AN805">
        <v>50</v>
      </c>
    </row>
    <row r="806" spans="1:40" x14ac:dyDescent="0.3">
      <c r="A806">
        <v>804</v>
      </c>
      <c r="B806">
        <v>2020</v>
      </c>
      <c r="C806" t="s">
        <v>147</v>
      </c>
      <c r="D806" t="s">
        <v>148</v>
      </c>
      <c r="E806">
        <v>19.82</v>
      </c>
      <c r="F806">
        <v>2</v>
      </c>
      <c r="G806">
        <v>2555</v>
      </c>
      <c r="H806">
        <v>39</v>
      </c>
      <c r="I806">
        <v>211</v>
      </c>
      <c r="J806">
        <v>50</v>
      </c>
      <c r="K806" s="3">
        <v>3459</v>
      </c>
      <c r="L806">
        <v>1212</v>
      </c>
      <c r="M806">
        <v>43</v>
      </c>
      <c r="N806">
        <v>10</v>
      </c>
      <c r="O806">
        <v>265880</v>
      </c>
      <c r="P806">
        <v>39</v>
      </c>
      <c r="Q806">
        <v>100</v>
      </c>
      <c r="R806">
        <v>100</v>
      </c>
      <c r="S806">
        <v>47</v>
      </c>
      <c r="T806">
        <v>5917577</v>
      </c>
      <c r="U806">
        <v>5596841</v>
      </c>
      <c r="V806">
        <v>38</v>
      </c>
      <c r="W806">
        <v>679600</v>
      </c>
      <c r="X806">
        <v>50</v>
      </c>
      <c r="Y806">
        <v>6276441</v>
      </c>
      <c r="Z806">
        <v>48</v>
      </c>
      <c r="AA806">
        <v>2767</v>
      </c>
      <c r="AB806">
        <v>21774</v>
      </c>
      <c r="AC806" s="3">
        <f>anaconda_projects_438c4e99_85db_4cf9_82b5_1b07a55c3429_cleaned_energy_data[[#This Row],[nitrogen-oxide]]*0.9071847</f>
        <v>19753.0396578</v>
      </c>
      <c r="AD806">
        <v>6.9</v>
      </c>
      <c r="AE806">
        <v>23</v>
      </c>
      <c r="AF806">
        <v>1</v>
      </c>
      <c r="AG806" t="s">
        <v>45</v>
      </c>
      <c r="AH806">
        <v>2441</v>
      </c>
      <c r="AI806" s="3">
        <f>anaconda_projects_438c4e99_85db_4cf9_82b5_1b07a55c3429_cleaned_energy_data[[#This Row],[sulfer-dioxide]]*0.9071847</f>
        <v>2214.4378526999999</v>
      </c>
      <c r="AJ806">
        <v>0.8</v>
      </c>
      <c r="AK806">
        <v>41</v>
      </c>
      <c r="AL806">
        <v>13</v>
      </c>
      <c r="AM806">
        <v>5917577</v>
      </c>
      <c r="AN806">
        <v>50</v>
      </c>
    </row>
    <row r="807" spans="1:40" x14ac:dyDescent="0.3">
      <c r="A807">
        <v>805</v>
      </c>
      <c r="B807">
        <v>2012</v>
      </c>
      <c r="C807" t="s">
        <v>147</v>
      </c>
      <c r="D807" t="s">
        <v>148</v>
      </c>
      <c r="E807">
        <v>16.329999999999998</v>
      </c>
      <c r="F807">
        <v>2</v>
      </c>
      <c r="G807">
        <v>1946</v>
      </c>
      <c r="H807">
        <v>39</v>
      </c>
      <c r="I807">
        <v>172</v>
      </c>
      <c r="J807">
        <v>50</v>
      </c>
      <c r="K807" s="3">
        <v>4305</v>
      </c>
      <c r="L807">
        <v>1363</v>
      </c>
      <c r="M807">
        <v>44</v>
      </c>
      <c r="N807">
        <v>19</v>
      </c>
      <c r="O807">
        <v>354337</v>
      </c>
      <c r="P807">
        <v>37</v>
      </c>
      <c r="Q807">
        <v>100</v>
      </c>
      <c r="R807">
        <v>100</v>
      </c>
      <c r="S807">
        <v>47</v>
      </c>
      <c r="T807">
        <v>6416411</v>
      </c>
      <c r="U807">
        <v>6361802</v>
      </c>
      <c r="V807">
        <v>39</v>
      </c>
      <c r="W807">
        <v>584617</v>
      </c>
      <c r="X807">
        <v>50</v>
      </c>
      <c r="Y807">
        <v>6946419</v>
      </c>
      <c r="Z807">
        <v>49</v>
      </c>
      <c r="AA807">
        <v>2119</v>
      </c>
      <c r="AB807">
        <v>18746</v>
      </c>
      <c r="AC807" s="3">
        <f>anaconda_projects_438c4e99_85db_4cf9_82b5_1b07a55c3429_cleaned_energy_data[[#This Row],[nitrogen-oxide]]*0.9071847</f>
        <v>17006.0843862</v>
      </c>
      <c r="AD807">
        <v>5.4</v>
      </c>
      <c r="AE807">
        <v>36</v>
      </c>
      <c r="AF807">
        <v>2</v>
      </c>
      <c r="AG807" t="s">
        <v>45</v>
      </c>
      <c r="AH807">
        <v>2979</v>
      </c>
      <c r="AI807" s="3">
        <f>anaconda_projects_438c4e99_85db_4cf9_82b5_1b07a55c3429_cleaned_energy_data[[#This Row],[sulfer-dioxide]]*0.9071847</f>
        <v>2702.5032213</v>
      </c>
      <c r="AJ807">
        <v>0.9</v>
      </c>
      <c r="AK807">
        <v>46</v>
      </c>
      <c r="AL807">
        <v>37</v>
      </c>
      <c r="AM807">
        <v>6416411</v>
      </c>
      <c r="AN807">
        <v>50</v>
      </c>
    </row>
    <row r="808" spans="1:40" x14ac:dyDescent="0.3">
      <c r="A808">
        <v>806</v>
      </c>
      <c r="B808">
        <v>2009</v>
      </c>
      <c r="C808" t="s">
        <v>147</v>
      </c>
      <c r="D808" t="s">
        <v>148</v>
      </c>
      <c r="E808">
        <v>15.09</v>
      </c>
      <c r="F808">
        <v>5</v>
      </c>
      <c r="G808">
        <v>1868</v>
      </c>
      <c r="H808">
        <v>39</v>
      </c>
      <c r="I808">
        <v>144</v>
      </c>
      <c r="J808">
        <v>50</v>
      </c>
      <c r="K808" s="3">
        <v>4240</v>
      </c>
      <c r="L808">
        <v>1392</v>
      </c>
      <c r="M808">
        <v>45</v>
      </c>
      <c r="N808">
        <v>22</v>
      </c>
      <c r="O808">
        <v>337332</v>
      </c>
      <c r="P808">
        <v>38</v>
      </c>
      <c r="Q808">
        <v>100</v>
      </c>
      <c r="R808">
        <v>100</v>
      </c>
      <c r="S808">
        <v>47</v>
      </c>
      <c r="T808">
        <v>6270171</v>
      </c>
      <c r="U808">
        <v>6166762</v>
      </c>
      <c r="V808">
        <v>40</v>
      </c>
      <c r="W808">
        <v>535398</v>
      </c>
      <c r="X808">
        <v>48</v>
      </c>
      <c r="Y808">
        <v>6702159</v>
      </c>
      <c r="Z808">
        <v>49</v>
      </c>
      <c r="AA808">
        <v>2012</v>
      </c>
      <c r="AB808">
        <v>18581</v>
      </c>
      <c r="AC808" s="3">
        <f>anaconda_projects_438c4e99_85db_4cf9_82b5_1b07a55c3429_cleaned_energy_data[[#This Row],[nitrogen-oxide]]*0.9071847</f>
        <v>16856.398910699998</v>
      </c>
      <c r="AD808">
        <v>5.5</v>
      </c>
      <c r="AE808">
        <v>38</v>
      </c>
      <c r="AF808">
        <v>2</v>
      </c>
      <c r="AG808" t="s">
        <v>45</v>
      </c>
      <c r="AH808">
        <v>4089</v>
      </c>
      <c r="AI808" s="3">
        <f>anaconda_projects_438c4e99_85db_4cf9_82b5_1b07a55c3429_cleaned_energy_data[[#This Row],[sulfer-dioxide]]*0.9071847</f>
        <v>3709.4782382999997</v>
      </c>
      <c r="AJ808">
        <v>1.2</v>
      </c>
      <c r="AK808">
        <v>46</v>
      </c>
      <c r="AL808">
        <v>39</v>
      </c>
      <c r="AM808">
        <v>6270171</v>
      </c>
      <c r="AN808">
        <v>50</v>
      </c>
    </row>
    <row r="809" spans="1:40" x14ac:dyDescent="0.3">
      <c r="A809">
        <v>807</v>
      </c>
      <c r="B809">
        <v>2010</v>
      </c>
      <c r="C809" t="s">
        <v>147</v>
      </c>
      <c r="D809" t="s">
        <v>148</v>
      </c>
      <c r="E809">
        <v>14.76</v>
      </c>
      <c r="F809">
        <v>5</v>
      </c>
      <c r="G809">
        <v>1889</v>
      </c>
      <c r="H809">
        <v>39</v>
      </c>
      <c r="I809">
        <v>178</v>
      </c>
      <c r="J809">
        <v>51</v>
      </c>
      <c r="K809" s="3">
        <v>4125</v>
      </c>
      <c r="L809">
        <v>1343</v>
      </c>
      <c r="M809">
        <v>46</v>
      </c>
      <c r="N809">
        <v>23</v>
      </c>
      <c r="O809">
        <v>342426</v>
      </c>
      <c r="P809">
        <v>37</v>
      </c>
      <c r="Q809">
        <v>100</v>
      </c>
      <c r="R809">
        <v>100</v>
      </c>
      <c r="S809">
        <v>47</v>
      </c>
      <c r="T809">
        <v>6247038</v>
      </c>
      <c r="U809">
        <v>6205050</v>
      </c>
      <c r="V809">
        <v>40</v>
      </c>
      <c r="W809">
        <v>554526</v>
      </c>
      <c r="X809">
        <v>49</v>
      </c>
      <c r="Y809">
        <v>6759576</v>
      </c>
      <c r="Z809">
        <v>48</v>
      </c>
      <c r="AA809">
        <v>2067</v>
      </c>
      <c r="AB809">
        <v>17663</v>
      </c>
      <c r="AC809" s="3">
        <f>anaconda_projects_438c4e99_85db_4cf9_82b5_1b07a55c3429_cleaned_energy_data[[#This Row],[nitrogen-oxide]]*0.9071847</f>
        <v>16023.603356099999</v>
      </c>
      <c r="AD809">
        <v>5.2</v>
      </c>
      <c r="AE809">
        <v>39</v>
      </c>
      <c r="AF809">
        <v>1</v>
      </c>
      <c r="AG809" t="s">
        <v>45</v>
      </c>
      <c r="AH809">
        <v>3323</v>
      </c>
      <c r="AI809" s="3">
        <f>anaconda_projects_438c4e99_85db_4cf9_82b5_1b07a55c3429_cleaned_energy_data[[#This Row],[sulfer-dioxide]]*0.9071847</f>
        <v>3014.5747581000001</v>
      </c>
      <c r="AJ809">
        <v>1</v>
      </c>
      <c r="AK809">
        <v>46</v>
      </c>
      <c r="AL809">
        <v>41</v>
      </c>
      <c r="AM809">
        <v>6247038</v>
      </c>
      <c r="AN809">
        <v>50</v>
      </c>
    </row>
    <row r="810" spans="1:40" x14ac:dyDescent="0.3">
      <c r="A810">
        <v>808</v>
      </c>
      <c r="B810">
        <v>2008</v>
      </c>
      <c r="C810" t="s">
        <v>147</v>
      </c>
      <c r="D810" t="s">
        <v>148</v>
      </c>
      <c r="E810">
        <v>14.74</v>
      </c>
      <c r="F810">
        <v>6</v>
      </c>
      <c r="G810">
        <v>1847</v>
      </c>
      <c r="H810">
        <v>39</v>
      </c>
      <c r="I810">
        <v>148</v>
      </c>
      <c r="J810">
        <v>50</v>
      </c>
      <c r="K810" s="3">
        <v>4376</v>
      </c>
      <c r="L810">
        <v>1421</v>
      </c>
      <c r="M810">
        <v>46</v>
      </c>
      <c r="N810">
        <v>24</v>
      </c>
      <c r="O810">
        <v>328146</v>
      </c>
      <c r="P810">
        <v>37</v>
      </c>
      <c r="Q810">
        <v>100</v>
      </c>
      <c r="R810">
        <v>100</v>
      </c>
      <c r="S810">
        <v>48</v>
      </c>
      <c r="T810">
        <v>6325944</v>
      </c>
      <c r="U810">
        <v>6262148</v>
      </c>
      <c r="V810">
        <v>39</v>
      </c>
      <c r="W810">
        <v>512687</v>
      </c>
      <c r="X810">
        <v>48</v>
      </c>
      <c r="Y810">
        <v>6774834</v>
      </c>
      <c r="Z810">
        <v>50</v>
      </c>
      <c r="AA810">
        <v>1995</v>
      </c>
      <c r="AB810">
        <v>16236</v>
      </c>
      <c r="AC810" s="3">
        <f>anaconda_projects_438c4e99_85db_4cf9_82b5_1b07a55c3429_cleaned_energy_data[[#This Row],[nitrogen-oxide]]*0.9071847</f>
        <v>14729.050789199999</v>
      </c>
      <c r="AD810">
        <v>4.8</v>
      </c>
      <c r="AE810">
        <v>41</v>
      </c>
      <c r="AF810">
        <v>2</v>
      </c>
      <c r="AG810" t="s">
        <v>45</v>
      </c>
      <c r="AH810">
        <v>3884</v>
      </c>
      <c r="AI810" s="3">
        <f>anaconda_projects_438c4e99_85db_4cf9_82b5_1b07a55c3429_cleaned_energy_data[[#This Row],[sulfer-dioxide]]*0.9071847</f>
        <v>3523.5053748</v>
      </c>
      <c r="AJ810">
        <v>1.1000000000000001</v>
      </c>
      <c r="AK810">
        <v>48</v>
      </c>
      <c r="AL810">
        <v>42</v>
      </c>
      <c r="AM810">
        <v>6325944</v>
      </c>
      <c r="AN810">
        <v>50</v>
      </c>
    </row>
    <row r="811" spans="1:40" x14ac:dyDescent="0.3">
      <c r="A811">
        <v>809</v>
      </c>
      <c r="B811">
        <v>2021</v>
      </c>
      <c r="C811" t="s">
        <v>147</v>
      </c>
      <c r="D811" t="s">
        <v>148</v>
      </c>
      <c r="E811">
        <v>20.02</v>
      </c>
      <c r="F811">
        <v>2</v>
      </c>
      <c r="G811">
        <v>2565</v>
      </c>
      <c r="H811">
        <v>39</v>
      </c>
      <c r="I811">
        <v>210</v>
      </c>
      <c r="J811">
        <v>50</v>
      </c>
      <c r="K811" s="3">
        <v>3557</v>
      </c>
      <c r="L811">
        <v>1186</v>
      </c>
      <c r="M811">
        <v>44</v>
      </c>
      <c r="N811">
        <v>14</v>
      </c>
      <c r="O811">
        <v>255217</v>
      </c>
      <c r="P811">
        <v>39</v>
      </c>
      <c r="Q811">
        <v>100</v>
      </c>
      <c r="R811">
        <v>100</v>
      </c>
      <c r="S811">
        <v>47</v>
      </c>
      <c r="T811">
        <v>5969339</v>
      </c>
      <c r="U811">
        <v>5910717</v>
      </c>
      <c r="V811">
        <v>38</v>
      </c>
      <c r="W811">
        <v>685101</v>
      </c>
      <c r="X811">
        <v>50</v>
      </c>
      <c r="Y811">
        <v>6595818</v>
      </c>
      <c r="Z811">
        <v>48</v>
      </c>
      <c r="AA811">
        <v>2774</v>
      </c>
      <c r="AB811">
        <v>21282</v>
      </c>
      <c r="AC811" s="3">
        <f>anaconda_projects_438c4e99_85db_4cf9_82b5_1b07a55c3429_cleaned_energy_data[[#This Row],[nitrogen-oxide]]*0.9071847</f>
        <v>19306.704785399997</v>
      </c>
      <c r="AD811">
        <v>6.5</v>
      </c>
      <c r="AE811">
        <v>26</v>
      </c>
      <c r="AF811">
        <v>1</v>
      </c>
      <c r="AG811" t="s">
        <v>45</v>
      </c>
      <c r="AH811">
        <v>2654</v>
      </c>
      <c r="AI811" s="3">
        <f>anaconda_projects_438c4e99_85db_4cf9_82b5_1b07a55c3429_cleaned_energy_data[[#This Row],[sulfer-dioxide]]*0.9071847</f>
        <v>2407.6681937999997</v>
      </c>
      <c r="AJ811">
        <v>0.8</v>
      </c>
      <c r="AK811">
        <v>40</v>
      </c>
      <c r="AL811">
        <v>13</v>
      </c>
      <c r="AM811">
        <v>5969339</v>
      </c>
      <c r="AN811">
        <v>50</v>
      </c>
    </row>
    <row r="812" spans="1:40" x14ac:dyDescent="0.3">
      <c r="A812">
        <v>810</v>
      </c>
      <c r="B812">
        <v>2022</v>
      </c>
      <c r="C812" t="s">
        <v>147</v>
      </c>
      <c r="D812" t="s">
        <v>148</v>
      </c>
      <c r="E812">
        <v>20.73</v>
      </c>
      <c r="F812">
        <v>6</v>
      </c>
      <c r="G812">
        <v>2611</v>
      </c>
      <c r="H812">
        <v>39</v>
      </c>
      <c r="I812">
        <v>209</v>
      </c>
      <c r="J812">
        <v>50</v>
      </c>
      <c r="K812" s="3">
        <v>3592</v>
      </c>
      <c r="L812">
        <v>1180</v>
      </c>
      <c r="M812">
        <v>43</v>
      </c>
      <c r="N812">
        <v>11</v>
      </c>
      <c r="O812">
        <v>253661</v>
      </c>
      <c r="P812">
        <v>39</v>
      </c>
      <c r="Q812">
        <v>100</v>
      </c>
      <c r="R812">
        <v>100</v>
      </c>
      <c r="S812">
        <v>47</v>
      </c>
      <c r="T812">
        <v>6002080</v>
      </c>
      <c r="U812">
        <v>6032387</v>
      </c>
      <c r="V812">
        <v>38</v>
      </c>
      <c r="W812">
        <v>661741</v>
      </c>
      <c r="X812">
        <v>50</v>
      </c>
      <c r="Y812">
        <v>6694128</v>
      </c>
      <c r="Z812">
        <v>48</v>
      </c>
      <c r="AA812">
        <v>2820</v>
      </c>
      <c r="AB812">
        <v>19923</v>
      </c>
      <c r="AC812" s="3">
        <f>anaconda_projects_438c4e99_85db_4cf9_82b5_1b07a55c3429_cleaned_energy_data[[#This Row],[nitrogen-oxide]]*0.9071847</f>
        <v>18073.840778099999</v>
      </c>
      <c r="AD812">
        <v>6</v>
      </c>
      <c r="AE812">
        <v>27</v>
      </c>
      <c r="AF812">
        <v>1</v>
      </c>
      <c r="AG812" t="s">
        <v>45</v>
      </c>
      <c r="AH812">
        <v>2434</v>
      </c>
      <c r="AI812" s="3">
        <f>anaconda_projects_438c4e99_85db_4cf9_82b5_1b07a55c3429_cleaned_energy_data[[#This Row],[sulfer-dioxide]]*0.9071847</f>
        <v>2208.0875597999998</v>
      </c>
      <c r="AJ812">
        <v>0.7</v>
      </c>
      <c r="AK812">
        <v>42</v>
      </c>
      <c r="AL812">
        <v>13</v>
      </c>
      <c r="AM812">
        <v>6002080</v>
      </c>
      <c r="AN812">
        <v>50</v>
      </c>
    </row>
    <row r="813" spans="1:40" x14ac:dyDescent="0.3">
      <c r="A813">
        <v>811</v>
      </c>
      <c r="B813">
        <v>2014</v>
      </c>
      <c r="C813" t="s">
        <v>147</v>
      </c>
      <c r="D813" t="s">
        <v>148</v>
      </c>
      <c r="E813">
        <v>17.46</v>
      </c>
      <c r="F813">
        <v>2</v>
      </c>
      <c r="G813">
        <v>2313</v>
      </c>
      <c r="H813">
        <v>39</v>
      </c>
      <c r="I813">
        <v>151</v>
      </c>
      <c r="J813">
        <v>50</v>
      </c>
      <c r="K813" s="3">
        <v>3558</v>
      </c>
      <c r="L813">
        <v>1295</v>
      </c>
      <c r="M813">
        <v>44</v>
      </c>
      <c r="N813">
        <v>20</v>
      </c>
      <c r="O813">
        <v>253513</v>
      </c>
      <c r="P813">
        <v>39</v>
      </c>
      <c r="Q813">
        <v>100</v>
      </c>
      <c r="R813">
        <v>100</v>
      </c>
      <c r="S813">
        <v>46</v>
      </c>
      <c r="T813">
        <v>6164812</v>
      </c>
      <c r="U813">
        <v>5509991</v>
      </c>
      <c r="V813">
        <v>40</v>
      </c>
      <c r="W813">
        <v>532839</v>
      </c>
      <c r="X813">
        <v>50</v>
      </c>
      <c r="Y813">
        <v>6042830</v>
      </c>
      <c r="Z813">
        <v>50</v>
      </c>
      <c r="AA813">
        <v>2464</v>
      </c>
      <c r="AB813">
        <v>15858</v>
      </c>
      <c r="AC813" s="3">
        <f>anaconda_projects_438c4e99_85db_4cf9_82b5_1b07a55c3429_cleaned_energy_data[[#This Row],[nitrogen-oxide]]*0.9071847</f>
        <v>14386.134972599999</v>
      </c>
      <c r="AD813">
        <v>5.2</v>
      </c>
      <c r="AE813">
        <v>40</v>
      </c>
      <c r="AF813">
        <v>1</v>
      </c>
      <c r="AG813" t="s">
        <v>45</v>
      </c>
      <c r="AH813">
        <v>3895</v>
      </c>
      <c r="AI813" s="3">
        <f>anaconda_projects_438c4e99_85db_4cf9_82b5_1b07a55c3429_cleaned_energy_data[[#This Row],[sulfer-dioxide]]*0.9071847</f>
        <v>3533.4844064999997</v>
      </c>
      <c r="AJ813">
        <v>1.3</v>
      </c>
      <c r="AK813">
        <v>43</v>
      </c>
      <c r="AL813">
        <v>28</v>
      </c>
      <c r="AM813">
        <v>6164812</v>
      </c>
      <c r="AN813">
        <v>50</v>
      </c>
    </row>
    <row r="814" spans="1:40" x14ac:dyDescent="0.3">
      <c r="A814">
        <v>812</v>
      </c>
      <c r="B814">
        <v>2011</v>
      </c>
      <c r="C814" t="s">
        <v>147</v>
      </c>
      <c r="D814" t="s">
        <v>148</v>
      </c>
      <c r="E814">
        <v>16.079999999999998</v>
      </c>
      <c r="F814">
        <v>3</v>
      </c>
      <c r="G814">
        <v>1891</v>
      </c>
      <c r="H814">
        <v>39</v>
      </c>
      <c r="I814">
        <v>176</v>
      </c>
      <c r="J814">
        <v>51</v>
      </c>
      <c r="K814" s="3">
        <v>4347</v>
      </c>
      <c r="L814">
        <v>1392</v>
      </c>
      <c r="M814">
        <v>45</v>
      </c>
      <c r="N814">
        <v>19</v>
      </c>
      <c r="O814">
        <v>377445</v>
      </c>
      <c r="P814">
        <v>37</v>
      </c>
      <c r="Q814">
        <v>100</v>
      </c>
      <c r="R814">
        <v>100</v>
      </c>
      <c r="S814">
        <v>47</v>
      </c>
      <c r="T814">
        <v>6319540</v>
      </c>
      <c r="U814">
        <v>6273844</v>
      </c>
      <c r="V814">
        <v>40</v>
      </c>
      <c r="W814">
        <v>597189</v>
      </c>
      <c r="X814">
        <v>50</v>
      </c>
      <c r="Y814">
        <v>6871033</v>
      </c>
      <c r="Z814">
        <v>48</v>
      </c>
      <c r="AA814">
        <v>2067</v>
      </c>
      <c r="AB814">
        <v>19036</v>
      </c>
      <c r="AC814" s="3">
        <f>anaconda_projects_438c4e99_85db_4cf9_82b5_1b07a55c3429_cleaned_energy_data[[#This Row],[nitrogen-oxide]]*0.9071847</f>
        <v>17269.1679492</v>
      </c>
      <c r="AD814">
        <v>5.5</v>
      </c>
      <c r="AE814">
        <v>37</v>
      </c>
      <c r="AF814">
        <v>1</v>
      </c>
      <c r="AG814" t="s">
        <v>45</v>
      </c>
      <c r="AH814">
        <v>3008</v>
      </c>
      <c r="AI814" s="3">
        <f>anaconda_projects_438c4e99_85db_4cf9_82b5_1b07a55c3429_cleaned_energy_data[[#This Row],[sulfer-dioxide]]*0.9071847</f>
        <v>2728.8115776</v>
      </c>
      <c r="AJ814">
        <v>0.9</v>
      </c>
      <c r="AK814">
        <v>47</v>
      </c>
      <c r="AL814">
        <v>40</v>
      </c>
      <c r="AM814">
        <v>6319540</v>
      </c>
      <c r="AN814">
        <v>50</v>
      </c>
    </row>
    <row r="815" spans="1:40" x14ac:dyDescent="0.3">
      <c r="A815">
        <v>813</v>
      </c>
      <c r="B815">
        <v>2023</v>
      </c>
      <c r="C815" t="s">
        <v>147</v>
      </c>
      <c r="D815" t="s">
        <v>148</v>
      </c>
      <c r="E815">
        <v>21.41</v>
      </c>
      <c r="F815">
        <v>7</v>
      </c>
      <c r="G815">
        <v>2607</v>
      </c>
      <c r="H815">
        <v>39</v>
      </c>
      <c r="I815">
        <v>215</v>
      </c>
      <c r="J815">
        <v>50</v>
      </c>
      <c r="K815" s="3">
        <v>3605</v>
      </c>
      <c r="L815">
        <v>1180</v>
      </c>
      <c r="M815">
        <v>44</v>
      </c>
      <c r="N815">
        <v>9</v>
      </c>
      <c r="O815">
        <v>257915</v>
      </c>
      <c r="P815">
        <v>39</v>
      </c>
      <c r="Q815">
        <v>100</v>
      </c>
      <c r="R815">
        <v>100</v>
      </c>
      <c r="S815">
        <v>47</v>
      </c>
      <c r="T815">
        <v>6024598</v>
      </c>
      <c r="U815">
        <v>6022622</v>
      </c>
      <c r="V815">
        <v>38</v>
      </c>
      <c r="W815">
        <v>695203</v>
      </c>
      <c r="X815">
        <v>50</v>
      </c>
      <c r="Y815">
        <v>6717825</v>
      </c>
      <c r="Z815">
        <v>48</v>
      </c>
      <c r="AA815">
        <v>2821</v>
      </c>
      <c r="AB815">
        <v>22403</v>
      </c>
      <c r="AC815" s="3">
        <f>anaconda_projects_438c4e99_85db_4cf9_82b5_1b07a55c3429_cleaned_energy_data[[#This Row],[nitrogen-oxide]]*0.9071847</f>
        <v>20323.658834099999</v>
      </c>
      <c r="AD815">
        <v>6.7</v>
      </c>
      <c r="AE815">
        <v>22</v>
      </c>
      <c r="AF815">
        <v>1</v>
      </c>
      <c r="AG815" t="s">
        <v>45</v>
      </c>
      <c r="AH815">
        <v>2070</v>
      </c>
      <c r="AI815" s="3">
        <f>anaconda_projects_438c4e99_85db_4cf9_82b5_1b07a55c3429_cleaned_energy_data[[#This Row],[sulfer-dioxide]]*0.9071847</f>
        <v>1877.8723289999998</v>
      </c>
      <c r="AJ815">
        <v>0.6</v>
      </c>
      <c r="AK815">
        <v>39</v>
      </c>
      <c r="AL815">
        <v>13</v>
      </c>
      <c r="AM815">
        <v>6024598</v>
      </c>
      <c r="AN815">
        <v>50</v>
      </c>
    </row>
    <row r="816" spans="1:40" x14ac:dyDescent="0.3">
      <c r="A816">
        <v>814</v>
      </c>
      <c r="B816">
        <v>2019</v>
      </c>
      <c r="C816" t="s">
        <v>147</v>
      </c>
      <c r="D816" t="s">
        <v>148</v>
      </c>
      <c r="E816">
        <v>20.22</v>
      </c>
      <c r="F816">
        <v>2</v>
      </c>
      <c r="G816">
        <v>2566</v>
      </c>
      <c r="H816">
        <v>39</v>
      </c>
      <c r="I816">
        <v>194</v>
      </c>
      <c r="J816">
        <v>50</v>
      </c>
      <c r="K816" s="3">
        <v>3470</v>
      </c>
      <c r="L816">
        <v>1258</v>
      </c>
      <c r="M816">
        <v>43</v>
      </c>
      <c r="N816">
        <v>14</v>
      </c>
      <c r="O816">
        <v>243980</v>
      </c>
      <c r="P816">
        <v>39</v>
      </c>
      <c r="Q816">
        <v>100</v>
      </c>
      <c r="R816">
        <v>100</v>
      </c>
      <c r="S816">
        <v>47</v>
      </c>
      <c r="T816">
        <v>5818805</v>
      </c>
      <c r="U816">
        <v>5447446</v>
      </c>
      <c r="V816">
        <v>38</v>
      </c>
      <c r="W816">
        <v>623397</v>
      </c>
      <c r="X816">
        <v>50</v>
      </c>
      <c r="Y816">
        <v>6070843</v>
      </c>
      <c r="Z816">
        <v>48</v>
      </c>
      <c r="AA816">
        <v>2760</v>
      </c>
      <c r="AB816">
        <v>22112</v>
      </c>
      <c r="AC816" s="3">
        <f>anaconda_projects_438c4e99_85db_4cf9_82b5_1b07a55c3429_cleaned_energy_data[[#This Row],[nitrogen-oxide]]*0.9071847</f>
        <v>20059.668086399997</v>
      </c>
      <c r="AD816">
        <v>7.3</v>
      </c>
      <c r="AE816">
        <v>26</v>
      </c>
      <c r="AF816">
        <v>1</v>
      </c>
      <c r="AG816" t="s">
        <v>45</v>
      </c>
      <c r="AH816">
        <v>3193</v>
      </c>
      <c r="AI816" s="3">
        <f>anaconda_projects_438c4e99_85db_4cf9_82b5_1b07a55c3429_cleaned_energy_data[[#This Row],[sulfer-dioxide]]*0.9071847</f>
        <v>2896.6407470999998</v>
      </c>
      <c r="AJ816">
        <v>1.1000000000000001</v>
      </c>
      <c r="AK816">
        <v>41</v>
      </c>
      <c r="AL816">
        <v>12</v>
      </c>
      <c r="AM816">
        <v>5818805</v>
      </c>
      <c r="AN816">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728C2-99FB-41F2-89FB-40A003BA0413}">
  <dimension ref="A1:B35"/>
  <sheetViews>
    <sheetView topLeftCell="A7" workbookViewId="0">
      <selection activeCell="B10" sqref="B10"/>
    </sheetView>
  </sheetViews>
  <sheetFormatPr defaultRowHeight="14.4" x14ac:dyDescent="0.3"/>
  <cols>
    <col min="1" max="1" width="28.109375" bestFit="1" customWidth="1"/>
    <col min="2" max="2" width="22.109375" bestFit="1" customWidth="1"/>
  </cols>
  <sheetData>
    <row r="1" spans="1:2" x14ac:dyDescent="0.3">
      <c r="A1" t="s">
        <v>0</v>
      </c>
      <c r="B1" t="s">
        <v>149</v>
      </c>
    </row>
    <row r="2" spans="1:2" x14ac:dyDescent="0.3">
      <c r="A2" t="s">
        <v>150</v>
      </c>
      <c r="B2" t="s">
        <v>151</v>
      </c>
    </row>
    <row r="3" spans="1:2" x14ac:dyDescent="0.3">
      <c r="A3" t="s">
        <v>152</v>
      </c>
      <c r="B3" t="s">
        <v>153</v>
      </c>
    </row>
    <row r="4" spans="1:2" x14ac:dyDescent="0.3">
      <c r="A4" t="s">
        <v>154</v>
      </c>
      <c r="B4" t="s">
        <v>155</v>
      </c>
    </row>
    <row r="5" spans="1:2" x14ac:dyDescent="0.3">
      <c r="A5" t="s">
        <v>156</v>
      </c>
      <c r="B5" t="s">
        <v>157</v>
      </c>
    </row>
    <row r="6" spans="1:2" x14ac:dyDescent="0.3">
      <c r="A6" t="s">
        <v>158</v>
      </c>
      <c r="B6" t="s">
        <v>155</v>
      </c>
    </row>
    <row r="7" spans="1:2" x14ac:dyDescent="0.3">
      <c r="A7" t="s">
        <v>159</v>
      </c>
      <c r="B7" t="s">
        <v>157</v>
      </c>
    </row>
    <row r="8" spans="1:2" x14ac:dyDescent="0.3">
      <c r="A8" t="s">
        <v>160</v>
      </c>
      <c r="B8" t="s">
        <v>155</v>
      </c>
    </row>
    <row r="9" spans="1:2" x14ac:dyDescent="0.3">
      <c r="A9" t="s">
        <v>161</v>
      </c>
      <c r="B9" t="s">
        <v>162</v>
      </c>
    </row>
    <row r="10" spans="1:2" x14ac:dyDescent="0.3">
      <c r="A10" t="s">
        <v>163</v>
      </c>
      <c r="B10" t="s">
        <v>164</v>
      </c>
    </row>
    <row r="11" spans="1:2" x14ac:dyDescent="0.3">
      <c r="A11" t="s">
        <v>165</v>
      </c>
      <c r="B11" t="s">
        <v>155</v>
      </c>
    </row>
    <row r="12" spans="1:2" x14ac:dyDescent="0.3">
      <c r="A12" t="s">
        <v>166</v>
      </c>
      <c r="B12" t="s">
        <v>155</v>
      </c>
    </row>
    <row r="13" spans="1:2" x14ac:dyDescent="0.3">
      <c r="A13" t="s">
        <v>167</v>
      </c>
      <c r="B13" t="s">
        <v>168</v>
      </c>
    </row>
    <row r="14" spans="1:2" x14ac:dyDescent="0.3">
      <c r="A14" t="s">
        <v>169</v>
      </c>
      <c r="B14" t="s">
        <v>155</v>
      </c>
    </row>
    <row r="15" spans="1:2" x14ac:dyDescent="0.3">
      <c r="A15" t="s">
        <v>170</v>
      </c>
      <c r="B15" t="s">
        <v>168</v>
      </c>
    </row>
    <row r="16" spans="1:2" x14ac:dyDescent="0.3">
      <c r="A16" t="s">
        <v>171</v>
      </c>
      <c r="B16" t="s">
        <v>155</v>
      </c>
    </row>
    <row r="17" spans="1:2" x14ac:dyDescent="0.3">
      <c r="A17" t="s">
        <v>172</v>
      </c>
      <c r="B17" t="s">
        <v>155</v>
      </c>
    </row>
    <row r="18" spans="1:2" x14ac:dyDescent="0.3">
      <c r="A18" t="s">
        <v>173</v>
      </c>
      <c r="B18" t="s">
        <v>168</v>
      </c>
    </row>
    <row r="19" spans="1:2" x14ac:dyDescent="0.3">
      <c r="A19" t="s">
        <v>174</v>
      </c>
      <c r="B19" t="s">
        <v>168</v>
      </c>
    </row>
    <row r="20" spans="1:2" x14ac:dyDescent="0.3">
      <c r="A20" t="s">
        <v>175</v>
      </c>
      <c r="B20" t="s">
        <v>155</v>
      </c>
    </row>
    <row r="21" spans="1:2" x14ac:dyDescent="0.3">
      <c r="A21" t="s">
        <v>176</v>
      </c>
      <c r="B21" t="s">
        <v>168</v>
      </c>
    </row>
    <row r="22" spans="1:2" x14ac:dyDescent="0.3">
      <c r="A22" t="s">
        <v>177</v>
      </c>
      <c r="B22" t="s">
        <v>155</v>
      </c>
    </row>
    <row r="23" spans="1:2" x14ac:dyDescent="0.3">
      <c r="A23" t="s">
        <v>178</v>
      </c>
      <c r="B23" t="s">
        <v>168</v>
      </c>
    </row>
    <row r="24" spans="1:2" x14ac:dyDescent="0.3">
      <c r="A24" t="s">
        <v>179</v>
      </c>
      <c r="B24" t="s">
        <v>155</v>
      </c>
    </row>
    <row r="25" spans="1:2" x14ac:dyDescent="0.3">
      <c r="A25" t="s">
        <v>180</v>
      </c>
      <c r="B25" t="s">
        <v>157</v>
      </c>
    </row>
    <row r="26" spans="1:2" x14ac:dyDescent="0.3">
      <c r="A26" t="s">
        <v>181</v>
      </c>
      <c r="B26" t="s">
        <v>182</v>
      </c>
    </row>
    <row r="27" spans="1:2" x14ac:dyDescent="0.3">
      <c r="A27" t="s">
        <v>183</v>
      </c>
      <c r="B27" t="s">
        <v>164</v>
      </c>
    </row>
    <row r="28" spans="1:2" x14ac:dyDescent="0.3">
      <c r="A28" t="s">
        <v>184</v>
      </c>
      <c r="B28" t="s">
        <v>155</v>
      </c>
    </row>
    <row r="29" spans="1:2" x14ac:dyDescent="0.3">
      <c r="A29" t="s">
        <v>185</v>
      </c>
      <c r="B29" t="s">
        <v>155</v>
      </c>
    </row>
    <row r="30" spans="1:2" x14ac:dyDescent="0.3">
      <c r="A30" t="s">
        <v>186</v>
      </c>
      <c r="B30" t="s">
        <v>182</v>
      </c>
    </row>
    <row r="31" spans="1:2" x14ac:dyDescent="0.3">
      <c r="A31" t="s">
        <v>187</v>
      </c>
      <c r="B31" t="s">
        <v>164</v>
      </c>
    </row>
    <row r="32" spans="1:2" x14ac:dyDescent="0.3">
      <c r="A32" t="s">
        <v>188</v>
      </c>
      <c r="B32" t="s">
        <v>155</v>
      </c>
    </row>
    <row r="33" spans="1:2" x14ac:dyDescent="0.3">
      <c r="A33" t="s">
        <v>189</v>
      </c>
      <c r="B33" t="s">
        <v>155</v>
      </c>
    </row>
    <row r="34" spans="1:2" x14ac:dyDescent="0.3">
      <c r="A34" t="s">
        <v>190</v>
      </c>
      <c r="B34" t="s">
        <v>168</v>
      </c>
    </row>
    <row r="35" spans="1:2" x14ac:dyDescent="0.3">
      <c r="A35" t="s">
        <v>191</v>
      </c>
      <c r="B35" t="s">
        <v>155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c 1 f 6 3 c c - f f 5 7 - 4 1 5 7 - 8 b e 3 - 0 0 e c e 3 1 d 0 a 6 b "   x m l n s = " h t t p : / / s c h e m a s . m i c r o s o f t . c o m / D a t a M a s h u p " > A A A A A G 0 F A A B Q S w M E F A A C A A g A 1 m o Y 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N Z q G 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a h h b o h J d A W Y C A A D q C A A A E w A c A E Z v c m 1 1 b G F z L 1 N l Y 3 R p b 2 4 x L m 0 g o h g A K K A U A A A A A A A A A A A A A A A A A A A A A A A A A A A A x V V L j 9 o w E L 4 j 8 R + i 7 I W V Y l R e L b T i U E G r 7 q V q B T 0 t F X L s A d w 6 d m R P 6 C K 0 / 7 0 O j / K I A 7 R a q b n E m e / L z D f 2 j M c C Q 6 F V M N q + G + + q l W r F L q g B H t y F V F G m F a f T 1 O g f j m G n 7 V a X t a H X I 9 0 O j 0 m b z d y q G X d I I 3 7 1 h n Y 6 r N V u 9 q Z M A l X A p 6 D A z F d T T p G G Q T + Q g N V K 4 J 6 R z g w D Z x n Y Z X 2 o W Z a A w t p H I a E + 0 A r d h 6 2 F g 7 e T b x a M n S T G s s V k q H 8 p q S m 3 k 5 c T V W d 2 G d 5 H j 0 O Q I h E I p h 9 G Y R Q M t M w S Z f u t b h R 8 U E x z o e b 9 R r P T j I K v m U Y Y 4 U p C / 7 C s f 9 Y K v t 9 H 2 + T u w i 9 G J w 7 j w S e g 3 G W Q 5 z 6 m s S P u k J 2 9 t t 2 H K H j c 2 d 9 L O W J U U m P 7 a L J j l 4 M F V X P n c b x K 4 e B u b K i y M 2 2 S r e I c t D V P / G i 9 D l 1 e D w p f t + s 5 6 z k K 1 m E K R m h e t F u k C A 9 D B 6 A z B Q h P e L A P w T I j 0 r x W C g S 6 B E P n Q A w g F Z K k R j D Y k 1 S W x G B K a c R l 8 r M o h d G U M o E r A h I Y y V B I g Q L s F S I e m N f 8 i j S 9 j J Y 6 M L F W h A v 9 J D h c w 4 m M v Z p P O L c E 2 p D 8 3 r g w m 8 y t R 8 0 B K 4 k C O i W W S t / O / o F K f p 3 Z G 3 A w y / y Q X c M u X R a m L N Y 8 7 0 2 a 1 9 b R O d 7 M K x F w R P a e 9 i l e 4 k Q B k g P x G n 7 B i c 2 S x G 3 A v s Q 8 J I F G O 1 e k p L J O 8 V 0 t n L f Y G a l E T p H k L y 3 X o Q k Q u 7 m s i r d C J m c u o d J O O M V L 9 J 6 R / H o 9 J L 9 e 1 E j l / n o p K b U i x x P 1 + b 5 a E c p 7 B 7 / I n N y N o k y h s P 9 / Q B 6 r u T I Z m / 8 2 G P 9 i i u 1 G o x t c W 2 u j U H h b e / P E f u n A f g N Q S w E C L Q A U A A I A C A D W a h h b 6 6 s 4 S 6 U A A A D 3 A A A A E g A A A A A A A A A A A A A A A A A A A A A A Q 2 9 u Z m l n L 1 B h Y 2 t h Z 2 U u e G 1 s U E s B A i 0 A F A A C A A g A 1 m o Y W w / K 6 a u k A A A A 6 Q A A A B M A A A A A A A A A A A A A A A A A 8 Q A A A F t D b 2 5 0 Z W 5 0 X 1 R 5 c G V z X S 5 4 b W x Q S w E C L Q A U A A I A C A D W a h h b o h J d A W Y C A A D q C A A A E w A A A A A A A A A A A A A A A A D i A Q A A R m 9 y b X V s Y X M v U 2 V j d G l v b j E u b V B L B Q Y A A A A A A w A D A M I A A A C 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Q A A A A A A A A D d 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W 5 h Y 2 9 u Z G F f c H J v a m V j d H N f N D M 4 Y z R l O T k t O D V k Y i 0 0 Y 2 Y 5 L T g y Y j U t M W I w N 2 E 1 N W M z N D I 5 X 2 N s Z W F u Z W R f Z W 5 l c m d 5 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Y z A y N 2 Q 3 Y i 0 2 N 2 R h L T Q 2 Y 2 Y t O T Q 1 N i 0 1 Z D c 3 M m N j N 2 U 3 Z T M i I C 8 + P E V u d H J 5 I F R 5 c G U 9 I k J 1 Z m Z l c k 5 l e H R S Z W Z y Z X N o I i B W Y W x 1 Z T 0 i b D E i I C 8 + P E V u d H J 5 I F R 5 c G U 9 I l J l c 3 V s d F R 5 c G U i I F Z h b H V l P S J z V G F i b G U i I C 8 + P E V u d H J 5 I F R 5 c G U 9 I k 5 h b W V V c G R h d G V k Q W Z 0 Z X J G a W x s I i B W Y W x 1 Z T 0 i b D A i I C 8 + P E V u d H J 5 I F R 5 c G U 9 I k Z p b G x U Y X J n Z X Q i I F Z h b H V l P S J z Y W 5 h Y 2 9 u Z G F f c H J v a m V j d H N f N D M 4 Y z R l O T l f O D V k Y l 8 0 Y 2 Y 5 X z g y Y j V f M W I w N 2 E 1 N W M z N D I 5 X 2 N s Z W F u Z W R f Z W 5 l c m d 5 X 2 R h d G E i I C 8 + P E V u d H J 5 I F R 5 c G U 9 I k Z p b G x l Z E N v b X B s Z X R l U m V z d W x 0 V G 9 X b 3 J r c 2 h l Z X Q i I F Z h b H V l P S J s M S I g L z 4 8 R W 5 0 c n k g V H l w Z T 0 i U m V s Y X R p b 2 5 z a G l w S W 5 m b 0 N v b n R h a W 5 l c i I g V m F s d W U 9 I n N 7 J n F 1 b 3 Q 7 Y 2 9 s d W 1 u Q 2 9 1 b n Q m c X V v d D s 6 M z g s J n F 1 b 3 Q 7 a 2 V 5 Q 2 9 s d W 1 u T m F t Z X M m c X V v d D s 6 W 1 0 s J n F 1 b 3 Q 7 c X V l c n l S Z W x h d G l v b n N o a X B z J n F 1 b 3 Q 7 O l t d L C Z x d W 9 0 O 2 N v b H V t b k l k Z W 5 0 a X R p Z X M m c X V v d D s 6 W y Z x d W 9 0 O 1 N l Y 3 R p b 2 4 x L 2 F u Y W N v b m R h X 3 B y b 2 p l Y 3 R z X z Q z O G M 0 Z T k 5 L T g 1 Z G I t N G N m O S 0 4 M m I 1 L T F i M D d h N T V j M z Q y O V 9 j b G V h b m V k X 2 V u Z X J n e V 9 k Y X R h L 0 F 1 d G 9 S Z W 1 v d m V k Q 2 9 s d W 1 u c z E u e 0 N v b H V t b j E s M H 0 m c X V v d D s s J n F 1 b 3 Q 7 U 2 V j d G l v b j E v Y W 5 h Y 2 9 u Z G F f c H J v a m V j d H N f N D M 4 Y z R l O T k t O D V k Y i 0 0 Y 2 Y 5 L T g y Y j U t M W I w N 2 E 1 N W M z N D I 5 X 2 N s Z W F u Z W R f Z W 5 l c m d 5 X 2 R h d G E v Q X V 0 b 1 J l b W 9 2 Z W R D b 2 x 1 b W 5 z M S 5 7 c G V y a W 9 k L D F 9 J n F 1 b 3 Q 7 L C Z x d W 9 0 O 1 N l Y 3 R p b 2 4 x L 2 F u Y W N v b m R h X 3 B y b 2 p l Y 3 R z X z Q z O G M 0 Z T k 5 L T g 1 Z G I t N G N m O S 0 4 M m I 1 L T F i M D d h N T V j M z Q y O V 9 j b G V h b m V k X 2 V u Z X J n e V 9 k Y X R h L 0 F 1 d G 9 S Z W 1 v d m V k Q 2 9 s d W 1 u c z E u e 3 N 0 Y X R l S U Q s M n 0 m c X V v d D s s J n F 1 b 3 Q 7 U 2 V j d G l v b j E v Y W 5 h Y 2 9 u Z G F f c H J v a m V j d H N f N D M 4 Y z R l O T k t O D V k Y i 0 0 Y 2 Y 5 L T g y Y j U t M W I w N 2 E 1 N W M z N D I 5 X 2 N s Z W F u Z W R f Z W 5 l c m d 5 X 2 R h d G E v Q X V 0 b 1 J l b W 9 2 Z W R D b 2 x 1 b W 5 z M S 5 7 c 3 R h d G V E Z X N j c m l w d G l v b i w z f S Z x d W 9 0 O y w m c X V v d D t T Z W N 0 a W 9 u M S 9 h b m F j b 2 5 k Y V 9 w c m 9 q Z W N 0 c 1 8 0 M z h j N G U 5 O S 0 4 N W R i L T R j Z j k t O D J i N S 0 x Y j A 3 Y T U 1 Y z M 0 M j l f Y 2 x l Y W 5 l Z F 9 l b m V y Z 3 l f Z G F 0 Y S 9 B d X R v U m V t b 3 Z l Z E N v b H V t b n M x L n t h d m V y Y W d l L X J l d G F p b C 1 w c m l j Z S w 0 f S Z x d W 9 0 O y w m c X V v d D t T Z W N 0 a W 9 u M S 9 h b m F j b 2 5 k Y V 9 w c m 9 q Z W N 0 c 1 8 0 M z h j N G U 5 O S 0 4 N W R i L T R j Z j k t O D J i N S 0 x Y j A 3 Y T U 1 Y z M 0 M j l f Y 2 x l Y W 5 l Z F 9 l b m V y Z 3 l f Z G F 0 Y S 9 B d X R v U m V t b 3 Z l Z E N v b H V t b n M x L n t h d m V y Y W d l L X J l d G F p b C 1 w c m l j Z S 1 y Y W 5 r L D V 9 J n F 1 b 3 Q 7 L C Z x d W 9 0 O 1 N l Y 3 R p b 2 4 x L 2 F u Y W N v b m R h X 3 B y b 2 p l Y 3 R z X z Q z O G M 0 Z T k 5 L T g 1 Z G I t N G N m O S 0 4 M m I 1 L T F i M D d h N T V j M z Q y O V 9 j b G V h b m V k X 2 V u Z X J n e V 9 k Y X R h L 0 F 1 d G 9 S Z W 1 v d m V k Q 2 9 s d W 1 u c z E u e 2 N h c G F j a X R 5 L W V s Z W M t d X R p b G l 0 a W V z L D Z 9 J n F 1 b 3 Q 7 L C Z x d W 9 0 O 1 N l Y 3 R p b 2 4 x L 2 F u Y W N v b m R h X 3 B y b 2 p l Y 3 R z X z Q z O G M 0 Z T k 5 L T g 1 Z G I t N G N m O S 0 4 M m I 1 L T F i M D d h N T V j M z Q y O V 9 j b G V h b m V k X 2 V u Z X J n e V 9 k Y X R h L 0 F 1 d G 9 S Z W 1 v d m V k Q 2 9 s d W 1 u c z E u e 2 N h c G F j a X R 5 L W V s Z W N 0 L X V 0 a W x p d G l l c y 1 y Y W 5 r L D d 9 J n F 1 b 3 Q 7 L C Z x d W 9 0 O 1 N l Y 3 R p b 2 4 x L 2 F u Y W N v b m R h X 3 B y b 2 p l Y 3 R z X z Q z O G M 0 Z T k 5 L T g 1 Z G I t N G N m O S 0 4 M m I 1 L T F i M D d h N T V j M z Q y O V 9 j b G V h b m V k X 2 V u Z X J n e V 9 k Y X R h L 0 F 1 d G 9 S Z W 1 v d m V k Q 2 9 s d W 1 u c z E u e 2 N h c G F j a X R 5 L W l w c C w 4 f S Z x d W 9 0 O y w m c X V v d D t T Z W N 0 a W 9 u M S 9 h b m F j b 2 5 k Y V 9 w c m 9 q Z W N 0 c 1 8 0 M z h j N G U 5 O S 0 4 N W R i L T R j Z j k t O D J i N S 0 x Y j A 3 Y T U 1 Y z M 0 M j l f Y 2 x l Y W 5 l Z F 9 l b m V y Z 3 l f Z G F 0 Y S 9 B d X R v U m V t b 3 Z l Z E N v b H V t b n M x L n t j Y X B h Y 2 l 0 e S 1 p c H A t c m F u a y w 5 f S Z x d W 9 0 O y w m c X V v d D t T Z W N 0 a W 9 u M S 9 h b m F j b 2 5 k Y V 9 w c m 9 q Z W N 0 c 1 8 0 M z h j N G U 5 O S 0 4 N W R i L T R j Z j k t O D J i N S 0 x Y j A 3 Y T U 1 Y z M 0 M j l f Y 2 x l Y W 5 l Z F 9 l b m V y Z 3 l f Z G F 0 Y S 9 B d X R v U m V t b 3 Z l Z E N v b H V t b n M x L n t j Y X J i b 2 4 t Z G l v e G l k Z S w x M H 0 m c X V v d D s s J n F 1 b 3 Q 7 U 2 V j d G l v b j E v Y W 5 h Y 2 9 u Z G F f c H J v a m V j d H N f N D M 4 Y z R l O T k t O D V k Y i 0 0 Y 2 Y 5 L T g y Y j U t M W I w N 2 E 1 N W M z N D I 5 X 2 N s Z W F u Z W R f Z W 5 l c m d 5 X 2 R h d G E v Q X V 0 b 1 J l b W 9 2 Z W R D b 2 x 1 b W 5 z M S 5 7 Y 2 F y Y m 9 u L W R p b 3 h p Z G U t b G J z L D E x f S Z x d W 9 0 O y w m c X V v d D t T Z W N 0 a W 9 u M S 9 h b m F j b 2 5 k Y V 9 w c m 9 q Z W N 0 c 1 8 0 M z h j N G U 5 O S 0 4 N W R i L T R j Z j k t O D J i N S 0 x Y j A 3 Y T U 1 Y z M 0 M j l f Y 2 x l Y W 5 l Z F 9 l b m V y Z 3 l f Z G F 0 Y S 9 B d X R v U m V t b 3 Z l Z E N v b H V t b n M x L n t j Y X J i b 2 4 t Z G l v e G l k Z S 1 y Y W 5 r L D E y f S Z x d W 9 0 O y w m c X V v d D t T Z W N 0 a W 9 u M S 9 h b m F j b 2 5 k Y V 9 w c m 9 q Z W N 0 c 1 8 0 M z h j N G U 5 O S 0 4 N W R i L T R j Z j k t O D J i N S 0 x Y j A 3 Y T U 1 Y z M 0 M j l f Y 2 x l Y W 5 l Z F 9 l b m V y Z 3 l f Z G F 0 Y S 9 B d X R v U m V t b 3 Z l Z E N v b H V t b n M x L n t j Y X J i b 2 4 t Z G l v e G l k Z S 1 y Y W 5 r L W x i c y w x M 3 0 m c X V v d D s s J n F 1 b 3 Q 7 U 2 V j d G l v b j E v Y W 5 h Y 2 9 u Z G F f c H J v a m V j d H N f N D M 4 Y z R l O T k t O D V k Y i 0 0 Y 2 Y 5 L T g y Y j U t M W I w N 2 E 1 N W M z N D I 5 X 2 N s Z W F u Z W R f Z W 5 l c m d 5 X 2 R h d G E v Q X V 0 b 1 J l b W 9 2 Z W R D b 2 x 1 b W 5 z M S 5 7 Z G l y Z W N 0 L X V z Z S w x N H 0 m c X V v d D s s J n F 1 b 3 Q 7 U 2 V j d G l v b j E v Y W 5 h Y 2 9 u Z G F f c H J v a m V j d H N f N D M 4 Y z R l O T k t O D V k Y i 0 0 Y 2 Y 5 L T g y Y j U t M W I w N 2 E 1 N W M z N D I 5 X 2 N s Z W F u Z W R f Z W 5 l c m d 5 X 2 R h d G E v Q X V 0 b 1 J l b W 9 2 Z W R D b 2 x 1 b W 5 z M S 5 7 Z G l y Z W N 0 L X V z Z S 1 y Y W 5 r L D E 1 f S Z x d W 9 0 O y w m c X V v d D t T Z W N 0 a W 9 u M S 9 h b m F j b 2 5 k Y V 9 w c m 9 q Z W N 0 c 1 8 0 M z h j N G U 5 O S 0 4 N W R i L T R j Z j k t O D J i N S 0 x Y j A 3 Y T U 1 Y z M 0 M j l f Y 2 x l Y W 5 l Z F 9 l b m V y Z 3 l f Z G F 0 Y S 9 B d X R v U m V t b 3 Z l Z E N v b H V t b n M x L n t l b 3 A t c 2 F s Z X M s M T Z 9 J n F 1 b 3 Q 7 L C Z x d W 9 0 O 1 N l Y 3 R p b 2 4 x L 2 F u Y W N v b m R h X 3 B y b 2 p l Y 3 R z X z Q z O G M 0 Z T k 5 L T g 1 Z G I t N G N m O S 0 4 M m I 1 L T F i M D d h N T V j M z Q y O V 9 j b G V h b m V k X 2 V u Z X J n e V 9 k Y X R h L 0 F 1 d G 9 S Z W 1 v d m V k Q 2 9 s d W 1 u c z E u e 2 V v c C 1 z Y W x l c y 1 y Y W 5 r L D E 3 f S Z x d W 9 0 O y w m c X V v d D t T Z W N 0 a W 9 u M S 9 h b m F j b 2 5 k Y V 9 w c m 9 q Z W N 0 c 1 8 0 M z h j N G U 5 O S 0 4 N W R i L T R j Z j k t O D J i N S 0 x Y j A 3 Y T U 1 Y z M 0 M j l f Y 2 x l Y W 5 l Z F 9 l b m V y Z 3 l f Z G F 0 Y S 9 B d X R v U m V t b 3 Z l Z E N v b H V t b n M x L n t m c 3 A t c 2 F s Z X M t c m F u a y w x O H 0 m c X V v d D s s J n F 1 b 3 Q 7 U 2 V j d G l v b j E v Y W 5 h Y 2 9 u Z G F f c H J v a m V j d H N f N D M 4 Y z R l O T k t O D V k Y i 0 0 Y 2 Y 5 L T g y Y j U t M W I w N 2 E 1 N W M z N D I 5 X 2 N s Z W F u Z W R f Z W 5 l c m d 5 X 2 R h d G E v Q X V 0 b 1 J l b W 9 2 Z W R D b 2 x 1 b W 5 z M S 5 7 Z n N w L X N l c n Z p Y 2 U t c H J v d m l k Z X I t c 2 F s Z X M s M T l 9 J n F 1 b 3 Q 7 L C Z x d W 9 0 O 1 N l Y 3 R p b 2 4 x L 2 F u Y W N v b m R h X 3 B y b 2 p l Y 3 R z X z Q z O G M 0 Z T k 5 L T g 1 Z G I t N G N m O S 0 4 M m I 1 L T F i M D d h N T V j M z Q y O V 9 j b G V h b m V k X 2 V u Z X J n e V 9 k Y X R h L 0 F 1 d G 9 S Z W 1 v d m V k Q 2 9 s d W 1 u c z E u e 2 d l b m V y Y X R p b 2 4 t Z W x l Y 3 Q t d X R p b H M s M j B 9 J n F 1 b 3 Q 7 L C Z x d W 9 0 O 1 N l Y 3 R p b 2 4 x L 2 F u Y W N v b m R h X 3 B y b 2 p l Y 3 R z X z Q z O G M 0 Z T k 5 L T g 1 Z G I t N G N m O S 0 4 M m I 1 L T F i M D d h N T V j M z Q y O V 9 j b G V h b m V k X 2 V u Z X J n e V 9 k Y X R h L 0 F 1 d G 9 S Z W 1 v d m V k Q 2 9 s d W 1 u c z E u e 2 d l b m V y Y X R p b 2 4 t Z W x l Y 3 Q t d X R p b H M t c m F u a y w y M X 0 m c X V v d D s s J n F 1 b 3 Q 7 U 2 V j d G l v b j E v Y W 5 h Y 2 9 u Z G F f c H J v a m V j d H N f N D M 4 Y z R l O T k t O D V k Y i 0 0 Y 2 Y 5 L T g y Y j U t M W I w N 2 E 1 N W M z N D I 5 X 2 N s Z W F u Z W R f Z W 5 l c m d 5 X 2 R h d G E v Q X V 0 b 1 J l b W 9 2 Z W R D b 2 x 1 b W 5 z M S 5 7 Z 2 V u Z X J h d G l v b i 1 p c H A s M j J 9 J n F 1 b 3 Q 7 L C Z x d W 9 0 O 1 N l Y 3 R p b 2 4 x L 2 F u Y W N v b m R h X 3 B y b 2 p l Y 3 R z X z Q z O G M 0 Z T k 5 L T g 1 Z G I t N G N m O S 0 4 M m I 1 L T F i M D d h N T V j M z Q y O V 9 j b G V h b m V k X 2 V u Z X J n e V 9 k Y X R h L 0 F 1 d G 9 S Z W 1 v d m V k Q 2 9 s d W 1 u c z E u e 2 d l b m V y Y X R p b 2 4 t a X B w L X J h b m s s M j N 9 J n F 1 b 3 Q 7 L C Z x d W 9 0 O 1 N l Y 3 R p b 2 4 x L 2 F u Y W N v b m R h X 3 B y b 2 p l Y 3 R z X z Q z O G M 0 Z T k 5 L T g 1 Z G I t N G N m O S 0 4 M m I 1 L T F i M D d h N T V j M z Q y O V 9 j b G V h b m V k X 2 V u Z X J n e V 9 k Y X R h L 0 F 1 d G 9 S Z W 1 v d m V k Q 2 9 s d W 1 u c z E u e 2 5 l d C 1 n Z W 5 l c m F 0 a W 9 u L D I 0 f S Z x d W 9 0 O y w m c X V v d D t T Z W N 0 a W 9 u M S 9 h b m F j b 2 5 k Y V 9 w c m 9 q Z W N 0 c 1 8 0 M z h j N G U 5 O S 0 4 N W R i L T R j Z j k t O D J i N S 0 x Y j A 3 Y T U 1 Y z M 0 M j l f Y 2 x l Y W 5 l Z F 9 l b m V y Z 3 l f Z G F 0 Y S 9 B d X R v U m V t b 3 Z l Z E N v b H V t b n M x L n t u Z X Q t Z 2 V u Z X J h d G l v b i 1 y Y W 5 r L D I 1 f S Z x d W 9 0 O y w m c X V v d D t T Z W N 0 a W 9 u M S 9 h b m F j b 2 5 k Y V 9 w c m 9 q Z W N 0 c 1 8 0 M z h j N G U 5 O S 0 4 N W R i L T R j Z j k t O D J i N S 0 x Y j A 3 Y T U 1 Y z M 0 M j l f Y 2 x l Y W 5 l Z F 9 l b m V y Z 3 l f Z G F 0 Y S 9 B d X R v U m V t b 3 Z l Z E N v b H V t b n M x L n t u Z X Q t c 3 V t b W V y L W N h c G F j a X R 5 L D I 2 f S Z x d W 9 0 O y w m c X V v d D t T Z W N 0 a W 9 u M S 9 h b m F j b 2 5 k Y V 9 w c m 9 q Z W N 0 c 1 8 0 M z h j N G U 5 O S 0 4 N W R i L T R j Z j k t O D J i N S 0 x Y j A 3 Y T U 1 Y z M 0 M j l f Y 2 x l Y W 5 l Z F 9 l b m V y Z 3 l f Z G F 0 Y S 9 B d X R v U m V t b 3 Z l Z E N v b H V t b n M x L n t u a X R y b 2 d l b i 1 v e G l k Z S w y N 3 0 m c X V v d D s s J n F 1 b 3 Q 7 U 2 V j d G l v b j E v Y W 5 h Y 2 9 u Z G F f c H J v a m V j d H N f N D M 4 Y z R l O T k t O D V k Y i 0 0 Y 2 Y 5 L T g y Y j U t M W I w N 2 E 1 N W M z N D I 5 X 2 N s Z W F u Z W R f Z W 5 l c m d 5 X 2 R h d G E v Q X V 0 b 1 J l b W 9 2 Z W R D b 2 x 1 b W 5 z M S 5 7 b m l 0 c m 9 n Z W 4 t b 3 h p Z G U t b G J z L D I 4 f S Z x d W 9 0 O y w m c X V v d D t T Z W N 0 a W 9 u M S 9 h b m F j b 2 5 k Y V 9 w c m 9 q Z W N 0 c 1 8 0 M z h j N G U 5 O S 0 4 N W R i L T R j Z j k t O D J i N S 0 x Y j A 3 Y T U 1 Y z M 0 M j l f Y 2 x l Y W 5 l Z F 9 l b m V y Z 3 l f Z G F 0 Y S 9 B d X R v U m V t b 3 Z l Z E N v b H V t b n M x L n t u a X R y b 2 d l b i 1 v e G l k Z S 1 y Y W 5 r L D I 5 f S Z x d W 9 0 O y w m c X V v d D t T Z W N 0 a W 9 u M S 9 h b m F j b 2 5 k Y V 9 w c m 9 q Z W N 0 c 1 8 0 M z h j N G U 5 O S 0 4 N W R i L T R j Z j k t O D J i N S 0 x Y j A 3 Y T U 1 Y z M 0 M j l f Y 2 x l Y W 5 l Z F 9 l b m V y Z 3 l f Z G F 0 Y S 9 B d X R v U m V t b 3 Z l Z E N v b H V t b n M x L n t u a X R y b 2 d l b i 1 v e G l k Z S 1 y Y W 5 r L W x i c y w z M H 0 m c X V v d D s s J n F 1 b 3 Q 7 U 2 V j d G l v b j E v Y W 5 h Y 2 9 u Z G F f c H J v a m V j d H N f N D M 4 Y z R l O T k t O D V k Y i 0 0 Y 2 Y 5 L T g y Y j U t M W I w N 2 E 1 N W M z N D I 5 X 2 N s Z W F u Z W R f Z W 5 l c m d 5 X 2 R h d G E v Q X V 0 b 1 J l b W 9 2 Z W R D b 2 x 1 b W 5 z M S 5 7 c H J p b W U t c 2 9 1 c m N l L D M x f S Z x d W 9 0 O y w m c X V v d D t T Z W N 0 a W 9 u M S 9 h b m F j b 2 5 k Y V 9 w c m 9 q Z W N 0 c 1 8 0 M z h j N G U 5 O S 0 4 N W R i L T R j Z j k t O D J i N S 0 x Y j A 3 Y T U 1 Y z M 0 M j l f Y 2 x l Y W 5 l Z F 9 l b m V y Z 3 l f Z G F 0 Y S 9 B d X R v U m V t b 3 Z l Z E N v b H V t b n M x L n t z d W x m Z X I t Z G l v e G l k Z S w z M n 0 m c X V v d D s s J n F 1 b 3 Q 7 U 2 V j d G l v b j E v Y W 5 h Y 2 9 u Z G F f c H J v a m V j d H N f N D M 4 Y z R l O T k t O D V k Y i 0 0 Y 2 Y 5 L T g y Y j U t M W I w N 2 E 1 N W M z N D I 5 X 2 N s Z W F u Z W R f Z W 5 l c m d 5 X 2 R h d G E v Q X V 0 b 1 J l b W 9 2 Z W R D b 2 x 1 b W 5 z M S 5 7 c 3 V s Z m V y L W R p b 3 h p Z G U t b G J z L D M z f S Z x d W 9 0 O y w m c X V v d D t T Z W N 0 a W 9 u M S 9 h b m F j b 2 5 k Y V 9 w c m 9 q Z W N 0 c 1 8 0 M z h j N G U 5 O S 0 4 N W R i L T R j Z j k t O D J i N S 0 x Y j A 3 Y T U 1 Y z M 0 M j l f Y 2 x l Y W 5 l Z F 9 l b m V y Z 3 l f Z G F 0 Y S 9 B d X R v U m V t b 3 Z l Z E N v b H V t b n M x L n t z d W x m Z X I t Z G l v e G l k Z S 1 y Y W 5 r L D M 0 f S Z x d W 9 0 O y w m c X V v d D t T Z W N 0 a W 9 u M S 9 h b m F j b 2 5 k Y V 9 w c m 9 q Z W N 0 c 1 8 0 M z h j N G U 5 O S 0 4 N W R i L T R j Z j k t O D J i N S 0 x Y j A 3 Y T U 1 Y z M 0 M j l f Y 2 x l Y W 5 l Z F 9 l b m V y Z 3 l f Z G F 0 Y S 9 B d X R v U m V t b 3 Z l Z E N v b H V t b n M x L n t z d W x m Z X I t Z G l v e G l k Z S 1 y Y W 5 r L W x i c y w z N X 0 m c X V v d D s s J n F 1 b 3 Q 7 U 2 V j d G l v b j E v Y W 5 h Y 2 9 u Z G F f c H J v a m V j d H N f N D M 4 Y z R l O T k t O D V k Y i 0 0 Y 2 Y 5 L T g y Y j U t M W I w N 2 E 1 N W M z N D I 5 X 2 N s Z W F u Z W R f Z W 5 l c m d 5 X 2 R h d G E v Q X V 0 b 1 J l b W 9 2 Z W R D b 2 x 1 b W 5 z M S 5 7 d G 9 0 Y W w t c m V 0 Y W l s L X N h b G V z L D M 2 f S Z x d W 9 0 O y w m c X V v d D t T Z W N 0 a W 9 u M S 9 h b m F j b 2 5 k Y V 9 w c m 9 q Z W N 0 c 1 8 0 M z h j N G U 5 O S 0 4 N W R i L T R j Z j k t O D J i N S 0 x Y j A 3 Y T U 1 Y z M 0 M j l f Y 2 x l Y W 5 l Z F 9 l b m V y Z 3 l f Z G F 0 Y S 9 B d X R v U m V t b 3 Z l Z E N v b H V t b n M x L n t 0 b 3 R h b C 1 y Z X R h a W w t c 2 F s Z X M t c m F u a y w z N 3 0 m c X V v d D t d L C Z x d W 9 0 O 0 N v b H V t b k N v d W 5 0 J n F 1 b 3 Q 7 O j M 4 L C Z x d W 9 0 O 0 t l e U N v b H V t b k 5 h b W V z J n F 1 b 3 Q 7 O l t d L C Z x d W 9 0 O 0 N v b H V t b k l k Z W 5 0 a X R p Z X M m c X V v d D s 6 W y Z x d W 9 0 O 1 N l Y 3 R p b 2 4 x L 2 F u Y W N v b m R h X 3 B y b 2 p l Y 3 R z X z Q z O G M 0 Z T k 5 L T g 1 Z G I t N G N m O S 0 4 M m I 1 L T F i M D d h N T V j M z Q y O V 9 j b G V h b m V k X 2 V u Z X J n e V 9 k Y X R h L 0 F 1 d G 9 S Z W 1 v d m V k Q 2 9 s d W 1 u c z E u e 0 N v b H V t b j E s M H 0 m c X V v d D s s J n F 1 b 3 Q 7 U 2 V j d G l v b j E v Y W 5 h Y 2 9 u Z G F f c H J v a m V j d H N f N D M 4 Y z R l O T k t O D V k Y i 0 0 Y 2 Y 5 L T g y Y j U t M W I w N 2 E 1 N W M z N D I 5 X 2 N s Z W F u Z W R f Z W 5 l c m d 5 X 2 R h d G E v Q X V 0 b 1 J l b W 9 2 Z W R D b 2 x 1 b W 5 z M S 5 7 c G V y a W 9 k L D F 9 J n F 1 b 3 Q 7 L C Z x d W 9 0 O 1 N l Y 3 R p b 2 4 x L 2 F u Y W N v b m R h X 3 B y b 2 p l Y 3 R z X z Q z O G M 0 Z T k 5 L T g 1 Z G I t N G N m O S 0 4 M m I 1 L T F i M D d h N T V j M z Q y O V 9 j b G V h b m V k X 2 V u Z X J n e V 9 k Y X R h L 0 F 1 d G 9 S Z W 1 v d m V k Q 2 9 s d W 1 u c z E u e 3 N 0 Y X R l S U Q s M n 0 m c X V v d D s s J n F 1 b 3 Q 7 U 2 V j d G l v b j E v Y W 5 h Y 2 9 u Z G F f c H J v a m V j d H N f N D M 4 Y z R l O T k t O D V k Y i 0 0 Y 2 Y 5 L T g y Y j U t M W I w N 2 E 1 N W M z N D I 5 X 2 N s Z W F u Z W R f Z W 5 l c m d 5 X 2 R h d G E v Q X V 0 b 1 J l b W 9 2 Z W R D b 2 x 1 b W 5 z M S 5 7 c 3 R h d G V E Z X N j c m l w d G l v b i w z f S Z x d W 9 0 O y w m c X V v d D t T Z W N 0 a W 9 u M S 9 h b m F j b 2 5 k Y V 9 w c m 9 q Z W N 0 c 1 8 0 M z h j N G U 5 O S 0 4 N W R i L T R j Z j k t O D J i N S 0 x Y j A 3 Y T U 1 Y z M 0 M j l f Y 2 x l Y W 5 l Z F 9 l b m V y Z 3 l f Z G F 0 Y S 9 B d X R v U m V t b 3 Z l Z E N v b H V t b n M x L n t h d m V y Y W d l L X J l d G F p b C 1 w c m l j Z S w 0 f S Z x d W 9 0 O y w m c X V v d D t T Z W N 0 a W 9 u M S 9 h b m F j b 2 5 k Y V 9 w c m 9 q Z W N 0 c 1 8 0 M z h j N G U 5 O S 0 4 N W R i L T R j Z j k t O D J i N S 0 x Y j A 3 Y T U 1 Y z M 0 M j l f Y 2 x l Y W 5 l Z F 9 l b m V y Z 3 l f Z G F 0 Y S 9 B d X R v U m V t b 3 Z l Z E N v b H V t b n M x L n t h d m V y Y W d l L X J l d G F p b C 1 w c m l j Z S 1 y Y W 5 r L D V 9 J n F 1 b 3 Q 7 L C Z x d W 9 0 O 1 N l Y 3 R p b 2 4 x L 2 F u Y W N v b m R h X 3 B y b 2 p l Y 3 R z X z Q z O G M 0 Z T k 5 L T g 1 Z G I t N G N m O S 0 4 M m I 1 L T F i M D d h N T V j M z Q y O V 9 j b G V h b m V k X 2 V u Z X J n e V 9 k Y X R h L 0 F 1 d G 9 S Z W 1 v d m V k Q 2 9 s d W 1 u c z E u e 2 N h c G F j a X R 5 L W V s Z W M t d X R p b G l 0 a W V z L D Z 9 J n F 1 b 3 Q 7 L C Z x d W 9 0 O 1 N l Y 3 R p b 2 4 x L 2 F u Y W N v b m R h X 3 B y b 2 p l Y 3 R z X z Q z O G M 0 Z T k 5 L T g 1 Z G I t N G N m O S 0 4 M m I 1 L T F i M D d h N T V j M z Q y O V 9 j b G V h b m V k X 2 V u Z X J n e V 9 k Y X R h L 0 F 1 d G 9 S Z W 1 v d m V k Q 2 9 s d W 1 u c z E u e 2 N h c G F j a X R 5 L W V s Z W N 0 L X V 0 a W x p d G l l c y 1 y Y W 5 r L D d 9 J n F 1 b 3 Q 7 L C Z x d W 9 0 O 1 N l Y 3 R p b 2 4 x L 2 F u Y W N v b m R h X 3 B y b 2 p l Y 3 R z X z Q z O G M 0 Z T k 5 L T g 1 Z G I t N G N m O S 0 4 M m I 1 L T F i M D d h N T V j M z Q y O V 9 j b G V h b m V k X 2 V u Z X J n e V 9 k Y X R h L 0 F 1 d G 9 S Z W 1 v d m V k Q 2 9 s d W 1 u c z E u e 2 N h c G F j a X R 5 L W l w c C w 4 f S Z x d W 9 0 O y w m c X V v d D t T Z W N 0 a W 9 u M S 9 h b m F j b 2 5 k Y V 9 w c m 9 q Z W N 0 c 1 8 0 M z h j N G U 5 O S 0 4 N W R i L T R j Z j k t O D J i N S 0 x Y j A 3 Y T U 1 Y z M 0 M j l f Y 2 x l Y W 5 l Z F 9 l b m V y Z 3 l f Z G F 0 Y S 9 B d X R v U m V t b 3 Z l Z E N v b H V t b n M x L n t j Y X B h Y 2 l 0 e S 1 p c H A t c m F u a y w 5 f S Z x d W 9 0 O y w m c X V v d D t T Z W N 0 a W 9 u M S 9 h b m F j b 2 5 k Y V 9 w c m 9 q Z W N 0 c 1 8 0 M z h j N G U 5 O S 0 4 N W R i L T R j Z j k t O D J i N S 0 x Y j A 3 Y T U 1 Y z M 0 M j l f Y 2 x l Y W 5 l Z F 9 l b m V y Z 3 l f Z G F 0 Y S 9 B d X R v U m V t b 3 Z l Z E N v b H V t b n M x L n t j Y X J i b 2 4 t Z G l v e G l k Z S w x M H 0 m c X V v d D s s J n F 1 b 3 Q 7 U 2 V j d G l v b j E v Y W 5 h Y 2 9 u Z G F f c H J v a m V j d H N f N D M 4 Y z R l O T k t O D V k Y i 0 0 Y 2 Y 5 L T g y Y j U t M W I w N 2 E 1 N W M z N D I 5 X 2 N s Z W F u Z W R f Z W 5 l c m d 5 X 2 R h d G E v Q X V 0 b 1 J l b W 9 2 Z W R D b 2 x 1 b W 5 z M S 5 7 Y 2 F y Y m 9 u L W R p b 3 h p Z G U t b G J z L D E x f S Z x d W 9 0 O y w m c X V v d D t T Z W N 0 a W 9 u M S 9 h b m F j b 2 5 k Y V 9 w c m 9 q Z W N 0 c 1 8 0 M z h j N G U 5 O S 0 4 N W R i L T R j Z j k t O D J i N S 0 x Y j A 3 Y T U 1 Y z M 0 M j l f Y 2 x l Y W 5 l Z F 9 l b m V y Z 3 l f Z G F 0 Y S 9 B d X R v U m V t b 3 Z l Z E N v b H V t b n M x L n t j Y X J i b 2 4 t Z G l v e G l k Z S 1 y Y W 5 r L D E y f S Z x d W 9 0 O y w m c X V v d D t T Z W N 0 a W 9 u M S 9 h b m F j b 2 5 k Y V 9 w c m 9 q Z W N 0 c 1 8 0 M z h j N G U 5 O S 0 4 N W R i L T R j Z j k t O D J i N S 0 x Y j A 3 Y T U 1 Y z M 0 M j l f Y 2 x l Y W 5 l Z F 9 l b m V y Z 3 l f Z G F 0 Y S 9 B d X R v U m V t b 3 Z l Z E N v b H V t b n M x L n t j Y X J i b 2 4 t Z G l v e G l k Z S 1 y Y W 5 r L W x i c y w x M 3 0 m c X V v d D s s J n F 1 b 3 Q 7 U 2 V j d G l v b j E v Y W 5 h Y 2 9 u Z G F f c H J v a m V j d H N f N D M 4 Y z R l O T k t O D V k Y i 0 0 Y 2 Y 5 L T g y Y j U t M W I w N 2 E 1 N W M z N D I 5 X 2 N s Z W F u Z W R f Z W 5 l c m d 5 X 2 R h d G E v Q X V 0 b 1 J l b W 9 2 Z W R D b 2 x 1 b W 5 z M S 5 7 Z G l y Z W N 0 L X V z Z S w x N H 0 m c X V v d D s s J n F 1 b 3 Q 7 U 2 V j d G l v b j E v Y W 5 h Y 2 9 u Z G F f c H J v a m V j d H N f N D M 4 Y z R l O T k t O D V k Y i 0 0 Y 2 Y 5 L T g y Y j U t M W I w N 2 E 1 N W M z N D I 5 X 2 N s Z W F u Z W R f Z W 5 l c m d 5 X 2 R h d G E v Q X V 0 b 1 J l b W 9 2 Z W R D b 2 x 1 b W 5 z M S 5 7 Z G l y Z W N 0 L X V z Z S 1 y Y W 5 r L D E 1 f S Z x d W 9 0 O y w m c X V v d D t T Z W N 0 a W 9 u M S 9 h b m F j b 2 5 k Y V 9 w c m 9 q Z W N 0 c 1 8 0 M z h j N G U 5 O S 0 4 N W R i L T R j Z j k t O D J i N S 0 x Y j A 3 Y T U 1 Y z M 0 M j l f Y 2 x l Y W 5 l Z F 9 l b m V y Z 3 l f Z G F 0 Y S 9 B d X R v U m V t b 3 Z l Z E N v b H V t b n M x L n t l b 3 A t c 2 F s Z X M s M T Z 9 J n F 1 b 3 Q 7 L C Z x d W 9 0 O 1 N l Y 3 R p b 2 4 x L 2 F u Y W N v b m R h X 3 B y b 2 p l Y 3 R z X z Q z O G M 0 Z T k 5 L T g 1 Z G I t N G N m O S 0 4 M m I 1 L T F i M D d h N T V j M z Q y O V 9 j b G V h b m V k X 2 V u Z X J n e V 9 k Y X R h L 0 F 1 d G 9 S Z W 1 v d m V k Q 2 9 s d W 1 u c z E u e 2 V v c C 1 z Y W x l c y 1 y Y W 5 r L D E 3 f S Z x d W 9 0 O y w m c X V v d D t T Z W N 0 a W 9 u M S 9 h b m F j b 2 5 k Y V 9 w c m 9 q Z W N 0 c 1 8 0 M z h j N G U 5 O S 0 4 N W R i L T R j Z j k t O D J i N S 0 x Y j A 3 Y T U 1 Y z M 0 M j l f Y 2 x l Y W 5 l Z F 9 l b m V y Z 3 l f Z G F 0 Y S 9 B d X R v U m V t b 3 Z l Z E N v b H V t b n M x L n t m c 3 A t c 2 F s Z X M t c m F u a y w x O H 0 m c X V v d D s s J n F 1 b 3 Q 7 U 2 V j d G l v b j E v Y W 5 h Y 2 9 u Z G F f c H J v a m V j d H N f N D M 4 Y z R l O T k t O D V k Y i 0 0 Y 2 Y 5 L T g y Y j U t M W I w N 2 E 1 N W M z N D I 5 X 2 N s Z W F u Z W R f Z W 5 l c m d 5 X 2 R h d G E v Q X V 0 b 1 J l b W 9 2 Z W R D b 2 x 1 b W 5 z M S 5 7 Z n N w L X N l c n Z p Y 2 U t c H J v d m l k Z X I t c 2 F s Z X M s M T l 9 J n F 1 b 3 Q 7 L C Z x d W 9 0 O 1 N l Y 3 R p b 2 4 x L 2 F u Y W N v b m R h X 3 B y b 2 p l Y 3 R z X z Q z O G M 0 Z T k 5 L T g 1 Z G I t N G N m O S 0 4 M m I 1 L T F i M D d h N T V j M z Q y O V 9 j b G V h b m V k X 2 V u Z X J n e V 9 k Y X R h L 0 F 1 d G 9 S Z W 1 v d m V k Q 2 9 s d W 1 u c z E u e 2 d l b m V y Y X R p b 2 4 t Z W x l Y 3 Q t d X R p b H M s M j B 9 J n F 1 b 3 Q 7 L C Z x d W 9 0 O 1 N l Y 3 R p b 2 4 x L 2 F u Y W N v b m R h X 3 B y b 2 p l Y 3 R z X z Q z O G M 0 Z T k 5 L T g 1 Z G I t N G N m O S 0 4 M m I 1 L T F i M D d h N T V j M z Q y O V 9 j b G V h b m V k X 2 V u Z X J n e V 9 k Y X R h L 0 F 1 d G 9 S Z W 1 v d m V k Q 2 9 s d W 1 u c z E u e 2 d l b m V y Y X R p b 2 4 t Z W x l Y 3 Q t d X R p b H M t c m F u a y w y M X 0 m c X V v d D s s J n F 1 b 3 Q 7 U 2 V j d G l v b j E v Y W 5 h Y 2 9 u Z G F f c H J v a m V j d H N f N D M 4 Y z R l O T k t O D V k Y i 0 0 Y 2 Y 5 L T g y Y j U t M W I w N 2 E 1 N W M z N D I 5 X 2 N s Z W F u Z W R f Z W 5 l c m d 5 X 2 R h d G E v Q X V 0 b 1 J l b W 9 2 Z W R D b 2 x 1 b W 5 z M S 5 7 Z 2 V u Z X J h d G l v b i 1 p c H A s M j J 9 J n F 1 b 3 Q 7 L C Z x d W 9 0 O 1 N l Y 3 R p b 2 4 x L 2 F u Y W N v b m R h X 3 B y b 2 p l Y 3 R z X z Q z O G M 0 Z T k 5 L T g 1 Z G I t N G N m O S 0 4 M m I 1 L T F i M D d h N T V j M z Q y O V 9 j b G V h b m V k X 2 V u Z X J n e V 9 k Y X R h L 0 F 1 d G 9 S Z W 1 v d m V k Q 2 9 s d W 1 u c z E u e 2 d l b m V y Y X R p b 2 4 t a X B w L X J h b m s s M j N 9 J n F 1 b 3 Q 7 L C Z x d W 9 0 O 1 N l Y 3 R p b 2 4 x L 2 F u Y W N v b m R h X 3 B y b 2 p l Y 3 R z X z Q z O G M 0 Z T k 5 L T g 1 Z G I t N G N m O S 0 4 M m I 1 L T F i M D d h N T V j M z Q y O V 9 j b G V h b m V k X 2 V u Z X J n e V 9 k Y X R h L 0 F 1 d G 9 S Z W 1 v d m V k Q 2 9 s d W 1 u c z E u e 2 5 l d C 1 n Z W 5 l c m F 0 a W 9 u L D I 0 f S Z x d W 9 0 O y w m c X V v d D t T Z W N 0 a W 9 u M S 9 h b m F j b 2 5 k Y V 9 w c m 9 q Z W N 0 c 1 8 0 M z h j N G U 5 O S 0 4 N W R i L T R j Z j k t O D J i N S 0 x Y j A 3 Y T U 1 Y z M 0 M j l f Y 2 x l Y W 5 l Z F 9 l b m V y Z 3 l f Z G F 0 Y S 9 B d X R v U m V t b 3 Z l Z E N v b H V t b n M x L n t u Z X Q t Z 2 V u Z X J h d G l v b i 1 y Y W 5 r L D I 1 f S Z x d W 9 0 O y w m c X V v d D t T Z W N 0 a W 9 u M S 9 h b m F j b 2 5 k Y V 9 w c m 9 q Z W N 0 c 1 8 0 M z h j N G U 5 O S 0 4 N W R i L T R j Z j k t O D J i N S 0 x Y j A 3 Y T U 1 Y z M 0 M j l f Y 2 x l Y W 5 l Z F 9 l b m V y Z 3 l f Z G F 0 Y S 9 B d X R v U m V t b 3 Z l Z E N v b H V t b n M x L n t u Z X Q t c 3 V t b W V y L W N h c G F j a X R 5 L D I 2 f S Z x d W 9 0 O y w m c X V v d D t T Z W N 0 a W 9 u M S 9 h b m F j b 2 5 k Y V 9 w c m 9 q Z W N 0 c 1 8 0 M z h j N G U 5 O S 0 4 N W R i L T R j Z j k t O D J i N S 0 x Y j A 3 Y T U 1 Y z M 0 M j l f Y 2 x l Y W 5 l Z F 9 l b m V y Z 3 l f Z G F 0 Y S 9 B d X R v U m V t b 3 Z l Z E N v b H V t b n M x L n t u a X R y b 2 d l b i 1 v e G l k Z S w y N 3 0 m c X V v d D s s J n F 1 b 3 Q 7 U 2 V j d G l v b j E v Y W 5 h Y 2 9 u Z G F f c H J v a m V j d H N f N D M 4 Y z R l O T k t O D V k Y i 0 0 Y 2 Y 5 L T g y Y j U t M W I w N 2 E 1 N W M z N D I 5 X 2 N s Z W F u Z W R f Z W 5 l c m d 5 X 2 R h d G E v Q X V 0 b 1 J l b W 9 2 Z W R D b 2 x 1 b W 5 z M S 5 7 b m l 0 c m 9 n Z W 4 t b 3 h p Z G U t b G J z L D I 4 f S Z x d W 9 0 O y w m c X V v d D t T Z W N 0 a W 9 u M S 9 h b m F j b 2 5 k Y V 9 w c m 9 q Z W N 0 c 1 8 0 M z h j N G U 5 O S 0 4 N W R i L T R j Z j k t O D J i N S 0 x Y j A 3 Y T U 1 Y z M 0 M j l f Y 2 x l Y W 5 l Z F 9 l b m V y Z 3 l f Z G F 0 Y S 9 B d X R v U m V t b 3 Z l Z E N v b H V t b n M x L n t u a X R y b 2 d l b i 1 v e G l k Z S 1 y Y W 5 r L D I 5 f S Z x d W 9 0 O y w m c X V v d D t T Z W N 0 a W 9 u M S 9 h b m F j b 2 5 k Y V 9 w c m 9 q Z W N 0 c 1 8 0 M z h j N G U 5 O S 0 4 N W R i L T R j Z j k t O D J i N S 0 x Y j A 3 Y T U 1 Y z M 0 M j l f Y 2 x l Y W 5 l Z F 9 l b m V y Z 3 l f Z G F 0 Y S 9 B d X R v U m V t b 3 Z l Z E N v b H V t b n M x L n t u a X R y b 2 d l b i 1 v e G l k Z S 1 y Y W 5 r L W x i c y w z M H 0 m c X V v d D s s J n F 1 b 3 Q 7 U 2 V j d G l v b j E v Y W 5 h Y 2 9 u Z G F f c H J v a m V j d H N f N D M 4 Y z R l O T k t O D V k Y i 0 0 Y 2 Y 5 L T g y Y j U t M W I w N 2 E 1 N W M z N D I 5 X 2 N s Z W F u Z W R f Z W 5 l c m d 5 X 2 R h d G E v Q X V 0 b 1 J l b W 9 2 Z W R D b 2 x 1 b W 5 z M S 5 7 c H J p b W U t c 2 9 1 c m N l L D M x f S Z x d W 9 0 O y w m c X V v d D t T Z W N 0 a W 9 u M S 9 h b m F j b 2 5 k Y V 9 w c m 9 q Z W N 0 c 1 8 0 M z h j N G U 5 O S 0 4 N W R i L T R j Z j k t O D J i N S 0 x Y j A 3 Y T U 1 Y z M 0 M j l f Y 2 x l Y W 5 l Z F 9 l b m V y Z 3 l f Z G F 0 Y S 9 B d X R v U m V t b 3 Z l Z E N v b H V t b n M x L n t z d W x m Z X I t Z G l v e G l k Z S w z M n 0 m c X V v d D s s J n F 1 b 3 Q 7 U 2 V j d G l v b j E v Y W 5 h Y 2 9 u Z G F f c H J v a m V j d H N f N D M 4 Y z R l O T k t O D V k Y i 0 0 Y 2 Y 5 L T g y Y j U t M W I w N 2 E 1 N W M z N D I 5 X 2 N s Z W F u Z W R f Z W 5 l c m d 5 X 2 R h d G E v Q X V 0 b 1 J l b W 9 2 Z W R D b 2 x 1 b W 5 z M S 5 7 c 3 V s Z m V y L W R p b 3 h p Z G U t b G J z L D M z f S Z x d W 9 0 O y w m c X V v d D t T Z W N 0 a W 9 u M S 9 h b m F j b 2 5 k Y V 9 w c m 9 q Z W N 0 c 1 8 0 M z h j N G U 5 O S 0 4 N W R i L T R j Z j k t O D J i N S 0 x Y j A 3 Y T U 1 Y z M 0 M j l f Y 2 x l Y W 5 l Z F 9 l b m V y Z 3 l f Z G F 0 Y S 9 B d X R v U m V t b 3 Z l Z E N v b H V t b n M x L n t z d W x m Z X I t Z G l v e G l k Z S 1 y Y W 5 r L D M 0 f S Z x d W 9 0 O y w m c X V v d D t T Z W N 0 a W 9 u M S 9 h b m F j b 2 5 k Y V 9 w c m 9 q Z W N 0 c 1 8 0 M z h j N G U 5 O S 0 4 N W R i L T R j Z j k t O D J i N S 0 x Y j A 3 Y T U 1 Y z M 0 M j l f Y 2 x l Y W 5 l Z F 9 l b m V y Z 3 l f Z G F 0 Y S 9 B d X R v U m V t b 3 Z l Z E N v b H V t b n M x L n t z d W x m Z X I t Z G l v e G l k Z S 1 y Y W 5 r L W x i c y w z N X 0 m c X V v d D s s J n F 1 b 3 Q 7 U 2 V j d G l v b j E v Y W 5 h Y 2 9 u Z G F f c H J v a m V j d H N f N D M 4 Y z R l O T k t O D V k Y i 0 0 Y 2 Y 5 L T g y Y j U t M W I w N 2 E 1 N W M z N D I 5 X 2 N s Z W F u Z W R f Z W 5 l c m d 5 X 2 R h d G E v Q X V 0 b 1 J l b W 9 2 Z W R D b 2 x 1 b W 5 z M S 5 7 d G 9 0 Y W w t c m V 0 Y W l s L X N h b G V z L D M 2 f S Z x d W 9 0 O y w m c X V v d D t T Z W N 0 a W 9 u M S 9 h b m F j b 2 5 k Y V 9 w c m 9 q Z W N 0 c 1 8 0 M z h j N G U 5 O S 0 4 N W R i L T R j Z j k t O D J i N S 0 x Y j A 3 Y T U 1 Y z M 0 M j l f Y 2 x l Y W 5 l Z F 9 l b m V y Z 3 l f Z G F 0 Y S 9 B d X R v U m V t b 3 Z l Z E N v b H V t b n M x L n t 0 b 3 R h b C 1 y Z X R h a W w t c 2 F s Z X M t c m F u a y w z N 3 0 m c X V v d D t d L C Z x d W 9 0 O 1 J l b G F 0 a W 9 u c 2 h p c E l u Z m 8 m c X V v d D s 6 W 1 1 9 I i A v P j x F b n R y e S B U e X B l P S J G a W x s U 3 R h d H V z I i B W Y W x 1 Z T 0 i c 0 N v b X B s Z X R l I i A v P j x F b n R y e S B U e X B l P S J G a W x s Q 2 9 s d W 1 u T m F t Z X M i I F Z h b H V l P S J z W y Z x d W 9 0 O 0 N v b H V t b j E m c X V v d D s s J n F 1 b 3 Q 7 c G V y a W 9 k J n F 1 b 3 Q 7 L C Z x d W 9 0 O 3 N 0 Y X R l S U Q m c X V v d D s s J n F 1 b 3 Q 7 c 3 R h d G V E Z X N j c m l w d G l v b i Z x d W 9 0 O y w m c X V v d D t h d m V y Y W d l L X J l d G F p b C 1 w c m l j Z S Z x d W 9 0 O y w m c X V v d D t h d m V y Y W d l L X J l d G F p b C 1 w c m l j Z S 1 y Y W 5 r J n F 1 b 3 Q 7 L C Z x d W 9 0 O 2 N h c G F j a X R 5 L W V s Z W M t d X R p b G l 0 a W V z J n F 1 b 3 Q 7 L C Z x d W 9 0 O 2 N h c G F j a X R 5 L W V s Z W N 0 L X V 0 a W x p d G l l c y 1 y Y W 5 r J n F 1 b 3 Q 7 L C Z x d W 9 0 O 2 N h c G F j a X R 5 L W l w c C Z x d W 9 0 O y w m c X V v d D t j Y X B h Y 2 l 0 e S 1 p c H A t c m F u a y Z x d W 9 0 O y w m c X V v d D t j Y X J i b 2 4 t Z G l v e G l k Z S Z x d W 9 0 O y w m c X V v d D t j Y X J i b 2 4 t Z G l v e G l k Z S 1 s Y n M m c X V v d D s s J n F 1 b 3 Q 7 Y 2 F y Y m 9 u L W R p b 3 h p Z G U t c m F u a y Z x d W 9 0 O y w m c X V v d D t j Y X J i b 2 4 t Z G l v e G l k Z S 1 y Y W 5 r L W x i c y Z x d W 9 0 O y w m c X V v d D t k a X J l Y 3 Q t d X N l J n F 1 b 3 Q 7 L C Z x d W 9 0 O 2 R p c m V j d C 1 1 c 2 U t c m F u a y Z x d W 9 0 O y w m c X V v d D t l b 3 A t c 2 F s Z X M m c X V v d D s s J n F 1 b 3 Q 7 Z W 9 w L X N h b G V z L X J h b m s m c X V v d D s s J n F 1 b 3 Q 7 Z n N w L X N h b G V z L X J h b m s m c X V v d D s s J n F 1 b 3 Q 7 Z n N w L X N l c n Z p Y 2 U t c H J v d m l k Z X I t c 2 F s Z X M m c X V v d D s s J n F 1 b 3 Q 7 Z 2 V u Z X J h d G l v b i 1 l b G V j d C 1 1 d G l s c y Z x d W 9 0 O y w m c X V v d D t n Z W 5 l c m F 0 a W 9 u L W V s Z W N 0 L X V 0 a W x z L X J h b m s m c X V v d D s s J n F 1 b 3 Q 7 Z 2 V u Z X J h d G l v b i 1 p c H A m c X V v d D s s J n F 1 b 3 Q 7 Z 2 V u Z X J h d G l v b i 1 p c H A t c m F u a y Z x d W 9 0 O y w m c X V v d D t u Z X Q t Z 2 V u Z X J h d G l v b i Z x d W 9 0 O y w m c X V v d D t u Z X Q t Z 2 V u Z X J h d G l v b i 1 y Y W 5 r J n F 1 b 3 Q 7 L C Z x d W 9 0 O 2 5 l d C 1 z d W 1 t Z X I t Y 2 F w Y W N p d H k m c X V v d D s s J n F 1 b 3 Q 7 b m l 0 c m 9 n Z W 4 t b 3 h p Z G U m c X V v d D s s J n F 1 b 3 Q 7 b m l 0 c m 9 n Z W 4 t b 3 h p Z G U t b G J z J n F 1 b 3 Q 7 L C Z x d W 9 0 O 2 5 p d H J v Z 2 V u L W 9 4 a W R l L X J h b m s m c X V v d D s s J n F 1 b 3 Q 7 b m l 0 c m 9 n Z W 4 t b 3 h p Z G U t c m F u a y 1 s Y n M m c X V v d D s s J n F 1 b 3 Q 7 c H J p b W U t c 2 9 1 c m N l J n F 1 b 3 Q 7 L C Z x d W 9 0 O 3 N 1 b G Z l c i 1 k a W 9 4 a W R l J n F 1 b 3 Q 7 L C Z x d W 9 0 O 3 N 1 b G Z l c i 1 k a W 9 4 a W R l L W x i c y Z x d W 9 0 O y w m c X V v d D t z d W x m Z X I t Z G l v e G l k Z S 1 y Y W 5 r J n F 1 b 3 Q 7 L C Z x d W 9 0 O 3 N 1 b G Z l c i 1 k a W 9 4 a W R l L X J h b m s t b G J z J n F 1 b 3 Q 7 L C Z x d W 9 0 O 3 R v d G F s L X J l d G F p b C 1 z Y W x l c y Z x d W 9 0 O y w m c X V v d D t 0 b 3 R h b C 1 y Z X R h a W w t c 2 F s Z X M t c m F u a y Z x d W 9 0 O 1 0 i I C 8 + P E V u d H J 5 I F R 5 c G U 9 I k Z p b G x D b 2 x 1 b W 5 U e X B l c y I g V m F s d W U 9 I n N B d 0 1 H Q m d V R E F 3 T U R B d 0 1 E Q X d N R E F 3 T U R B d 0 1 E Q X d N R E F 3 T U R B d 1 V E Q X d Z R E J R T U R B d 0 0 9 I i A v P j x F b n R y e S B U e X B l P S J G a W x s T G F z d F V w Z G F 0 Z W Q i I F Z h b H V l P S J k M j A y N S 0 w O C 0 y N F Q x O D o y M j o 0 N C 4 4 O D c 0 M z M 4 W i I g L z 4 8 R W 5 0 c n k g V H l w Z T 0 i R m l s b E V y c m 9 y Q 2 9 1 b n Q i I F Z h b H V l P S J s M C I g L z 4 8 R W 5 0 c n k g V H l w Z T 0 i R m l s b E V y c m 9 y Q 2 9 k Z S I g V m F s d W U 9 I n N V b m t u b 3 d u I i A v P j x F b n R y e S B U e X B l P S J G a W x s Q 2 9 1 b n Q i I F Z h b H V l P S J s O D E 1 I i A v P j x F b n R y e S B U e X B l P S J B Z G R l Z F R v R G F 0 Y U 1 v Z G V s I i B W Y W x 1 Z T 0 i b D A i I C 8 + P C 9 T d G F i b G V F b n R y a W V z P j w v S X R l b T 4 8 S X R l b T 4 8 S X R l b U x v Y 2 F 0 a W 9 u P j x J d G V t V H l w Z T 5 G b 3 J t d W x h P C 9 J d G V t V H l w Z T 4 8 S X R l b V B h d G g + U 2 V j d G l v b j E v Y W 5 h Y 2 9 u Z G F f c H J v a m V j d H N f N D M 4 Y z R l O T k t O D V k Y i 0 0 Y 2 Y 5 L T g y Y j U t M W I w N 2 E 1 N W M z N D I 5 X 2 N s Z W F u Z W R f Z W 5 l c m d 5 X 2 R h d G E v U 2 9 1 c m N l P C 9 J d G V t U G F 0 a D 4 8 L 0 l 0 Z W 1 M b 2 N h d G l v b j 4 8 U 3 R h Y m x l R W 5 0 c m l l c y A v P j w v S X R l b T 4 8 S X R l b T 4 8 S X R l b U x v Y 2 F 0 a W 9 u P j x J d G V t V H l w Z T 5 G b 3 J t d W x h P C 9 J d G V t V H l w Z T 4 8 S X R l b V B h d G g + U 2 V j d G l v b j E v Y W 5 h Y 2 9 u Z G F f c H J v a m V j d H N f N D M 4 Y z R l O T k t O D V k Y i 0 0 Y 2 Y 5 L T g y Y j U t M W I w N 2 E 1 N W M z N D I 5 X 2 N s Z W F u Z W R f Z W 5 l c m d 5 X 2 R h d G E v U H J v b W 9 0 Z W Q l M j B I Z W F k Z X J z P C 9 J d G V t U G F 0 a D 4 8 L 0 l 0 Z W 1 M b 2 N h d G l v b j 4 8 U 3 R h Y m x l R W 5 0 c m l l c y A v P j w v S X R l b T 4 8 S X R l b T 4 8 S X R l b U x v Y 2 F 0 a W 9 u P j x J d G V t V H l w Z T 5 G b 3 J t d W x h P C 9 J d G V t V H l w Z T 4 8 S X R l b V B h d G g + U 2 V j d G l v b j E v Y W 5 h Y 2 9 u Z G F f c H J v a m V j d H N f N D M 4 Y z R l O T k t O D V k Y i 0 0 Y 2 Y 5 L T g y Y j U t M W I w N 2 E 1 N W M z N D I 5 X 2 N s Z W F u Z W R f Z W 5 l c m d 5 X 2 R h d G E v Q 2 h h b m d l Z C U y M F R 5 c G U 8 L 0 l 0 Z W 1 Q Y X R o P j w v S X R l b U x v Y 2 F 0 a W 9 u P j x T d G F i b G V F b n R y a W V z I C 8 + P C 9 J d G V t P j x J d G V t P j x J d G V t T G 9 j Y X R p b 2 4 + P E l 0 Z W 1 U e X B l P k Z v c m 1 1 b G E 8 L 0 l 0 Z W 1 U e X B l P j x J d G V t U G F 0 a D 5 T Z W N 0 a W 9 u M S 9 h b m F j b 2 5 k Y V 9 w c m 9 q Z W N 0 c 1 8 0 M z h j N G U 5 O S 0 4 N W R i L T R j Z j k t O D J i N S 0 x Y j A 3 Y T U 1 Y z M 0 M j l f Z W 5 l c m d 5 X 3 V u d G l 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g 4 O T U 1 N D E t M G E 0 O C 0 0 Z D V m L W I z N D g t O T d h Z m Q 5 M W I y Y j B k I i A v P j x F b n R y e S B U e X B l P S J C d W Z m Z X J O Z X h 0 U m V m c m V z a C I g V m F s d W U 9 I m w x I i A v P j x F b n R y e S B U e X B l P S J S Z X N 1 b H R U e X B l I i B W Y W x 1 Z T 0 i c 1 R h Y m x l I i A v P j x F b n R y e S B U e X B l P S J O Y W 1 l V X B k Y X R l Z E F m d G V y R m l s b C I g V m F s d W U 9 I m w w I i A v P j x F b n R y e S B U e X B l P S J G a W x s V G F y Z 2 V 0 I i B W Y W x 1 Z T 0 i c 2 F u Y W N v b m R h X 3 B y b 2 p l Y 3 R z X z Q z O G M 0 Z T k 5 X z g 1 Z G J f N G N m O V 8 4 M m I 1 X z F i M D d h N T V j M z Q y O V 9 l b m V y Z 3 l f d W 5 0 a X M 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U t M D g t M j J U M T Y 6 N T Y 6 N T g u N T E w N T M y N 1 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F u Y W N v b m R h X 3 B y b 2 p l Y 3 R z X z Q z O G M 0 Z T k 5 L T g 1 Z G I t N G N m O S 0 4 M m I 1 L T F i M D d h N T V j M z Q y O V 9 l b m V y Z 3 l f d W 5 0 a X M v Q X V 0 b 1 J l b W 9 2 Z W R D b 2 x 1 b W 5 z M S 5 7 Q 2 9 s d W 1 u M S w w f S Z x d W 9 0 O y w m c X V v d D t T Z W N 0 a W 9 u M S 9 h b m F j b 2 5 k Y V 9 w c m 9 q Z W N 0 c 1 8 0 M z h j N G U 5 O S 0 4 N W R i L T R j Z j k t O D J i N S 0 x Y j A 3 Y T U 1 Y z M 0 M j l f Z W 5 l c m d 5 X 3 V u d G l z L 0 F 1 d G 9 S Z W 1 v d m V k Q 2 9 s d W 1 u c z E u e 0 N v b H V t b j I s M X 0 m c X V v d D t d L C Z x d W 9 0 O 0 N v b H V t b k N v d W 5 0 J n F 1 b 3 Q 7 O j I s J n F 1 b 3 Q 7 S 2 V 5 Q 2 9 s d W 1 u T m F t Z X M m c X V v d D s 6 W 1 0 s J n F 1 b 3 Q 7 Q 2 9 s d W 1 u S W R l b n R p d G l l c y Z x d W 9 0 O z p b J n F 1 b 3 Q 7 U 2 V j d G l v b j E v Y W 5 h Y 2 9 u Z G F f c H J v a m V j d H N f N D M 4 Y z R l O T k t O D V k Y i 0 0 Y 2 Y 5 L T g y Y j U t M W I w N 2 E 1 N W M z N D I 5 X 2 V u Z X J n e V 9 1 b n R p c y 9 B d X R v U m V t b 3 Z l Z E N v b H V t b n M x L n t D b 2 x 1 b W 4 x L D B 9 J n F 1 b 3 Q 7 L C Z x d W 9 0 O 1 N l Y 3 R p b 2 4 x L 2 F u Y W N v b m R h X 3 B y b 2 p l Y 3 R z X z Q z O G M 0 Z T k 5 L T g 1 Z G I t N G N m O S 0 4 M m I 1 L T F i M D d h N T V j M z Q y O V 9 l b m V y Z 3 l f d W 5 0 a X M v Q X V 0 b 1 J l b W 9 2 Z W R D b 2 x 1 b W 5 z M S 5 7 Q 2 9 s d W 1 u M i w x f S Z x d W 9 0 O 1 0 s J n F 1 b 3 Q 7 U m V s Y X R p b 2 5 z a G l w S W 5 m b y Z x d W 9 0 O z p b X X 0 i I C 8 + P C 9 T d G F i b G V F b n R y a W V z P j w v S X R l b T 4 8 S X R l b T 4 8 S X R l b U x v Y 2 F 0 a W 9 u P j x J d G V t V H l w Z T 5 G b 3 J t d W x h P C 9 J d G V t V H l w Z T 4 8 S X R l b V B h d G g + U 2 V j d G l v b j E v Y W 5 h Y 2 9 u Z G F f c H J v a m V j d H N f N D M 4 Y z R l O T k t O D V k Y i 0 0 Y 2 Y 5 L T g y Y j U t M W I w N 2 E 1 N W M z N D I 5 X 2 V u Z X J n e V 9 1 b n R p c y 9 T b 3 V y Y 2 U 8 L 0 l 0 Z W 1 Q Y X R o P j w v S X R l b U x v Y 2 F 0 a W 9 u P j x T d G F i b G V F b n R y a W V z I C 8 + P C 9 J d G V t P j x J d G V t P j x J d G V t T G 9 j Y X R p b 2 4 + P E l 0 Z W 1 U e X B l P k Z v c m 1 1 b G E 8 L 0 l 0 Z W 1 U e X B l P j x J d G V t U G F 0 a D 5 T Z W N 0 a W 9 u M S 9 h b m F j b 2 5 k Y V 9 w c m 9 q Z W N 0 c 1 8 0 M z h j N G U 5 O S 0 4 N W R i L T R j Z j k t O D J i N S 0 x Y j A 3 Y T U 1 Y z M 0 M j l f Z W 5 l c m d 5 X 3 V u d G l z L 0 N o Y W 5 n Z W Q l M j B U e X B l P C 9 J d G V t U G F 0 a D 4 8 L 0 l 0 Z W 1 M b 2 N h d G l v b j 4 8 U 3 R h Y m x l R W 5 0 c m l l c y A v P j w v S X R l b T 4 8 L 0 l 0 Z W 1 z P j w v T G 9 j Y W x Q Y W N r Y W d l T W V 0 Y W R h d G F G a W x l P h Y A A A B Q S w U G A A A A A A A A A A A A A A A A A A A A A A A A J g E A A A E A A A D Q j J 3 f A R X R E Y x 6 A M B P w p f r A Q A A A N 1 W f s a M 0 C B A k 6 A u u d A s a 2 k A A A A A A g A A A A A A E G Y A A A A B A A A g A A A A 2 z Z c k 9 Z L f 0 i E 2 a b G Y F S O q w M J 9 1 J v P u u u 9 p 2 g k X + y J I k A A A A A D o A A A A A C A A A g A A A A z Y X 8 z / r W D E c c T h d e o S I q z D C u x D R o I f / 4 u Y d w u e 7 m O l V Q A A A A w u r 9 9 B N I f u I 5 + H F o 1 H i 4 y C 5 K 9 Q x U F p N L j u i g H e K A + H D R x A l v d M P 2 f h Q d 8 l 2 x C 7 r + V s s D n E d f 5 e 4 L 6 L q I 9 F D x J 0 M F s n v f g w x W 2 B h t S i V P b J p A A A A A u S w 6 r 0 j a d + d / h T A S 4 M G c 4 I j 2 v b M 3 G e E W 6 n m T Y I 8 q 8 E W R V Q y z T g i q y G r I T + r 6 O k 3 s Y c b M 3 0 I 5 8 S 6 3 z 6 B D i A B s t Q = = < / D a t a M a s h u p > 
</file>

<file path=customXml/itemProps1.xml><?xml version="1.0" encoding="utf-8"?>
<ds:datastoreItem xmlns:ds="http://schemas.openxmlformats.org/officeDocument/2006/customXml" ds:itemID="{09429A02-07D1-4839-BED8-0FE1C75E5B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State Ranks</vt:lpstr>
      <vt:lpstr>PricePivot</vt:lpstr>
      <vt:lpstr>EmissionsPivot</vt:lpstr>
      <vt:lpstr>USAvgPricePivot</vt:lpstr>
      <vt:lpstr>Sheet1</vt:lpstr>
      <vt:lpstr>data</vt:lpstr>
      <vt:lpstr>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Riley R Schuler</dc:creator>
  <cp:lastModifiedBy>Riley R Schuler</cp:lastModifiedBy>
  <dcterms:created xsi:type="dcterms:W3CDTF">2025-08-22T16:45:50Z</dcterms:created>
  <dcterms:modified xsi:type="dcterms:W3CDTF">2025-08-26T03:01:30Z</dcterms:modified>
</cp:coreProperties>
</file>