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4738F48E-F93B-4722-8BFC-8FE5CA65F22C}" xr6:coauthVersionLast="47" xr6:coauthVersionMax="47" xr10:uidLastSave="{00000000-0000-0000-0000-000000000000}"/>
  <bookViews>
    <workbookView xWindow="1950" yWindow="0" windowWidth="34425" windowHeight="209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U7" i="1"/>
  <c r="U8" i="1"/>
  <c r="U42" i="1"/>
  <c r="D42" i="1"/>
  <c r="M33" i="1"/>
  <c r="J33" i="1"/>
  <c r="G33" i="1"/>
  <c r="G32" i="1"/>
  <c r="G31" i="1"/>
  <c r="J7" i="1"/>
  <c r="J8" i="1"/>
  <c r="D8" i="1"/>
  <c r="D7" i="1"/>
  <c r="D6" i="1"/>
  <c r="D5" i="1"/>
  <c r="M8" i="1"/>
  <c r="T4" i="1"/>
  <c r="U69" i="1"/>
  <c r="M69" i="1"/>
  <c r="J69" i="1"/>
  <c r="G69" i="1"/>
  <c r="D69" i="1"/>
  <c r="J68" i="1"/>
  <c r="G68" i="1"/>
  <c r="D68" i="1"/>
  <c r="G67" i="1"/>
  <c r="D67" i="1"/>
  <c r="T67" i="1" s="1"/>
  <c r="D66" i="1"/>
  <c r="T65" i="1"/>
  <c r="U60" i="1"/>
  <c r="M60" i="1"/>
  <c r="U59" i="1" s="1"/>
  <c r="J60" i="1"/>
  <c r="G60" i="1"/>
  <c r="D60" i="1"/>
  <c r="J59" i="1"/>
  <c r="G59" i="1"/>
  <c r="D59" i="1"/>
  <c r="G58" i="1"/>
  <c r="T58" i="1" s="1"/>
  <c r="D58" i="1"/>
  <c r="D57" i="1"/>
  <c r="T57" i="1" s="1"/>
  <c r="T56" i="1"/>
  <c r="U51" i="1"/>
  <c r="M51" i="1"/>
  <c r="U50" i="1" s="1"/>
  <c r="J51" i="1"/>
  <c r="G51" i="1"/>
  <c r="D51" i="1"/>
  <c r="J50" i="1"/>
  <c r="G50" i="1"/>
  <c r="D50" i="1"/>
  <c r="T50" i="1" s="1"/>
  <c r="G49" i="1"/>
  <c r="D49" i="1"/>
  <c r="T48" i="1"/>
  <c r="D48" i="1"/>
  <c r="T47" i="1"/>
  <c r="M42" i="1"/>
  <c r="U41" i="1" s="1"/>
  <c r="J42" i="1"/>
  <c r="J41" i="1"/>
  <c r="G41" i="1"/>
  <c r="D41" i="1"/>
  <c r="G40" i="1"/>
  <c r="D40" i="1"/>
  <c r="T40" i="1" s="1"/>
  <c r="D39" i="1"/>
  <c r="T39" i="1" s="1"/>
  <c r="U33" i="1"/>
  <c r="U32" i="1"/>
  <c r="D33" i="1"/>
  <c r="J32" i="1"/>
  <c r="D32" i="1"/>
  <c r="D31" i="1"/>
  <c r="D30" i="1"/>
  <c r="T30" i="1" s="1"/>
  <c r="T29" i="1"/>
  <c r="G8" i="1"/>
  <c r="G7" i="1"/>
  <c r="G6" i="1"/>
  <c r="G42" i="1" l="1"/>
  <c r="U39" i="1" s="1"/>
  <c r="T38" i="1"/>
  <c r="U58" i="1"/>
  <c r="T6" i="1"/>
  <c r="U6" i="1"/>
  <c r="U67" i="1"/>
  <c r="U57" i="1"/>
  <c r="T68" i="1"/>
  <c r="T59" i="1"/>
  <c r="U48" i="1"/>
  <c r="U40" i="1"/>
  <c r="T41" i="1"/>
  <c r="T33" i="1"/>
  <c r="T32" i="1"/>
  <c r="U29" i="1"/>
  <c r="T31" i="1"/>
  <c r="T69" i="1"/>
  <c r="U66" i="1"/>
  <c r="U65" i="1"/>
  <c r="T60" i="1"/>
  <c r="U56" i="1"/>
  <c r="U49" i="1"/>
  <c r="T51" i="1"/>
  <c r="U47" i="1"/>
  <c r="T49" i="1"/>
  <c r="U38" i="1"/>
  <c r="U68" i="1"/>
  <c r="T66" i="1"/>
  <c r="U31" i="1"/>
  <c r="U30" i="1"/>
  <c r="T8" i="1"/>
  <c r="U5" i="1"/>
  <c r="T5" i="1"/>
  <c r="T42" i="1" l="1"/>
  <c r="T34" i="1"/>
  <c r="S29" i="1" s="1"/>
  <c r="D76" i="1" s="1"/>
  <c r="T61" i="1"/>
  <c r="S60" i="1" s="1"/>
  <c r="M80" i="1" s="1"/>
  <c r="T52" i="1"/>
  <c r="S50" i="1" s="1"/>
  <c r="J79" i="1" s="1"/>
  <c r="T43" i="1"/>
  <c r="S38" i="1" s="1"/>
  <c r="G76" i="1" s="1"/>
  <c r="T70" i="1"/>
  <c r="S66" i="1" s="1"/>
  <c r="P77" i="1" s="1"/>
  <c r="U4" i="1"/>
  <c r="S40" i="1" l="1"/>
  <c r="G78" i="1" s="1"/>
  <c r="S39" i="1"/>
  <c r="S42" i="1"/>
  <c r="G80" i="1" s="1"/>
  <c r="S41" i="1"/>
  <c r="G79" i="1" s="1"/>
  <c r="S58" i="1"/>
  <c r="M78" i="1" s="1"/>
  <c r="S59" i="1"/>
  <c r="M79" i="1" s="1"/>
  <c r="S57" i="1"/>
  <c r="M77" i="1" s="1"/>
  <c r="S56" i="1"/>
  <c r="M76" i="1" s="1"/>
  <c r="S51" i="1"/>
  <c r="J80" i="1" s="1"/>
  <c r="S49" i="1"/>
  <c r="J78" i="1" s="1"/>
  <c r="S48" i="1"/>
  <c r="J77" i="1" s="1"/>
  <c r="S47" i="1"/>
  <c r="J76" i="1" s="1"/>
  <c r="S31" i="1"/>
  <c r="D78" i="1" s="1"/>
  <c r="S32" i="1"/>
  <c r="D79" i="1" s="1"/>
  <c r="S30" i="1"/>
  <c r="D77" i="1" s="1"/>
  <c r="S33" i="1"/>
  <c r="D80" i="1" s="1"/>
  <c r="S65" i="1"/>
  <c r="P76" i="1" s="1"/>
  <c r="S68" i="1"/>
  <c r="P79" i="1" s="1"/>
  <c r="S69" i="1"/>
  <c r="P80" i="1" s="1"/>
  <c r="S67" i="1"/>
  <c r="P78" i="1" s="1"/>
  <c r="T9" i="1"/>
  <c r="S6" i="1" s="1"/>
  <c r="J75" i="1" s="1"/>
  <c r="U61" i="1" l="1"/>
  <c r="D61" i="1" s="1"/>
  <c r="U43" i="1"/>
  <c r="D43" i="1" s="1"/>
  <c r="G77" i="1"/>
  <c r="S43" i="1"/>
  <c r="S52" i="1"/>
  <c r="S61" i="1"/>
  <c r="U52" i="1"/>
  <c r="D52" i="1" s="1"/>
  <c r="U34" i="1"/>
  <c r="D34" i="1" s="1"/>
  <c r="S34" i="1"/>
  <c r="S70" i="1"/>
  <c r="U70" i="1"/>
  <c r="D70" i="1" s="1"/>
  <c r="S8" i="1"/>
  <c r="P75" i="1" s="1"/>
  <c r="S4" i="1"/>
  <c r="D75" i="1" s="1"/>
  <c r="S5" i="1"/>
  <c r="G75" i="1" s="1"/>
  <c r="S7" i="1"/>
  <c r="M75" i="1" s="1"/>
  <c r="S76" i="1" l="1"/>
  <c r="S79" i="1"/>
  <c r="S80" i="1"/>
  <c r="S78" i="1"/>
  <c r="S77" i="1"/>
  <c r="U9" i="1"/>
  <c r="D9" i="1" s="1"/>
  <c r="S9" i="1"/>
  <c r="S81" i="1" l="1"/>
</calcChain>
</file>

<file path=xl/sharedStrings.xml><?xml version="1.0" encoding="utf-8"?>
<sst xmlns="http://schemas.openxmlformats.org/spreadsheetml/2006/main" count="116" uniqueCount="22">
  <si>
    <t>n</t>
  </si>
  <si>
    <t>l</t>
  </si>
  <si>
    <t>C.R</t>
  </si>
  <si>
    <t>Ci</t>
  </si>
  <si>
    <t>R.I</t>
  </si>
  <si>
    <t>Kritēriji</t>
  </si>
  <si>
    <t>Prioritāšu vektors</t>
  </si>
  <si>
    <t>Alternatīvas</t>
  </si>
  <si>
    <t>Kopējo prioritāšu vektors</t>
  </si>
  <si>
    <t>Lietojamība</t>
  </si>
  <si>
    <t>Veiktspēja</t>
  </si>
  <si>
    <t>Funckionalitāte</t>
  </si>
  <si>
    <t>Integrācijas iespējas</t>
  </si>
  <si>
    <t>Visualizācijas iespējas</t>
  </si>
  <si>
    <t>Vizualizācijas iespējas</t>
  </si>
  <si>
    <t>Python</t>
  </si>
  <si>
    <t>R</t>
  </si>
  <si>
    <t>Javascript</t>
  </si>
  <si>
    <t>QGIS</t>
  </si>
  <si>
    <t>GRASSGIS</t>
  </si>
  <si>
    <t>Vizualizācijas tehnoloģijas</t>
  </si>
  <si>
    <t xml:space="preserve">Secinājums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</si>
</sst>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0"/>
      <name val="Times New Roman"/>
      <family val="1"/>
      <charset val="186"/>
    </font>
    <font>
      <b/>
      <sz val="12"/>
      <color theme="1"/>
      <name val="Calibri"/>
      <family val="2"/>
      <charset val="186"/>
      <scheme val="minor"/>
    </font>
    <font>
      <sz val="12"/>
      <color theme="1"/>
      <name val="Calibri"/>
      <family val="2"/>
      <charset val="186"/>
      <scheme val="minor"/>
    </font>
    <font>
      <b/>
      <sz val="10"/>
      <color rgb="FFFF0000"/>
      <name val="Times New Roman"/>
      <family val="1"/>
      <charset val="186"/>
    </font>
    <font>
      <b/>
      <sz val="10"/>
      <color rgb="FFFF0000"/>
      <name val="Noto Sans Symbols"/>
    </font>
    <font>
      <b/>
      <sz val="22"/>
      <color theme="1"/>
      <name val="Calibri"/>
      <family val="2"/>
      <charset val="186"/>
      <scheme val="minor"/>
    </font>
    <font>
      <b/>
      <sz val="24"/>
      <color theme="1"/>
      <name val="Calibri"/>
      <family val="2"/>
      <charset val="18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thick">
        <color rgb="FF000000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6">
    <xf numFmtId="0" fontId="0" fillId="0" borderId="0" xfId="0"/>
    <xf numFmtId="2" fontId="2" fillId="0" borderId="11" xfId="0" applyNumberFormat="1" applyFont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2" fontId="2" fillId="0" borderId="37" xfId="0" applyNumberFormat="1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wrapText="1"/>
    </xf>
    <xf numFmtId="0" fontId="7" fillId="0" borderId="38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2" fontId="3" fillId="0" borderId="2" xfId="1" applyNumberFormat="1" applyFont="1" applyBorder="1" applyAlignment="1">
      <alignment horizontal="center"/>
    </xf>
    <xf numFmtId="2" fontId="3" fillId="0" borderId="39" xfId="1" applyNumberFormat="1" applyFont="1" applyBorder="1" applyAlignment="1">
      <alignment horizontal="center"/>
    </xf>
    <xf numFmtId="2" fontId="3" fillId="0" borderId="40" xfId="1" applyNumberFormat="1" applyFont="1" applyBorder="1" applyAlignment="1">
      <alignment horizontal="center"/>
    </xf>
    <xf numFmtId="1" fontId="3" fillId="0" borderId="2" xfId="1" applyNumberFormat="1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top" wrapText="1"/>
    </xf>
    <xf numFmtId="2" fontId="2" fillId="0" borderId="30" xfId="0" applyNumberFormat="1" applyFont="1" applyBorder="1" applyAlignment="1">
      <alignment horizontal="center" vertical="center" wrapText="1"/>
    </xf>
    <xf numFmtId="2" fontId="2" fillId="0" borderId="28" xfId="0" applyNumberFormat="1" applyFont="1" applyBorder="1" applyAlignment="1">
      <alignment horizontal="center" vertical="center" wrapText="1"/>
    </xf>
    <xf numFmtId="2" fontId="2" fillId="0" borderId="29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2" fontId="2" fillId="0" borderId="23" xfId="0" applyNumberFormat="1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 wrapText="1"/>
    </xf>
    <xf numFmtId="2" fontId="2" fillId="0" borderId="22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4" borderId="19" xfId="0" applyFont="1" applyFill="1" applyBorder="1" applyAlignment="1">
      <alignment horizontal="center" vertical="center" wrapText="1"/>
    </xf>
    <xf numFmtId="2" fontId="1" fillId="0" borderId="27" xfId="0" applyNumberFormat="1" applyFont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2" fontId="5" fillId="0" borderId="24" xfId="0" applyNumberFormat="1" applyFont="1" applyBorder="1" applyAlignment="1">
      <alignment horizontal="center" vertical="center" wrapText="1"/>
    </xf>
    <xf numFmtId="2" fontId="5" fillId="0" borderId="35" xfId="0" applyNumberFormat="1" applyFont="1" applyBorder="1" applyAlignment="1">
      <alignment horizontal="center" vertical="center" wrapText="1"/>
    </xf>
    <xf numFmtId="2" fontId="5" fillId="0" borderId="25" xfId="0" applyNumberFormat="1" applyFont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" vertical="center" wrapText="1"/>
    </xf>
    <xf numFmtId="2" fontId="5" fillId="0" borderId="16" xfId="0" applyNumberFormat="1" applyFont="1" applyBorder="1" applyAlignment="1">
      <alignment horizontal="center" vertical="center" wrapText="1"/>
    </xf>
    <xf numFmtId="2" fontId="5" fillId="0" borderId="14" xfId="0" applyNumberFormat="1" applyFont="1" applyBorder="1" applyAlignment="1">
      <alignment horizontal="center" vertical="center" wrapText="1"/>
    </xf>
    <xf numFmtId="2" fontId="5" fillId="0" borderId="36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2" fontId="2" fillId="0" borderId="31" xfId="0" applyNumberFormat="1" applyFont="1" applyBorder="1" applyAlignment="1">
      <alignment horizontal="center" vertical="center" wrapText="1"/>
    </xf>
    <xf numFmtId="2" fontId="2" fillId="0" borderId="32" xfId="0" applyNumberFormat="1" applyFont="1" applyBorder="1" applyAlignment="1">
      <alignment horizontal="center" vertical="center" wrapText="1"/>
    </xf>
    <xf numFmtId="2" fontId="2" fillId="0" borderId="33" xfId="0" applyNumberFormat="1" applyFont="1" applyBorder="1" applyAlignment="1">
      <alignment horizontal="center" vertical="center" wrapText="1"/>
    </xf>
    <xf numFmtId="2" fontId="2" fillId="0" borderId="34" xfId="0" applyNumberFormat="1" applyFont="1" applyBorder="1" applyAlignment="1">
      <alignment horizontal="center" vertical="center" wrapText="1"/>
    </xf>
    <xf numFmtId="0" fontId="2" fillId="5" borderId="34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2" fontId="2" fillId="0" borderId="27" xfId="0" applyNumberFormat="1" applyFont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/>
    </xf>
    <xf numFmtId="2" fontId="0" fillId="3" borderId="4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Kritēriji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Sheet1!$A$4:$C$8</c:f>
              <c:strCache>
                <c:ptCount val="5"/>
                <c:pt idx="0">
                  <c:v>Veiktspēja</c:v>
                </c:pt>
                <c:pt idx="1">
                  <c:v>Funckionalitāte</c:v>
                </c:pt>
                <c:pt idx="2">
                  <c:v>Lietojamība</c:v>
                </c:pt>
                <c:pt idx="3">
                  <c:v>Integrācijas iespējas</c:v>
                </c:pt>
                <c:pt idx="4">
                  <c:v>Visualizācijas iespējas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B5B-42AF-85C0-C4ECF0A6079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Sheet1!$A$4:$C$8</c:f>
              <c:strCache>
                <c:ptCount val="5"/>
                <c:pt idx="0">
                  <c:v>Veiktspēja</c:v>
                </c:pt>
                <c:pt idx="1">
                  <c:v>Funckionalitāte</c:v>
                </c:pt>
                <c:pt idx="2">
                  <c:v>Lietojamība</c:v>
                </c:pt>
                <c:pt idx="3">
                  <c:v>Integrācijas iespējas</c:v>
                </c:pt>
                <c:pt idx="4">
                  <c:v>Visualizācijas iespējas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B5B-42AF-85C0-C4ECF0A60793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Sheet1!$A$4:$C$8</c:f>
              <c:strCache>
                <c:ptCount val="5"/>
                <c:pt idx="0">
                  <c:v>Veiktspēja</c:v>
                </c:pt>
                <c:pt idx="1">
                  <c:v>Funckionalitāte</c:v>
                </c:pt>
                <c:pt idx="2">
                  <c:v>Lietojamība</c:v>
                </c:pt>
                <c:pt idx="3">
                  <c:v>Integrācijas iespējas</c:v>
                </c:pt>
                <c:pt idx="4">
                  <c:v>Visualizācijas iespējas</c:v>
                </c:pt>
              </c:strCache>
            </c:strRef>
          </c:cat>
          <c:val>
            <c:numRef>
              <c:f>Sheet1!$S$4:$S$8</c:f>
              <c:numCache>
                <c:formatCode>0.000</c:formatCode>
                <c:ptCount val="5"/>
                <c:pt idx="0">
                  <c:v>0.21519701210606554</c:v>
                </c:pt>
                <c:pt idx="1">
                  <c:v>0.31858383071303847</c:v>
                </c:pt>
                <c:pt idx="2">
                  <c:v>9.6907521254777057E-2</c:v>
                </c:pt>
                <c:pt idx="3">
                  <c:v>0.12787024090907073</c:v>
                </c:pt>
                <c:pt idx="4">
                  <c:v>0.24144139501704828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B-42AF-85C0-C4ECF0A60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860719"/>
        <c:axId val="1307861135"/>
      </c:barChart>
      <c:catAx>
        <c:axId val="130786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61135"/>
        <c:crosses val="autoZero"/>
        <c:auto val="1"/>
        <c:lblAlgn val="ctr"/>
        <c:lblOffset val="100"/>
        <c:noMultiLvlLbl val="0"/>
      </c:catAx>
      <c:valAx>
        <c:axId val="13078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6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Kvantitatīvā novērtējuma grafiks</a:t>
            </a:r>
          </a:p>
        </c:rich>
      </c:tx>
      <c:layout>
        <c:manualLayout>
          <c:xMode val="edge"/>
          <c:yMode val="edge"/>
          <c:x val="0.36059152735574701"/>
          <c:y val="2.564102564102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Sheet1!$A$76:$C$76</c:f>
              <c:strCache>
                <c:ptCount val="3"/>
                <c:pt idx="0">
                  <c:v>Python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Sheet1!$D$73:$R$73</c:f>
              <c:strCache>
                <c:ptCount val="9"/>
                <c:pt idx="0">
                  <c:v>Veiktspēja</c:v>
                </c:pt>
                <c:pt idx="2">
                  <c:v>Funckionalitāte</c:v>
                </c:pt>
                <c:pt idx="4">
                  <c:v>Lietojamība</c:v>
                </c:pt>
                <c:pt idx="6">
                  <c:v>Integrācijas iespējas</c:v>
                </c:pt>
                <c:pt idx="8">
                  <c:v>Vizualizācijas iespējas</c:v>
                </c:pt>
              </c:strCache>
            </c:strRef>
          </c:cat>
          <c:val>
            <c:numRef>
              <c:f>Sheet1!$D$76:$R$76</c:f>
              <c:numCache>
                <c:formatCode>0.00</c:formatCode>
                <c:ptCount val="11"/>
                <c:pt idx="0">
                  <c:v>0.24413676414817387</c:v>
                </c:pt>
                <c:pt idx="2">
                  <c:v>0.33271001883051782</c:v>
                </c:pt>
                <c:pt idx="4">
                  <c:v>0.30360621208994371</c:v>
                </c:pt>
                <c:pt idx="6">
                  <c:v>0.29260194842860726</c:v>
                </c:pt>
                <c:pt idx="8">
                  <c:v>0.185807558914382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7-42F8-821E-2D1A2B1C8CAD}"/>
            </c:ext>
          </c:extLst>
        </c:ser>
        <c:ser>
          <c:idx val="1"/>
          <c:order val="1"/>
          <c:tx>
            <c:strRef>
              <c:f>Sheet1!$A$77:$C$77</c:f>
              <c:strCache>
                <c:ptCount val="3"/>
                <c:pt idx="0">
                  <c:v>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Sheet1!$D$73:$R$73</c:f>
              <c:strCache>
                <c:ptCount val="9"/>
                <c:pt idx="0">
                  <c:v>Veiktspēja</c:v>
                </c:pt>
                <c:pt idx="2">
                  <c:v>Funckionalitāte</c:v>
                </c:pt>
                <c:pt idx="4">
                  <c:v>Lietojamība</c:v>
                </c:pt>
                <c:pt idx="6">
                  <c:v>Integrācijas iespējas</c:v>
                </c:pt>
                <c:pt idx="8">
                  <c:v>Vizualizācijas iespējas</c:v>
                </c:pt>
              </c:strCache>
            </c:strRef>
          </c:cat>
          <c:val>
            <c:numRef>
              <c:f>Sheet1!$D$77:$R$77</c:f>
              <c:numCache>
                <c:formatCode>0.00</c:formatCode>
                <c:ptCount val="11"/>
                <c:pt idx="0">
                  <c:v>0.28043949937130641</c:v>
                </c:pt>
                <c:pt idx="2">
                  <c:v>0.20240891164710406</c:v>
                </c:pt>
                <c:pt idx="4">
                  <c:v>0.1060841272179842</c:v>
                </c:pt>
                <c:pt idx="6">
                  <c:v>0.14630097421430366</c:v>
                </c:pt>
                <c:pt idx="8">
                  <c:v>0.26588487184212384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7-42F8-821E-2D1A2B1C8CAD}"/>
            </c:ext>
          </c:extLst>
        </c:ser>
        <c:ser>
          <c:idx val="2"/>
          <c:order val="2"/>
          <c:tx>
            <c:strRef>
              <c:f>Sheet1!$A$78:$C$78</c:f>
              <c:strCache>
                <c:ptCount val="3"/>
                <c:pt idx="0">
                  <c:v>Javascript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Sheet1!$D$73:$R$73</c:f>
              <c:strCache>
                <c:ptCount val="9"/>
                <c:pt idx="0">
                  <c:v>Veiktspēja</c:v>
                </c:pt>
                <c:pt idx="2">
                  <c:v>Funckionalitāte</c:v>
                </c:pt>
                <c:pt idx="4">
                  <c:v>Lietojamība</c:v>
                </c:pt>
                <c:pt idx="6">
                  <c:v>Integrācijas iespējas</c:v>
                </c:pt>
                <c:pt idx="8">
                  <c:v>Vizualizācijas iespējas</c:v>
                </c:pt>
              </c:strCache>
            </c:strRef>
          </c:cat>
          <c:val>
            <c:numRef>
              <c:f>Sheet1!$D$78:$R$78</c:f>
              <c:numCache>
                <c:formatCode>0.00</c:formatCode>
                <c:ptCount val="11"/>
                <c:pt idx="0">
                  <c:v>0.20441460843215084</c:v>
                </c:pt>
                <c:pt idx="2">
                  <c:v>0.10470245788686117</c:v>
                </c:pt>
                <c:pt idx="4">
                  <c:v>0.24371732485318925</c:v>
                </c:pt>
                <c:pt idx="6">
                  <c:v>0.14630097421430366</c:v>
                </c:pt>
                <c:pt idx="8">
                  <c:v>0.11303869329773107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7-42F8-821E-2D1A2B1C8CAD}"/>
            </c:ext>
          </c:extLst>
        </c:ser>
        <c:ser>
          <c:idx val="3"/>
          <c:order val="3"/>
          <c:tx>
            <c:strRef>
              <c:f>Sheet1!$A$79:$C$79</c:f>
              <c:strCache>
                <c:ptCount val="3"/>
                <c:pt idx="0">
                  <c:v>QGIS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Sheet1!$D$73:$R$73</c:f>
              <c:strCache>
                <c:ptCount val="9"/>
                <c:pt idx="0">
                  <c:v>Veiktspēja</c:v>
                </c:pt>
                <c:pt idx="2">
                  <c:v>Funckionalitāte</c:v>
                </c:pt>
                <c:pt idx="4">
                  <c:v>Lietojamība</c:v>
                </c:pt>
                <c:pt idx="6">
                  <c:v>Integrācijas iespējas</c:v>
                </c:pt>
                <c:pt idx="8">
                  <c:v>Vizualizācijas iespējas</c:v>
                </c:pt>
              </c:strCache>
            </c:strRef>
          </c:cat>
          <c:val>
            <c:numRef>
              <c:f>Sheet1!$D$79:$R$79</c:f>
              <c:numCache>
                <c:formatCode>0.00</c:formatCode>
                <c:ptCount val="11"/>
                <c:pt idx="0">
                  <c:v>0.13550456402418451</c:v>
                </c:pt>
                <c:pt idx="2">
                  <c:v>0.19769656578573211</c:v>
                </c:pt>
                <c:pt idx="4">
                  <c:v>0.22473367341228814</c:v>
                </c:pt>
                <c:pt idx="6">
                  <c:v>0.22175081031323063</c:v>
                </c:pt>
                <c:pt idx="8">
                  <c:v>0.30542151490364516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7-42F8-821E-2D1A2B1C8CAD}"/>
            </c:ext>
          </c:extLst>
        </c:ser>
        <c:ser>
          <c:idx val="4"/>
          <c:order val="4"/>
          <c:tx>
            <c:strRef>
              <c:f>Sheet1!$A$80:$C$80</c:f>
              <c:strCache>
                <c:ptCount val="3"/>
                <c:pt idx="0">
                  <c:v>GRASSGIS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Sheet1!$D$73:$R$73</c:f>
              <c:strCache>
                <c:ptCount val="9"/>
                <c:pt idx="0">
                  <c:v>Veiktspēja</c:v>
                </c:pt>
                <c:pt idx="2">
                  <c:v>Funckionalitāte</c:v>
                </c:pt>
                <c:pt idx="4">
                  <c:v>Lietojamība</c:v>
                </c:pt>
                <c:pt idx="6">
                  <c:v>Integrācijas iespējas</c:v>
                </c:pt>
                <c:pt idx="8">
                  <c:v>Vizualizācijas iespējas</c:v>
                </c:pt>
              </c:strCache>
            </c:strRef>
          </c:cat>
          <c:val>
            <c:numRef>
              <c:f>Sheet1!$D$80:$R$80</c:f>
              <c:numCache>
                <c:formatCode>0.00</c:formatCode>
                <c:ptCount val="11"/>
                <c:pt idx="0">
                  <c:v>0.13550456402418451</c:v>
                </c:pt>
                <c:pt idx="2">
                  <c:v>0.16248204584978487</c:v>
                </c:pt>
                <c:pt idx="4">
                  <c:v>0.12185866242659463</c:v>
                </c:pt>
                <c:pt idx="6">
                  <c:v>0.19304529282955488</c:v>
                </c:pt>
                <c:pt idx="8">
                  <c:v>0.12984736104211805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7-42F8-821E-2D1A2B1C8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0789999"/>
        <c:axId val="1500792079"/>
      </c:barChart>
      <c:catAx>
        <c:axId val="150078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92079"/>
        <c:crosses val="autoZero"/>
        <c:auto val="1"/>
        <c:lblAlgn val="ctr"/>
        <c:lblOffset val="100"/>
        <c:noMultiLvlLbl val="0"/>
      </c:catAx>
      <c:valAx>
        <c:axId val="150079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8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19050</xdr:rowOff>
    </xdr:from>
    <xdr:to>
      <xdr:col>21</xdr:col>
      <xdr:colOff>542925</xdr:colOff>
      <xdr:row>24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157162</xdr:colOff>
      <xdr:row>80</xdr:row>
      <xdr:rowOff>19050</xdr:rowOff>
    </xdr:from>
    <xdr:to>
      <xdr:col>16</xdr:col>
      <xdr:colOff>600075</xdr:colOff>
      <xdr:row>95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"/>
  <sheetViews>
    <sheetView tabSelected="1" topLeftCell="A78" zoomScale="160" zoomScaleNormal="160" workbookViewId="0">
      <selection activeCell="A100" sqref="A100:V100"/>
    </sheetView>
  </sheetViews>
  <sheetFormatPr defaultRowHeight="15"/>
  <cols>
    <col min="2" max="2" width="7.42578125" customWidth="1"/>
    <col min="3" max="3" width="5.7109375" customWidth="1"/>
    <col min="6" max="6" width="9.140625" hidden="1" customWidth="1"/>
    <col min="8" max="8" width="9.140625" customWidth="1"/>
    <col min="9" max="9" width="9.140625" hidden="1" customWidth="1"/>
    <col min="11" max="11" width="9.140625" customWidth="1"/>
    <col min="12" max="12" width="14.28515625" hidden="1" customWidth="1"/>
    <col min="13" max="13" width="9.140625" customWidth="1"/>
    <col min="14" max="14" width="11.5703125" customWidth="1"/>
    <col min="15" max="15" width="10" hidden="1" customWidth="1"/>
    <col min="17" max="17" width="9.140625" customWidth="1"/>
    <col min="18" max="18" width="6.85546875" customWidth="1"/>
    <col min="19" max="19" width="10" customWidth="1"/>
    <col min="22" max="23" width="9.140625" customWidth="1"/>
  </cols>
  <sheetData>
    <row r="1" spans="1:23" ht="31.5">
      <c r="A1" s="51" t="s">
        <v>20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</row>
    <row r="2" spans="1:23" ht="15.75" thickBot="1"/>
    <row r="3" spans="1:23" ht="31.5" customHeight="1" thickTop="1" thickBot="1">
      <c r="A3" s="20" t="s">
        <v>5</v>
      </c>
      <c r="B3" s="21"/>
      <c r="C3" s="35"/>
      <c r="D3" s="20" t="s">
        <v>10</v>
      </c>
      <c r="E3" s="21"/>
      <c r="F3" s="22"/>
      <c r="G3" s="33" t="s">
        <v>11</v>
      </c>
      <c r="H3" s="21"/>
      <c r="I3" s="22"/>
      <c r="J3" s="33" t="s">
        <v>9</v>
      </c>
      <c r="K3" s="21"/>
      <c r="L3" s="22"/>
      <c r="M3" s="33" t="s">
        <v>12</v>
      </c>
      <c r="N3" s="21"/>
      <c r="O3" s="22"/>
      <c r="P3" s="33" t="s">
        <v>13</v>
      </c>
      <c r="Q3" s="36"/>
      <c r="R3" s="37"/>
      <c r="S3" s="13" t="s">
        <v>6</v>
      </c>
      <c r="T3" s="17"/>
      <c r="U3" s="18"/>
      <c r="V3" s="18"/>
      <c r="W3" s="19"/>
    </row>
    <row r="4" spans="1:23" ht="16.5" customHeight="1" thickTop="1" thickBot="1">
      <c r="A4" s="20" t="s">
        <v>10</v>
      </c>
      <c r="B4" s="21"/>
      <c r="C4" s="22"/>
      <c r="D4" s="23">
        <v>1</v>
      </c>
      <c r="E4" s="24"/>
      <c r="F4" s="25"/>
      <c r="G4" s="26">
        <v>0.5</v>
      </c>
      <c r="H4" s="27"/>
      <c r="I4" s="28"/>
      <c r="J4" s="26">
        <v>3</v>
      </c>
      <c r="K4" s="27"/>
      <c r="L4" s="28"/>
      <c r="M4" s="26">
        <v>3</v>
      </c>
      <c r="N4" s="27"/>
      <c r="O4" s="28"/>
      <c r="P4" s="26">
        <v>0.5</v>
      </c>
      <c r="Q4" s="27"/>
      <c r="R4" s="28"/>
      <c r="S4" s="3">
        <f>T4/T9</f>
        <v>0.21519701210606554</v>
      </c>
      <c r="T4" s="1">
        <f>((PRODUCT(D4:R4))^(1/5))</f>
        <v>1.1760790225246736</v>
      </c>
      <c r="U4" s="2">
        <f>SUM(D4:F8)</f>
        <v>5.666666666666667</v>
      </c>
      <c r="V4" s="29"/>
      <c r="W4" s="30"/>
    </row>
    <row r="5" spans="1:23" ht="16.5" customHeight="1" thickTop="1" thickBot="1">
      <c r="A5" s="33" t="s">
        <v>11</v>
      </c>
      <c r="B5" s="21"/>
      <c r="C5" s="22"/>
      <c r="D5" s="34">
        <f>1/G4</f>
        <v>2</v>
      </c>
      <c r="E5" s="15"/>
      <c r="F5" s="16"/>
      <c r="G5" s="60">
        <v>1</v>
      </c>
      <c r="H5" s="61"/>
      <c r="I5" s="62"/>
      <c r="J5" s="14">
        <v>2</v>
      </c>
      <c r="K5" s="15"/>
      <c r="L5" s="16"/>
      <c r="M5" s="14">
        <v>2</v>
      </c>
      <c r="N5" s="15"/>
      <c r="O5" s="16"/>
      <c r="P5" s="14">
        <v>2</v>
      </c>
      <c r="Q5" s="15"/>
      <c r="R5" s="16"/>
      <c r="S5" s="3">
        <f>T5/T9</f>
        <v>0.31858383071303847</v>
      </c>
      <c r="T5" s="1">
        <f>((PRODUCT(D5:R5))^(1/5))</f>
        <v>1.7411011265922482</v>
      </c>
      <c r="U5" s="2">
        <f>SUM(G4:I8)</f>
        <v>3</v>
      </c>
      <c r="V5" s="31"/>
      <c r="W5" s="32"/>
    </row>
    <row r="6" spans="1:23" ht="16.5" customHeight="1" thickTop="1" thickBot="1">
      <c r="A6" s="33" t="s">
        <v>9</v>
      </c>
      <c r="B6" s="21"/>
      <c r="C6" s="22"/>
      <c r="D6" s="59">
        <f>1/J4</f>
        <v>0.33333333333333331</v>
      </c>
      <c r="E6" s="15"/>
      <c r="F6" s="16"/>
      <c r="G6" s="59">
        <f>1/J5</f>
        <v>0.5</v>
      </c>
      <c r="H6" s="15"/>
      <c r="I6" s="16"/>
      <c r="J6" s="60">
        <v>1</v>
      </c>
      <c r="K6" s="61"/>
      <c r="L6" s="62"/>
      <c r="M6" s="14">
        <v>0.5</v>
      </c>
      <c r="N6" s="15"/>
      <c r="O6" s="16"/>
      <c r="P6" s="14">
        <v>0.5</v>
      </c>
      <c r="Q6" s="15"/>
      <c r="R6" s="16"/>
      <c r="S6" s="3">
        <f>T6/T9</f>
        <v>9.6907521254777057E-2</v>
      </c>
      <c r="T6" s="1">
        <f>((PRODUCT(D6:R6))^(1/5))</f>
        <v>0.52961192052440609</v>
      </c>
      <c r="U6" s="2">
        <f>SUM(J4:L8)</f>
        <v>10</v>
      </c>
      <c r="V6" s="31"/>
      <c r="W6" s="32"/>
    </row>
    <row r="7" spans="1:23" ht="16.5" customHeight="1" thickTop="1" thickBot="1">
      <c r="A7" s="33" t="s">
        <v>12</v>
      </c>
      <c r="B7" s="21"/>
      <c r="C7" s="22"/>
      <c r="D7" s="59">
        <f>1/M4</f>
        <v>0.33333333333333331</v>
      </c>
      <c r="E7" s="15"/>
      <c r="F7" s="16"/>
      <c r="G7" s="14">
        <f>1/M5</f>
        <v>0.5</v>
      </c>
      <c r="H7" s="15"/>
      <c r="I7" s="16"/>
      <c r="J7" s="14">
        <f>1/M6</f>
        <v>2</v>
      </c>
      <c r="K7" s="15"/>
      <c r="L7" s="16"/>
      <c r="M7" s="60">
        <v>1</v>
      </c>
      <c r="N7" s="61"/>
      <c r="O7" s="62"/>
      <c r="P7" s="14">
        <v>0.5</v>
      </c>
      <c r="Q7" s="15"/>
      <c r="R7" s="16"/>
      <c r="S7" s="3">
        <f>T7/T9</f>
        <v>0.12787024090907073</v>
      </c>
      <c r="T7" s="1">
        <f>((PRODUCT(D7:R7))^(1/5))</f>
        <v>0.69882711877157921</v>
      </c>
      <c r="U7" s="2">
        <f>SUM(M4:O8)</f>
        <v>8.5</v>
      </c>
      <c r="V7" s="31"/>
      <c r="W7" s="32"/>
    </row>
    <row r="8" spans="1:23" ht="16.5" customHeight="1" thickTop="1" thickBot="1">
      <c r="A8" s="33" t="s">
        <v>13</v>
      </c>
      <c r="B8" s="21"/>
      <c r="C8" s="22"/>
      <c r="D8" s="52">
        <f>1/P4</f>
        <v>2</v>
      </c>
      <c r="E8" s="53"/>
      <c r="F8" s="54"/>
      <c r="G8" s="55">
        <f>1/P5</f>
        <v>0.5</v>
      </c>
      <c r="H8" s="53"/>
      <c r="I8" s="54"/>
      <c r="J8" s="55">
        <f>1/P6</f>
        <v>2</v>
      </c>
      <c r="K8" s="53"/>
      <c r="L8" s="54"/>
      <c r="M8" s="55">
        <f>1/P7</f>
        <v>2</v>
      </c>
      <c r="N8" s="53"/>
      <c r="O8" s="54"/>
      <c r="P8" s="56">
        <v>1</v>
      </c>
      <c r="Q8" s="57"/>
      <c r="R8" s="58"/>
      <c r="S8" s="3">
        <f>T8/T9</f>
        <v>0.24144139501704828</v>
      </c>
      <c r="T8" s="4">
        <f>((PRODUCT(D8:R8))^(1/5))</f>
        <v>1.3195079107728942</v>
      </c>
      <c r="U8" s="5">
        <f>SUM(P4:R8)</f>
        <v>4.5</v>
      </c>
      <c r="V8" s="31"/>
      <c r="W8" s="32"/>
    </row>
    <row r="9" spans="1:23" ht="16.5" customHeight="1" thickTop="1" thickBot="1">
      <c r="A9" s="38" t="s">
        <v>2</v>
      </c>
      <c r="B9" s="39"/>
      <c r="C9" s="40"/>
      <c r="D9" s="44">
        <f>(U9-V9)/(V9-1)/W9</f>
        <v>7.0906197602323334E-2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6"/>
      <c r="S9" s="44">
        <f>SUM(S4:S8)</f>
        <v>1</v>
      </c>
      <c r="T9" s="11">
        <f>SUM(T4:T8)</f>
        <v>5.4651270991858008</v>
      </c>
      <c r="U9" s="9">
        <f>SUMPRODUCT(S4:S8,U4:U8)</f>
        <v>5.3176597652584086</v>
      </c>
      <c r="V9" s="12">
        <v>5</v>
      </c>
      <c r="W9" s="10">
        <v>1.1200000000000001</v>
      </c>
    </row>
    <row r="10" spans="1:23" ht="16.5" customHeight="1" thickBot="1">
      <c r="A10" s="41"/>
      <c r="B10" s="42"/>
      <c r="C10" s="43"/>
      <c r="D10" s="47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9"/>
      <c r="S10" s="50"/>
      <c r="T10" s="6" t="s">
        <v>3</v>
      </c>
      <c r="U10" s="7" t="s">
        <v>1</v>
      </c>
      <c r="V10" s="6" t="s">
        <v>0</v>
      </c>
      <c r="W10" s="8" t="s">
        <v>4</v>
      </c>
    </row>
    <row r="11" spans="1:23" ht="16.5" customHeight="1" thickTop="1"/>
    <row r="27" spans="1:23" ht="15.75" thickBot="1"/>
    <row r="28" spans="1:23" ht="31.5" thickTop="1" thickBot="1">
      <c r="A28" s="20" t="s">
        <v>10</v>
      </c>
      <c r="B28" s="21"/>
      <c r="C28" s="35"/>
      <c r="D28" s="20" t="s">
        <v>15</v>
      </c>
      <c r="E28" s="36"/>
      <c r="F28" s="37"/>
      <c r="G28" s="33" t="s">
        <v>16</v>
      </c>
      <c r="H28" s="21"/>
      <c r="I28" s="22"/>
      <c r="J28" s="33" t="s">
        <v>17</v>
      </c>
      <c r="K28" s="21"/>
      <c r="L28" s="22"/>
      <c r="M28" s="33" t="s">
        <v>18</v>
      </c>
      <c r="N28" s="21"/>
      <c r="O28" s="22"/>
      <c r="P28" s="33" t="s">
        <v>19</v>
      </c>
      <c r="Q28" s="21"/>
      <c r="R28" s="22"/>
      <c r="S28" s="13" t="s">
        <v>6</v>
      </c>
      <c r="T28" s="17"/>
      <c r="U28" s="18"/>
      <c r="V28" s="18"/>
      <c r="W28" s="19"/>
    </row>
    <row r="29" spans="1:23" ht="16.5" customHeight="1" thickTop="1" thickBot="1">
      <c r="A29" s="20" t="s">
        <v>15</v>
      </c>
      <c r="B29" s="36"/>
      <c r="C29" s="37"/>
      <c r="D29" s="23">
        <v>1</v>
      </c>
      <c r="E29" s="24"/>
      <c r="F29" s="25"/>
      <c r="G29" s="26">
        <v>1</v>
      </c>
      <c r="H29" s="27"/>
      <c r="I29" s="28"/>
      <c r="J29" s="26">
        <v>1.5</v>
      </c>
      <c r="K29" s="27"/>
      <c r="L29" s="28"/>
      <c r="M29" s="26">
        <v>1.5</v>
      </c>
      <c r="N29" s="27"/>
      <c r="O29" s="28"/>
      <c r="P29" s="26">
        <v>1.5</v>
      </c>
      <c r="Q29" s="27"/>
      <c r="R29" s="28"/>
      <c r="S29" s="3">
        <f>T29/T34</f>
        <v>0.24413676414817387</v>
      </c>
      <c r="T29" s="1">
        <f>((PRODUCT(D29:R29))^(1/5))</f>
        <v>1.2754245006257909</v>
      </c>
      <c r="U29" s="2">
        <f>SUM(D29:F33)</f>
        <v>3.9999999999999996</v>
      </c>
      <c r="V29" s="29"/>
      <c r="W29" s="30"/>
    </row>
    <row r="30" spans="1:23" ht="16.5" customHeight="1" thickTop="1" thickBot="1">
      <c r="A30" s="33" t="s">
        <v>16</v>
      </c>
      <c r="B30" s="21"/>
      <c r="C30" s="22"/>
      <c r="D30" s="59">
        <f>1/G29</f>
        <v>1</v>
      </c>
      <c r="E30" s="15"/>
      <c r="F30" s="16"/>
      <c r="G30" s="60">
        <v>1</v>
      </c>
      <c r="H30" s="61"/>
      <c r="I30" s="62"/>
      <c r="J30" s="14">
        <v>3</v>
      </c>
      <c r="K30" s="15"/>
      <c r="L30" s="16"/>
      <c r="M30" s="26">
        <v>1.5</v>
      </c>
      <c r="N30" s="27"/>
      <c r="O30" s="28"/>
      <c r="P30" s="26">
        <v>1.5</v>
      </c>
      <c r="Q30" s="27"/>
      <c r="R30" s="28"/>
      <c r="S30" s="3">
        <f>T30/T34</f>
        <v>0.28043949937130641</v>
      </c>
      <c r="T30" s="1">
        <f>((PRODUCT(D30:R30))^(1/5))</f>
        <v>1.4650780257917608</v>
      </c>
      <c r="U30" s="2">
        <f>SUM(G29:I33)</f>
        <v>3.6666666666666665</v>
      </c>
      <c r="V30" s="31"/>
      <c r="W30" s="32"/>
    </row>
    <row r="31" spans="1:23" ht="16.5" customHeight="1" thickTop="1" thickBot="1">
      <c r="A31" s="33" t="s">
        <v>17</v>
      </c>
      <c r="B31" s="21"/>
      <c r="C31" s="22"/>
      <c r="D31" s="59">
        <f>1/J29</f>
        <v>0.66666666666666663</v>
      </c>
      <c r="E31" s="15"/>
      <c r="F31" s="16"/>
      <c r="G31" s="59">
        <f>1/J30</f>
        <v>0.33333333333333331</v>
      </c>
      <c r="H31" s="15"/>
      <c r="I31" s="16"/>
      <c r="J31" s="60">
        <v>1</v>
      </c>
      <c r="K31" s="61"/>
      <c r="L31" s="62"/>
      <c r="M31" s="26">
        <v>2.5</v>
      </c>
      <c r="N31" s="27"/>
      <c r="O31" s="28"/>
      <c r="P31" s="26">
        <v>2.5</v>
      </c>
      <c r="Q31" s="27"/>
      <c r="R31" s="28"/>
      <c r="S31" s="3">
        <f>T31/T34</f>
        <v>0.20441460843215084</v>
      </c>
      <c r="T31" s="1">
        <f>((PRODUCT(D31:R31))^(1/5))</f>
        <v>1.0679071658456021</v>
      </c>
      <c r="U31" s="2">
        <f>SUM(J29:L33)</f>
        <v>6.3000000000000007</v>
      </c>
      <c r="V31" s="31"/>
      <c r="W31" s="32"/>
    </row>
    <row r="32" spans="1:23" ht="16.5" customHeight="1" thickTop="1" thickBot="1">
      <c r="A32" s="33" t="s">
        <v>18</v>
      </c>
      <c r="B32" s="21"/>
      <c r="C32" s="22"/>
      <c r="D32" s="59">
        <f>1/M29</f>
        <v>0.66666666666666663</v>
      </c>
      <c r="E32" s="15"/>
      <c r="F32" s="16"/>
      <c r="G32" s="14">
        <f>1/M30</f>
        <v>0.66666666666666663</v>
      </c>
      <c r="H32" s="15"/>
      <c r="I32" s="16"/>
      <c r="J32" s="14">
        <f>1/M31</f>
        <v>0.4</v>
      </c>
      <c r="K32" s="15"/>
      <c r="L32" s="16"/>
      <c r="M32" s="60">
        <v>1</v>
      </c>
      <c r="N32" s="61"/>
      <c r="O32" s="62"/>
      <c r="P32" s="14">
        <v>1</v>
      </c>
      <c r="Q32" s="15"/>
      <c r="R32" s="16"/>
      <c r="S32" s="3">
        <f>T32/T34</f>
        <v>0.13550456402418451</v>
      </c>
      <c r="T32" s="1">
        <f>((PRODUCT(D32:R32))^(1/5))</f>
        <v>0.70790583919662298</v>
      </c>
      <c r="U32" s="2">
        <f>SUM(M29:O33)</f>
        <v>7.5</v>
      </c>
      <c r="V32" s="31"/>
      <c r="W32" s="32"/>
    </row>
    <row r="33" spans="1:23" ht="16.5" customHeight="1" thickTop="1" thickBot="1">
      <c r="A33" s="33" t="s">
        <v>19</v>
      </c>
      <c r="B33" s="21"/>
      <c r="C33" s="22"/>
      <c r="D33" s="52">
        <f>1/P29</f>
        <v>0.66666666666666663</v>
      </c>
      <c r="E33" s="53"/>
      <c r="F33" s="54"/>
      <c r="G33" s="55">
        <f>1/P30</f>
        <v>0.66666666666666663</v>
      </c>
      <c r="H33" s="53"/>
      <c r="I33" s="54"/>
      <c r="J33" s="55">
        <f>1/P31</f>
        <v>0.4</v>
      </c>
      <c r="K33" s="53"/>
      <c r="L33" s="54"/>
      <c r="M33" s="55">
        <f>1/P32</f>
        <v>1</v>
      </c>
      <c r="N33" s="53"/>
      <c r="O33" s="54"/>
      <c r="P33" s="56">
        <v>1</v>
      </c>
      <c r="Q33" s="57"/>
      <c r="R33" s="58"/>
      <c r="S33" s="3">
        <f>T33/T34</f>
        <v>0.13550456402418451</v>
      </c>
      <c r="T33" s="4">
        <f>((PRODUCT(D33:R33))^(1/5))</f>
        <v>0.70790583919662298</v>
      </c>
      <c r="U33" s="5">
        <f>SUM(P29:R33)</f>
        <v>7.5</v>
      </c>
      <c r="V33" s="31"/>
      <c r="W33" s="32"/>
    </row>
    <row r="34" spans="1:23" ht="16.5" thickTop="1" thickBot="1">
      <c r="A34" s="38" t="s">
        <v>2</v>
      </c>
      <c r="B34" s="39"/>
      <c r="C34" s="40"/>
      <c r="D34" s="44">
        <f>(U34-V34)/(V34-1)/W34</f>
        <v>7.2590561258810415E-2</v>
      </c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6"/>
      <c r="S34" s="44">
        <f>SUM(S29:S33)</f>
        <v>1.0000000000000002</v>
      </c>
      <c r="T34" s="11">
        <f>SUM(T29:T33)</f>
        <v>5.2242213706563989</v>
      </c>
      <c r="U34" s="9">
        <f>SUMPRODUCT(S29:S33,U29:U33)</f>
        <v>5.3252057144394707</v>
      </c>
      <c r="V34" s="12">
        <v>5</v>
      </c>
      <c r="W34" s="10">
        <v>1.1200000000000001</v>
      </c>
    </row>
    <row r="35" spans="1:23" ht="15.75" thickBot="1">
      <c r="A35" s="41"/>
      <c r="B35" s="42"/>
      <c r="C35" s="43"/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9"/>
      <c r="S35" s="50"/>
      <c r="T35" s="6" t="s">
        <v>3</v>
      </c>
      <c r="U35" s="7" t="s">
        <v>1</v>
      </c>
      <c r="V35" s="6" t="s">
        <v>0</v>
      </c>
      <c r="W35" s="8" t="s">
        <v>4</v>
      </c>
    </row>
    <row r="36" spans="1:23" ht="16.5" thickTop="1" thickBot="1"/>
    <row r="37" spans="1:23" ht="31.5" customHeight="1" thickTop="1" thickBot="1">
      <c r="A37" s="33" t="s">
        <v>11</v>
      </c>
      <c r="B37" s="21"/>
      <c r="C37" s="22"/>
      <c r="D37" s="20" t="s">
        <v>15</v>
      </c>
      <c r="E37" s="36"/>
      <c r="F37" s="37"/>
      <c r="G37" s="33" t="s">
        <v>16</v>
      </c>
      <c r="H37" s="21"/>
      <c r="I37" s="22"/>
      <c r="J37" s="33" t="s">
        <v>17</v>
      </c>
      <c r="K37" s="21"/>
      <c r="L37" s="22"/>
      <c r="M37" s="33" t="s">
        <v>18</v>
      </c>
      <c r="N37" s="21"/>
      <c r="O37" s="22"/>
      <c r="P37" s="33" t="s">
        <v>19</v>
      </c>
      <c r="Q37" s="21"/>
      <c r="R37" s="22"/>
      <c r="S37" s="13" t="s">
        <v>6</v>
      </c>
      <c r="T37" s="17"/>
      <c r="U37" s="18"/>
      <c r="V37" s="18"/>
      <c r="W37" s="19"/>
    </row>
    <row r="38" spans="1:23" ht="16.5" customHeight="1" thickTop="1" thickBot="1">
      <c r="A38" s="20" t="s">
        <v>15</v>
      </c>
      <c r="B38" s="36"/>
      <c r="C38" s="37"/>
      <c r="D38" s="23">
        <v>1</v>
      </c>
      <c r="E38" s="24"/>
      <c r="F38" s="25"/>
      <c r="G38" s="26">
        <v>2</v>
      </c>
      <c r="H38" s="27"/>
      <c r="I38" s="28"/>
      <c r="J38" s="26">
        <v>3</v>
      </c>
      <c r="K38" s="27"/>
      <c r="L38" s="28"/>
      <c r="M38" s="26">
        <v>1.5</v>
      </c>
      <c r="N38" s="27"/>
      <c r="O38" s="28"/>
      <c r="P38" s="26">
        <v>2</v>
      </c>
      <c r="Q38" s="27"/>
      <c r="R38" s="28"/>
      <c r="S38" s="3">
        <f>T38/T43</f>
        <v>0.33271001883051782</v>
      </c>
      <c r="T38" s="1">
        <f>((PRODUCT(D38:R38))^(1/5))</f>
        <v>1.7826024579660034</v>
      </c>
      <c r="U38" s="2">
        <f>SUM(D38:F42)</f>
        <v>3</v>
      </c>
      <c r="V38" s="29"/>
      <c r="W38" s="30"/>
    </row>
    <row r="39" spans="1:23" ht="16.5" customHeight="1" thickTop="1" thickBot="1">
      <c r="A39" s="33" t="s">
        <v>16</v>
      </c>
      <c r="B39" s="21"/>
      <c r="C39" s="22"/>
      <c r="D39" s="59">
        <f>1/G38</f>
        <v>0.5</v>
      </c>
      <c r="E39" s="15"/>
      <c r="F39" s="16"/>
      <c r="G39" s="60">
        <v>1</v>
      </c>
      <c r="H39" s="61"/>
      <c r="I39" s="62"/>
      <c r="J39" s="14">
        <v>2</v>
      </c>
      <c r="K39" s="15"/>
      <c r="L39" s="16"/>
      <c r="M39" s="14">
        <v>1</v>
      </c>
      <c r="N39" s="15"/>
      <c r="O39" s="16"/>
      <c r="P39" s="14">
        <v>1.5</v>
      </c>
      <c r="Q39" s="15"/>
      <c r="R39" s="16"/>
      <c r="S39" s="3">
        <f>T39/T43</f>
        <v>0.20240891164710406</v>
      </c>
      <c r="T39" s="1">
        <f>((PRODUCT(D39:R39))^(1/5))</f>
        <v>1.0844717711976986</v>
      </c>
      <c r="U39" s="2">
        <f>SUM(G38:I42)</f>
        <v>5.166666666666667</v>
      </c>
      <c r="V39" s="31"/>
      <c r="W39" s="32"/>
    </row>
    <row r="40" spans="1:23" ht="16.5" customHeight="1" thickTop="1" thickBot="1">
      <c r="A40" s="33" t="s">
        <v>17</v>
      </c>
      <c r="B40" s="21"/>
      <c r="C40" s="22"/>
      <c r="D40" s="59">
        <f>1/J38</f>
        <v>0.33333333333333331</v>
      </c>
      <c r="E40" s="15"/>
      <c r="F40" s="16"/>
      <c r="G40" s="59">
        <f>1/J39</f>
        <v>0.5</v>
      </c>
      <c r="H40" s="15"/>
      <c r="I40" s="16"/>
      <c r="J40" s="60">
        <v>1</v>
      </c>
      <c r="K40" s="61"/>
      <c r="L40" s="62"/>
      <c r="M40" s="14">
        <v>0.5</v>
      </c>
      <c r="N40" s="15"/>
      <c r="O40" s="16"/>
      <c r="P40" s="14">
        <v>0.66666666666666663</v>
      </c>
      <c r="Q40" s="15"/>
      <c r="R40" s="16"/>
      <c r="S40" s="3">
        <f>T40/T43</f>
        <v>0.10470245788686117</v>
      </c>
      <c r="T40" s="1">
        <f>((PRODUCT(D40:R40))^(1/5))</f>
        <v>0.56097757272309967</v>
      </c>
      <c r="U40" s="2">
        <f>SUM(J38:L42)</f>
        <v>9.5</v>
      </c>
      <c r="V40" s="31"/>
      <c r="W40" s="32"/>
    </row>
    <row r="41" spans="1:23" ht="16.5" customHeight="1" thickTop="1" thickBot="1">
      <c r="A41" s="33" t="s">
        <v>18</v>
      </c>
      <c r="B41" s="21"/>
      <c r="C41" s="22"/>
      <c r="D41" s="59">
        <f>1/M38</f>
        <v>0.66666666666666663</v>
      </c>
      <c r="E41" s="15"/>
      <c r="F41" s="16"/>
      <c r="G41" s="14">
        <f>1/M39</f>
        <v>1</v>
      </c>
      <c r="H41" s="15"/>
      <c r="I41" s="16"/>
      <c r="J41" s="14">
        <f>1/M40</f>
        <v>2</v>
      </c>
      <c r="K41" s="15"/>
      <c r="L41" s="16"/>
      <c r="M41" s="60">
        <v>1</v>
      </c>
      <c r="N41" s="61"/>
      <c r="O41" s="62"/>
      <c r="P41" s="14">
        <v>1</v>
      </c>
      <c r="Q41" s="15"/>
      <c r="R41" s="16"/>
      <c r="S41" s="3">
        <f>T41/T43</f>
        <v>0.19769656578573211</v>
      </c>
      <c r="T41" s="1">
        <f>((PRODUCT(D41:R41))^(1/5))</f>
        <v>1.0592238410488122</v>
      </c>
      <c r="U41" s="2">
        <f>SUM(M38:O42)</f>
        <v>5</v>
      </c>
      <c r="V41" s="31"/>
      <c r="W41" s="32"/>
    </row>
    <row r="42" spans="1:23" ht="16.5" customHeight="1" thickTop="1" thickBot="1">
      <c r="A42" s="33" t="s">
        <v>19</v>
      </c>
      <c r="B42" s="21"/>
      <c r="C42" s="22"/>
      <c r="D42" s="52">
        <f>1/P38</f>
        <v>0.5</v>
      </c>
      <c r="E42" s="53"/>
      <c r="F42" s="54"/>
      <c r="G42" s="55">
        <f>1/P39</f>
        <v>0.66666666666666663</v>
      </c>
      <c r="H42" s="53"/>
      <c r="I42" s="54"/>
      <c r="J42" s="55">
        <f>1/P40</f>
        <v>1.5</v>
      </c>
      <c r="K42" s="53"/>
      <c r="L42" s="54"/>
      <c r="M42" s="55">
        <f>1/P41</f>
        <v>1</v>
      </c>
      <c r="N42" s="53"/>
      <c r="O42" s="54"/>
      <c r="P42" s="56">
        <v>1</v>
      </c>
      <c r="Q42" s="57"/>
      <c r="R42" s="58"/>
      <c r="S42" s="3">
        <f>T42/T43</f>
        <v>0.16248204584978487</v>
      </c>
      <c r="T42" s="4">
        <f>((PRODUCT(D42:R42))^(1/5))</f>
        <v>0.87055056329612412</v>
      </c>
      <c r="U42" s="5">
        <f>SUM(P38:R42)</f>
        <v>6.166666666666667</v>
      </c>
      <c r="V42" s="31"/>
      <c r="W42" s="32"/>
    </row>
    <row r="43" spans="1:23" ht="16.5" thickTop="1" thickBot="1">
      <c r="A43" s="38" t="s">
        <v>2</v>
      </c>
      <c r="B43" s="39"/>
      <c r="C43" s="40"/>
      <c r="D43" s="44">
        <f>(U43-V43)/(V43-1)/W43</f>
        <v>6.4817473800087202E-3</v>
      </c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6"/>
      <c r="S43" s="44">
        <f>SUM(S38:S42)</f>
        <v>1</v>
      </c>
      <c r="T43" s="11">
        <f>SUM(T38:T42)</f>
        <v>5.3578262062317377</v>
      </c>
      <c r="U43" s="9">
        <f>SUMPRODUCT(S38:S42,U38:U42)</f>
        <v>5.0290382282624391</v>
      </c>
      <c r="V43" s="12">
        <v>5</v>
      </c>
      <c r="W43" s="10">
        <v>1.1200000000000001</v>
      </c>
    </row>
    <row r="44" spans="1:23" ht="15.75" thickBot="1">
      <c r="A44" s="41"/>
      <c r="B44" s="42"/>
      <c r="C44" s="43"/>
      <c r="D44" s="47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9"/>
      <c r="S44" s="50"/>
      <c r="T44" s="6" t="s">
        <v>3</v>
      </c>
      <c r="U44" s="7" t="s">
        <v>1</v>
      </c>
      <c r="V44" s="6" t="s">
        <v>0</v>
      </c>
      <c r="W44" s="8" t="s">
        <v>4</v>
      </c>
    </row>
    <row r="45" spans="1:23" ht="16.5" thickTop="1" thickBot="1"/>
    <row r="46" spans="1:23" ht="31.5" customHeight="1" thickTop="1" thickBot="1">
      <c r="A46" s="33" t="s">
        <v>9</v>
      </c>
      <c r="B46" s="21"/>
      <c r="C46" s="22"/>
      <c r="D46" s="20" t="s">
        <v>15</v>
      </c>
      <c r="E46" s="36"/>
      <c r="F46" s="37"/>
      <c r="G46" s="33" t="s">
        <v>16</v>
      </c>
      <c r="H46" s="21"/>
      <c r="I46" s="22"/>
      <c r="J46" s="33" t="s">
        <v>17</v>
      </c>
      <c r="K46" s="21"/>
      <c r="L46" s="22"/>
      <c r="M46" s="33" t="s">
        <v>18</v>
      </c>
      <c r="N46" s="21"/>
      <c r="O46" s="22"/>
      <c r="P46" s="33" t="s">
        <v>19</v>
      </c>
      <c r="Q46" s="21"/>
      <c r="R46" s="22"/>
      <c r="S46" s="13" t="s">
        <v>6</v>
      </c>
      <c r="T46" s="17"/>
      <c r="U46" s="18"/>
      <c r="V46" s="18"/>
      <c r="W46" s="19"/>
    </row>
    <row r="47" spans="1:23" ht="16.5" customHeight="1" thickTop="1" thickBot="1">
      <c r="A47" s="20" t="s">
        <v>15</v>
      </c>
      <c r="B47" s="36"/>
      <c r="C47" s="37"/>
      <c r="D47" s="23">
        <v>1</v>
      </c>
      <c r="E47" s="24"/>
      <c r="F47" s="25"/>
      <c r="G47" s="26">
        <v>2</v>
      </c>
      <c r="H47" s="27"/>
      <c r="I47" s="28"/>
      <c r="J47" s="26">
        <v>2</v>
      </c>
      <c r="K47" s="27"/>
      <c r="L47" s="28"/>
      <c r="M47" s="26">
        <v>1.5</v>
      </c>
      <c r="N47" s="27"/>
      <c r="O47" s="28"/>
      <c r="P47" s="26">
        <v>2</v>
      </c>
      <c r="Q47" s="27"/>
      <c r="R47" s="28"/>
      <c r="S47" s="3">
        <f>T47/T52</f>
        <v>0.30360621208994371</v>
      </c>
      <c r="T47" s="1">
        <f>((PRODUCT(D47:R47))^(1/5))</f>
        <v>1.6437518295172258</v>
      </c>
      <c r="U47" s="2">
        <f>SUM(D47:F51)</f>
        <v>3.1666666666666665</v>
      </c>
      <c r="V47" s="29"/>
      <c r="W47" s="30"/>
    </row>
    <row r="48" spans="1:23" ht="16.5" customHeight="1" thickTop="1" thickBot="1">
      <c r="A48" s="33" t="s">
        <v>16</v>
      </c>
      <c r="B48" s="21"/>
      <c r="C48" s="22"/>
      <c r="D48" s="59">
        <f>1/G47</f>
        <v>0.5</v>
      </c>
      <c r="E48" s="15"/>
      <c r="F48" s="16"/>
      <c r="G48" s="60">
        <v>1</v>
      </c>
      <c r="H48" s="61"/>
      <c r="I48" s="62"/>
      <c r="J48" s="14">
        <v>0.5</v>
      </c>
      <c r="K48" s="15"/>
      <c r="L48" s="16"/>
      <c r="M48" s="14">
        <v>0.5</v>
      </c>
      <c r="N48" s="15"/>
      <c r="O48" s="16"/>
      <c r="P48" s="14">
        <v>0.5</v>
      </c>
      <c r="Q48" s="15"/>
      <c r="R48" s="16"/>
      <c r="S48" s="3">
        <f>T48/T52</f>
        <v>0.1060841272179842</v>
      </c>
      <c r="T48" s="1">
        <f>((PRODUCT(D48:R48))^(1/5))</f>
        <v>0.57434917749851755</v>
      </c>
      <c r="U48" s="2">
        <f>SUM(G47:I51)</f>
        <v>9</v>
      </c>
      <c r="V48" s="31"/>
      <c r="W48" s="32"/>
    </row>
    <row r="49" spans="1:23" ht="16.5" customHeight="1" thickTop="1" thickBot="1">
      <c r="A49" s="33" t="s">
        <v>17</v>
      </c>
      <c r="B49" s="21"/>
      <c r="C49" s="22"/>
      <c r="D49" s="59">
        <f>1/J47</f>
        <v>0.5</v>
      </c>
      <c r="E49" s="15"/>
      <c r="F49" s="16"/>
      <c r="G49" s="59">
        <f>1/J48</f>
        <v>2</v>
      </c>
      <c r="H49" s="15"/>
      <c r="I49" s="16"/>
      <c r="J49" s="60">
        <v>1</v>
      </c>
      <c r="K49" s="61"/>
      <c r="L49" s="62"/>
      <c r="M49" s="14">
        <v>2</v>
      </c>
      <c r="N49" s="15"/>
      <c r="O49" s="16"/>
      <c r="P49" s="14">
        <v>2</v>
      </c>
      <c r="Q49" s="15"/>
      <c r="R49" s="16"/>
      <c r="S49" s="3">
        <f>T49/T52</f>
        <v>0.24371732485318925</v>
      </c>
      <c r="T49" s="1">
        <f>((PRODUCT(D49:R49))^(1/5))</f>
        <v>1.3195079107728942</v>
      </c>
      <c r="U49" s="2">
        <f>SUM(J47:L51)</f>
        <v>4.5</v>
      </c>
      <c r="V49" s="31"/>
      <c r="W49" s="32"/>
    </row>
    <row r="50" spans="1:23" ht="16.5" customHeight="1" thickTop="1" thickBot="1">
      <c r="A50" s="33" t="s">
        <v>18</v>
      </c>
      <c r="B50" s="21"/>
      <c r="C50" s="22"/>
      <c r="D50" s="59">
        <f>1/M47</f>
        <v>0.66666666666666663</v>
      </c>
      <c r="E50" s="15"/>
      <c r="F50" s="16"/>
      <c r="G50" s="14">
        <f>1/M48</f>
        <v>2</v>
      </c>
      <c r="H50" s="15"/>
      <c r="I50" s="16"/>
      <c r="J50" s="14">
        <f>1/M49</f>
        <v>0.5</v>
      </c>
      <c r="K50" s="15"/>
      <c r="L50" s="16"/>
      <c r="M50" s="60">
        <v>1</v>
      </c>
      <c r="N50" s="61"/>
      <c r="O50" s="62"/>
      <c r="P50" s="14">
        <v>4</v>
      </c>
      <c r="Q50" s="15"/>
      <c r="R50" s="16"/>
      <c r="S50" s="3">
        <f>T50/T52</f>
        <v>0.22473367341228814</v>
      </c>
      <c r="T50" s="1">
        <f>((PRODUCT(D50:R50))^(1/5))</f>
        <v>1.2167286837864115</v>
      </c>
      <c r="U50" s="2">
        <f>SUM(M47:O51)</f>
        <v>5.25</v>
      </c>
      <c r="V50" s="31"/>
      <c r="W50" s="32"/>
    </row>
    <row r="51" spans="1:23" ht="16.5" customHeight="1" thickTop="1" thickBot="1">
      <c r="A51" s="33" t="s">
        <v>19</v>
      </c>
      <c r="B51" s="21"/>
      <c r="C51" s="22"/>
      <c r="D51" s="52">
        <f>1/P47</f>
        <v>0.5</v>
      </c>
      <c r="E51" s="53"/>
      <c r="F51" s="54"/>
      <c r="G51" s="55">
        <f>1/P48</f>
        <v>2</v>
      </c>
      <c r="H51" s="53"/>
      <c r="I51" s="54"/>
      <c r="J51" s="55">
        <f>1/P49</f>
        <v>0.5</v>
      </c>
      <c r="K51" s="53"/>
      <c r="L51" s="54"/>
      <c r="M51" s="55">
        <f>1/P50</f>
        <v>0.25</v>
      </c>
      <c r="N51" s="53"/>
      <c r="O51" s="54"/>
      <c r="P51" s="56">
        <v>1</v>
      </c>
      <c r="Q51" s="57"/>
      <c r="R51" s="58"/>
      <c r="S51" s="3">
        <f>T51/T52</f>
        <v>0.12185866242659463</v>
      </c>
      <c r="T51" s="4">
        <f>((PRODUCT(D51:R51))^(1/5))</f>
        <v>0.6597539553864471</v>
      </c>
      <c r="U51" s="5">
        <f>SUM(P47:R51)</f>
        <v>9.5</v>
      </c>
      <c r="V51" s="31"/>
      <c r="W51" s="32"/>
    </row>
    <row r="52" spans="1:23" ht="16.5" thickTop="1" thickBot="1">
      <c r="A52" s="38" t="s">
        <v>2</v>
      </c>
      <c r="B52" s="39"/>
      <c r="C52" s="40"/>
      <c r="D52" s="44">
        <f>(U52-V52)/(V52-1)/W52</f>
        <v>7.8217378769313797E-2</v>
      </c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6"/>
      <c r="S52" s="44">
        <f>SUM(S47:S51)</f>
        <v>0.99999999999999989</v>
      </c>
      <c r="T52" s="11">
        <f>SUM(T47:T51)</f>
        <v>5.4140915569614965</v>
      </c>
      <c r="U52" s="9">
        <f>SUMPRODUCT(S47:S51,U47:U51)</f>
        <v>5.3504138568865258</v>
      </c>
      <c r="V52" s="12">
        <v>5</v>
      </c>
      <c r="W52" s="10">
        <v>1.1200000000000001</v>
      </c>
    </row>
    <row r="53" spans="1:23" ht="15.75" thickBot="1">
      <c r="A53" s="41"/>
      <c r="B53" s="42"/>
      <c r="C53" s="43"/>
      <c r="D53" s="47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9"/>
      <c r="S53" s="50"/>
      <c r="T53" s="6" t="s">
        <v>3</v>
      </c>
      <c r="U53" s="7" t="s">
        <v>1</v>
      </c>
      <c r="V53" s="6" t="s">
        <v>0</v>
      </c>
      <c r="W53" s="8" t="s">
        <v>4</v>
      </c>
    </row>
    <row r="54" spans="1:23" ht="16.5" thickTop="1" thickBot="1"/>
    <row r="55" spans="1:23" ht="31.5" customHeight="1" thickTop="1" thickBot="1">
      <c r="A55" s="33" t="s">
        <v>12</v>
      </c>
      <c r="B55" s="21"/>
      <c r="C55" s="22"/>
      <c r="D55" s="20" t="s">
        <v>15</v>
      </c>
      <c r="E55" s="36"/>
      <c r="F55" s="37"/>
      <c r="G55" s="33" t="s">
        <v>16</v>
      </c>
      <c r="H55" s="21"/>
      <c r="I55" s="22"/>
      <c r="J55" s="33" t="s">
        <v>17</v>
      </c>
      <c r="K55" s="21"/>
      <c r="L55" s="22"/>
      <c r="M55" s="33" t="s">
        <v>18</v>
      </c>
      <c r="N55" s="21"/>
      <c r="O55" s="22"/>
      <c r="P55" s="33" t="s">
        <v>19</v>
      </c>
      <c r="Q55" s="21"/>
      <c r="R55" s="22"/>
      <c r="S55" s="13" t="s">
        <v>6</v>
      </c>
      <c r="T55" s="17"/>
      <c r="U55" s="18"/>
      <c r="V55" s="18"/>
      <c r="W55" s="19"/>
    </row>
    <row r="56" spans="1:23" ht="16.5" customHeight="1" thickTop="1" thickBot="1">
      <c r="A56" s="20" t="s">
        <v>15</v>
      </c>
      <c r="B56" s="36"/>
      <c r="C56" s="37"/>
      <c r="D56" s="23">
        <v>1</v>
      </c>
      <c r="E56" s="24"/>
      <c r="F56" s="25"/>
      <c r="G56" s="26">
        <v>1</v>
      </c>
      <c r="H56" s="27"/>
      <c r="I56" s="28"/>
      <c r="J56" s="26">
        <v>2</v>
      </c>
      <c r="K56" s="27"/>
      <c r="L56" s="28"/>
      <c r="M56" s="26">
        <v>2</v>
      </c>
      <c r="N56" s="27"/>
      <c r="O56" s="28"/>
      <c r="P56" s="26">
        <v>2</v>
      </c>
      <c r="Q56" s="27"/>
      <c r="R56" s="28"/>
      <c r="S56" s="3">
        <f>T56/T61</f>
        <v>0.29260194842860726</v>
      </c>
      <c r="T56" s="1">
        <f>((PRODUCT(D56:R56))^(1/5))</f>
        <v>1.515716566510398</v>
      </c>
      <c r="U56" s="2">
        <f>SUM(D56:F60)</f>
        <v>3.5</v>
      </c>
      <c r="V56" s="29"/>
      <c r="W56" s="30"/>
    </row>
    <row r="57" spans="1:23" ht="16.5" customHeight="1" thickTop="1" thickBot="1">
      <c r="A57" s="33" t="s">
        <v>16</v>
      </c>
      <c r="B57" s="21"/>
      <c r="C57" s="22"/>
      <c r="D57" s="59">
        <f>1/G56</f>
        <v>1</v>
      </c>
      <c r="E57" s="15"/>
      <c r="F57" s="16"/>
      <c r="G57" s="60">
        <v>1</v>
      </c>
      <c r="H57" s="61"/>
      <c r="I57" s="62"/>
      <c r="J57" s="14">
        <v>0.5</v>
      </c>
      <c r="K57" s="15"/>
      <c r="L57" s="16"/>
      <c r="M57" s="14">
        <v>0.5</v>
      </c>
      <c r="N57" s="15"/>
      <c r="O57" s="16"/>
      <c r="P57" s="14">
        <v>1</v>
      </c>
      <c r="Q57" s="15"/>
      <c r="R57" s="16"/>
      <c r="S57" s="3">
        <f>T57/T61</f>
        <v>0.14630097421430366</v>
      </c>
      <c r="T57" s="1">
        <f>((PRODUCT(D57:R57))^(1/5))</f>
        <v>0.75785828325519911</v>
      </c>
      <c r="U57" s="2">
        <f>SUM(G56:I60)</f>
        <v>7</v>
      </c>
      <c r="V57" s="31"/>
      <c r="W57" s="32"/>
    </row>
    <row r="58" spans="1:23" ht="16.5" customHeight="1" thickTop="1" thickBot="1">
      <c r="A58" s="33" t="s">
        <v>17</v>
      </c>
      <c r="B58" s="21"/>
      <c r="C58" s="22"/>
      <c r="D58" s="59">
        <f>1/J56</f>
        <v>0.5</v>
      </c>
      <c r="E58" s="15"/>
      <c r="F58" s="16"/>
      <c r="G58" s="59">
        <f>1/J57</f>
        <v>2</v>
      </c>
      <c r="H58" s="15"/>
      <c r="I58" s="16"/>
      <c r="J58" s="60">
        <v>1</v>
      </c>
      <c r="K58" s="61"/>
      <c r="L58" s="62"/>
      <c r="M58" s="14">
        <v>0.5</v>
      </c>
      <c r="N58" s="15"/>
      <c r="O58" s="16"/>
      <c r="P58" s="14">
        <v>0.5</v>
      </c>
      <c r="Q58" s="15"/>
      <c r="R58" s="16"/>
      <c r="S58" s="3">
        <f>T58/T61</f>
        <v>0.14630097421430366</v>
      </c>
      <c r="T58" s="1">
        <f>((PRODUCT(D58:R58))^(1/5))</f>
        <v>0.75785828325519911</v>
      </c>
      <c r="U58" s="2">
        <f>SUM(J56:L60)</f>
        <v>7.5</v>
      </c>
      <c r="V58" s="31"/>
      <c r="W58" s="32"/>
    </row>
    <row r="59" spans="1:23" ht="16.5" customHeight="1" thickTop="1" thickBot="1">
      <c r="A59" s="33" t="s">
        <v>18</v>
      </c>
      <c r="B59" s="21"/>
      <c r="C59" s="22"/>
      <c r="D59" s="59">
        <f>1/M56</f>
        <v>0.5</v>
      </c>
      <c r="E59" s="15"/>
      <c r="F59" s="16"/>
      <c r="G59" s="14">
        <f>1/M57</f>
        <v>2</v>
      </c>
      <c r="H59" s="15"/>
      <c r="I59" s="16"/>
      <c r="J59" s="14">
        <f>1/M58</f>
        <v>2</v>
      </c>
      <c r="K59" s="15"/>
      <c r="L59" s="16"/>
      <c r="M59" s="60">
        <v>1</v>
      </c>
      <c r="N59" s="61"/>
      <c r="O59" s="62"/>
      <c r="P59" s="14">
        <v>1</v>
      </c>
      <c r="Q59" s="15"/>
      <c r="R59" s="16"/>
      <c r="S59" s="3">
        <f>T59/T61</f>
        <v>0.22175081031323063</v>
      </c>
      <c r="T59" s="1">
        <f>((PRODUCT(D59:R59))^(1/5))</f>
        <v>1.1486983549970351</v>
      </c>
      <c r="U59" s="2">
        <f>SUM(M56:O60)</f>
        <v>5</v>
      </c>
      <c r="V59" s="31"/>
      <c r="W59" s="32"/>
    </row>
    <row r="60" spans="1:23" ht="16.5" customHeight="1" thickTop="1" thickBot="1">
      <c r="A60" s="33" t="s">
        <v>19</v>
      </c>
      <c r="B60" s="21"/>
      <c r="C60" s="22"/>
      <c r="D60" s="52">
        <f>1/P56</f>
        <v>0.5</v>
      </c>
      <c r="E60" s="53"/>
      <c r="F60" s="54"/>
      <c r="G60" s="55">
        <f>1/P57</f>
        <v>1</v>
      </c>
      <c r="H60" s="53"/>
      <c r="I60" s="54"/>
      <c r="J60" s="55">
        <f>1/P58</f>
        <v>2</v>
      </c>
      <c r="K60" s="53"/>
      <c r="L60" s="54"/>
      <c r="M60" s="55">
        <f>1/P59</f>
        <v>1</v>
      </c>
      <c r="N60" s="53"/>
      <c r="O60" s="54"/>
      <c r="P60" s="56">
        <v>1</v>
      </c>
      <c r="Q60" s="57"/>
      <c r="R60" s="58"/>
      <c r="S60" s="3">
        <f>T60/T61</f>
        <v>0.19304529282955488</v>
      </c>
      <c r="T60" s="4">
        <f>((PRODUCT(D60:R60))^(1/5))</f>
        <v>1</v>
      </c>
      <c r="U60" s="5">
        <f>SUM(P56:R60)</f>
        <v>5.5</v>
      </c>
      <c r="V60" s="31"/>
      <c r="W60" s="32"/>
    </row>
    <row r="61" spans="1:23" ht="16.5" thickTop="1" thickBot="1">
      <c r="A61" s="38" t="s">
        <v>2</v>
      </c>
      <c r="B61" s="39"/>
      <c r="C61" s="40"/>
      <c r="D61" s="44">
        <f>(U61-V61)/(V61-1)/W61</f>
        <v>7.0529934762552204E-2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6"/>
      <c r="S61" s="44">
        <f>SUM(S56:S60)</f>
        <v>1.0000000000000002</v>
      </c>
      <c r="T61" s="11">
        <f>SUM(T56:T60)</f>
        <v>5.1801314880178309</v>
      </c>
      <c r="U61" s="9">
        <f>SUMPRODUCT(S56:S60,U56:U60)</f>
        <v>5.3159741077362339</v>
      </c>
      <c r="V61" s="12">
        <v>5</v>
      </c>
      <c r="W61" s="10">
        <v>1.1200000000000001</v>
      </c>
    </row>
    <row r="62" spans="1:23" ht="15.75" thickBot="1">
      <c r="A62" s="41"/>
      <c r="B62" s="42"/>
      <c r="C62" s="43"/>
      <c r="D62" s="47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9"/>
      <c r="S62" s="50"/>
      <c r="T62" s="6" t="s">
        <v>3</v>
      </c>
      <c r="U62" s="7" t="s">
        <v>1</v>
      </c>
      <c r="V62" s="6" t="s">
        <v>0</v>
      </c>
      <c r="W62" s="8" t="s">
        <v>4</v>
      </c>
    </row>
    <row r="63" spans="1:23" ht="16.5" thickTop="1" thickBot="1"/>
    <row r="64" spans="1:23" ht="31.5" customHeight="1" thickTop="1" thickBot="1">
      <c r="A64" s="33" t="s">
        <v>14</v>
      </c>
      <c r="B64" s="21"/>
      <c r="C64" s="22"/>
      <c r="D64" s="20" t="s">
        <v>15</v>
      </c>
      <c r="E64" s="36"/>
      <c r="F64" s="37"/>
      <c r="G64" s="33" t="s">
        <v>16</v>
      </c>
      <c r="H64" s="21"/>
      <c r="I64" s="22"/>
      <c r="J64" s="33" t="s">
        <v>17</v>
      </c>
      <c r="K64" s="21"/>
      <c r="L64" s="22"/>
      <c r="M64" s="33" t="s">
        <v>18</v>
      </c>
      <c r="N64" s="21"/>
      <c r="O64" s="22"/>
      <c r="P64" s="33" t="s">
        <v>19</v>
      </c>
      <c r="Q64" s="21"/>
      <c r="R64" s="22"/>
      <c r="S64" s="13" t="s">
        <v>6</v>
      </c>
      <c r="T64" s="17"/>
      <c r="U64" s="18"/>
      <c r="V64" s="18"/>
      <c r="W64" s="19"/>
    </row>
    <row r="65" spans="1:23" ht="16.5" customHeight="1" thickTop="1" thickBot="1">
      <c r="A65" s="20" t="s">
        <v>15</v>
      </c>
      <c r="B65" s="36"/>
      <c r="C65" s="37"/>
      <c r="D65" s="23">
        <v>1</v>
      </c>
      <c r="E65" s="24"/>
      <c r="F65" s="25"/>
      <c r="G65" s="26">
        <v>0.5</v>
      </c>
      <c r="H65" s="27"/>
      <c r="I65" s="28"/>
      <c r="J65" s="26">
        <v>2</v>
      </c>
      <c r="K65" s="27"/>
      <c r="L65" s="28"/>
      <c r="M65" s="26">
        <v>0.5</v>
      </c>
      <c r="N65" s="27"/>
      <c r="O65" s="28"/>
      <c r="P65" s="26">
        <v>2</v>
      </c>
      <c r="Q65" s="27"/>
      <c r="R65" s="28"/>
      <c r="S65" s="3">
        <f>T65/T70</f>
        <v>0.185807558914382</v>
      </c>
      <c r="T65" s="1">
        <f>((PRODUCT(D65:R65))^(1/5))</f>
        <v>1</v>
      </c>
      <c r="U65" s="2">
        <f>SUM(D65:F69)</f>
        <v>6</v>
      </c>
      <c r="V65" s="29"/>
      <c r="W65" s="30"/>
    </row>
    <row r="66" spans="1:23" ht="16.5" customHeight="1" thickTop="1" thickBot="1">
      <c r="A66" s="33" t="s">
        <v>16</v>
      </c>
      <c r="B66" s="21"/>
      <c r="C66" s="22"/>
      <c r="D66" s="59">
        <f>1/G65</f>
        <v>2</v>
      </c>
      <c r="E66" s="15"/>
      <c r="F66" s="16"/>
      <c r="G66" s="60">
        <v>1</v>
      </c>
      <c r="H66" s="61"/>
      <c r="I66" s="62"/>
      <c r="J66" s="14">
        <v>2</v>
      </c>
      <c r="K66" s="15"/>
      <c r="L66" s="16"/>
      <c r="M66" s="14">
        <v>1</v>
      </c>
      <c r="N66" s="15"/>
      <c r="O66" s="16"/>
      <c r="P66" s="14">
        <v>1.5</v>
      </c>
      <c r="Q66" s="15"/>
      <c r="R66" s="16"/>
      <c r="S66" s="3">
        <f>T66/T70</f>
        <v>0.26588487184212384</v>
      </c>
      <c r="T66" s="1">
        <f>((PRODUCT(D66:R66))^(1/5))</f>
        <v>1.4309690811052556</v>
      </c>
      <c r="U66" s="2">
        <f>SUM(G65:I69)</f>
        <v>3.6666666666666665</v>
      </c>
      <c r="V66" s="31"/>
      <c r="W66" s="32"/>
    </row>
    <row r="67" spans="1:23" ht="16.5" customHeight="1" thickTop="1" thickBot="1">
      <c r="A67" s="33" t="s">
        <v>17</v>
      </c>
      <c r="B67" s="21"/>
      <c r="C67" s="22"/>
      <c r="D67" s="59">
        <f>1/J65</f>
        <v>0.5</v>
      </c>
      <c r="E67" s="15"/>
      <c r="F67" s="16"/>
      <c r="G67" s="59">
        <f>1/J66</f>
        <v>0.5</v>
      </c>
      <c r="H67" s="15"/>
      <c r="I67" s="16"/>
      <c r="J67" s="60">
        <v>1</v>
      </c>
      <c r="K67" s="61"/>
      <c r="L67" s="62"/>
      <c r="M67" s="14">
        <v>0.33333333333333331</v>
      </c>
      <c r="N67" s="15"/>
      <c r="O67" s="16"/>
      <c r="P67" s="14">
        <v>1</v>
      </c>
      <c r="Q67" s="15"/>
      <c r="R67" s="16"/>
      <c r="S67" s="3">
        <f>T67/T70</f>
        <v>0.11303869329773107</v>
      </c>
      <c r="T67" s="1">
        <f>((PRODUCT(D67:R67))^(1/5))</f>
        <v>0.60836434189320576</v>
      </c>
      <c r="U67" s="2">
        <f>SUM(J65:L69)</f>
        <v>9</v>
      </c>
      <c r="V67" s="31"/>
      <c r="W67" s="32"/>
    </row>
    <row r="68" spans="1:23" ht="16.5" customHeight="1" thickTop="1" thickBot="1">
      <c r="A68" s="33" t="s">
        <v>18</v>
      </c>
      <c r="B68" s="21"/>
      <c r="C68" s="22"/>
      <c r="D68" s="59">
        <f>1/M65</f>
        <v>2</v>
      </c>
      <c r="E68" s="15"/>
      <c r="F68" s="16"/>
      <c r="G68" s="14">
        <f>1/M66</f>
        <v>1</v>
      </c>
      <c r="H68" s="15"/>
      <c r="I68" s="16"/>
      <c r="J68" s="14">
        <f>1/M67</f>
        <v>3</v>
      </c>
      <c r="K68" s="15"/>
      <c r="L68" s="16"/>
      <c r="M68" s="60">
        <v>1</v>
      </c>
      <c r="N68" s="61"/>
      <c r="O68" s="62"/>
      <c r="P68" s="14">
        <v>2</v>
      </c>
      <c r="Q68" s="15"/>
      <c r="R68" s="16"/>
      <c r="S68" s="3">
        <f>T68/T70</f>
        <v>0.30542151490364516</v>
      </c>
      <c r="T68" s="1">
        <f>((PRODUCT(D68:R68))^(1/5))</f>
        <v>1.6437518295172258</v>
      </c>
      <c r="U68" s="2">
        <f>SUM(M65:O69)</f>
        <v>3.333333333333333</v>
      </c>
      <c r="V68" s="31"/>
      <c r="W68" s="32"/>
    </row>
    <row r="69" spans="1:23" ht="16.5" customHeight="1" thickTop="1" thickBot="1">
      <c r="A69" s="33" t="s">
        <v>19</v>
      </c>
      <c r="B69" s="21"/>
      <c r="C69" s="22"/>
      <c r="D69" s="52">
        <f>1/P65</f>
        <v>0.5</v>
      </c>
      <c r="E69" s="53"/>
      <c r="F69" s="54"/>
      <c r="G69" s="55">
        <f>1/P66</f>
        <v>0.66666666666666663</v>
      </c>
      <c r="H69" s="53"/>
      <c r="I69" s="54"/>
      <c r="J69" s="55">
        <f>1/P67</f>
        <v>1</v>
      </c>
      <c r="K69" s="53"/>
      <c r="L69" s="54"/>
      <c r="M69" s="55">
        <f>1/P68</f>
        <v>0.5</v>
      </c>
      <c r="N69" s="53"/>
      <c r="O69" s="54"/>
      <c r="P69" s="56">
        <v>1</v>
      </c>
      <c r="Q69" s="57"/>
      <c r="R69" s="58"/>
      <c r="S69" s="3">
        <f>T69/T70</f>
        <v>0.12984736104211805</v>
      </c>
      <c r="T69" s="4">
        <f>((PRODUCT(D69:R69))^(1/5))</f>
        <v>0.69882711877157921</v>
      </c>
      <c r="U69" s="5">
        <f>SUM(P65:R69)</f>
        <v>7.5</v>
      </c>
      <c r="V69" s="31"/>
      <c r="W69" s="32"/>
    </row>
    <row r="70" spans="1:23" ht="16.5" thickTop="1" thickBot="1">
      <c r="A70" s="38" t="s">
        <v>2</v>
      </c>
      <c r="B70" s="39"/>
      <c r="C70" s="40"/>
      <c r="D70" s="44">
        <f>(U70-V70)/(V70-1)/W70</f>
        <v>2.2105293321806961E-2</v>
      </c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6"/>
      <c r="S70" s="44">
        <f>SUM(S65:S69)</f>
        <v>1</v>
      </c>
      <c r="T70" s="11">
        <f>SUM(T65:T69)</f>
        <v>5.3819123712872656</v>
      </c>
      <c r="U70" s="9">
        <f>SUMPRODUCT(S65:S69,U65:U69)</f>
        <v>5.0990317140816952</v>
      </c>
      <c r="V70" s="12">
        <v>5</v>
      </c>
      <c r="W70" s="10">
        <v>1.1200000000000001</v>
      </c>
    </row>
    <row r="71" spans="1:23" ht="15.75" thickBot="1">
      <c r="A71" s="41"/>
      <c r="B71" s="42"/>
      <c r="C71" s="43"/>
      <c r="D71" s="47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9"/>
      <c r="S71" s="50"/>
      <c r="T71" s="6" t="s">
        <v>3</v>
      </c>
      <c r="U71" s="7" t="s">
        <v>1</v>
      </c>
      <c r="V71" s="6" t="s">
        <v>0</v>
      </c>
      <c r="W71" s="8" t="s">
        <v>4</v>
      </c>
    </row>
    <row r="72" spans="1:23" ht="15.75" thickTop="1"/>
    <row r="73" spans="1:23" ht="16.5" customHeight="1">
      <c r="A73" s="68" t="s">
        <v>7</v>
      </c>
      <c r="B73" s="69"/>
      <c r="C73" s="70"/>
      <c r="D73" s="77" t="s">
        <v>10</v>
      </c>
      <c r="E73" s="78"/>
      <c r="F73" s="79"/>
      <c r="G73" s="77" t="s">
        <v>11</v>
      </c>
      <c r="H73" s="78"/>
      <c r="I73" s="79"/>
      <c r="J73" s="77" t="s">
        <v>9</v>
      </c>
      <c r="K73" s="78"/>
      <c r="L73" s="79"/>
      <c r="M73" s="77" t="s">
        <v>12</v>
      </c>
      <c r="N73" s="78"/>
      <c r="O73" s="79"/>
      <c r="P73" s="77" t="s">
        <v>14</v>
      </c>
      <c r="Q73" s="78"/>
      <c r="R73" s="79"/>
      <c r="S73" s="66" t="s">
        <v>8</v>
      </c>
      <c r="T73" s="66"/>
      <c r="U73" s="66"/>
    </row>
    <row r="74" spans="1:23" ht="16.5" customHeight="1">
      <c r="A74" s="71"/>
      <c r="B74" s="72"/>
      <c r="C74" s="73"/>
      <c r="D74" s="80"/>
      <c r="E74" s="81"/>
      <c r="F74" s="82"/>
      <c r="G74" s="80"/>
      <c r="H74" s="81"/>
      <c r="I74" s="82"/>
      <c r="J74" s="80"/>
      <c r="K74" s="81"/>
      <c r="L74" s="82"/>
      <c r="M74" s="80"/>
      <c r="N74" s="81"/>
      <c r="O74" s="82"/>
      <c r="P74" s="80"/>
      <c r="Q74" s="81"/>
      <c r="R74" s="82"/>
      <c r="S74" s="66"/>
      <c r="T74" s="66"/>
      <c r="U74" s="66"/>
    </row>
    <row r="75" spans="1:23" ht="15.75" thickBot="1">
      <c r="A75" s="74"/>
      <c r="B75" s="75"/>
      <c r="C75" s="76"/>
      <c r="D75" s="63">
        <f>S4</f>
        <v>0.21519701210606554</v>
      </c>
      <c r="E75" s="64"/>
      <c r="F75" s="65"/>
      <c r="G75" s="63">
        <f>S5</f>
        <v>0.31858383071303847</v>
      </c>
      <c r="H75" s="64"/>
      <c r="I75" s="65"/>
      <c r="J75" s="63">
        <f>S6</f>
        <v>9.6907521254777057E-2</v>
      </c>
      <c r="K75" s="64"/>
      <c r="L75" s="65"/>
      <c r="M75" s="63">
        <f>S7</f>
        <v>0.12787024090907073</v>
      </c>
      <c r="N75" s="64"/>
      <c r="O75" s="65"/>
      <c r="P75" s="63">
        <f>S8</f>
        <v>0.24144139501704828</v>
      </c>
      <c r="Q75" s="64"/>
      <c r="R75" s="65"/>
      <c r="S75" s="66"/>
      <c r="T75" s="66"/>
      <c r="U75" s="66"/>
    </row>
    <row r="76" spans="1:23" ht="16.5" customHeight="1" thickTop="1" thickBot="1">
      <c r="A76" s="20" t="s">
        <v>15</v>
      </c>
      <c r="B76" s="36"/>
      <c r="C76" s="37"/>
      <c r="D76" s="67">
        <f>S29</f>
        <v>0.24413676414817387</v>
      </c>
      <c r="E76" s="67"/>
      <c r="F76" s="67"/>
      <c r="G76" s="67">
        <f>S38</f>
        <v>0.33271001883051782</v>
      </c>
      <c r="H76" s="67"/>
      <c r="I76" s="67"/>
      <c r="J76" s="67">
        <f>S47</f>
        <v>0.30360621208994371</v>
      </c>
      <c r="K76" s="67"/>
      <c r="L76" s="67"/>
      <c r="M76" s="67">
        <f>S56</f>
        <v>0.29260194842860726</v>
      </c>
      <c r="N76" s="67"/>
      <c r="O76" s="67"/>
      <c r="P76" s="67">
        <f>S65</f>
        <v>0.185807558914382</v>
      </c>
      <c r="Q76" s="67"/>
      <c r="R76" s="67"/>
      <c r="S76" s="67">
        <f>SUMPRODUCT($D$75:$R$75,D76:R76)</f>
        <v>0.27023197782178265</v>
      </c>
      <c r="T76" s="67"/>
      <c r="U76" s="67"/>
    </row>
    <row r="77" spans="1:23" ht="16.5" customHeight="1" thickTop="1" thickBot="1">
      <c r="A77" s="33" t="s">
        <v>16</v>
      </c>
      <c r="B77" s="21"/>
      <c r="C77" s="22"/>
      <c r="D77" s="67">
        <f t="shared" ref="D77:D80" si="0">S30</f>
        <v>0.28043949937130641</v>
      </c>
      <c r="E77" s="67"/>
      <c r="F77" s="67"/>
      <c r="G77" s="67">
        <f t="shared" ref="G77:G80" si="1">S39</f>
        <v>0.20240891164710406</v>
      </c>
      <c r="H77" s="67"/>
      <c r="I77" s="67"/>
      <c r="J77" s="67">
        <f t="shared" ref="J77:J80" si="2">S48</f>
        <v>0.1060841272179842</v>
      </c>
      <c r="K77" s="67"/>
      <c r="L77" s="67"/>
      <c r="M77" s="67">
        <f t="shared" ref="M77:M80" si="3">S57</f>
        <v>0.14630097421430366</v>
      </c>
      <c r="N77" s="67"/>
      <c r="O77" s="67"/>
      <c r="P77" s="67">
        <f t="shared" ref="P77:P80" si="4">S66</f>
        <v>0.26588487184212384</v>
      </c>
      <c r="Q77" s="67"/>
      <c r="R77" s="67"/>
      <c r="S77" s="67">
        <f t="shared" ref="S77:S80" si="5">SUMPRODUCT($D$75:$R$75,D77:R77)</f>
        <v>0.21801745378689485</v>
      </c>
      <c r="T77" s="67"/>
      <c r="U77" s="67"/>
    </row>
    <row r="78" spans="1:23" ht="16.5" customHeight="1" thickTop="1" thickBot="1">
      <c r="A78" s="33" t="s">
        <v>17</v>
      </c>
      <c r="B78" s="21"/>
      <c r="C78" s="22"/>
      <c r="D78" s="67">
        <f t="shared" si="0"/>
        <v>0.20441460843215084</v>
      </c>
      <c r="E78" s="67"/>
      <c r="F78" s="67"/>
      <c r="G78" s="67">
        <f t="shared" si="1"/>
        <v>0.10470245788686117</v>
      </c>
      <c r="H78" s="67"/>
      <c r="I78" s="67"/>
      <c r="J78" s="67">
        <f t="shared" si="2"/>
        <v>0.24371732485318925</v>
      </c>
      <c r="K78" s="67"/>
      <c r="L78" s="67"/>
      <c r="M78" s="67">
        <f t="shared" si="3"/>
        <v>0.14630097421430366</v>
      </c>
      <c r="N78" s="67"/>
      <c r="O78" s="67"/>
      <c r="P78" s="67">
        <f t="shared" si="4"/>
        <v>0.11303869329773107</v>
      </c>
      <c r="Q78" s="67"/>
      <c r="R78" s="67"/>
      <c r="S78" s="67">
        <f t="shared" si="5"/>
        <v>0.14696372554118808</v>
      </c>
      <c r="T78" s="67"/>
      <c r="U78" s="67"/>
    </row>
    <row r="79" spans="1:23" ht="16.5" customHeight="1" thickTop="1" thickBot="1">
      <c r="A79" s="33" t="s">
        <v>18</v>
      </c>
      <c r="B79" s="21"/>
      <c r="C79" s="22"/>
      <c r="D79" s="67">
        <f t="shared" si="0"/>
        <v>0.13550456402418451</v>
      </c>
      <c r="E79" s="67"/>
      <c r="F79" s="67"/>
      <c r="G79" s="67">
        <f t="shared" si="1"/>
        <v>0.19769656578573211</v>
      </c>
      <c r="H79" s="67"/>
      <c r="I79" s="67"/>
      <c r="J79" s="67">
        <f t="shared" si="2"/>
        <v>0.22473367341228814</v>
      </c>
      <c r="K79" s="67"/>
      <c r="L79" s="67"/>
      <c r="M79" s="67">
        <f t="shared" si="3"/>
        <v>0.22175081031323063</v>
      </c>
      <c r="N79" s="67"/>
      <c r="O79" s="67"/>
      <c r="P79" s="67">
        <f t="shared" si="4"/>
        <v>0.30542151490364516</v>
      </c>
      <c r="Q79" s="67"/>
      <c r="R79" s="67"/>
      <c r="S79" s="67">
        <f t="shared" si="5"/>
        <v>0.21601821594752649</v>
      </c>
      <c r="T79" s="67"/>
      <c r="U79" s="67"/>
    </row>
    <row r="80" spans="1:23" ht="16.5" customHeight="1" thickTop="1" thickBot="1">
      <c r="A80" s="33" t="s">
        <v>19</v>
      </c>
      <c r="B80" s="21"/>
      <c r="C80" s="22"/>
      <c r="D80" s="67">
        <f t="shared" si="0"/>
        <v>0.13550456402418451</v>
      </c>
      <c r="E80" s="67"/>
      <c r="F80" s="67"/>
      <c r="G80" s="67">
        <f t="shared" si="1"/>
        <v>0.16248204584978487</v>
      </c>
      <c r="H80" s="67"/>
      <c r="I80" s="67"/>
      <c r="J80" s="67">
        <f t="shared" si="2"/>
        <v>0.12185866242659463</v>
      </c>
      <c r="K80" s="67"/>
      <c r="L80" s="67"/>
      <c r="M80" s="67">
        <f t="shared" si="3"/>
        <v>0.19304529282955488</v>
      </c>
      <c r="N80" s="67"/>
      <c r="O80" s="67"/>
      <c r="P80" s="67">
        <f t="shared" si="4"/>
        <v>0.12984736104211805</v>
      </c>
      <c r="Q80" s="67"/>
      <c r="R80" s="67"/>
      <c r="S80" s="67">
        <f t="shared" si="5"/>
        <v>0.14876862690260811</v>
      </c>
      <c r="T80" s="67"/>
      <c r="U80" s="67"/>
    </row>
    <row r="81" spans="19:21" ht="15.75" thickTop="1">
      <c r="S81" s="67">
        <f>SUM(S76:U80)</f>
        <v>1.0000000000000002</v>
      </c>
      <c r="T81" s="85"/>
      <c r="U81" s="85"/>
    </row>
    <row r="100" spans="1:22" ht="53.25" customHeight="1">
      <c r="A100" s="83" t="s">
        <v>21</v>
      </c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</row>
  </sheetData>
  <mergeCells count="296">
    <mergeCell ref="A100:V100"/>
    <mergeCell ref="D80:F80"/>
    <mergeCell ref="D79:F79"/>
    <mergeCell ref="D78:F78"/>
    <mergeCell ref="D77:F77"/>
    <mergeCell ref="D76:F76"/>
    <mergeCell ref="S81:U81"/>
    <mergeCell ref="J80:L80"/>
    <mergeCell ref="J79:L79"/>
    <mergeCell ref="J78:L78"/>
    <mergeCell ref="J77:L77"/>
    <mergeCell ref="J76:L76"/>
    <mergeCell ref="G80:I80"/>
    <mergeCell ref="G79:I79"/>
    <mergeCell ref="G78:I78"/>
    <mergeCell ref="G77:I77"/>
    <mergeCell ref="G76:I76"/>
    <mergeCell ref="P78:R78"/>
    <mergeCell ref="P77:R77"/>
    <mergeCell ref="P76:R76"/>
    <mergeCell ref="M80:O80"/>
    <mergeCell ref="M79:O79"/>
    <mergeCell ref="M78:O78"/>
    <mergeCell ref="M77:O77"/>
    <mergeCell ref="A77:C77"/>
    <mergeCell ref="A78:C78"/>
    <mergeCell ref="A79:C79"/>
    <mergeCell ref="A80:C80"/>
    <mergeCell ref="S80:U80"/>
    <mergeCell ref="S79:U79"/>
    <mergeCell ref="S78:U78"/>
    <mergeCell ref="S77:U77"/>
    <mergeCell ref="P80:R80"/>
    <mergeCell ref="P79:R79"/>
    <mergeCell ref="D75:F75"/>
    <mergeCell ref="G75:I75"/>
    <mergeCell ref="J75:L75"/>
    <mergeCell ref="M75:O75"/>
    <mergeCell ref="P75:R75"/>
    <mergeCell ref="A76:C76"/>
    <mergeCell ref="S73:U75"/>
    <mergeCell ref="S76:U76"/>
    <mergeCell ref="A70:C71"/>
    <mergeCell ref="D70:R71"/>
    <mergeCell ref="S70:S71"/>
    <mergeCell ref="A73:C75"/>
    <mergeCell ref="D73:F74"/>
    <mergeCell ref="G73:I74"/>
    <mergeCell ref="J73:L74"/>
    <mergeCell ref="M73:O74"/>
    <mergeCell ref="P73:R74"/>
    <mergeCell ref="M76:O76"/>
    <mergeCell ref="J67:L67"/>
    <mergeCell ref="M67:O67"/>
    <mergeCell ref="P67:R67"/>
    <mergeCell ref="A69:C69"/>
    <mergeCell ref="D69:F69"/>
    <mergeCell ref="G69:I69"/>
    <mergeCell ref="J69:L69"/>
    <mergeCell ref="M69:O69"/>
    <mergeCell ref="P69:R69"/>
    <mergeCell ref="A68:C68"/>
    <mergeCell ref="D68:F68"/>
    <mergeCell ref="G68:I68"/>
    <mergeCell ref="J68:L68"/>
    <mergeCell ref="M68:O68"/>
    <mergeCell ref="P68:R68"/>
    <mergeCell ref="S61:S62"/>
    <mergeCell ref="A64:C64"/>
    <mergeCell ref="D64:F64"/>
    <mergeCell ref="G64:I64"/>
    <mergeCell ref="J64:L64"/>
    <mergeCell ref="M64:O64"/>
    <mergeCell ref="P64:R64"/>
    <mergeCell ref="T64:W64"/>
    <mergeCell ref="A65:C65"/>
    <mergeCell ref="D65:F65"/>
    <mergeCell ref="G65:I65"/>
    <mergeCell ref="J65:L65"/>
    <mergeCell ref="M65:O65"/>
    <mergeCell ref="P65:R65"/>
    <mergeCell ref="V65:W69"/>
    <mergeCell ref="A66:C66"/>
    <mergeCell ref="D66:F66"/>
    <mergeCell ref="G66:I66"/>
    <mergeCell ref="J66:L66"/>
    <mergeCell ref="M66:O66"/>
    <mergeCell ref="P66:R66"/>
    <mergeCell ref="A67:C67"/>
    <mergeCell ref="D67:F67"/>
    <mergeCell ref="G67:I67"/>
    <mergeCell ref="M60:O60"/>
    <mergeCell ref="P60:R60"/>
    <mergeCell ref="A59:C59"/>
    <mergeCell ref="D59:F59"/>
    <mergeCell ref="G59:I59"/>
    <mergeCell ref="J59:L59"/>
    <mergeCell ref="M59:O59"/>
    <mergeCell ref="P59:R59"/>
    <mergeCell ref="A61:C62"/>
    <mergeCell ref="D61:R62"/>
    <mergeCell ref="T55:W55"/>
    <mergeCell ref="A56:C56"/>
    <mergeCell ref="D56:F56"/>
    <mergeCell ref="G56:I56"/>
    <mergeCell ref="J56:L56"/>
    <mergeCell ref="M56:O56"/>
    <mergeCell ref="P56:R56"/>
    <mergeCell ref="V56:W60"/>
    <mergeCell ref="A57:C57"/>
    <mergeCell ref="D57:F57"/>
    <mergeCell ref="G57:I57"/>
    <mergeCell ref="J57:L57"/>
    <mergeCell ref="M57:O57"/>
    <mergeCell ref="P57:R57"/>
    <mergeCell ref="A58:C58"/>
    <mergeCell ref="D58:F58"/>
    <mergeCell ref="G58:I58"/>
    <mergeCell ref="J58:L58"/>
    <mergeCell ref="M58:O58"/>
    <mergeCell ref="P58:R58"/>
    <mergeCell ref="A60:C60"/>
    <mergeCell ref="D60:F60"/>
    <mergeCell ref="G60:I60"/>
    <mergeCell ref="J60:L60"/>
    <mergeCell ref="A52:C53"/>
    <mergeCell ref="D52:R53"/>
    <mergeCell ref="S52:S53"/>
    <mergeCell ref="A55:C55"/>
    <mergeCell ref="D55:F55"/>
    <mergeCell ref="G55:I55"/>
    <mergeCell ref="J55:L55"/>
    <mergeCell ref="M55:O55"/>
    <mergeCell ref="P55:R55"/>
    <mergeCell ref="J49:L49"/>
    <mergeCell ref="M49:O49"/>
    <mergeCell ref="P49:R49"/>
    <mergeCell ref="A51:C51"/>
    <mergeCell ref="D51:F51"/>
    <mergeCell ref="G51:I51"/>
    <mergeCell ref="J51:L51"/>
    <mergeCell ref="M51:O51"/>
    <mergeCell ref="P51:R51"/>
    <mergeCell ref="A50:C50"/>
    <mergeCell ref="D50:F50"/>
    <mergeCell ref="G50:I50"/>
    <mergeCell ref="J50:L50"/>
    <mergeCell ref="M50:O50"/>
    <mergeCell ref="P50:R50"/>
    <mergeCell ref="S43:S44"/>
    <mergeCell ref="A46:C46"/>
    <mergeCell ref="D46:F46"/>
    <mergeCell ref="G46:I46"/>
    <mergeCell ref="J46:L46"/>
    <mergeCell ref="M46:O46"/>
    <mergeCell ref="P46:R46"/>
    <mergeCell ref="T46:W46"/>
    <mergeCell ref="A47:C47"/>
    <mergeCell ref="D47:F47"/>
    <mergeCell ref="G47:I47"/>
    <mergeCell ref="J47:L47"/>
    <mergeCell ref="M47:O47"/>
    <mergeCell ref="P47:R47"/>
    <mergeCell ref="V47:W51"/>
    <mergeCell ref="A48:C48"/>
    <mergeCell ref="D48:F48"/>
    <mergeCell ref="G48:I48"/>
    <mergeCell ref="J48:L48"/>
    <mergeCell ref="M48:O48"/>
    <mergeCell ref="P48:R48"/>
    <mergeCell ref="A49:C49"/>
    <mergeCell ref="D49:F49"/>
    <mergeCell ref="G49:I49"/>
    <mergeCell ref="M42:O42"/>
    <mergeCell ref="P42:R42"/>
    <mergeCell ref="A41:C41"/>
    <mergeCell ref="D41:F41"/>
    <mergeCell ref="G41:I41"/>
    <mergeCell ref="J41:L41"/>
    <mergeCell ref="M41:O41"/>
    <mergeCell ref="P41:R41"/>
    <mergeCell ref="A43:C44"/>
    <mergeCell ref="D43:R44"/>
    <mergeCell ref="T37:W37"/>
    <mergeCell ref="A38:C38"/>
    <mergeCell ref="D38:F38"/>
    <mergeCell ref="G38:I38"/>
    <mergeCell ref="J38:L38"/>
    <mergeCell ref="M38:O38"/>
    <mergeCell ref="P38:R38"/>
    <mergeCell ref="V38:W42"/>
    <mergeCell ref="A39:C39"/>
    <mergeCell ref="D39:F39"/>
    <mergeCell ref="G39:I39"/>
    <mergeCell ref="J39:L39"/>
    <mergeCell ref="M39:O39"/>
    <mergeCell ref="P39:R39"/>
    <mergeCell ref="A40:C40"/>
    <mergeCell ref="D40:F40"/>
    <mergeCell ref="G40:I40"/>
    <mergeCell ref="J40:L40"/>
    <mergeCell ref="M40:O40"/>
    <mergeCell ref="P40:R40"/>
    <mergeCell ref="A42:C42"/>
    <mergeCell ref="D42:F42"/>
    <mergeCell ref="G42:I42"/>
    <mergeCell ref="J42:L42"/>
    <mergeCell ref="A34:C35"/>
    <mergeCell ref="D34:R35"/>
    <mergeCell ref="S34:S35"/>
    <mergeCell ref="A37:C37"/>
    <mergeCell ref="D37:F37"/>
    <mergeCell ref="G37:I37"/>
    <mergeCell ref="J37:L37"/>
    <mergeCell ref="M37:O37"/>
    <mergeCell ref="P37:R37"/>
    <mergeCell ref="M31:O31"/>
    <mergeCell ref="P31:R31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T28:W28"/>
    <mergeCell ref="A29:C29"/>
    <mergeCell ref="D29:F29"/>
    <mergeCell ref="G29:I29"/>
    <mergeCell ref="J29:L29"/>
    <mergeCell ref="M29:O29"/>
    <mergeCell ref="P29:R29"/>
    <mergeCell ref="V29:W33"/>
    <mergeCell ref="A30:C30"/>
    <mergeCell ref="D30:F30"/>
    <mergeCell ref="A28:C28"/>
    <mergeCell ref="D28:F28"/>
    <mergeCell ref="G28:I28"/>
    <mergeCell ref="J28:L28"/>
    <mergeCell ref="M28:O28"/>
    <mergeCell ref="P28:R28"/>
    <mergeCell ref="G30:I30"/>
    <mergeCell ref="J30:L30"/>
    <mergeCell ref="M30:O30"/>
    <mergeCell ref="P30:R30"/>
    <mergeCell ref="A31:C31"/>
    <mergeCell ref="D31:F31"/>
    <mergeCell ref="G31:I31"/>
    <mergeCell ref="J31:L31"/>
    <mergeCell ref="A9:C10"/>
    <mergeCell ref="D9:R10"/>
    <mergeCell ref="S9:S10"/>
    <mergeCell ref="A1:W1"/>
    <mergeCell ref="A8:C8"/>
    <mergeCell ref="D8:F8"/>
    <mergeCell ref="G8:I8"/>
    <mergeCell ref="J8:L8"/>
    <mergeCell ref="M8:O8"/>
    <mergeCell ref="P8:R8"/>
    <mergeCell ref="A7:C7"/>
    <mergeCell ref="D7:F7"/>
    <mergeCell ref="G7:I7"/>
    <mergeCell ref="J7:L7"/>
    <mergeCell ref="M7:O7"/>
    <mergeCell ref="P7:R7"/>
    <mergeCell ref="G5:I5"/>
    <mergeCell ref="J5:L5"/>
    <mergeCell ref="M5:O5"/>
    <mergeCell ref="P5:R5"/>
    <mergeCell ref="A6:C6"/>
    <mergeCell ref="D6:F6"/>
    <mergeCell ref="G6:I6"/>
    <mergeCell ref="J6:L6"/>
    <mergeCell ref="M6:O6"/>
    <mergeCell ref="P6:R6"/>
    <mergeCell ref="T3:W3"/>
    <mergeCell ref="A4:C4"/>
    <mergeCell ref="D4:F4"/>
    <mergeCell ref="G4:I4"/>
    <mergeCell ref="J4:L4"/>
    <mergeCell ref="M4:O4"/>
    <mergeCell ref="P4:R4"/>
    <mergeCell ref="V4:W8"/>
    <mergeCell ref="A5:C5"/>
    <mergeCell ref="D5:F5"/>
    <mergeCell ref="A3:C3"/>
    <mergeCell ref="D3:F3"/>
    <mergeCell ref="G3:I3"/>
    <mergeCell ref="J3:L3"/>
    <mergeCell ref="M3:O3"/>
    <mergeCell ref="P3:R3"/>
  </mergeCells>
  <pageMargins left="1" right="1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2024-05-05T18:15:49Z</dcterms:modified>
</cp:coreProperties>
</file>