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05" windowWidth="19875" windowHeight="74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3" i="1" l="1"/>
  <c r="M4" i="1"/>
  <c r="M5" i="1"/>
  <c r="M6" i="1"/>
  <c r="M2" i="1"/>
  <c r="L3" i="1"/>
  <c r="L4" i="1"/>
  <c r="L5" i="1"/>
  <c r="L6" i="1"/>
  <c r="L2" i="1"/>
  <c r="K5" i="1"/>
  <c r="K6" i="1"/>
  <c r="K4" i="1"/>
  <c r="K3" i="1"/>
  <c r="K2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<sst xmlns="http://schemas.openxmlformats.org/spreadsheetml/2006/main" count="56" uniqueCount="47">
  <si>
    <t>No</t>
  </si>
  <si>
    <t>Komponen</t>
  </si>
  <si>
    <t>Hasil Penilaian</t>
  </si>
  <si>
    <t>Nama</t>
  </si>
  <si>
    <t>NIS</t>
  </si>
  <si>
    <t>NISN</t>
  </si>
  <si>
    <t>Tempat/Tanggal Lahir</t>
  </si>
  <si>
    <t>Jurusan</t>
  </si>
  <si>
    <t>Tempat Prakerin</t>
  </si>
  <si>
    <t>Nilai</t>
  </si>
  <si>
    <t>Rina Ramadani</t>
  </si>
  <si>
    <t>Bunga Azza Delia</t>
  </si>
  <si>
    <t>Sri Aryani</t>
  </si>
  <si>
    <t>Dea Selpina</t>
  </si>
  <si>
    <t>Indah Rahayu</t>
  </si>
  <si>
    <t>Aceh Tamiang, 26 September 2007</t>
  </si>
  <si>
    <t>Aceh Tamiang, 2 Juni 2007</t>
  </si>
  <si>
    <t>Karang Baru, 09 April 2007</t>
  </si>
  <si>
    <t>Tanjung Genteng, 17 Juli 2007</t>
  </si>
  <si>
    <t>Karang Baru, 03 Mei 2007</t>
  </si>
  <si>
    <t>0077998216</t>
  </si>
  <si>
    <t>0075495869</t>
  </si>
  <si>
    <t>0072183509</t>
  </si>
  <si>
    <t>0028372343</t>
  </si>
  <si>
    <t>0092374268</t>
  </si>
  <si>
    <t>Dinas Perhubungan</t>
  </si>
  <si>
    <t>Fotokopi Cahaya</t>
  </si>
  <si>
    <t>Kantor Instpektor</t>
  </si>
  <si>
    <t>Kantor Capil</t>
  </si>
  <si>
    <t>RPL</t>
  </si>
  <si>
    <t>Industri</t>
  </si>
  <si>
    <t>Sekolah</t>
  </si>
  <si>
    <t>Skor</t>
  </si>
  <si>
    <t>Bobot</t>
  </si>
  <si>
    <t>58.10</t>
  </si>
  <si>
    <t>26.40</t>
  </si>
  <si>
    <t>Nilai Akhir</t>
  </si>
  <si>
    <t>Nominasi</t>
  </si>
  <si>
    <t>84.50</t>
  </si>
  <si>
    <t>B (BAIK)</t>
  </si>
  <si>
    <t>80</t>
  </si>
  <si>
    <t>90</t>
  </si>
  <si>
    <t>70</t>
  </si>
  <si>
    <t>75</t>
  </si>
  <si>
    <t>85</t>
  </si>
  <si>
    <t>NA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</si>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</sst>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9" fontId="1" fillId="0" borderId="2" xfId="0" applyNumberFormat="1" applyFont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vertical="center"/>
    </xf>
    <xf numFmtId="9" fontId="1" fillId="0" borderId="1" xfId="0" applyNumberFormat="1" applyFont="1" applyFill="1" applyBorder="1" applyAlignment="1">
      <alignment horizontal="center"/>
    </xf>
    <xf numFmtId="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quotePrefix="1" applyFill="1" applyBorder="1" applyAlignment="1">
      <alignment horizontal="center" vertical="center"/>
    </xf>
    <xf numFmtId="9" fontId="0" fillId="0" borderId="1" xfId="0" quotePrefix="1" applyNumberFormat="1" applyFont="1" applyBorder="1" applyAlignment="1">
      <alignment horizontal="center" vertical="center"/>
    </xf>
    <xf numFmtId="0" fontId="0" fillId="0" borderId="1" xfId="0" quotePrefix="1" applyNumberFormat="1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H9" sqref="H9"/>
    </sheetView>
  </sheetViews>
  <sheetFormatPr defaultRowHeight="15" x14ac:dyDescent="0.25"/>
  <cols>
    <col min="2" max="2" width="16.5703125" customWidth="1"/>
    <col min="3" max="3" width="11" customWidth="1"/>
    <col min="4" max="4" width="12.28515625" customWidth="1"/>
    <col min="5" max="5" width="31.42578125" customWidth="1"/>
    <col min="6" max="6" width="18.140625" customWidth="1"/>
    <col min="7" max="7" width="18.85546875" customWidth="1"/>
    <col min="11" max="11" width="11.42578125" customWidth="1"/>
    <col min="12" max="12" width="15" customWidth="1"/>
    <col min="13" max="13" width="13.5703125" customWidth="1"/>
    <col min="14" max="14" width="13.140625" customWidth="1"/>
  </cols>
  <sheetData>
    <row r="1" spans="1:14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21">
        <v>0.7</v>
      </c>
      <c r="J1" s="22" t="s">
        <v>9</v>
      </c>
      <c r="K1" s="22">
        <v>0.3</v>
      </c>
      <c r="L1" s="23" t="s">
        <v>45</v>
      </c>
      <c r="M1" s="24" t="s">
        <v>37</v>
      </c>
      <c r="N1" s="20"/>
    </row>
    <row r="2" spans="1:14" x14ac:dyDescent="0.25">
      <c r="A2" s="3">
        <v>1</v>
      </c>
      <c r="B2" s="1" t="s">
        <v>10</v>
      </c>
      <c r="C2" s="3">
        <v>7657657</v>
      </c>
      <c r="D2" s="2" t="s">
        <v>20</v>
      </c>
      <c r="E2" s="1" t="s">
        <v>15</v>
      </c>
      <c r="F2" s="3" t="s">
        <v>29</v>
      </c>
      <c r="G2" s="1" t="s">
        <v>25</v>
      </c>
      <c r="H2" s="3">
        <v>90</v>
      </c>
      <c r="I2" s="2">
        <f>H2*0.7</f>
        <v>62.999999999999993</v>
      </c>
      <c r="J2" s="25" t="s">
        <v>40</v>
      </c>
      <c r="K2" s="25">
        <f>J2*0.3</f>
        <v>24</v>
      </c>
      <c r="L2" s="4">
        <f>SUM(K2,I2)</f>
        <v>87</v>
      </c>
      <c r="M2" s="4" t="str">
        <f>IF(AND(L2&gt;=85,L2&lt;=100),"A(Memuaskan)",IF(AND(L2&gt;=75,L2&lt;=85),"B(Baik)",IF(AND(L2&gt;=60,L2&lt;=74),"C(Kurang)",IF(AND(L2&gt;=0,L2&lt;=59),"D(Tidak lulus)"))))</f>
        <v>A(Memuaskan)</v>
      </c>
      <c r="N2" s="16"/>
    </row>
    <row r="3" spans="1:14" x14ac:dyDescent="0.25">
      <c r="A3" s="3">
        <v>2</v>
      </c>
      <c r="B3" s="1" t="s">
        <v>11</v>
      </c>
      <c r="C3" s="3">
        <v>5464654</v>
      </c>
      <c r="D3" s="2" t="s">
        <v>21</v>
      </c>
      <c r="E3" s="1" t="s">
        <v>16</v>
      </c>
      <c r="F3" s="3" t="s">
        <v>29</v>
      </c>
      <c r="G3" s="1" t="s">
        <v>26</v>
      </c>
      <c r="H3" s="3">
        <v>90</v>
      </c>
      <c r="I3" s="2">
        <f>H3*0.7</f>
        <v>62.999999999999993</v>
      </c>
      <c r="J3" s="6" t="s">
        <v>41</v>
      </c>
      <c r="K3" s="6">
        <f>J3*0.3</f>
        <v>27</v>
      </c>
      <c r="L3" s="4">
        <f t="shared" ref="L3:L6" si="0">SUM(K3,I3)</f>
        <v>90</v>
      </c>
      <c r="M3" s="4" t="str">
        <f t="shared" ref="M3:M6" si="1">IF(AND(L3&gt;=85,L3&lt;=100),"A(Memuaskan)",IF(AND(L3&gt;=75,L3&lt;=85),"B(Baik)",IF(AND(L3&gt;=60,L3&lt;=74),"C(Kurang)",IF(AND(L3&gt;=0,L3&lt;=59),"D(Tidak lulus)"))))</f>
        <v>A(Memuaskan)</v>
      </c>
      <c r="N3" s="17"/>
    </row>
    <row r="4" spans="1:14" x14ac:dyDescent="0.25">
      <c r="A4" s="3">
        <v>3</v>
      </c>
      <c r="B4" s="1" t="s">
        <v>12</v>
      </c>
      <c r="C4" s="3">
        <v>7464654</v>
      </c>
      <c r="D4" s="2" t="s">
        <v>22</v>
      </c>
      <c r="E4" s="1" t="s">
        <v>17</v>
      </c>
      <c r="F4" s="3" t="s">
        <v>29</v>
      </c>
      <c r="G4" s="1" t="s">
        <v>27</v>
      </c>
      <c r="H4" s="3">
        <v>90</v>
      </c>
      <c r="I4" s="2">
        <f>H4*0.7</f>
        <v>62.999999999999993</v>
      </c>
      <c r="J4" s="6" t="s">
        <v>42</v>
      </c>
      <c r="K4" s="6">
        <f>J4*0.3</f>
        <v>21</v>
      </c>
      <c r="L4" s="4">
        <f t="shared" si="0"/>
        <v>84</v>
      </c>
      <c r="M4" s="4" t="str">
        <f t="shared" si="1"/>
        <v>B(Baik)</v>
      </c>
      <c r="N4" s="17"/>
    </row>
    <row r="5" spans="1:14" x14ac:dyDescent="0.25">
      <c r="A5" s="3">
        <v>4</v>
      </c>
      <c r="B5" s="1" t="s">
        <v>13</v>
      </c>
      <c r="C5" s="3">
        <v>4654545</v>
      </c>
      <c r="D5" s="2" t="s">
        <v>23</v>
      </c>
      <c r="E5" s="1" t="s">
        <v>18</v>
      </c>
      <c r="F5" s="3" t="s">
        <v>29</v>
      </c>
      <c r="G5" s="1" t="s">
        <v>28</v>
      </c>
      <c r="H5" s="3">
        <v>90</v>
      </c>
      <c r="I5" s="2">
        <f>H5*0.7</f>
        <v>62.999999999999993</v>
      </c>
      <c r="J5" s="26" t="s">
        <v>43</v>
      </c>
      <c r="K5" s="27">
        <f>J5*0.3</f>
        <v>22.5</v>
      </c>
      <c r="L5" s="4">
        <f t="shared" si="0"/>
        <v>85.5</v>
      </c>
      <c r="M5" s="4" t="str">
        <f t="shared" si="1"/>
        <v>A(Memuaskan)</v>
      </c>
      <c r="N5" s="18"/>
    </row>
    <row r="6" spans="1:14" x14ac:dyDescent="0.25">
      <c r="A6" s="3">
        <v>5</v>
      </c>
      <c r="B6" s="1" t="s">
        <v>14</v>
      </c>
      <c r="C6" s="3">
        <v>5687464</v>
      </c>
      <c r="D6" s="2" t="s">
        <v>24</v>
      </c>
      <c r="E6" s="1" t="s">
        <v>19</v>
      </c>
      <c r="F6" s="3" t="s">
        <v>29</v>
      </c>
      <c r="G6" s="1" t="s">
        <v>27</v>
      </c>
      <c r="H6" s="3">
        <v>90</v>
      </c>
      <c r="I6" s="2">
        <f>H6*0.7</f>
        <v>62.999999999999993</v>
      </c>
      <c r="J6" s="28" t="s">
        <v>44</v>
      </c>
      <c r="K6" s="28">
        <f>J6*0.3</f>
        <v>25.5</v>
      </c>
      <c r="L6" s="4">
        <f t="shared" si="0"/>
        <v>88.5</v>
      </c>
      <c r="M6" s="4" t="str">
        <f t="shared" si="1"/>
        <v>A(Memuaskan)</v>
      </c>
      <c r="N6" s="19"/>
    </row>
    <row r="8" spans="1:14" x14ac:dyDescent="0.25">
      <c r="B8" s="15" t="s">
        <v>0</v>
      </c>
      <c r="C8" s="15" t="s">
        <v>1</v>
      </c>
      <c r="D8" s="15" t="s">
        <v>2</v>
      </c>
      <c r="E8" s="15"/>
      <c r="F8" s="15"/>
    </row>
    <row r="9" spans="1:14" x14ac:dyDescent="0.25">
      <c r="B9" s="15"/>
      <c r="C9" s="15"/>
      <c r="D9" s="4" t="s">
        <v>32</v>
      </c>
      <c r="E9" s="4" t="s">
        <v>33</v>
      </c>
      <c r="F9" s="4" t="s">
        <v>9</v>
      </c>
    </row>
    <row r="10" spans="1:14" x14ac:dyDescent="0.25">
      <c r="B10" s="4">
        <v>1</v>
      </c>
      <c r="C10" s="4" t="s">
        <v>30</v>
      </c>
      <c r="D10" s="4">
        <v>83</v>
      </c>
      <c r="E10" s="5">
        <v>0.7</v>
      </c>
      <c r="F10" s="6" t="s">
        <v>34</v>
      </c>
    </row>
    <row r="11" spans="1:14" x14ac:dyDescent="0.25">
      <c r="B11" s="4">
        <v>2</v>
      </c>
      <c r="C11" s="4" t="s">
        <v>31</v>
      </c>
      <c r="D11" s="4">
        <v>83</v>
      </c>
      <c r="E11" s="5">
        <v>0.3</v>
      </c>
      <c r="F11" s="6" t="s">
        <v>35</v>
      </c>
    </row>
    <row r="12" spans="1:14" x14ac:dyDescent="0.25">
      <c r="B12" s="9" t="s">
        <v>36</v>
      </c>
      <c r="C12" s="10"/>
      <c r="D12" s="10"/>
      <c r="E12" s="11"/>
      <c r="F12" s="7" t="s">
        <v>38</v>
      </c>
    </row>
    <row r="13" spans="1:14" x14ac:dyDescent="0.25">
      <c r="B13" s="12" t="s">
        <v>37</v>
      </c>
      <c r="C13" s="13"/>
      <c r="D13" s="13"/>
      <c r="E13" s="14"/>
      <c r="F13" s="8" t="s">
        <v>39</v>
      </c>
    </row>
    <row r="16" spans="1:14" x14ac:dyDescent="0.25">
      <c r="L16" t="s">
        <v>46</v>
      </c>
    </row>
  </sheetData>
  <mergeCells count="5">
    <mergeCell ref="B8:B9"/>
    <mergeCell ref="C8:C9"/>
    <mergeCell ref="D8:F8"/>
    <mergeCell ref="B12:E12"/>
    <mergeCell ref="B13:E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2024-07-30T03:56:48Z</dcterms:created>
  <dcterms:modified xsi:type="dcterms:W3CDTF">2024-07-31T07:03:31Z</dcterms:modified>
</cp:coreProperties>
</file>