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240" yWindow="15" windowWidth="16095" windowHeight="9660"/>
  </bookViews>
  <sheets>
    <sheet name="monthly average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T4" i="1" l="1"/>
  <c r="T5" i="1" s="1"/>
  <c r="T6" i="1" s="1"/>
  <c r="T7" i="1" s="1"/>
  <c r="T8" i="1" s="1"/>
  <c r="T9" i="1" s="1"/>
  <c r="T10" i="1" s="1"/>
  <c r="T11" i="1" s="1"/>
  <c r="T12" i="1" s="1"/>
  <c r="T13" i="1" s="1"/>
  <c r="T3" i="1"/>
  <c r="P3" i="1" l="1"/>
  <c r="P4" i="1"/>
  <c r="P5" i="1"/>
  <c r="P6" i="1"/>
  <c r="P7" i="1"/>
  <c r="P8" i="1"/>
  <c r="P9" i="1"/>
  <c r="P10" i="1"/>
  <c r="P11" i="1"/>
  <c r="P12" i="1"/>
  <c r="P13" i="1"/>
  <c r="P2" i="1"/>
  <c r="C23" i="1" l="1"/>
  <c r="D23" i="1"/>
  <c r="E23" i="1"/>
  <c r="F23" i="1"/>
  <c r="G23" i="1"/>
  <c r="H23" i="1"/>
  <c r="I23" i="1"/>
  <c r="J23" i="1"/>
  <c r="K23" i="1"/>
  <c r="L23" i="1"/>
  <c r="M23" i="1"/>
  <c r="B23" i="1"/>
</calcChain>
</file>

<file path=xl/sharedStrings.xml><?xml version="1.0" encoding="utf-8"?>
<sst xmlns="http://schemas.openxmlformats.org/spreadsheetml/2006/main" count="60" uniqueCount="38">
  <si>
    <t>Tab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</si>
  <si>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</si>
  <si>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</si>
  <si>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</si>
  <si>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</si>
  <si>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</si>
  <si>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</si>
  <si>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</si>
  <si>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</si>
  <si>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</si>
  <si>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</si>
  <si>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</si>
  <si>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</si>
  <si>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</si>
  <si>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</si>
  <si>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</si>
  <si>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</si>
  <si>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</si>
  <si>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</si>
  <si>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</si>
  <si>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</si>
  <si>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Shrawan</t>
  </si>
  <si>
    <t>Ashwin</t>
  </si>
  <si>
    <t>Kartik</t>
  </si>
  <si>
    <t>Mangsir</t>
  </si>
  <si>
    <t>Poush</t>
  </si>
  <si>
    <t xml:space="preserve">Magh </t>
  </si>
  <si>
    <t>Falgun</t>
  </si>
  <si>
    <t>Chaitra</t>
  </si>
  <si>
    <t>Baishakh</t>
  </si>
  <si>
    <t>Jestha</t>
  </si>
  <si>
    <t>Ashadh</t>
  </si>
  <si>
    <t>Average</t>
  </si>
  <si>
    <t>Ashar</t>
  </si>
  <si>
    <t>Magh</t>
  </si>
  <si>
    <t>Measured Data</t>
  </si>
  <si>
    <t>UFSR DATA</t>
  </si>
  <si>
    <t>Design dishcarge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</si>
</sst>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/>
    <xf numFmtId="0" fontId="2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'[1]All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'[1]All Months'!$Q$2:$Q$13</c:f>
              <c:numCache>
                <c:formatCode>General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8E-4274-8B19-A902A0E4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 b="1">
                <a:latin typeface="Gill Sans MT" panose="020B0502020104020203" pitchFamily="34" charset="0"/>
              </a:rPr>
              <a:t>Comparision</a:t>
            </a:r>
            <a:r>
              <a:rPr lang="en-US" sz="1100" b="1" baseline="0">
                <a:latin typeface="Gill Sans MT" panose="020B0502020104020203" pitchFamily="34" charset="0"/>
              </a:rPr>
              <a:t> of </a:t>
            </a:r>
            <a:r>
              <a:rPr lang="en-US" sz="1100" b="1">
                <a:latin typeface="Gill Sans MT" panose="020B0502020104020203" pitchFamily="34" charset="0"/>
              </a:rPr>
              <a:t>Mean Monthly Flow </a:t>
            </a:r>
          </a:p>
        </c:rich>
      </c:tx>
      <c:layout>
        <c:manualLayout>
          <c:xMode val="edge"/>
          <c:yMode val="edge"/>
          <c:x val="0.32419749766158462"/>
          <c:y val="2.121562614737087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817263526773378E-2"/>
          <c:y val="7.0420207594354259E-2"/>
          <c:w val="0.84738774514361537"/>
          <c:h val="0.76352479424143904"/>
        </c:manualLayout>
      </c:layout>
      <c:lineChart>
        <c:grouping val="standard"/>
        <c:varyColors val="0"/>
        <c:ser>
          <c:idx val="0"/>
          <c:order val="0"/>
          <c:tx>
            <c:v>Average Monthly  Flow (Measured Data)</c:v>
          </c:tx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'[1]All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'monthly average'!$P$2:$P$13</c:f>
              <c:numCache>
                <c:formatCode>0.0</c:formatCode>
                <c:ptCount val="12"/>
                <c:pt idx="0">
                  <c:v>3.7432143728626817</c:v>
                </c:pt>
                <c:pt idx="1">
                  <c:v>13.533987790962662</c:v>
                </c:pt>
                <c:pt idx="2">
                  <c:v>63.520622882313887</c:v>
                </c:pt>
                <c:pt idx="3">
                  <c:v>85.081481003886992</c:v>
                </c:pt>
                <c:pt idx="4">
                  <c:v>79.305553854171833</c:v>
                </c:pt>
                <c:pt idx="5">
                  <c:v>44.125541067678377</c:v>
                </c:pt>
                <c:pt idx="6">
                  <c:v>13.977956968313345</c:v>
                </c:pt>
                <c:pt idx="7">
                  <c:v>7.044677017184517</c:v>
                </c:pt>
                <c:pt idx="8">
                  <c:v>4.5678198147452145</c:v>
                </c:pt>
                <c:pt idx="9">
                  <c:v>4.0155436312063815</c:v>
                </c:pt>
                <c:pt idx="10">
                  <c:v>3.1427798650013723</c:v>
                </c:pt>
                <c:pt idx="11">
                  <c:v>2.493791457085123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9C-4D40-A6CE-95D20411A8C4}"/>
            </c:ext>
          </c:extLst>
        </c:ser>
        <c:ser>
          <c:idx val="1"/>
          <c:order val="1"/>
          <c:tx>
            <c:v>Average Montlhy Flow (UFSR,2008)</c:v>
          </c:tx>
          <c:marker>
            <c:symbol val="triangle"/>
            <c:size val="5"/>
          </c:marker>
          <c:val>
            <c:numRef>
              <c:f>'monthly average'!$S$2:$S$13</c:f>
              <c:numCache>
                <c:formatCode>0.0</c:formatCode>
                <c:ptCount val="12"/>
                <c:pt idx="0">
                  <c:v>3.81</c:v>
                </c:pt>
                <c:pt idx="1">
                  <c:v>11.08</c:v>
                </c:pt>
                <c:pt idx="2">
                  <c:v>62.56</c:v>
                </c:pt>
                <c:pt idx="3">
                  <c:v>100.4</c:v>
                </c:pt>
                <c:pt idx="4">
                  <c:v>74.39</c:v>
                </c:pt>
                <c:pt idx="5">
                  <c:v>38.33</c:v>
                </c:pt>
                <c:pt idx="6">
                  <c:v>13</c:v>
                </c:pt>
                <c:pt idx="7">
                  <c:v>6.87</c:v>
                </c:pt>
                <c:pt idx="8">
                  <c:v>5.01</c:v>
                </c:pt>
                <c:pt idx="9">
                  <c:v>4.01</c:v>
                </c:pt>
                <c:pt idx="10">
                  <c:v>3.35</c:v>
                </c:pt>
                <c:pt idx="11">
                  <c:v>2.63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9C-4D40-A6CE-95D20411A8C4}"/>
            </c:ext>
          </c:extLst>
        </c:ser>
        <c:ser>
          <c:idx val="2"/>
          <c:order val="2"/>
          <c:tx>
            <c:v>Design Flow=4.87m3/s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'monthly average'!$T$2:$T$13</c:f>
              <c:numCache>
                <c:formatCode>General</c:formatCode>
                <c:ptCount val="12"/>
                <c:pt idx="0">
                  <c:v>4.87</c:v>
                </c:pt>
                <c:pt idx="1">
                  <c:v>4.87</c:v>
                </c:pt>
                <c:pt idx="2">
                  <c:v>4.87</c:v>
                </c:pt>
                <c:pt idx="3">
                  <c:v>4.87</c:v>
                </c:pt>
                <c:pt idx="4">
                  <c:v>4.87</c:v>
                </c:pt>
                <c:pt idx="5">
                  <c:v>4.87</c:v>
                </c:pt>
                <c:pt idx="6">
                  <c:v>4.87</c:v>
                </c:pt>
                <c:pt idx="7">
                  <c:v>4.87</c:v>
                </c:pt>
                <c:pt idx="8">
                  <c:v>4.87</c:v>
                </c:pt>
                <c:pt idx="9">
                  <c:v>4.87</c:v>
                </c:pt>
                <c:pt idx="10">
                  <c:v>4.87</c:v>
                </c:pt>
                <c:pt idx="11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C-4D40-A6CE-95D20411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noMultiLvlLbl val="0"/>
      </c:catAx>
      <c:valAx>
        <c:axId val="19424931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  <c:majorUnit val="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78243683394999"/>
          <c:y val="0.21807927366610935"/>
          <c:w val="0.38943854156784619"/>
          <c:h val="9.177739352453902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476250</xdr:colOff>
      <xdr:row>14</xdr:row>
      <xdr:rowOff>180975</xdr:rowOff>
    </xdr:from>
    <xdr:to>
      <xdr:col>28</xdr:col>
      <xdr:colOff>523875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114299</xdr:colOff>
      <xdr:row>5</xdr:row>
      <xdr:rowOff>19050</xdr:rowOff>
    </xdr:from>
    <xdr:to>
      <xdr:col>13</xdr:col>
      <xdr:colOff>104774</xdr:colOff>
      <xdr:row>27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dhi%20Khola%20and%20Jhimruk/Andhikhola_working/Dscreen/average%20flows/00monthly%20avererage%20ser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dhi%20Khola%20and%20Jhimruk\Andhikhola_working\Dscreen\average%20flows\00monthly%20avererage%20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onths"/>
      <sheetName val="baisakh"/>
      <sheetName val="jeth"/>
      <sheetName val="asar"/>
      <sheetName val="shrawan"/>
      <sheetName val="bhadra"/>
      <sheetName val="bhadra-movingaverage"/>
      <sheetName val="asoj"/>
      <sheetName val="kartik"/>
      <sheetName val="mangsir"/>
      <sheetName val="poush"/>
      <sheetName val="magh"/>
      <sheetName val="falgun"/>
      <sheetName val="chaitra"/>
      <sheetName val="new_bhadra"/>
    </sheetNames>
    <sheetDataSet>
      <sheetData sheetId="0">
        <row r="2">
          <cell r="P2" t="str">
            <v>Baishakh</v>
          </cell>
          <cell r="Q2">
            <v>3.6901323178016732</v>
          </cell>
        </row>
        <row r="3">
          <cell r="P3" t="str">
            <v xml:space="preserve">Jestha </v>
          </cell>
          <cell r="Q3">
            <v>6.3822742343607173</v>
          </cell>
        </row>
        <row r="4">
          <cell r="P4" t="str">
            <v>Ashadh</v>
          </cell>
          <cell r="Q4">
            <v>36.221704014256908</v>
          </cell>
        </row>
        <row r="5">
          <cell r="P5" t="str">
            <v>Shrawan</v>
          </cell>
          <cell r="Q5">
            <v>75.013955943680386</v>
          </cell>
        </row>
        <row r="6">
          <cell r="P6" t="str">
            <v>Bhadra</v>
          </cell>
          <cell r="Q6">
            <v>75.34449486002967</v>
          </cell>
        </row>
        <row r="7">
          <cell r="P7" t="str">
            <v>Ashwin</v>
          </cell>
          <cell r="Q7">
            <v>43.924590174267713</v>
          </cell>
        </row>
        <row r="8">
          <cell r="P8" t="str">
            <v>Kartik</v>
          </cell>
          <cell r="Q8">
            <v>16.979640903686089</v>
          </cell>
        </row>
        <row r="9">
          <cell r="P9" t="str">
            <v>Mangsir</v>
          </cell>
          <cell r="Q9">
            <v>9.0721618866428848</v>
          </cell>
        </row>
        <row r="10">
          <cell r="P10" t="str">
            <v>Poush</v>
          </cell>
          <cell r="Q10">
            <v>6.6633066912972074</v>
          </cell>
        </row>
        <row r="11">
          <cell r="P11" t="str">
            <v>Magh</v>
          </cell>
          <cell r="Q11">
            <v>5.7210895320197039</v>
          </cell>
        </row>
        <row r="12">
          <cell r="P12" t="str">
            <v>Falgun</v>
          </cell>
          <cell r="Q12">
            <v>4.8134951665872121</v>
          </cell>
        </row>
        <row r="13">
          <cell r="P13" t="str">
            <v>Chaitra</v>
          </cell>
          <cell r="Q13">
            <v>3.9982712863401031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onth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N20" sqref="N20"/>
    </sheetView>
  </sheetViews>
  <sheetFormatPr defaultRowHeight="17.25" x14ac:dyDescent="0.35"/>
  <cols>
    <col min="1" max="13" width="9.140625" style="1"/>
    <col min="14" max="14" width="9" style="1" customWidth="1"/>
    <col min="15" max="16384" width="9.140625" style="1"/>
  </cols>
  <sheetData>
    <row r="1" spans="1:20" x14ac:dyDescent="0.35">
      <c r="O1" s="1" t="s">
        <v>35</v>
      </c>
      <c r="R1" s="1" t="s">
        <v>36</v>
      </c>
      <c r="T1" s="1" t="s">
        <v>37</v>
      </c>
    </row>
    <row r="2" spans="1:20" x14ac:dyDescent="0.35">
      <c r="O2" s="2" t="s">
        <v>29</v>
      </c>
      <c r="P2" s="7">
        <f>HLOOKUP(O2,$B$3:$M$23,21,FALSE)</f>
        <v>3.7432143728626817</v>
      </c>
      <c r="R2" s="3" t="s">
        <v>29</v>
      </c>
      <c r="S2" s="7">
        <v>3.81</v>
      </c>
      <c r="T2" s="1">
        <v>4.87</v>
      </c>
    </row>
    <row r="3" spans="1:20" x14ac:dyDescent="0.35">
      <c r="A3" s="4" t="s">
        <v>0</v>
      </c>
      <c r="B3" s="2" t="s">
        <v>21</v>
      </c>
      <c r="C3" s="2" t="s">
        <v>20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O3" s="2" t="s">
        <v>30</v>
      </c>
      <c r="P3" s="7">
        <f t="shared" ref="P3:P13" si="0">HLOOKUP(O3,$B$3:$M$23,21,FALSE)</f>
        <v>13.533987790962662</v>
      </c>
      <c r="R3" s="3" t="s">
        <v>30</v>
      </c>
      <c r="S3" s="7">
        <v>11.08</v>
      </c>
      <c r="T3" s="1">
        <f>T2</f>
        <v>4.87</v>
      </c>
    </row>
    <row r="4" spans="1:20" x14ac:dyDescent="0.35">
      <c r="A4" s="3" t="s">
        <v>1</v>
      </c>
      <c r="B4" s="3">
        <v>66.576774193548388</v>
      </c>
      <c r="C4" s="3">
        <v>138.96466666666669</v>
      </c>
      <c r="D4" s="3">
        <v>49.655172413793103</v>
      </c>
      <c r="E4" s="3">
        <v>14.706896551724141</v>
      </c>
      <c r="F4" s="3">
        <v>7.8793103448275863</v>
      </c>
      <c r="G4" s="3">
        <v>4.5928571428571434</v>
      </c>
      <c r="H4" s="3">
        <v>5.739642857142857</v>
      </c>
      <c r="I4" s="3">
        <v>2.9472413793103449</v>
      </c>
      <c r="J4" s="3">
        <v>2.2003225806451612</v>
      </c>
      <c r="K4" s="3">
        <v>2.777499999999999</v>
      </c>
      <c r="L4" s="3">
        <v>5.464999999999999</v>
      </c>
      <c r="M4" s="3">
        <v>54.350333333333332</v>
      </c>
      <c r="O4" s="2" t="s">
        <v>31</v>
      </c>
      <c r="P4" s="7">
        <f t="shared" si="0"/>
        <v>63.520622882313887</v>
      </c>
      <c r="R4" s="3" t="s">
        <v>33</v>
      </c>
      <c r="S4" s="7">
        <v>62.56</v>
      </c>
      <c r="T4" s="1">
        <f t="shared" ref="T4:T13" si="1">T3</f>
        <v>4.87</v>
      </c>
    </row>
    <row r="5" spans="1:20" x14ac:dyDescent="0.35">
      <c r="A5" s="3" t="s">
        <v>2</v>
      </c>
      <c r="B5" s="3">
        <v>67.354838709677423</v>
      </c>
      <c r="C5" s="3">
        <v>75.2</v>
      </c>
      <c r="D5" s="3">
        <v>22.615666666666659</v>
      </c>
      <c r="E5" s="3">
        <v>23.160714285714281</v>
      </c>
      <c r="F5" s="3">
        <v>7.4399999999999977</v>
      </c>
      <c r="G5" s="3">
        <v>3.8228571428571412</v>
      </c>
      <c r="H5" s="3">
        <v>2.9951724137931039</v>
      </c>
      <c r="I5" s="3">
        <v>2.5367857142857142</v>
      </c>
      <c r="J5" s="3">
        <v>2.2126666666666668</v>
      </c>
      <c r="K5" s="3">
        <v>3.45</v>
      </c>
      <c r="L5" s="3">
        <v>43.906333333333343</v>
      </c>
      <c r="M5" s="3">
        <v>53.331290322580642</v>
      </c>
      <c r="O5" s="2" t="s">
        <v>21</v>
      </c>
      <c r="P5" s="7">
        <f t="shared" si="0"/>
        <v>85.081481003886992</v>
      </c>
      <c r="R5" s="3" t="s">
        <v>21</v>
      </c>
      <c r="S5" s="7">
        <v>100.4</v>
      </c>
      <c r="T5" s="1">
        <f t="shared" si="1"/>
        <v>4.87</v>
      </c>
    </row>
    <row r="6" spans="1:20" x14ac:dyDescent="0.35">
      <c r="A6" s="3" t="s">
        <v>3</v>
      </c>
      <c r="B6" s="3">
        <v>55.107180020811668</v>
      </c>
      <c r="C6" s="3">
        <v>109.3756666666667</v>
      </c>
      <c r="D6" s="3">
        <v>32.731999999999992</v>
      </c>
      <c r="E6" s="3">
        <v>10.966551724137929</v>
      </c>
      <c r="F6" s="3">
        <v>5.8239285714285716</v>
      </c>
      <c r="G6" s="3">
        <v>3.928620689655173</v>
      </c>
      <c r="H6" s="3">
        <v>2.9907142857142861</v>
      </c>
      <c r="I6" s="3">
        <v>4.1793103448275861</v>
      </c>
      <c r="J6" s="3">
        <v>2.538275862068966</v>
      </c>
      <c r="K6" s="3">
        <v>4.445333333333334</v>
      </c>
      <c r="L6" s="3">
        <v>13.686</v>
      </c>
      <c r="M6" s="3">
        <v>36.862580645161287</v>
      </c>
      <c r="O6" s="2" t="s">
        <v>20</v>
      </c>
      <c r="P6" s="7">
        <f t="shared" si="0"/>
        <v>79.305553854171833</v>
      </c>
      <c r="R6" s="3" t="s">
        <v>20</v>
      </c>
      <c r="S6" s="7">
        <v>74.39</v>
      </c>
      <c r="T6" s="1">
        <f t="shared" si="1"/>
        <v>4.87</v>
      </c>
    </row>
    <row r="7" spans="1:20" x14ac:dyDescent="0.35">
      <c r="A7" s="3" t="s">
        <v>4</v>
      </c>
      <c r="B7" s="3">
        <v>85.751290322580644</v>
      </c>
      <c r="C7" s="3">
        <v>101.3636666666667</v>
      </c>
      <c r="D7" s="3">
        <v>37.813793103448297</v>
      </c>
      <c r="E7" s="3">
        <v>15.611034482758621</v>
      </c>
      <c r="F7" s="3">
        <v>7.7932142857142876</v>
      </c>
      <c r="G7" s="3">
        <v>4.9624137931034493</v>
      </c>
      <c r="H7" s="3">
        <v>4.2092857142857154</v>
      </c>
      <c r="I7" s="3">
        <v>3.3537931034482762</v>
      </c>
      <c r="J7" s="3">
        <v>2.9258620689655159</v>
      </c>
      <c r="K7" s="3">
        <v>3.2539999999999991</v>
      </c>
      <c r="L7" s="3">
        <v>9.7532258064516117</v>
      </c>
      <c r="M7" s="3">
        <v>76.894666666666666</v>
      </c>
      <c r="O7" s="2" t="s">
        <v>22</v>
      </c>
      <c r="P7" s="7">
        <f t="shared" si="0"/>
        <v>44.125541067678377</v>
      </c>
      <c r="R7" s="3" t="s">
        <v>22</v>
      </c>
      <c r="S7" s="7">
        <v>38.33</v>
      </c>
      <c r="T7" s="1">
        <f t="shared" si="1"/>
        <v>4.87</v>
      </c>
    </row>
    <row r="8" spans="1:20" x14ac:dyDescent="0.35">
      <c r="A8" s="3" t="s">
        <v>5</v>
      </c>
      <c r="B8" s="3">
        <v>101.1051612903226</v>
      </c>
      <c r="C8" s="3">
        <v>68.89200000000001</v>
      </c>
      <c r="D8" s="3">
        <v>61.213666666666668</v>
      </c>
      <c r="E8" s="3">
        <v>11.27137931034482</v>
      </c>
      <c r="F8" s="3">
        <v>7.4165517241379311</v>
      </c>
      <c r="G8" s="3">
        <v>5.1374999999999984</v>
      </c>
      <c r="H8" s="3">
        <v>3.291785714285715</v>
      </c>
      <c r="I8" s="3">
        <v>2.4782758620689651</v>
      </c>
      <c r="J8" s="3">
        <v>1.637666666666667</v>
      </c>
      <c r="K8" s="3">
        <v>1.6653333333333331</v>
      </c>
      <c r="L8" s="3">
        <v>7.1656666666666649</v>
      </c>
      <c r="M8" s="3">
        <v>63.519333333333343</v>
      </c>
      <c r="O8" s="2" t="s">
        <v>23</v>
      </c>
      <c r="P8" s="7">
        <f t="shared" si="0"/>
        <v>13.977956968313345</v>
      </c>
      <c r="R8" s="3" t="s">
        <v>23</v>
      </c>
      <c r="S8" s="7">
        <v>13</v>
      </c>
      <c r="T8" s="1">
        <f t="shared" si="1"/>
        <v>4.87</v>
      </c>
    </row>
    <row r="9" spans="1:20" x14ac:dyDescent="0.35">
      <c r="A9" s="3" t="s">
        <v>6</v>
      </c>
      <c r="B9" s="3">
        <v>149.710935483871</v>
      </c>
      <c r="C9" s="3">
        <v>89.291800000000009</v>
      </c>
      <c r="D9" s="3">
        <v>68.743885559477405</v>
      </c>
      <c r="E9" s="3">
        <v>15.48941410455447</v>
      </c>
      <c r="F9" s="3">
        <v>7.2666658774978039</v>
      </c>
      <c r="G9" s="3">
        <v>4.7260094428051964</v>
      </c>
      <c r="H9" s="3">
        <v>3.514929160276993</v>
      </c>
      <c r="I9" s="3">
        <v>2.9233275691646701</v>
      </c>
      <c r="J9" s="3">
        <v>1.8366</v>
      </c>
      <c r="K9" s="3">
        <v>2.6501231996671408</v>
      </c>
      <c r="L9" s="3">
        <v>5.0839649604135282</v>
      </c>
      <c r="M9" s="3">
        <v>69.624565195832176</v>
      </c>
      <c r="O9" s="2" t="s">
        <v>24</v>
      </c>
      <c r="P9" s="7">
        <f t="shared" si="0"/>
        <v>7.044677017184517</v>
      </c>
      <c r="R9" s="3" t="s">
        <v>24</v>
      </c>
      <c r="S9" s="7">
        <v>6.87</v>
      </c>
      <c r="T9" s="1">
        <f t="shared" si="1"/>
        <v>4.87</v>
      </c>
    </row>
    <row r="10" spans="1:20" x14ac:dyDescent="0.35">
      <c r="A10" s="3" t="s">
        <v>7</v>
      </c>
      <c r="B10" s="3">
        <v>140.2317051254457</v>
      </c>
      <c r="C10" s="3">
        <v>158.8041590218495</v>
      </c>
      <c r="D10" s="3">
        <v>52.484857839334161</v>
      </c>
      <c r="E10" s="3">
        <v>14.264388388231531</v>
      </c>
      <c r="F10" s="3">
        <v>7.6046827948598317</v>
      </c>
      <c r="G10" s="3">
        <v>4.1884657951731032</v>
      </c>
      <c r="H10" s="3">
        <v>3.033500000000001</v>
      </c>
      <c r="I10" s="3">
        <v>2.7159457160206801</v>
      </c>
      <c r="J10" s="3">
        <v>1.9737931034482761</v>
      </c>
      <c r="K10" s="3">
        <v>3.3137632262452978</v>
      </c>
      <c r="L10" s="3">
        <v>17.821347092836909</v>
      </c>
      <c r="M10" s="3">
        <v>89.657448206999533</v>
      </c>
      <c r="O10" s="2" t="s">
        <v>25</v>
      </c>
      <c r="P10" s="7">
        <f t="shared" si="0"/>
        <v>4.5678198147452145</v>
      </c>
      <c r="R10" s="3" t="s">
        <v>25</v>
      </c>
      <c r="S10" s="7">
        <v>5.01</v>
      </c>
      <c r="T10" s="1">
        <f t="shared" si="1"/>
        <v>4.87</v>
      </c>
    </row>
    <row r="11" spans="1:20" x14ac:dyDescent="0.35">
      <c r="A11" s="3" t="s">
        <v>8</v>
      </c>
      <c r="B11" s="3">
        <v>111.1980334870583</v>
      </c>
      <c r="C11" s="3">
        <v>78.892382704799033</v>
      </c>
      <c r="D11" s="3">
        <v>63.280527700617192</v>
      </c>
      <c r="E11" s="3">
        <v>12.99446304695476</v>
      </c>
      <c r="F11" s="3">
        <v>7.4193799428620064</v>
      </c>
      <c r="G11" s="3">
        <v>4.7243886769835157</v>
      </c>
      <c r="H11" s="3">
        <v>3.7308172463452611</v>
      </c>
      <c r="I11" s="3">
        <v>2.9859386894491</v>
      </c>
      <c r="J11" s="3">
        <v>2.964004205035546</v>
      </c>
      <c r="K11" s="3">
        <v>3.1172206535950409</v>
      </c>
      <c r="L11" s="3">
        <v>4.8157106113790578</v>
      </c>
      <c r="M11" s="3">
        <v>104.68622931226849</v>
      </c>
      <c r="O11" s="2" t="s">
        <v>26</v>
      </c>
      <c r="P11" s="7">
        <f t="shared" si="0"/>
        <v>4.0155436312063815</v>
      </c>
      <c r="R11" s="3" t="s">
        <v>34</v>
      </c>
      <c r="S11" s="7">
        <v>4.01</v>
      </c>
      <c r="T11" s="1">
        <f t="shared" si="1"/>
        <v>4.87</v>
      </c>
    </row>
    <row r="12" spans="1:20" x14ac:dyDescent="0.35">
      <c r="A12" s="3" t="s">
        <v>9</v>
      </c>
      <c r="B12" s="3">
        <v>117.6705648943469</v>
      </c>
      <c r="C12" s="3">
        <v>81.164045142856722</v>
      </c>
      <c r="D12" s="3">
        <v>46.965828604143553</v>
      </c>
      <c r="E12" s="3">
        <v>11.018978852625249</v>
      </c>
      <c r="F12" s="3"/>
      <c r="G12" s="3"/>
      <c r="H12" s="3"/>
      <c r="I12" s="3"/>
      <c r="J12" s="3"/>
      <c r="K12" s="3"/>
      <c r="L12" s="3"/>
      <c r="M12" s="3"/>
      <c r="O12" s="2" t="s">
        <v>27</v>
      </c>
      <c r="P12" s="7">
        <f t="shared" si="0"/>
        <v>3.1427798650013723</v>
      </c>
      <c r="R12" s="3" t="s">
        <v>27</v>
      </c>
      <c r="S12" s="7">
        <v>3.35</v>
      </c>
      <c r="T12" s="1">
        <f t="shared" si="1"/>
        <v>4.87</v>
      </c>
    </row>
    <row r="13" spans="1:20" x14ac:dyDescent="0.35">
      <c r="A13" s="3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O13" s="2" t="s">
        <v>28</v>
      </c>
      <c r="P13" s="7">
        <f t="shared" si="0"/>
        <v>2.493791457085123</v>
      </c>
      <c r="R13" s="3" t="s">
        <v>28</v>
      </c>
      <c r="S13" s="7">
        <v>2.63</v>
      </c>
      <c r="T13" s="1">
        <f t="shared" si="1"/>
        <v>4.87</v>
      </c>
    </row>
    <row r="14" spans="1:20" x14ac:dyDescent="0.35">
      <c r="A14" s="3" t="s">
        <v>11</v>
      </c>
      <c r="B14" s="3"/>
      <c r="C14" s="3"/>
      <c r="D14" s="3"/>
      <c r="E14" s="3"/>
      <c r="F14" s="3"/>
      <c r="G14" s="3"/>
      <c r="H14" s="3"/>
      <c r="I14" s="3"/>
      <c r="J14" s="3">
        <v>2.92625</v>
      </c>
      <c r="K14" s="3">
        <v>4.0402320991887732</v>
      </c>
      <c r="L14" s="3">
        <v>10.18660468926463</v>
      </c>
      <c r="M14" s="3">
        <v>29.112827485235862</v>
      </c>
    </row>
    <row r="15" spans="1:20" x14ac:dyDescent="0.35">
      <c r="A15" s="3" t="s">
        <v>12</v>
      </c>
      <c r="B15" s="3">
        <v>56.722253077611242</v>
      </c>
      <c r="C15" s="3">
        <v>58.297072504302307</v>
      </c>
      <c r="D15" s="3">
        <v>17.836709370073599</v>
      </c>
      <c r="E15" s="3">
        <v>7.7417289113807488</v>
      </c>
      <c r="F15" s="3">
        <v>5.1974053581375941</v>
      </c>
      <c r="G15" s="3">
        <v>3.837241379310345</v>
      </c>
      <c r="H15" s="3">
        <v>3.3489285714285719</v>
      </c>
      <c r="I15" s="3">
        <v>2.6048275862068961</v>
      </c>
      <c r="J15" s="3">
        <v>2.1444827586206898</v>
      </c>
      <c r="K15" s="3">
        <v>1.9287742020083489</v>
      </c>
      <c r="L15" s="3">
        <v>9.615231257263364</v>
      </c>
      <c r="M15" s="3">
        <v>73.200202846758842</v>
      </c>
    </row>
    <row r="16" spans="1:20" x14ac:dyDescent="0.35">
      <c r="A16" s="3" t="s">
        <v>13</v>
      </c>
      <c r="B16" s="3">
        <v>114.5402163486068</v>
      </c>
      <c r="C16" s="3">
        <v>55.925051713060718</v>
      </c>
      <c r="D16" s="3">
        <v>54.79103887591009</v>
      </c>
      <c r="E16" s="3">
        <v>14.499613271521691</v>
      </c>
      <c r="F16" s="3">
        <v>6.3538269489189139</v>
      </c>
      <c r="G16" s="3">
        <v>4.4160180357142957</v>
      </c>
      <c r="H16" s="3">
        <v>3.7784792857142731</v>
      </c>
      <c r="I16" s="3">
        <v>2.912123793103305</v>
      </c>
      <c r="J16" s="3">
        <v>3.052947767670962</v>
      </c>
      <c r="K16" s="3">
        <v>3.8775157376742428</v>
      </c>
      <c r="L16" s="3">
        <v>10.442263001621511</v>
      </c>
      <c r="M16" s="3">
        <v>66.514872692540564</v>
      </c>
    </row>
    <row r="17" spans="1:13" x14ac:dyDescent="0.35">
      <c r="A17" s="3" t="s">
        <v>14</v>
      </c>
      <c r="B17" s="3">
        <v>75.384219305638425</v>
      </c>
      <c r="C17" s="3">
        <v>63.297807709934737</v>
      </c>
      <c r="D17" s="3">
        <v>30.146979505512501</v>
      </c>
      <c r="E17" s="3">
        <v>8.1650916336102011</v>
      </c>
      <c r="F17" s="3">
        <v>5.0463035063372086</v>
      </c>
      <c r="G17" s="3">
        <v>3.7762225389200972</v>
      </c>
      <c r="H17" s="3">
        <v>3.156774316290142</v>
      </c>
      <c r="I17" s="3">
        <v>2.748411499999992</v>
      </c>
      <c r="J17" s="3">
        <v>2.6105808333333389</v>
      </c>
      <c r="K17" s="3">
        <v>4.3116006207448034</v>
      </c>
      <c r="L17" s="3">
        <v>9.3490176133060388</v>
      </c>
      <c r="M17" s="3">
        <v>41.926250990458527</v>
      </c>
    </row>
    <row r="18" spans="1:13" x14ac:dyDescent="0.35">
      <c r="A18" s="3" t="s">
        <v>15</v>
      </c>
      <c r="B18" s="3">
        <v>55.856877820900579</v>
      </c>
      <c r="C18" s="3">
        <v>36.301017620293109</v>
      </c>
      <c r="D18" s="3">
        <v>20.24942911348079</v>
      </c>
      <c r="E18" s="3">
        <v>6.8840162576385939</v>
      </c>
      <c r="F18" s="3">
        <v>4.6915891744913871</v>
      </c>
      <c r="G18" s="3">
        <v>3.4000978054005588</v>
      </c>
      <c r="H18" s="3"/>
      <c r="I18" s="3">
        <v>3.3080315000000118</v>
      </c>
      <c r="J18" s="3">
        <v>2.9096709747000622</v>
      </c>
      <c r="K18" s="3">
        <v>6.4863571180002841</v>
      </c>
      <c r="L18" s="3">
        <v>14.90803804318691</v>
      </c>
      <c r="M18" s="3">
        <v>55.887100557168459</v>
      </c>
    </row>
    <row r="19" spans="1:13" x14ac:dyDescent="0.35">
      <c r="A19" s="3" t="s">
        <v>16</v>
      </c>
      <c r="B19" s="3">
        <v>42.283232434553817</v>
      </c>
      <c r="C19" s="3">
        <v>45.00780557238599</v>
      </c>
      <c r="D19" s="3">
        <v>34.607074501018829</v>
      </c>
      <c r="E19" s="3">
        <v>12.949348629235031</v>
      </c>
      <c r="F19" s="3">
        <v>10.01535598318563</v>
      </c>
      <c r="G19" s="3">
        <v>9.2833493141331829</v>
      </c>
      <c r="H19" s="3">
        <v>8.9095651408804155</v>
      </c>
      <c r="I19" s="3">
        <v>5.0423401666666896</v>
      </c>
      <c r="J19" s="3">
        <v>3.285055478546131</v>
      </c>
      <c r="K19" s="3">
        <v>6.5899147542627814</v>
      </c>
      <c r="L19" s="3">
        <v>14.90803804318691</v>
      </c>
      <c r="M19" s="3">
        <v>55.526826726592184</v>
      </c>
    </row>
    <row r="20" spans="1:13" x14ac:dyDescent="0.35">
      <c r="A20" s="3" t="s">
        <v>17</v>
      </c>
      <c r="B20" s="3">
        <v>77.852483327649111</v>
      </c>
      <c r="C20" s="3">
        <v>61.705094403235208</v>
      </c>
      <c r="D20" s="3">
        <v>50.138414547038629</v>
      </c>
      <c r="E20" s="3">
        <v>8.7351067077167635</v>
      </c>
      <c r="F20" s="3"/>
      <c r="G20" s="3">
        <v>3.6543142589043982</v>
      </c>
      <c r="H20" s="3">
        <v>3.0200833585675162</v>
      </c>
      <c r="I20" s="3">
        <v>2.644820080789732</v>
      </c>
      <c r="J20" s="3">
        <v>1.819524543982016</v>
      </c>
      <c r="K20" s="3">
        <v>3.182863686396801</v>
      </c>
      <c r="L20" s="3">
        <v>16.403276908618398</v>
      </c>
      <c r="M20" s="3">
        <v>80.598511428738163</v>
      </c>
    </row>
    <row r="21" spans="1:13" x14ac:dyDescent="0.35">
      <c r="A21" s="3" t="s">
        <v>18</v>
      </c>
      <c r="B21" s="3">
        <v>63.629744623229023</v>
      </c>
      <c r="C21" s="3">
        <v>68.177739008851319</v>
      </c>
      <c r="D21" s="3">
        <v>46.769628539300108</v>
      </c>
      <c r="E21" s="3">
        <v>31.446905652898842</v>
      </c>
      <c r="F21" s="3">
        <v>8.7755237085340383</v>
      </c>
      <c r="G21" s="3">
        <v>3.7530967004271991</v>
      </c>
      <c r="H21" s="3">
        <v>4.4979327721644848</v>
      </c>
      <c r="I21" s="3">
        <v>3.7605249696786198</v>
      </c>
      <c r="J21" s="3">
        <v>2.8629598030119712</v>
      </c>
      <c r="K21" s="3">
        <v>4.8008980013527296</v>
      </c>
      <c r="L21" s="3">
        <v>23.034086627873702</v>
      </c>
      <c r="M21" s="3">
        <v>64.636926373354086</v>
      </c>
    </row>
    <row r="22" spans="1:13" x14ac:dyDescent="0.35">
      <c r="A22" s="3" t="s">
        <v>19</v>
      </c>
      <c r="B22" s="3">
        <v>65.409666600227467</v>
      </c>
      <c r="C22" s="3">
        <v>57.534440119352503</v>
      </c>
      <c r="D22" s="3">
        <v>60.089525144050747</v>
      </c>
      <c r="E22" s="3">
        <v>17.719636650279181</v>
      </c>
      <c r="F22" s="3">
        <v>6.9464170368349656</v>
      </c>
      <c r="G22" s="3">
        <v>4.8816643196786522</v>
      </c>
      <c r="H22" s="3"/>
      <c r="I22" s="3"/>
      <c r="J22" s="3"/>
      <c r="K22" s="3"/>
      <c r="L22" s="3"/>
      <c r="M22" s="3"/>
    </row>
    <row r="23" spans="1:13" x14ac:dyDescent="0.35">
      <c r="A23" s="5" t="s">
        <v>32</v>
      </c>
      <c r="B23" s="6">
        <f>AVERAGE(B4:B22)</f>
        <v>85.081481003886992</v>
      </c>
      <c r="C23" s="6">
        <f t="shared" ref="C23:M23" si="2">AVERAGE(C4:C22)</f>
        <v>79.305553854171833</v>
      </c>
      <c r="D23" s="6">
        <f t="shared" si="2"/>
        <v>44.125541067678377</v>
      </c>
      <c r="E23" s="6">
        <f t="shared" si="2"/>
        <v>13.977956968313345</v>
      </c>
      <c r="F23" s="6">
        <f t="shared" si="2"/>
        <v>7.044677017184517</v>
      </c>
      <c r="G23" s="6">
        <f t="shared" si="2"/>
        <v>4.5678198147452145</v>
      </c>
      <c r="H23" s="6">
        <f t="shared" si="2"/>
        <v>4.0155436312063815</v>
      </c>
      <c r="I23" s="6">
        <f t="shared" si="2"/>
        <v>3.1427798650013723</v>
      </c>
      <c r="J23" s="6">
        <f t="shared" si="2"/>
        <v>2.493791457085123</v>
      </c>
      <c r="K23" s="6">
        <f t="shared" si="2"/>
        <v>3.7432143728626817</v>
      </c>
      <c r="L23" s="6">
        <f t="shared" si="2"/>
        <v>13.533987790962662</v>
      </c>
      <c r="M23" s="6">
        <f t="shared" si="2"/>
        <v>63.520622882313887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2023-01-18T06:08:08Z</dcterms:created>
  <dcterms:modified xsi:type="dcterms:W3CDTF">2023-02-13T11:24:51Z</dcterms:modified>
</cp:coreProperties>
</file>