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2C67A4CC-D134-44AF-9246-58A7047FE8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atchment_prop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I9" i="2" s="1"/>
  <c r="G8" i="2"/>
  <c r="J8" i="2" s="1"/>
  <c r="F8" i="2"/>
  <c r="K8" i="2" s="1"/>
  <c r="I7" i="2"/>
  <c r="J7" i="2"/>
  <c r="F7" i="2"/>
  <c r="G7" i="2"/>
  <c r="K7" i="2" s="1"/>
  <c r="G6" i="2"/>
  <c r="I6" i="2" s="1"/>
  <c r="F6" i="2"/>
  <c r="K6" i="2" s="1"/>
  <c r="G5" i="2"/>
  <c r="I5" i="2" s="1"/>
  <c r="F5" i="2"/>
  <c r="G4" i="2"/>
  <c r="H4" i="2" s="1"/>
  <c r="F4" i="2"/>
  <c r="G11" i="2"/>
  <c r="K11" i="2" s="1"/>
  <c r="G10" i="2"/>
  <c r="I10" i="2" s="1"/>
  <c r="G3" i="2"/>
  <c r="I3" i="2" s="1"/>
  <c r="J10" i="2" l="1"/>
  <c r="I11" i="2"/>
  <c r="J11" i="2"/>
  <c r="K10" i="2"/>
  <c r="H11" i="2"/>
  <c r="H10" i="2"/>
  <c r="H7" i="2"/>
  <c r="K5" i="2"/>
  <c r="I8" i="2"/>
  <c r="K4" i="2"/>
  <c r="K9" i="2"/>
  <c r="H8" i="2"/>
  <c r="H6" i="2"/>
  <c r="J6" i="2"/>
  <c r="H9" i="2"/>
  <c r="J9" i="2"/>
  <c r="J4" i="2"/>
  <c r="I4" i="2"/>
  <c r="H5" i="2"/>
  <c r="J5" i="2"/>
  <c r="H3" i="2"/>
  <c r="K3" i="2"/>
  <c r="J3" i="2"/>
</calcChain>
</file>

<file path=xl/sharedStrings.xml><?xml version="1.0" encoding="utf-8"?>
<sst xmlns="http://schemas.openxmlformats.org/spreadsheetml/2006/main" count="25" uniqueCount="19">
  <si>
    <t>Catchment point</t>
  </si>
  <si>
    <t>Elevation Range (masl)</t>
  </si>
  <si>
    <t xml:space="preserve">Total Area km2 </t>
  </si>
  <si>
    <t>Area %</t>
  </si>
  <si>
    <t>&lt;3000</t>
  </si>
  <si>
    <t>3000-5000</t>
  </si>
  <si>
    <t>&gt;5000</t>
  </si>
  <si>
    <t>&lt;5000</t>
  </si>
  <si>
    <t>Intake</t>
  </si>
  <si>
    <t>Stn no</t>
  </si>
  <si>
    <t>-</t>
  </si>
  <si>
    <t>Arun River at Uwa Gaon</t>
  </si>
  <si>
    <t>Sabhaya Khola at Tumlintar</t>
  </si>
  <si>
    <t>Arun River at Turkeghat</t>
  </si>
  <si>
    <t>Melamchi Khola at Helambu</t>
  </si>
  <si>
    <t>Khimti Khola at Rasnalu Village</t>
  </si>
  <si>
    <t>Hinwa at Pipletar</t>
  </si>
  <si>
    <t>Powerhouse-side-1 (at Arun River)</t>
  </si>
  <si>
    <t>Powerhouse-side-2 (at Apsuwa River)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</si>
</sst>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2" fontId="5" fillId="0" borderId="1" xfId="2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EC36-4571-435A-9465-97489F4BF608}">
  <dimension ref="A1:K17"/>
  <sheetViews>
    <sheetView tabSelected="1" workbookViewId="0">
      <selection sqref="A1:K5"/>
    </sheetView>
  </sheetViews>
  <sheetFormatPr defaultRowHeight="15" x14ac:dyDescent="0.25"/>
  <cols>
    <col min="1" max="1" width="30.7109375" bestFit="1" customWidth="1"/>
    <col min="2" max="2" width="6.85546875" bestFit="1" customWidth="1"/>
    <col min="7" max="7" width="9.42578125" customWidth="1"/>
  </cols>
  <sheetData>
    <row r="1" spans="1:11" ht="15.75" customHeight="1" x14ac:dyDescent="0.3">
      <c r="A1" s="8" t="s">
        <v>0</v>
      </c>
      <c r="B1" s="11" t="s">
        <v>9</v>
      </c>
      <c r="C1" s="9" t="s">
        <v>1</v>
      </c>
      <c r="D1" s="9"/>
      <c r="E1" s="9"/>
      <c r="F1" s="9"/>
      <c r="G1" s="8" t="s">
        <v>2</v>
      </c>
      <c r="H1" s="10" t="s">
        <v>3</v>
      </c>
      <c r="I1" s="10"/>
      <c r="J1" s="10"/>
      <c r="K1" s="10"/>
    </row>
    <row r="2" spans="1:11" ht="15.75" x14ac:dyDescent="0.3">
      <c r="A2" s="8"/>
      <c r="B2" s="12"/>
      <c r="C2" s="1" t="s">
        <v>4</v>
      </c>
      <c r="D2" s="1" t="s">
        <v>5</v>
      </c>
      <c r="E2" s="1" t="s">
        <v>6</v>
      </c>
      <c r="F2" s="1" t="s">
        <v>7</v>
      </c>
      <c r="G2" s="8"/>
      <c r="H2" s="1" t="s">
        <v>4</v>
      </c>
      <c r="I2" s="1" t="s">
        <v>5</v>
      </c>
      <c r="J2" s="1" t="s">
        <v>6</v>
      </c>
      <c r="K2" s="1" t="s">
        <v>7</v>
      </c>
    </row>
    <row r="3" spans="1:11" ht="15.75" x14ac:dyDescent="0.3">
      <c r="A3" s="2" t="s">
        <v>8</v>
      </c>
      <c r="B3" s="5" t="s">
        <v>10</v>
      </c>
      <c r="C3" s="3">
        <v>15.97</v>
      </c>
      <c r="D3" s="3">
        <v>98.63</v>
      </c>
      <c r="E3" s="3">
        <v>45.87</v>
      </c>
      <c r="F3" s="3">
        <v>114.6</v>
      </c>
      <c r="G3" s="3">
        <f t="shared" ref="G3:G11" si="0">SUM(C3:E3)</f>
        <v>160.47</v>
      </c>
      <c r="H3" s="4">
        <f>C3/$G$3</f>
        <v>9.9520159531376592E-2</v>
      </c>
      <c r="I3" s="4">
        <f t="shared" ref="I3:K3" si="1">D3/$G$3</f>
        <v>0.61463201844581539</v>
      </c>
      <c r="J3" s="4">
        <f t="shared" si="1"/>
        <v>0.28584782202280801</v>
      </c>
      <c r="K3" s="4">
        <f t="shared" si="1"/>
        <v>0.71415217797719199</v>
      </c>
    </row>
    <row r="4" spans="1:11" ht="15.75" x14ac:dyDescent="0.3">
      <c r="A4" s="2" t="s">
        <v>17</v>
      </c>
      <c r="B4" s="5" t="s">
        <v>10</v>
      </c>
      <c r="C4" s="3">
        <v>701.04</v>
      </c>
      <c r="D4" s="3">
        <v>16099.27</v>
      </c>
      <c r="E4" s="3">
        <v>10742.25</v>
      </c>
      <c r="F4" s="3">
        <f t="shared" ref="F4:F9" si="2">SUM(C4:D4)</f>
        <v>16800.310000000001</v>
      </c>
      <c r="G4" s="3">
        <f t="shared" si="0"/>
        <v>27542.560000000001</v>
      </c>
      <c r="H4" s="4">
        <f>C4/$G$4</f>
        <v>2.545297169181078E-2</v>
      </c>
      <c r="I4" s="4">
        <f t="shared" ref="I4:K4" si="3">D4/$G$4</f>
        <v>0.58452337037660984</v>
      </c>
      <c r="J4" s="4">
        <f t="shared" si="3"/>
        <v>0.39002365793157934</v>
      </c>
      <c r="K4" s="4">
        <f t="shared" si="3"/>
        <v>0.60997634206842066</v>
      </c>
    </row>
    <row r="5" spans="1:11" ht="15.75" x14ac:dyDescent="0.3">
      <c r="A5" s="2" t="s">
        <v>18</v>
      </c>
      <c r="B5" s="5" t="s">
        <v>10</v>
      </c>
      <c r="C5" s="3">
        <v>70.31</v>
      </c>
      <c r="D5" s="3">
        <v>139.41</v>
      </c>
      <c r="E5" s="3">
        <v>8.17</v>
      </c>
      <c r="F5" s="3">
        <f t="shared" si="2"/>
        <v>209.72</v>
      </c>
      <c r="G5" s="3">
        <f t="shared" si="0"/>
        <v>217.89</v>
      </c>
      <c r="H5" s="4">
        <f>C5/$G$5</f>
        <v>0.32268575886915418</v>
      </c>
      <c r="I5" s="4">
        <f t="shared" ref="I5:K5" si="4">D5/$G$5</f>
        <v>0.6398182569186287</v>
      </c>
      <c r="J5" s="4">
        <f t="shared" si="4"/>
        <v>3.7495984212217177E-2</v>
      </c>
      <c r="K5" s="4">
        <f t="shared" si="4"/>
        <v>0.96250401578778289</v>
      </c>
    </row>
    <row r="6" spans="1:11" ht="15.75" x14ac:dyDescent="0.3">
      <c r="A6" s="2" t="s">
        <v>11</v>
      </c>
      <c r="B6" s="2">
        <v>600.1</v>
      </c>
      <c r="C6" s="3">
        <v>438.45</v>
      </c>
      <c r="D6" s="3">
        <v>15957.75</v>
      </c>
      <c r="E6" s="3">
        <v>10694.57</v>
      </c>
      <c r="F6" s="3">
        <f t="shared" si="2"/>
        <v>16396.2</v>
      </c>
      <c r="G6" s="3">
        <f t="shared" si="0"/>
        <v>27090.77</v>
      </c>
      <c r="H6" s="4">
        <f>C6/$G$6</f>
        <v>1.6184479067962998E-2</v>
      </c>
      <c r="I6" s="4">
        <f t="shared" ref="I6:K6" si="5">D6/$G$6</f>
        <v>0.58904748739146207</v>
      </c>
      <c r="J6" s="4">
        <f t="shared" si="5"/>
        <v>0.39476803354057488</v>
      </c>
      <c r="K6" s="4">
        <f t="shared" si="5"/>
        <v>0.60523196645942512</v>
      </c>
    </row>
    <row r="7" spans="1:11" ht="15.75" x14ac:dyDescent="0.3">
      <c r="A7" s="2" t="s">
        <v>12</v>
      </c>
      <c r="B7" s="2">
        <v>602</v>
      </c>
      <c r="C7" s="3">
        <v>361.15</v>
      </c>
      <c r="D7" s="3">
        <v>30.21</v>
      </c>
      <c r="E7" s="3">
        <v>0</v>
      </c>
      <c r="F7" s="3">
        <f t="shared" si="2"/>
        <v>391.35999999999996</v>
      </c>
      <c r="G7" s="3">
        <f t="shared" si="0"/>
        <v>391.35999999999996</v>
      </c>
      <c r="H7" s="4">
        <f>C7/$G$7</f>
        <v>0.9228076451349142</v>
      </c>
      <c r="I7" s="4">
        <f t="shared" ref="I7:K7" si="6">D7/$G$7</f>
        <v>7.7192354865085869E-2</v>
      </c>
      <c r="J7" s="4">
        <f t="shared" si="6"/>
        <v>0</v>
      </c>
      <c r="K7" s="4">
        <f t="shared" si="6"/>
        <v>1</v>
      </c>
    </row>
    <row r="8" spans="1:11" ht="15.75" x14ac:dyDescent="0.3">
      <c r="A8" s="2" t="s">
        <v>16</v>
      </c>
      <c r="B8" s="2">
        <v>602.5</v>
      </c>
      <c r="C8" s="3">
        <v>142.26</v>
      </c>
      <c r="D8" s="3">
        <v>5.88</v>
      </c>
      <c r="E8" s="3">
        <v>0</v>
      </c>
      <c r="F8" s="3">
        <f t="shared" si="2"/>
        <v>148.13999999999999</v>
      </c>
      <c r="G8" s="3">
        <f t="shared" si="0"/>
        <v>148.13999999999999</v>
      </c>
      <c r="H8" s="4">
        <f>C8/$G$8</f>
        <v>0.96030781692993117</v>
      </c>
      <c r="I8" s="4">
        <f t="shared" ref="I8:K8" si="7">D8/$G$8</f>
        <v>3.9692183070068859E-2</v>
      </c>
      <c r="J8" s="4">
        <f t="shared" si="7"/>
        <v>0</v>
      </c>
      <c r="K8" s="4">
        <f t="shared" si="7"/>
        <v>1</v>
      </c>
    </row>
    <row r="9" spans="1:11" ht="15.75" x14ac:dyDescent="0.3">
      <c r="A9" s="2" t="s">
        <v>13</v>
      </c>
      <c r="B9" s="2">
        <v>604.5</v>
      </c>
      <c r="C9" s="3">
        <v>1467.3</v>
      </c>
      <c r="D9" s="3">
        <v>16382.4</v>
      </c>
      <c r="E9" s="3">
        <v>10752.19</v>
      </c>
      <c r="F9" s="3">
        <f t="shared" si="2"/>
        <v>17849.7</v>
      </c>
      <c r="G9" s="3">
        <f t="shared" si="0"/>
        <v>28601.89</v>
      </c>
      <c r="H9" s="4">
        <f>C9/$G$9</f>
        <v>5.1300805646060453E-2</v>
      </c>
      <c r="I9" s="4">
        <f t="shared" ref="I9:K9" si="8">D9/$G$9</f>
        <v>0.57277333770600469</v>
      </c>
      <c r="J9" s="4">
        <f t="shared" si="8"/>
        <v>0.37592585664793482</v>
      </c>
      <c r="K9" s="4">
        <f t="shared" si="8"/>
        <v>0.62407414335206524</v>
      </c>
    </row>
    <row r="10" spans="1:11" ht="15.75" x14ac:dyDescent="0.3">
      <c r="A10" s="2" t="s">
        <v>14</v>
      </c>
      <c r="B10" s="2">
        <v>627.5</v>
      </c>
      <c r="C10" s="3">
        <v>7.62</v>
      </c>
      <c r="D10" s="3">
        <v>87.07</v>
      </c>
      <c r="E10" s="3">
        <v>15.14</v>
      </c>
      <c r="F10" s="3">
        <v>94.69</v>
      </c>
      <c r="G10" s="3">
        <f t="shared" si="0"/>
        <v>109.83</v>
      </c>
      <c r="H10" s="4">
        <f>C10/$G$10</f>
        <v>6.9379950833105705E-2</v>
      </c>
      <c r="I10" s="4">
        <f t="shared" ref="I10:K10" si="9">D10/$G$10</f>
        <v>0.79277064554311205</v>
      </c>
      <c r="J10" s="4">
        <f t="shared" si="9"/>
        <v>0.13784940362378223</v>
      </c>
      <c r="K10" s="4">
        <f t="shared" si="9"/>
        <v>0.86215059637621783</v>
      </c>
    </row>
    <row r="11" spans="1:11" ht="15.75" x14ac:dyDescent="0.3">
      <c r="A11" s="2" t="s">
        <v>15</v>
      </c>
      <c r="B11" s="2">
        <v>650</v>
      </c>
      <c r="C11" s="3">
        <v>226.65</v>
      </c>
      <c r="D11" s="3">
        <v>98.46</v>
      </c>
      <c r="E11" s="3">
        <v>2.12</v>
      </c>
      <c r="F11" s="3">
        <v>325.11</v>
      </c>
      <c r="G11" s="3">
        <f t="shared" si="0"/>
        <v>327.23</v>
      </c>
      <c r="H11" s="4">
        <f>C11/$G$11</f>
        <v>0.69263209363444667</v>
      </c>
      <c r="I11" s="4">
        <f t="shared" ref="I11:J11" si="10">D11/$G$11</f>
        <v>0.3008892827674724</v>
      </c>
      <c r="J11" s="4">
        <f t="shared" si="10"/>
        <v>6.4786235980808602E-3</v>
      </c>
      <c r="K11" s="4">
        <f>F11/$G$11</f>
        <v>0.99352137640191918</v>
      </c>
    </row>
    <row r="14" spans="1:11" ht="17.25" x14ac:dyDescent="0.25">
      <c r="D14" s="6"/>
      <c r="E14" s="7"/>
    </row>
    <row r="15" spans="1:11" ht="17.25" x14ac:dyDescent="0.25">
      <c r="D15" s="6"/>
      <c r="E15" s="7"/>
    </row>
    <row r="16" spans="1:11" ht="17.25" x14ac:dyDescent="0.25">
      <c r="D16" s="6"/>
      <c r="E16" s="7"/>
    </row>
    <row r="17" spans="4:5" ht="17.25" x14ac:dyDescent="0.25">
      <c r="D17" s="6"/>
      <c r="E17" s="7"/>
    </row>
  </sheetData>
  <mergeCells count="5">
    <mergeCell ref="A1:A2"/>
    <mergeCell ref="C1:F1"/>
    <mergeCell ref="G1:G2"/>
    <mergeCell ref="H1:K1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Catchment_prop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2022-02-22T05:39:24Z</dcterms:modified>
</cp:coreProperties>
</file>