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I:\ED\Jobs\OPEN\930106 DED\21 Hydrology and Sediment Study\FDC and Mean Monthly Flow\"/>
    </mc:Choice>
  </mc:AlternateContent>
  <xr:revisionPtr revIDLastSave="0" documentId="13_ncr:1_{7F00EE6E-251D-4E78-960E-AC433815F29E}" xr6:coauthVersionLast="36" xr6:coauthVersionMax="36" xr10:uidLastSave="{00000000-0000-0000-0000-000000000000}"/>
  <bookViews>
    <workbookView xWindow="0" yWindow="0" windowWidth="20496" windowHeight="7428" activeTab="4" xr2:uid="{00000000-000D-0000-FFFF-FFFF00000000}"/>
  </bookViews>
  <sheets>
    <sheet name="Basic Data" sheetId="1" r:id="rId1"/>
    <sheet name="Sheet1" sheetId="4" r:id="rId2"/>
    <sheet name="Mean Monthly Flow" sheetId="2" r:id="rId3"/>
    <sheet name="FDC" sheetId="3" r:id="rId4"/>
    <sheet name="Ad discharge" sheetId="5" r:id="rId5"/>
    <sheet name="BS discharge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5" l="1"/>
  <c r="B12" i="5"/>
  <c r="B11" i="5"/>
  <c r="B10" i="5"/>
  <c r="B9" i="5"/>
  <c r="B8" i="5"/>
  <c r="B7" i="5"/>
  <c r="B6" i="5"/>
  <c r="B5" i="5"/>
  <c r="B4" i="5"/>
  <c r="B3" i="5"/>
  <c r="B2" i="5"/>
  <c r="C25" i="6" l="1"/>
  <c r="C18" i="6"/>
  <c r="I338" i="6" l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08" i="6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280" i="6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251" i="6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50" i="6"/>
  <c r="I220" i="6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191" i="6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160" i="6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29" i="6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97" i="6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65" i="6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35" i="6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4" i="5"/>
  <c r="M109" i="5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M259" i="5" s="1"/>
  <c r="M260" i="5" s="1"/>
  <c r="M261" i="5" s="1"/>
  <c r="M262" i="5" s="1"/>
  <c r="M263" i="5" s="1"/>
  <c r="M264" i="5" s="1"/>
  <c r="M265" i="5" s="1"/>
  <c r="M266" i="5" s="1"/>
  <c r="M267" i="5" s="1"/>
  <c r="M268" i="5" s="1"/>
  <c r="M269" i="5" s="1"/>
  <c r="M270" i="5" s="1"/>
  <c r="M271" i="5" s="1"/>
  <c r="M272" i="5" s="1"/>
  <c r="M273" i="5" s="1"/>
  <c r="M274" i="5" s="1"/>
  <c r="M275" i="5" s="1"/>
  <c r="M276" i="5" s="1"/>
  <c r="M277" i="5" s="1"/>
  <c r="M278" i="5" s="1"/>
  <c r="M279" i="5" s="1"/>
  <c r="M280" i="5" s="1"/>
  <c r="M281" i="5" s="1"/>
  <c r="M282" i="5" s="1"/>
  <c r="M283" i="5" s="1"/>
  <c r="M284" i="5" s="1"/>
  <c r="M285" i="5" s="1"/>
  <c r="M286" i="5" s="1"/>
  <c r="M287" i="5" s="1"/>
  <c r="M288" i="5" s="1"/>
  <c r="M289" i="5" s="1"/>
  <c r="M290" i="5" s="1"/>
  <c r="M291" i="5" s="1"/>
  <c r="M292" i="5" s="1"/>
  <c r="M293" i="5" s="1"/>
  <c r="M294" i="5" s="1"/>
  <c r="M295" i="5" s="1"/>
  <c r="M296" i="5" s="1"/>
  <c r="M297" i="5" s="1"/>
  <c r="M298" i="5" s="1"/>
  <c r="M299" i="5" s="1"/>
  <c r="M300" i="5" s="1"/>
  <c r="M301" i="5" s="1"/>
  <c r="M302" i="5" s="1"/>
  <c r="M303" i="5" s="1"/>
  <c r="M304" i="5" s="1"/>
  <c r="M305" i="5" s="1"/>
  <c r="M306" i="5" s="1"/>
  <c r="M307" i="5" s="1"/>
  <c r="M308" i="5" s="1"/>
  <c r="M309" i="5" s="1"/>
  <c r="M310" i="5" s="1"/>
  <c r="M311" i="5" s="1"/>
  <c r="M312" i="5" s="1"/>
  <c r="M313" i="5" s="1"/>
  <c r="M314" i="5" s="1"/>
  <c r="M315" i="5" s="1"/>
  <c r="M316" i="5" s="1"/>
  <c r="M317" i="5" s="1"/>
  <c r="M318" i="5" s="1"/>
  <c r="M319" i="5" s="1"/>
  <c r="M320" i="5" s="1"/>
  <c r="M321" i="5" s="1"/>
  <c r="M322" i="5" s="1"/>
  <c r="M323" i="5" s="1"/>
  <c r="M324" i="5" s="1"/>
  <c r="M325" i="5" s="1"/>
  <c r="M326" i="5" s="1"/>
  <c r="M327" i="5" s="1"/>
  <c r="M328" i="5" s="1"/>
  <c r="M329" i="5" s="1"/>
  <c r="M330" i="5" s="1"/>
  <c r="M331" i="5" s="1"/>
  <c r="M332" i="5" s="1"/>
  <c r="M333" i="5" s="1"/>
  <c r="M334" i="5" s="1"/>
  <c r="M335" i="5" s="1"/>
  <c r="M336" i="5" s="1"/>
  <c r="M337" i="5" s="1"/>
  <c r="M338" i="5" s="1"/>
  <c r="M339" i="5" s="1"/>
  <c r="M340" i="5" s="1"/>
  <c r="M341" i="5" s="1"/>
  <c r="M342" i="5" s="1"/>
  <c r="M343" i="5" s="1"/>
  <c r="M344" i="5" s="1"/>
  <c r="M345" i="5" s="1"/>
  <c r="M346" i="5" s="1"/>
  <c r="M347" i="5" s="1"/>
  <c r="M348" i="5" s="1"/>
  <c r="M349" i="5" s="1"/>
  <c r="M350" i="5" s="1"/>
  <c r="M351" i="5" s="1"/>
  <c r="M352" i="5" s="1"/>
  <c r="M353" i="5" s="1"/>
  <c r="M354" i="5" s="1"/>
  <c r="M355" i="5" s="1"/>
  <c r="M356" i="5" s="1"/>
  <c r="M357" i="5" s="1"/>
  <c r="M358" i="5" s="1"/>
  <c r="M359" i="5" s="1"/>
  <c r="M360" i="5" s="1"/>
  <c r="M361" i="5" s="1"/>
  <c r="M362" i="5" s="1"/>
  <c r="M363" i="5" s="1"/>
  <c r="M364" i="5" s="1"/>
  <c r="M365" i="5" s="1"/>
  <c r="M366" i="5" s="1"/>
  <c r="M367" i="5" s="1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E2" i="6"/>
  <c r="P3" i="5"/>
  <c r="Q3" i="5"/>
  <c r="R3" i="5"/>
  <c r="S3" i="5"/>
  <c r="T3" i="5"/>
  <c r="U3" i="5"/>
  <c r="V3" i="5"/>
  <c r="W3" i="5"/>
  <c r="X3" i="5"/>
  <c r="Y3" i="5"/>
  <c r="Z3" i="5"/>
  <c r="P4" i="5"/>
  <c r="Q4" i="5"/>
  <c r="R4" i="5"/>
  <c r="S4" i="5"/>
  <c r="T4" i="5"/>
  <c r="U4" i="5"/>
  <c r="V4" i="5"/>
  <c r="W4" i="5"/>
  <c r="X4" i="5"/>
  <c r="Y4" i="5"/>
  <c r="Z4" i="5"/>
  <c r="P5" i="5"/>
  <c r="Q5" i="5"/>
  <c r="R5" i="5"/>
  <c r="S5" i="5"/>
  <c r="T5" i="5"/>
  <c r="U5" i="5"/>
  <c r="V5" i="5"/>
  <c r="W5" i="5"/>
  <c r="X5" i="5"/>
  <c r="Y5" i="5"/>
  <c r="Z5" i="5"/>
  <c r="P6" i="5"/>
  <c r="Q6" i="5"/>
  <c r="R6" i="5"/>
  <c r="S6" i="5"/>
  <c r="T6" i="5"/>
  <c r="U6" i="5"/>
  <c r="V6" i="5"/>
  <c r="W6" i="5"/>
  <c r="X6" i="5"/>
  <c r="Y6" i="5"/>
  <c r="Z6" i="5"/>
  <c r="P7" i="5"/>
  <c r="Q7" i="5"/>
  <c r="R7" i="5"/>
  <c r="S7" i="5"/>
  <c r="T7" i="5"/>
  <c r="U7" i="5"/>
  <c r="V7" i="5"/>
  <c r="W7" i="5"/>
  <c r="X7" i="5"/>
  <c r="Y7" i="5"/>
  <c r="Z7" i="5"/>
  <c r="P8" i="5"/>
  <c r="Q8" i="5"/>
  <c r="R8" i="5"/>
  <c r="S8" i="5"/>
  <c r="T8" i="5"/>
  <c r="U8" i="5"/>
  <c r="V8" i="5"/>
  <c r="W8" i="5"/>
  <c r="X8" i="5"/>
  <c r="Y8" i="5"/>
  <c r="Z8" i="5"/>
  <c r="P9" i="5"/>
  <c r="Q9" i="5"/>
  <c r="R9" i="5"/>
  <c r="S9" i="5"/>
  <c r="T9" i="5"/>
  <c r="U9" i="5"/>
  <c r="V9" i="5"/>
  <c r="W9" i="5"/>
  <c r="X9" i="5"/>
  <c r="Y9" i="5"/>
  <c r="Z9" i="5"/>
  <c r="P10" i="5"/>
  <c r="Q10" i="5"/>
  <c r="R10" i="5"/>
  <c r="S10" i="5"/>
  <c r="T10" i="5"/>
  <c r="U10" i="5"/>
  <c r="V10" i="5"/>
  <c r="W10" i="5"/>
  <c r="X10" i="5"/>
  <c r="Y10" i="5"/>
  <c r="Z10" i="5"/>
  <c r="P11" i="5"/>
  <c r="Q11" i="5"/>
  <c r="R11" i="5"/>
  <c r="S11" i="5"/>
  <c r="T11" i="5"/>
  <c r="U11" i="5"/>
  <c r="V11" i="5"/>
  <c r="W11" i="5"/>
  <c r="X11" i="5"/>
  <c r="Y11" i="5"/>
  <c r="Z11" i="5"/>
  <c r="P12" i="5"/>
  <c r="Q12" i="5"/>
  <c r="R12" i="5"/>
  <c r="S12" i="5"/>
  <c r="T12" i="5"/>
  <c r="U12" i="5"/>
  <c r="V12" i="5"/>
  <c r="W12" i="5"/>
  <c r="X12" i="5"/>
  <c r="Y12" i="5"/>
  <c r="Z12" i="5"/>
  <c r="P13" i="5"/>
  <c r="Q13" i="5"/>
  <c r="R13" i="5"/>
  <c r="S13" i="5"/>
  <c r="T13" i="5"/>
  <c r="U13" i="5"/>
  <c r="V13" i="5"/>
  <c r="W13" i="5"/>
  <c r="X13" i="5"/>
  <c r="Y13" i="5"/>
  <c r="Z13" i="5"/>
  <c r="P14" i="5"/>
  <c r="Q14" i="5"/>
  <c r="R14" i="5"/>
  <c r="S14" i="5"/>
  <c r="T14" i="5"/>
  <c r="U14" i="5"/>
  <c r="V14" i="5"/>
  <c r="W14" i="5"/>
  <c r="X14" i="5"/>
  <c r="Y14" i="5"/>
  <c r="Z14" i="5"/>
  <c r="P15" i="5"/>
  <c r="Q15" i="5"/>
  <c r="R15" i="5"/>
  <c r="S15" i="5"/>
  <c r="T15" i="5"/>
  <c r="U15" i="5"/>
  <c r="V15" i="5"/>
  <c r="W15" i="5"/>
  <c r="X15" i="5"/>
  <c r="Y15" i="5"/>
  <c r="Z15" i="5"/>
  <c r="P16" i="5"/>
  <c r="Q16" i="5"/>
  <c r="R16" i="5"/>
  <c r="S16" i="5"/>
  <c r="T16" i="5"/>
  <c r="U16" i="5"/>
  <c r="V16" i="5"/>
  <c r="W16" i="5"/>
  <c r="X16" i="5"/>
  <c r="Y16" i="5"/>
  <c r="Z16" i="5"/>
  <c r="P17" i="5"/>
  <c r="Q17" i="5"/>
  <c r="R17" i="5"/>
  <c r="S17" i="5"/>
  <c r="T17" i="5"/>
  <c r="U17" i="5"/>
  <c r="V17" i="5"/>
  <c r="W17" i="5"/>
  <c r="X17" i="5"/>
  <c r="Y17" i="5"/>
  <c r="Z17" i="5"/>
  <c r="P18" i="5"/>
  <c r="Q18" i="5"/>
  <c r="R18" i="5"/>
  <c r="S18" i="5"/>
  <c r="T18" i="5"/>
  <c r="U18" i="5"/>
  <c r="V18" i="5"/>
  <c r="W18" i="5"/>
  <c r="X18" i="5"/>
  <c r="Y18" i="5"/>
  <c r="Z18" i="5"/>
  <c r="P19" i="5"/>
  <c r="Q19" i="5"/>
  <c r="R19" i="5"/>
  <c r="S19" i="5"/>
  <c r="T19" i="5"/>
  <c r="U19" i="5"/>
  <c r="V19" i="5"/>
  <c r="W19" i="5"/>
  <c r="X19" i="5"/>
  <c r="Y19" i="5"/>
  <c r="Z19" i="5"/>
  <c r="P20" i="5"/>
  <c r="Q20" i="5"/>
  <c r="R20" i="5"/>
  <c r="S20" i="5"/>
  <c r="T20" i="5"/>
  <c r="U20" i="5"/>
  <c r="V20" i="5"/>
  <c r="W20" i="5"/>
  <c r="X20" i="5"/>
  <c r="Y20" i="5"/>
  <c r="Z20" i="5"/>
  <c r="P21" i="5"/>
  <c r="Q21" i="5"/>
  <c r="R21" i="5"/>
  <c r="S21" i="5"/>
  <c r="T21" i="5"/>
  <c r="U21" i="5"/>
  <c r="V21" i="5"/>
  <c r="W21" i="5"/>
  <c r="X21" i="5"/>
  <c r="Y21" i="5"/>
  <c r="Z21" i="5"/>
  <c r="P22" i="5"/>
  <c r="Q22" i="5"/>
  <c r="R22" i="5"/>
  <c r="S22" i="5"/>
  <c r="T22" i="5"/>
  <c r="U22" i="5"/>
  <c r="V22" i="5"/>
  <c r="W22" i="5"/>
  <c r="X22" i="5"/>
  <c r="Y22" i="5"/>
  <c r="Z22" i="5"/>
  <c r="P23" i="5"/>
  <c r="Q23" i="5"/>
  <c r="R23" i="5"/>
  <c r="S23" i="5"/>
  <c r="T23" i="5"/>
  <c r="U23" i="5"/>
  <c r="V23" i="5"/>
  <c r="W23" i="5"/>
  <c r="X23" i="5"/>
  <c r="Y23" i="5"/>
  <c r="Z23" i="5"/>
  <c r="P24" i="5"/>
  <c r="Q24" i="5"/>
  <c r="R24" i="5"/>
  <c r="S24" i="5"/>
  <c r="T24" i="5"/>
  <c r="U24" i="5"/>
  <c r="V24" i="5"/>
  <c r="W24" i="5"/>
  <c r="X24" i="5"/>
  <c r="Y24" i="5"/>
  <c r="Z24" i="5"/>
  <c r="P25" i="5"/>
  <c r="Q25" i="5"/>
  <c r="R25" i="5"/>
  <c r="S25" i="5"/>
  <c r="T25" i="5"/>
  <c r="U25" i="5"/>
  <c r="V25" i="5"/>
  <c r="W25" i="5"/>
  <c r="X25" i="5"/>
  <c r="Y25" i="5"/>
  <c r="Z25" i="5"/>
  <c r="P26" i="5"/>
  <c r="Q26" i="5"/>
  <c r="R26" i="5"/>
  <c r="S26" i="5"/>
  <c r="T26" i="5"/>
  <c r="U26" i="5"/>
  <c r="V26" i="5"/>
  <c r="W26" i="5"/>
  <c r="X26" i="5"/>
  <c r="Y26" i="5"/>
  <c r="Z26" i="5"/>
  <c r="P27" i="5"/>
  <c r="Q27" i="5"/>
  <c r="R27" i="5"/>
  <c r="S27" i="5"/>
  <c r="T27" i="5"/>
  <c r="U27" i="5"/>
  <c r="V27" i="5"/>
  <c r="W27" i="5"/>
  <c r="X27" i="5"/>
  <c r="Y27" i="5"/>
  <c r="Z27" i="5"/>
  <c r="P28" i="5"/>
  <c r="Q28" i="5"/>
  <c r="R28" i="5"/>
  <c r="S28" i="5"/>
  <c r="T28" i="5"/>
  <c r="U28" i="5"/>
  <c r="V28" i="5"/>
  <c r="W28" i="5"/>
  <c r="X28" i="5"/>
  <c r="Y28" i="5"/>
  <c r="Z28" i="5"/>
  <c r="P29" i="5"/>
  <c r="Q29" i="5"/>
  <c r="R29" i="5"/>
  <c r="S29" i="5"/>
  <c r="T29" i="5"/>
  <c r="U29" i="5"/>
  <c r="V29" i="5"/>
  <c r="W29" i="5"/>
  <c r="X29" i="5"/>
  <c r="Y29" i="5"/>
  <c r="Z29" i="5"/>
  <c r="P30" i="5"/>
  <c r="Q30" i="5"/>
  <c r="R30" i="5"/>
  <c r="S30" i="5"/>
  <c r="T30" i="5"/>
  <c r="U30" i="5"/>
  <c r="V30" i="5"/>
  <c r="W30" i="5"/>
  <c r="X30" i="5"/>
  <c r="Y30" i="5"/>
  <c r="Z30" i="5"/>
  <c r="P31" i="5"/>
  <c r="Q31" i="5"/>
  <c r="R31" i="5"/>
  <c r="S31" i="5"/>
  <c r="T31" i="5"/>
  <c r="U31" i="5"/>
  <c r="V31" i="5"/>
  <c r="W31" i="5"/>
  <c r="X31" i="5"/>
  <c r="Y31" i="5"/>
  <c r="Z31" i="5"/>
  <c r="P32" i="5"/>
  <c r="Q32" i="5"/>
  <c r="R32" i="5"/>
  <c r="S32" i="5"/>
  <c r="T32" i="5"/>
  <c r="U32" i="5"/>
  <c r="V32" i="5"/>
  <c r="W32" i="5"/>
  <c r="X32" i="5"/>
  <c r="Y32" i="5"/>
  <c r="Z32" i="5"/>
  <c r="P33" i="5"/>
  <c r="Q33" i="5"/>
  <c r="R33" i="5"/>
  <c r="S33" i="5"/>
  <c r="T33" i="5"/>
  <c r="U33" i="5"/>
  <c r="V33" i="5"/>
  <c r="W33" i="5"/>
  <c r="X33" i="5"/>
  <c r="Y33" i="5"/>
  <c r="Z33" i="5"/>
  <c r="P34" i="5"/>
  <c r="Q34" i="5"/>
  <c r="R34" i="5"/>
  <c r="S34" i="5"/>
  <c r="T34" i="5"/>
  <c r="U34" i="5"/>
  <c r="V34" i="5"/>
  <c r="W34" i="5"/>
  <c r="X34" i="5"/>
  <c r="Y34" i="5"/>
  <c r="Z34" i="5"/>
  <c r="P35" i="5"/>
  <c r="Q35" i="5"/>
  <c r="R35" i="5"/>
  <c r="S35" i="5"/>
  <c r="T35" i="5"/>
  <c r="U35" i="5"/>
  <c r="V35" i="5"/>
  <c r="W35" i="5"/>
  <c r="X35" i="5"/>
  <c r="Y35" i="5"/>
  <c r="Z35" i="5"/>
  <c r="P36" i="5"/>
  <c r="Q36" i="5"/>
  <c r="R36" i="5"/>
  <c r="S36" i="5"/>
  <c r="T36" i="5"/>
  <c r="U36" i="5"/>
  <c r="V36" i="5"/>
  <c r="W36" i="5"/>
  <c r="X36" i="5"/>
  <c r="Y36" i="5"/>
  <c r="Z36" i="5"/>
  <c r="P37" i="5"/>
  <c r="Q37" i="5"/>
  <c r="R37" i="5"/>
  <c r="S37" i="5"/>
  <c r="T37" i="5"/>
  <c r="U37" i="5"/>
  <c r="V37" i="5"/>
  <c r="W37" i="5"/>
  <c r="X37" i="5"/>
  <c r="Y37" i="5"/>
  <c r="Z37" i="5"/>
  <c r="P38" i="5"/>
  <c r="Q38" i="5"/>
  <c r="R38" i="5"/>
  <c r="S38" i="5"/>
  <c r="T38" i="5"/>
  <c r="U38" i="5"/>
  <c r="V38" i="5"/>
  <c r="W38" i="5"/>
  <c r="X38" i="5"/>
  <c r="Y38" i="5"/>
  <c r="Z38" i="5"/>
  <c r="P39" i="5"/>
  <c r="Q39" i="5"/>
  <c r="R39" i="5"/>
  <c r="S39" i="5"/>
  <c r="T39" i="5"/>
  <c r="U39" i="5"/>
  <c r="V39" i="5"/>
  <c r="W39" i="5"/>
  <c r="X39" i="5"/>
  <c r="Y39" i="5"/>
  <c r="Z39" i="5"/>
  <c r="P40" i="5"/>
  <c r="Q40" i="5"/>
  <c r="R40" i="5"/>
  <c r="S40" i="5"/>
  <c r="T40" i="5"/>
  <c r="U40" i="5"/>
  <c r="V40" i="5"/>
  <c r="W40" i="5"/>
  <c r="X40" i="5"/>
  <c r="Y40" i="5"/>
  <c r="Z40" i="5"/>
  <c r="P41" i="5"/>
  <c r="Q41" i="5"/>
  <c r="R41" i="5"/>
  <c r="S41" i="5"/>
  <c r="T41" i="5"/>
  <c r="U41" i="5"/>
  <c r="V41" i="5"/>
  <c r="W41" i="5"/>
  <c r="X41" i="5"/>
  <c r="Y41" i="5"/>
  <c r="Z41" i="5"/>
  <c r="P42" i="5"/>
  <c r="Q42" i="5"/>
  <c r="R42" i="5"/>
  <c r="S42" i="5"/>
  <c r="T42" i="5"/>
  <c r="U42" i="5"/>
  <c r="V42" i="5"/>
  <c r="W42" i="5"/>
  <c r="X42" i="5"/>
  <c r="Y42" i="5"/>
  <c r="Z42" i="5"/>
  <c r="P43" i="5"/>
  <c r="Q43" i="5"/>
  <c r="R43" i="5"/>
  <c r="S43" i="5"/>
  <c r="T43" i="5"/>
  <c r="U43" i="5"/>
  <c r="V43" i="5"/>
  <c r="W43" i="5"/>
  <c r="X43" i="5"/>
  <c r="Y43" i="5"/>
  <c r="Z43" i="5"/>
  <c r="P44" i="5"/>
  <c r="Q44" i="5"/>
  <c r="R44" i="5"/>
  <c r="S44" i="5"/>
  <c r="T44" i="5"/>
  <c r="U44" i="5"/>
  <c r="V44" i="5"/>
  <c r="W44" i="5"/>
  <c r="X44" i="5"/>
  <c r="Y44" i="5"/>
  <c r="Z44" i="5"/>
  <c r="P45" i="5"/>
  <c r="Q45" i="5"/>
  <c r="R45" i="5"/>
  <c r="S45" i="5"/>
  <c r="T45" i="5"/>
  <c r="U45" i="5"/>
  <c r="V45" i="5"/>
  <c r="W45" i="5"/>
  <c r="X45" i="5"/>
  <c r="Y45" i="5"/>
  <c r="Z45" i="5"/>
  <c r="P46" i="5"/>
  <c r="Q46" i="5"/>
  <c r="R46" i="5"/>
  <c r="S46" i="5"/>
  <c r="T46" i="5"/>
  <c r="U46" i="5"/>
  <c r="V46" i="5"/>
  <c r="W46" i="5"/>
  <c r="X46" i="5"/>
  <c r="Y46" i="5"/>
  <c r="Z46" i="5"/>
  <c r="P47" i="5"/>
  <c r="Q47" i="5"/>
  <c r="R47" i="5"/>
  <c r="S47" i="5"/>
  <c r="T47" i="5"/>
  <c r="U47" i="5"/>
  <c r="V47" i="5"/>
  <c r="W47" i="5"/>
  <c r="X47" i="5"/>
  <c r="Y47" i="5"/>
  <c r="Z47" i="5"/>
  <c r="P48" i="5"/>
  <c r="Q48" i="5"/>
  <c r="R48" i="5"/>
  <c r="S48" i="5"/>
  <c r="T48" i="5"/>
  <c r="U48" i="5"/>
  <c r="V48" i="5"/>
  <c r="W48" i="5"/>
  <c r="X48" i="5"/>
  <c r="Y48" i="5"/>
  <c r="Z48" i="5"/>
  <c r="P49" i="5"/>
  <c r="Q49" i="5"/>
  <c r="R49" i="5"/>
  <c r="S49" i="5"/>
  <c r="T49" i="5"/>
  <c r="U49" i="5"/>
  <c r="V49" i="5"/>
  <c r="W49" i="5"/>
  <c r="X49" i="5"/>
  <c r="Y49" i="5"/>
  <c r="Z49" i="5"/>
  <c r="P50" i="5"/>
  <c r="Q50" i="5"/>
  <c r="R50" i="5"/>
  <c r="S50" i="5"/>
  <c r="T50" i="5"/>
  <c r="U50" i="5"/>
  <c r="V50" i="5"/>
  <c r="W50" i="5"/>
  <c r="X50" i="5"/>
  <c r="Y50" i="5"/>
  <c r="Z50" i="5"/>
  <c r="P51" i="5"/>
  <c r="Q51" i="5"/>
  <c r="R51" i="5"/>
  <c r="S51" i="5"/>
  <c r="T51" i="5"/>
  <c r="U51" i="5"/>
  <c r="V51" i="5"/>
  <c r="W51" i="5"/>
  <c r="X51" i="5"/>
  <c r="Y51" i="5"/>
  <c r="Z51" i="5"/>
  <c r="P52" i="5"/>
  <c r="Q52" i="5"/>
  <c r="R52" i="5"/>
  <c r="S52" i="5"/>
  <c r="T52" i="5"/>
  <c r="U52" i="5"/>
  <c r="V52" i="5"/>
  <c r="W52" i="5"/>
  <c r="X52" i="5"/>
  <c r="Y52" i="5"/>
  <c r="Z52" i="5"/>
  <c r="P53" i="5"/>
  <c r="Q53" i="5"/>
  <c r="R53" i="5"/>
  <c r="S53" i="5"/>
  <c r="T53" i="5"/>
  <c r="U53" i="5"/>
  <c r="V53" i="5"/>
  <c r="W53" i="5"/>
  <c r="X53" i="5"/>
  <c r="Y53" i="5"/>
  <c r="Z53" i="5"/>
  <c r="P54" i="5"/>
  <c r="Q54" i="5"/>
  <c r="R54" i="5"/>
  <c r="S54" i="5"/>
  <c r="T54" i="5"/>
  <c r="U54" i="5"/>
  <c r="V54" i="5"/>
  <c r="W54" i="5"/>
  <c r="X54" i="5"/>
  <c r="Y54" i="5"/>
  <c r="Z54" i="5"/>
  <c r="P55" i="5"/>
  <c r="Q55" i="5"/>
  <c r="R55" i="5"/>
  <c r="S55" i="5"/>
  <c r="T55" i="5"/>
  <c r="U55" i="5"/>
  <c r="V55" i="5"/>
  <c r="W55" i="5"/>
  <c r="X55" i="5"/>
  <c r="Y55" i="5"/>
  <c r="Z55" i="5"/>
  <c r="P56" i="5"/>
  <c r="Q56" i="5"/>
  <c r="R56" i="5"/>
  <c r="S56" i="5"/>
  <c r="T56" i="5"/>
  <c r="U56" i="5"/>
  <c r="V56" i="5"/>
  <c r="W56" i="5"/>
  <c r="X56" i="5"/>
  <c r="Y56" i="5"/>
  <c r="Z56" i="5"/>
  <c r="P57" i="5"/>
  <c r="Q57" i="5"/>
  <c r="R57" i="5"/>
  <c r="S57" i="5"/>
  <c r="T57" i="5"/>
  <c r="U57" i="5"/>
  <c r="V57" i="5"/>
  <c r="W57" i="5"/>
  <c r="X57" i="5"/>
  <c r="Y57" i="5"/>
  <c r="Z57" i="5"/>
  <c r="P58" i="5"/>
  <c r="Q58" i="5"/>
  <c r="R58" i="5"/>
  <c r="S58" i="5"/>
  <c r="T58" i="5"/>
  <c r="U58" i="5"/>
  <c r="V58" i="5"/>
  <c r="W58" i="5"/>
  <c r="X58" i="5"/>
  <c r="Y58" i="5"/>
  <c r="Z58" i="5"/>
  <c r="P59" i="5"/>
  <c r="Q59" i="5"/>
  <c r="R59" i="5"/>
  <c r="S59" i="5"/>
  <c r="T59" i="5"/>
  <c r="U59" i="5"/>
  <c r="V59" i="5"/>
  <c r="W59" i="5"/>
  <c r="X59" i="5"/>
  <c r="Y59" i="5"/>
  <c r="Z59" i="5"/>
  <c r="P60" i="5"/>
  <c r="Q60" i="5"/>
  <c r="R60" i="5"/>
  <c r="S60" i="5"/>
  <c r="T60" i="5"/>
  <c r="U60" i="5"/>
  <c r="V60" i="5"/>
  <c r="W60" i="5"/>
  <c r="X60" i="5"/>
  <c r="Y60" i="5"/>
  <c r="Z60" i="5"/>
  <c r="P61" i="5"/>
  <c r="Q61" i="5"/>
  <c r="R61" i="5"/>
  <c r="S61" i="5"/>
  <c r="T61" i="5"/>
  <c r="U61" i="5"/>
  <c r="V61" i="5"/>
  <c r="W61" i="5"/>
  <c r="X61" i="5"/>
  <c r="Y61" i="5"/>
  <c r="Z61" i="5"/>
  <c r="P62" i="5"/>
  <c r="Q62" i="5"/>
  <c r="R62" i="5"/>
  <c r="S62" i="5"/>
  <c r="T62" i="5"/>
  <c r="U62" i="5"/>
  <c r="V62" i="5"/>
  <c r="W62" i="5"/>
  <c r="X62" i="5"/>
  <c r="Y62" i="5"/>
  <c r="Z62" i="5"/>
  <c r="P63" i="5"/>
  <c r="Q63" i="5"/>
  <c r="R63" i="5"/>
  <c r="S63" i="5"/>
  <c r="T63" i="5"/>
  <c r="U63" i="5"/>
  <c r="V63" i="5"/>
  <c r="W63" i="5"/>
  <c r="X63" i="5"/>
  <c r="Y63" i="5"/>
  <c r="Z63" i="5"/>
  <c r="P64" i="5"/>
  <c r="Q64" i="5"/>
  <c r="R64" i="5"/>
  <c r="S64" i="5"/>
  <c r="T64" i="5"/>
  <c r="U64" i="5"/>
  <c r="V64" i="5"/>
  <c r="W64" i="5"/>
  <c r="X64" i="5"/>
  <c r="Y64" i="5"/>
  <c r="Z64" i="5"/>
  <c r="P65" i="5"/>
  <c r="Q65" i="5"/>
  <c r="R65" i="5"/>
  <c r="S65" i="5"/>
  <c r="T65" i="5"/>
  <c r="U65" i="5"/>
  <c r="V65" i="5"/>
  <c r="W65" i="5"/>
  <c r="X65" i="5"/>
  <c r="Y65" i="5"/>
  <c r="Z65" i="5"/>
  <c r="P66" i="5"/>
  <c r="Q66" i="5"/>
  <c r="R66" i="5"/>
  <c r="S66" i="5"/>
  <c r="T66" i="5"/>
  <c r="U66" i="5"/>
  <c r="V66" i="5"/>
  <c r="W66" i="5"/>
  <c r="X66" i="5"/>
  <c r="Y66" i="5"/>
  <c r="Z66" i="5"/>
  <c r="P67" i="5"/>
  <c r="Q67" i="5"/>
  <c r="R67" i="5"/>
  <c r="S67" i="5"/>
  <c r="T67" i="5"/>
  <c r="U67" i="5"/>
  <c r="V67" i="5"/>
  <c r="W67" i="5"/>
  <c r="X67" i="5"/>
  <c r="Y67" i="5"/>
  <c r="Z67" i="5"/>
  <c r="P68" i="5"/>
  <c r="Q68" i="5"/>
  <c r="R68" i="5"/>
  <c r="S68" i="5"/>
  <c r="T68" i="5"/>
  <c r="U68" i="5"/>
  <c r="V68" i="5"/>
  <c r="W68" i="5"/>
  <c r="X68" i="5"/>
  <c r="Y68" i="5"/>
  <c r="Z68" i="5"/>
  <c r="P69" i="5"/>
  <c r="Q69" i="5"/>
  <c r="R69" i="5"/>
  <c r="S69" i="5"/>
  <c r="T69" i="5"/>
  <c r="U69" i="5"/>
  <c r="V69" i="5"/>
  <c r="W69" i="5"/>
  <c r="X69" i="5"/>
  <c r="Y69" i="5"/>
  <c r="Z69" i="5"/>
  <c r="P70" i="5"/>
  <c r="Q70" i="5"/>
  <c r="R70" i="5"/>
  <c r="S70" i="5"/>
  <c r="T70" i="5"/>
  <c r="U70" i="5"/>
  <c r="V70" i="5"/>
  <c r="W70" i="5"/>
  <c r="X70" i="5"/>
  <c r="Y70" i="5"/>
  <c r="Z70" i="5"/>
  <c r="P71" i="5"/>
  <c r="Q71" i="5"/>
  <c r="R71" i="5"/>
  <c r="S71" i="5"/>
  <c r="T71" i="5"/>
  <c r="U71" i="5"/>
  <c r="V71" i="5"/>
  <c r="W71" i="5"/>
  <c r="X71" i="5"/>
  <c r="Y71" i="5"/>
  <c r="Z71" i="5"/>
  <c r="P72" i="5"/>
  <c r="Q72" i="5"/>
  <c r="R72" i="5"/>
  <c r="S72" i="5"/>
  <c r="T72" i="5"/>
  <c r="U72" i="5"/>
  <c r="V72" i="5"/>
  <c r="W72" i="5"/>
  <c r="X72" i="5"/>
  <c r="Y72" i="5"/>
  <c r="Z72" i="5"/>
  <c r="P73" i="5"/>
  <c r="Q73" i="5"/>
  <c r="R73" i="5"/>
  <c r="S73" i="5"/>
  <c r="T73" i="5"/>
  <c r="U73" i="5"/>
  <c r="V73" i="5"/>
  <c r="W73" i="5"/>
  <c r="X73" i="5"/>
  <c r="Y73" i="5"/>
  <c r="Z73" i="5"/>
  <c r="P74" i="5"/>
  <c r="Q74" i="5"/>
  <c r="R74" i="5"/>
  <c r="S74" i="5"/>
  <c r="T74" i="5"/>
  <c r="U74" i="5"/>
  <c r="V74" i="5"/>
  <c r="W74" i="5"/>
  <c r="X74" i="5"/>
  <c r="Y74" i="5"/>
  <c r="Z74" i="5"/>
  <c r="P75" i="5"/>
  <c r="Q75" i="5"/>
  <c r="R75" i="5"/>
  <c r="S75" i="5"/>
  <c r="T75" i="5"/>
  <c r="U75" i="5"/>
  <c r="V75" i="5"/>
  <c r="W75" i="5"/>
  <c r="X75" i="5"/>
  <c r="Y75" i="5"/>
  <c r="Z75" i="5"/>
  <c r="P76" i="5"/>
  <c r="Q76" i="5"/>
  <c r="R76" i="5"/>
  <c r="S76" i="5"/>
  <c r="T76" i="5"/>
  <c r="U76" i="5"/>
  <c r="V76" i="5"/>
  <c r="W76" i="5"/>
  <c r="X76" i="5"/>
  <c r="Y76" i="5"/>
  <c r="Z76" i="5"/>
  <c r="P77" i="5"/>
  <c r="Q77" i="5"/>
  <c r="R77" i="5"/>
  <c r="S77" i="5"/>
  <c r="T77" i="5"/>
  <c r="U77" i="5"/>
  <c r="V77" i="5"/>
  <c r="W77" i="5"/>
  <c r="X77" i="5"/>
  <c r="Y77" i="5"/>
  <c r="Z77" i="5"/>
  <c r="P78" i="5"/>
  <c r="Q78" i="5"/>
  <c r="R78" i="5"/>
  <c r="S78" i="5"/>
  <c r="T78" i="5"/>
  <c r="U78" i="5"/>
  <c r="V78" i="5"/>
  <c r="W78" i="5"/>
  <c r="X78" i="5"/>
  <c r="Y78" i="5"/>
  <c r="Z78" i="5"/>
  <c r="P79" i="5"/>
  <c r="Q79" i="5"/>
  <c r="R79" i="5"/>
  <c r="S79" i="5"/>
  <c r="T79" i="5"/>
  <c r="U79" i="5"/>
  <c r="V79" i="5"/>
  <c r="W79" i="5"/>
  <c r="X79" i="5"/>
  <c r="Y79" i="5"/>
  <c r="Z79" i="5"/>
  <c r="P80" i="5"/>
  <c r="Q80" i="5"/>
  <c r="R80" i="5"/>
  <c r="S80" i="5"/>
  <c r="T80" i="5"/>
  <c r="U80" i="5"/>
  <c r="V80" i="5"/>
  <c r="W80" i="5"/>
  <c r="X80" i="5"/>
  <c r="Y80" i="5"/>
  <c r="Z80" i="5"/>
  <c r="P81" i="5"/>
  <c r="Q81" i="5"/>
  <c r="R81" i="5"/>
  <c r="S81" i="5"/>
  <c r="T81" i="5"/>
  <c r="U81" i="5"/>
  <c r="V81" i="5"/>
  <c r="W81" i="5"/>
  <c r="X81" i="5"/>
  <c r="Y81" i="5"/>
  <c r="Z81" i="5"/>
  <c r="P82" i="5"/>
  <c r="Q82" i="5"/>
  <c r="R82" i="5"/>
  <c r="S82" i="5"/>
  <c r="T82" i="5"/>
  <c r="U82" i="5"/>
  <c r="V82" i="5"/>
  <c r="W82" i="5"/>
  <c r="X82" i="5"/>
  <c r="Y82" i="5"/>
  <c r="Z82" i="5"/>
  <c r="P83" i="5"/>
  <c r="Q83" i="5"/>
  <c r="R83" i="5"/>
  <c r="S83" i="5"/>
  <c r="T83" i="5"/>
  <c r="U83" i="5"/>
  <c r="V83" i="5"/>
  <c r="W83" i="5"/>
  <c r="X83" i="5"/>
  <c r="Y83" i="5"/>
  <c r="Z83" i="5"/>
  <c r="P84" i="5"/>
  <c r="Q84" i="5"/>
  <c r="R84" i="5"/>
  <c r="S84" i="5"/>
  <c r="T84" i="5"/>
  <c r="U84" i="5"/>
  <c r="V84" i="5"/>
  <c r="W84" i="5"/>
  <c r="X84" i="5"/>
  <c r="Y84" i="5"/>
  <c r="Z84" i="5"/>
  <c r="P85" i="5"/>
  <c r="Q85" i="5"/>
  <c r="R85" i="5"/>
  <c r="S85" i="5"/>
  <c r="T85" i="5"/>
  <c r="U85" i="5"/>
  <c r="V85" i="5"/>
  <c r="W85" i="5"/>
  <c r="X85" i="5"/>
  <c r="Y85" i="5"/>
  <c r="Z85" i="5"/>
  <c r="P86" i="5"/>
  <c r="Q86" i="5"/>
  <c r="R86" i="5"/>
  <c r="S86" i="5"/>
  <c r="T86" i="5"/>
  <c r="U86" i="5"/>
  <c r="V86" i="5"/>
  <c r="W86" i="5"/>
  <c r="X86" i="5"/>
  <c r="Y86" i="5"/>
  <c r="Z86" i="5"/>
  <c r="P87" i="5"/>
  <c r="Q87" i="5"/>
  <c r="R87" i="5"/>
  <c r="S87" i="5"/>
  <c r="T87" i="5"/>
  <c r="U87" i="5"/>
  <c r="V87" i="5"/>
  <c r="W87" i="5"/>
  <c r="X87" i="5"/>
  <c r="Y87" i="5"/>
  <c r="Z87" i="5"/>
  <c r="P88" i="5"/>
  <c r="Q88" i="5"/>
  <c r="R88" i="5"/>
  <c r="S88" i="5"/>
  <c r="T88" i="5"/>
  <c r="U88" i="5"/>
  <c r="V88" i="5"/>
  <c r="W88" i="5"/>
  <c r="X88" i="5"/>
  <c r="Y88" i="5"/>
  <c r="Z88" i="5"/>
  <c r="P89" i="5"/>
  <c r="Q89" i="5"/>
  <c r="R89" i="5"/>
  <c r="S89" i="5"/>
  <c r="T89" i="5"/>
  <c r="U89" i="5"/>
  <c r="V89" i="5"/>
  <c r="W89" i="5"/>
  <c r="X89" i="5"/>
  <c r="Y89" i="5"/>
  <c r="Z89" i="5"/>
  <c r="P90" i="5"/>
  <c r="Q90" i="5"/>
  <c r="R90" i="5"/>
  <c r="S90" i="5"/>
  <c r="T90" i="5"/>
  <c r="U90" i="5"/>
  <c r="V90" i="5"/>
  <c r="W90" i="5"/>
  <c r="X90" i="5"/>
  <c r="Y90" i="5"/>
  <c r="Z90" i="5"/>
  <c r="P91" i="5"/>
  <c r="Q91" i="5"/>
  <c r="R91" i="5"/>
  <c r="S91" i="5"/>
  <c r="T91" i="5"/>
  <c r="U91" i="5"/>
  <c r="V91" i="5"/>
  <c r="W91" i="5"/>
  <c r="X91" i="5"/>
  <c r="Y91" i="5"/>
  <c r="Z91" i="5"/>
  <c r="P92" i="5"/>
  <c r="Q92" i="5"/>
  <c r="R92" i="5"/>
  <c r="S92" i="5"/>
  <c r="T92" i="5"/>
  <c r="U92" i="5"/>
  <c r="V92" i="5"/>
  <c r="W92" i="5"/>
  <c r="X92" i="5"/>
  <c r="Y92" i="5"/>
  <c r="Z92" i="5"/>
  <c r="P93" i="5"/>
  <c r="Q93" i="5"/>
  <c r="R93" i="5"/>
  <c r="S93" i="5"/>
  <c r="T93" i="5"/>
  <c r="U93" i="5"/>
  <c r="V93" i="5"/>
  <c r="W93" i="5"/>
  <c r="X93" i="5"/>
  <c r="Y93" i="5"/>
  <c r="Z93" i="5"/>
  <c r="P94" i="5"/>
  <c r="Q94" i="5"/>
  <c r="R94" i="5"/>
  <c r="S94" i="5"/>
  <c r="T94" i="5"/>
  <c r="U94" i="5"/>
  <c r="V94" i="5"/>
  <c r="W94" i="5"/>
  <c r="X94" i="5"/>
  <c r="Y94" i="5"/>
  <c r="Z94" i="5"/>
  <c r="P95" i="5"/>
  <c r="Q95" i="5"/>
  <c r="R95" i="5"/>
  <c r="S95" i="5"/>
  <c r="T95" i="5"/>
  <c r="U95" i="5"/>
  <c r="V95" i="5"/>
  <c r="W95" i="5"/>
  <c r="X95" i="5"/>
  <c r="Y95" i="5"/>
  <c r="Z95" i="5"/>
  <c r="P96" i="5"/>
  <c r="Q96" i="5"/>
  <c r="R96" i="5"/>
  <c r="S96" i="5"/>
  <c r="T96" i="5"/>
  <c r="U96" i="5"/>
  <c r="V96" i="5"/>
  <c r="W96" i="5"/>
  <c r="X96" i="5"/>
  <c r="Y96" i="5"/>
  <c r="Z96" i="5"/>
  <c r="P97" i="5"/>
  <c r="Q97" i="5"/>
  <c r="R97" i="5"/>
  <c r="S97" i="5"/>
  <c r="T97" i="5"/>
  <c r="U97" i="5"/>
  <c r="V97" i="5"/>
  <c r="W97" i="5"/>
  <c r="X97" i="5"/>
  <c r="Y97" i="5"/>
  <c r="Z97" i="5"/>
  <c r="P98" i="5"/>
  <c r="Q98" i="5"/>
  <c r="R98" i="5"/>
  <c r="S98" i="5"/>
  <c r="T98" i="5"/>
  <c r="U98" i="5"/>
  <c r="V98" i="5"/>
  <c r="W98" i="5"/>
  <c r="X98" i="5"/>
  <c r="Y98" i="5"/>
  <c r="Z98" i="5"/>
  <c r="P99" i="5"/>
  <c r="Q99" i="5"/>
  <c r="R99" i="5"/>
  <c r="S99" i="5"/>
  <c r="T99" i="5"/>
  <c r="U99" i="5"/>
  <c r="V99" i="5"/>
  <c r="W99" i="5"/>
  <c r="X99" i="5"/>
  <c r="Y99" i="5"/>
  <c r="Z99" i="5"/>
  <c r="P100" i="5"/>
  <c r="Q100" i="5"/>
  <c r="R100" i="5"/>
  <c r="S100" i="5"/>
  <c r="T100" i="5"/>
  <c r="U100" i="5"/>
  <c r="V100" i="5"/>
  <c r="W100" i="5"/>
  <c r="X100" i="5"/>
  <c r="Y100" i="5"/>
  <c r="Z100" i="5"/>
  <c r="P101" i="5"/>
  <c r="Q101" i="5"/>
  <c r="R101" i="5"/>
  <c r="S101" i="5"/>
  <c r="T101" i="5"/>
  <c r="U101" i="5"/>
  <c r="V101" i="5"/>
  <c r="W101" i="5"/>
  <c r="X101" i="5"/>
  <c r="Y101" i="5"/>
  <c r="Z101" i="5"/>
  <c r="P102" i="5"/>
  <c r="Q102" i="5"/>
  <c r="R102" i="5"/>
  <c r="S102" i="5"/>
  <c r="T102" i="5"/>
  <c r="U102" i="5"/>
  <c r="V102" i="5"/>
  <c r="W102" i="5"/>
  <c r="X102" i="5"/>
  <c r="Y102" i="5"/>
  <c r="Z102" i="5"/>
  <c r="P103" i="5"/>
  <c r="Q103" i="5"/>
  <c r="R103" i="5"/>
  <c r="S103" i="5"/>
  <c r="T103" i="5"/>
  <c r="U103" i="5"/>
  <c r="V103" i="5"/>
  <c r="W103" i="5"/>
  <c r="X103" i="5"/>
  <c r="Y103" i="5"/>
  <c r="Z103" i="5"/>
  <c r="P104" i="5"/>
  <c r="Q104" i="5"/>
  <c r="R104" i="5"/>
  <c r="S104" i="5"/>
  <c r="T104" i="5"/>
  <c r="U104" i="5"/>
  <c r="V104" i="5"/>
  <c r="W104" i="5"/>
  <c r="X104" i="5"/>
  <c r="Y104" i="5"/>
  <c r="Z104" i="5"/>
  <c r="P105" i="5"/>
  <c r="Q105" i="5"/>
  <c r="R105" i="5"/>
  <c r="S105" i="5"/>
  <c r="T105" i="5"/>
  <c r="U105" i="5"/>
  <c r="V105" i="5"/>
  <c r="W105" i="5"/>
  <c r="X105" i="5"/>
  <c r="Y105" i="5"/>
  <c r="Z105" i="5"/>
  <c r="P106" i="5"/>
  <c r="Q106" i="5"/>
  <c r="R106" i="5"/>
  <c r="S106" i="5"/>
  <c r="T106" i="5"/>
  <c r="U106" i="5"/>
  <c r="V106" i="5"/>
  <c r="W106" i="5"/>
  <c r="X106" i="5"/>
  <c r="Y106" i="5"/>
  <c r="Z106" i="5"/>
  <c r="P107" i="5"/>
  <c r="Q107" i="5"/>
  <c r="R107" i="5"/>
  <c r="S107" i="5"/>
  <c r="T107" i="5"/>
  <c r="U107" i="5"/>
  <c r="V107" i="5"/>
  <c r="W107" i="5"/>
  <c r="X107" i="5"/>
  <c r="Y107" i="5"/>
  <c r="Z107" i="5"/>
  <c r="P108" i="5"/>
  <c r="Q108" i="5"/>
  <c r="R108" i="5"/>
  <c r="S108" i="5"/>
  <c r="T108" i="5"/>
  <c r="U108" i="5"/>
  <c r="V108" i="5"/>
  <c r="W108" i="5"/>
  <c r="X108" i="5"/>
  <c r="Y108" i="5"/>
  <c r="Z108" i="5"/>
  <c r="P109" i="5"/>
  <c r="Q109" i="5"/>
  <c r="R109" i="5"/>
  <c r="S109" i="5"/>
  <c r="T109" i="5"/>
  <c r="U109" i="5"/>
  <c r="V109" i="5"/>
  <c r="W109" i="5"/>
  <c r="X109" i="5"/>
  <c r="Y109" i="5"/>
  <c r="Z109" i="5"/>
  <c r="P110" i="5"/>
  <c r="Q110" i="5"/>
  <c r="R110" i="5"/>
  <c r="S110" i="5"/>
  <c r="T110" i="5"/>
  <c r="U110" i="5"/>
  <c r="V110" i="5"/>
  <c r="W110" i="5"/>
  <c r="X110" i="5"/>
  <c r="Y110" i="5"/>
  <c r="Z110" i="5"/>
  <c r="P111" i="5"/>
  <c r="Q111" i="5"/>
  <c r="R111" i="5"/>
  <c r="S111" i="5"/>
  <c r="T111" i="5"/>
  <c r="U111" i="5"/>
  <c r="V111" i="5"/>
  <c r="W111" i="5"/>
  <c r="X111" i="5"/>
  <c r="Y111" i="5"/>
  <c r="Z111" i="5"/>
  <c r="P112" i="5"/>
  <c r="Q112" i="5"/>
  <c r="R112" i="5"/>
  <c r="S112" i="5"/>
  <c r="T112" i="5"/>
  <c r="U112" i="5"/>
  <c r="V112" i="5"/>
  <c r="W112" i="5"/>
  <c r="X112" i="5"/>
  <c r="Y112" i="5"/>
  <c r="Z112" i="5"/>
  <c r="P113" i="5"/>
  <c r="Q113" i="5"/>
  <c r="R113" i="5"/>
  <c r="S113" i="5"/>
  <c r="T113" i="5"/>
  <c r="U113" i="5"/>
  <c r="V113" i="5"/>
  <c r="W113" i="5"/>
  <c r="X113" i="5"/>
  <c r="Y113" i="5"/>
  <c r="Z113" i="5"/>
  <c r="P114" i="5"/>
  <c r="Q114" i="5"/>
  <c r="R114" i="5"/>
  <c r="S114" i="5"/>
  <c r="T114" i="5"/>
  <c r="U114" i="5"/>
  <c r="V114" i="5"/>
  <c r="W114" i="5"/>
  <c r="X114" i="5"/>
  <c r="Y114" i="5"/>
  <c r="Z114" i="5"/>
  <c r="P115" i="5"/>
  <c r="Q115" i="5"/>
  <c r="R115" i="5"/>
  <c r="S115" i="5"/>
  <c r="T115" i="5"/>
  <c r="U115" i="5"/>
  <c r="V115" i="5"/>
  <c r="W115" i="5"/>
  <c r="X115" i="5"/>
  <c r="Y115" i="5"/>
  <c r="Z115" i="5"/>
  <c r="P116" i="5"/>
  <c r="Q116" i="5"/>
  <c r="R116" i="5"/>
  <c r="S116" i="5"/>
  <c r="T116" i="5"/>
  <c r="U116" i="5"/>
  <c r="V116" i="5"/>
  <c r="W116" i="5"/>
  <c r="X116" i="5"/>
  <c r="Y116" i="5"/>
  <c r="Z116" i="5"/>
  <c r="P117" i="5"/>
  <c r="Q117" i="5"/>
  <c r="R117" i="5"/>
  <c r="S117" i="5"/>
  <c r="T117" i="5"/>
  <c r="U117" i="5"/>
  <c r="V117" i="5"/>
  <c r="W117" i="5"/>
  <c r="X117" i="5"/>
  <c r="Y117" i="5"/>
  <c r="Z117" i="5"/>
  <c r="P118" i="5"/>
  <c r="Q118" i="5"/>
  <c r="R118" i="5"/>
  <c r="S118" i="5"/>
  <c r="T118" i="5"/>
  <c r="U118" i="5"/>
  <c r="V118" i="5"/>
  <c r="W118" i="5"/>
  <c r="X118" i="5"/>
  <c r="Y118" i="5"/>
  <c r="Z118" i="5"/>
  <c r="P119" i="5"/>
  <c r="Q119" i="5"/>
  <c r="R119" i="5"/>
  <c r="S119" i="5"/>
  <c r="T119" i="5"/>
  <c r="U119" i="5"/>
  <c r="V119" i="5"/>
  <c r="W119" i="5"/>
  <c r="X119" i="5"/>
  <c r="Y119" i="5"/>
  <c r="Z119" i="5"/>
  <c r="P120" i="5"/>
  <c r="Q120" i="5"/>
  <c r="R120" i="5"/>
  <c r="S120" i="5"/>
  <c r="T120" i="5"/>
  <c r="U120" i="5"/>
  <c r="V120" i="5"/>
  <c r="W120" i="5"/>
  <c r="X120" i="5"/>
  <c r="Y120" i="5"/>
  <c r="Z120" i="5"/>
  <c r="P121" i="5"/>
  <c r="Q121" i="5"/>
  <c r="R121" i="5"/>
  <c r="S121" i="5"/>
  <c r="T121" i="5"/>
  <c r="U121" i="5"/>
  <c r="V121" i="5"/>
  <c r="W121" i="5"/>
  <c r="X121" i="5"/>
  <c r="Y121" i="5"/>
  <c r="Z121" i="5"/>
  <c r="P122" i="5"/>
  <c r="Q122" i="5"/>
  <c r="R122" i="5"/>
  <c r="S122" i="5"/>
  <c r="T122" i="5"/>
  <c r="U122" i="5"/>
  <c r="V122" i="5"/>
  <c r="W122" i="5"/>
  <c r="X122" i="5"/>
  <c r="Y122" i="5"/>
  <c r="Z122" i="5"/>
  <c r="P123" i="5"/>
  <c r="Q123" i="5"/>
  <c r="R123" i="5"/>
  <c r="S123" i="5"/>
  <c r="T123" i="5"/>
  <c r="U123" i="5"/>
  <c r="V123" i="5"/>
  <c r="W123" i="5"/>
  <c r="X123" i="5"/>
  <c r="Y123" i="5"/>
  <c r="Z123" i="5"/>
  <c r="P124" i="5"/>
  <c r="Q124" i="5"/>
  <c r="R124" i="5"/>
  <c r="S124" i="5"/>
  <c r="T124" i="5"/>
  <c r="U124" i="5"/>
  <c r="V124" i="5"/>
  <c r="W124" i="5"/>
  <c r="X124" i="5"/>
  <c r="Y124" i="5"/>
  <c r="Z124" i="5"/>
  <c r="P125" i="5"/>
  <c r="Q125" i="5"/>
  <c r="R125" i="5"/>
  <c r="S125" i="5"/>
  <c r="T125" i="5"/>
  <c r="U125" i="5"/>
  <c r="V125" i="5"/>
  <c r="W125" i="5"/>
  <c r="X125" i="5"/>
  <c r="Y125" i="5"/>
  <c r="Z125" i="5"/>
  <c r="P126" i="5"/>
  <c r="Q126" i="5"/>
  <c r="R126" i="5"/>
  <c r="S126" i="5"/>
  <c r="T126" i="5"/>
  <c r="U126" i="5"/>
  <c r="V126" i="5"/>
  <c r="W126" i="5"/>
  <c r="X126" i="5"/>
  <c r="Y126" i="5"/>
  <c r="Z126" i="5"/>
  <c r="P127" i="5"/>
  <c r="Q127" i="5"/>
  <c r="R127" i="5"/>
  <c r="S127" i="5"/>
  <c r="T127" i="5"/>
  <c r="U127" i="5"/>
  <c r="V127" i="5"/>
  <c r="W127" i="5"/>
  <c r="X127" i="5"/>
  <c r="Y127" i="5"/>
  <c r="Z127" i="5"/>
  <c r="P128" i="5"/>
  <c r="Q128" i="5"/>
  <c r="R128" i="5"/>
  <c r="S128" i="5"/>
  <c r="T128" i="5"/>
  <c r="U128" i="5"/>
  <c r="V128" i="5"/>
  <c r="W128" i="5"/>
  <c r="X128" i="5"/>
  <c r="Y128" i="5"/>
  <c r="Z128" i="5"/>
  <c r="P129" i="5"/>
  <c r="Q129" i="5"/>
  <c r="R129" i="5"/>
  <c r="S129" i="5"/>
  <c r="T129" i="5"/>
  <c r="U129" i="5"/>
  <c r="V129" i="5"/>
  <c r="W129" i="5"/>
  <c r="X129" i="5"/>
  <c r="Y129" i="5"/>
  <c r="Z129" i="5"/>
  <c r="P130" i="5"/>
  <c r="Q130" i="5"/>
  <c r="R130" i="5"/>
  <c r="S130" i="5"/>
  <c r="T130" i="5"/>
  <c r="U130" i="5"/>
  <c r="V130" i="5"/>
  <c r="W130" i="5"/>
  <c r="X130" i="5"/>
  <c r="Y130" i="5"/>
  <c r="Z130" i="5"/>
  <c r="P131" i="5"/>
  <c r="Q131" i="5"/>
  <c r="R131" i="5"/>
  <c r="S131" i="5"/>
  <c r="T131" i="5"/>
  <c r="U131" i="5"/>
  <c r="V131" i="5"/>
  <c r="W131" i="5"/>
  <c r="X131" i="5"/>
  <c r="Y131" i="5"/>
  <c r="Z131" i="5"/>
  <c r="P132" i="5"/>
  <c r="Q132" i="5"/>
  <c r="R132" i="5"/>
  <c r="S132" i="5"/>
  <c r="T132" i="5"/>
  <c r="U132" i="5"/>
  <c r="V132" i="5"/>
  <c r="W132" i="5"/>
  <c r="X132" i="5"/>
  <c r="Y132" i="5"/>
  <c r="Z132" i="5"/>
  <c r="P133" i="5"/>
  <c r="Q133" i="5"/>
  <c r="R133" i="5"/>
  <c r="S133" i="5"/>
  <c r="T133" i="5"/>
  <c r="U133" i="5"/>
  <c r="V133" i="5"/>
  <c r="W133" i="5"/>
  <c r="X133" i="5"/>
  <c r="Y133" i="5"/>
  <c r="Z133" i="5"/>
  <c r="P134" i="5"/>
  <c r="Q134" i="5"/>
  <c r="R134" i="5"/>
  <c r="S134" i="5"/>
  <c r="T134" i="5"/>
  <c r="U134" i="5"/>
  <c r="V134" i="5"/>
  <c r="W134" i="5"/>
  <c r="X134" i="5"/>
  <c r="Y134" i="5"/>
  <c r="Z134" i="5"/>
  <c r="P135" i="5"/>
  <c r="Q135" i="5"/>
  <c r="R135" i="5"/>
  <c r="S135" i="5"/>
  <c r="T135" i="5"/>
  <c r="U135" i="5"/>
  <c r="V135" i="5"/>
  <c r="W135" i="5"/>
  <c r="X135" i="5"/>
  <c r="Y135" i="5"/>
  <c r="Z135" i="5"/>
  <c r="P136" i="5"/>
  <c r="Q136" i="5"/>
  <c r="R136" i="5"/>
  <c r="S136" i="5"/>
  <c r="T136" i="5"/>
  <c r="U136" i="5"/>
  <c r="V136" i="5"/>
  <c r="W136" i="5"/>
  <c r="X136" i="5"/>
  <c r="Y136" i="5"/>
  <c r="Z136" i="5"/>
  <c r="P137" i="5"/>
  <c r="Q137" i="5"/>
  <c r="R137" i="5"/>
  <c r="S137" i="5"/>
  <c r="T137" i="5"/>
  <c r="U137" i="5"/>
  <c r="V137" i="5"/>
  <c r="W137" i="5"/>
  <c r="X137" i="5"/>
  <c r="Y137" i="5"/>
  <c r="Z137" i="5"/>
  <c r="P138" i="5"/>
  <c r="Q138" i="5"/>
  <c r="R138" i="5"/>
  <c r="S138" i="5"/>
  <c r="T138" i="5"/>
  <c r="U138" i="5"/>
  <c r="V138" i="5"/>
  <c r="W138" i="5"/>
  <c r="X138" i="5"/>
  <c r="Y138" i="5"/>
  <c r="Z138" i="5"/>
  <c r="P139" i="5"/>
  <c r="Q139" i="5"/>
  <c r="R139" i="5"/>
  <c r="S139" i="5"/>
  <c r="T139" i="5"/>
  <c r="U139" i="5"/>
  <c r="V139" i="5"/>
  <c r="W139" i="5"/>
  <c r="X139" i="5"/>
  <c r="Y139" i="5"/>
  <c r="Z139" i="5"/>
  <c r="P140" i="5"/>
  <c r="Q140" i="5"/>
  <c r="R140" i="5"/>
  <c r="S140" i="5"/>
  <c r="T140" i="5"/>
  <c r="U140" i="5"/>
  <c r="V140" i="5"/>
  <c r="W140" i="5"/>
  <c r="X140" i="5"/>
  <c r="Y140" i="5"/>
  <c r="Z140" i="5"/>
  <c r="P141" i="5"/>
  <c r="Q141" i="5"/>
  <c r="R141" i="5"/>
  <c r="S141" i="5"/>
  <c r="T141" i="5"/>
  <c r="U141" i="5"/>
  <c r="V141" i="5"/>
  <c r="W141" i="5"/>
  <c r="X141" i="5"/>
  <c r="Y141" i="5"/>
  <c r="Z141" i="5"/>
  <c r="P142" i="5"/>
  <c r="Q142" i="5"/>
  <c r="R142" i="5"/>
  <c r="S142" i="5"/>
  <c r="T142" i="5"/>
  <c r="U142" i="5"/>
  <c r="V142" i="5"/>
  <c r="W142" i="5"/>
  <c r="X142" i="5"/>
  <c r="Y142" i="5"/>
  <c r="Z142" i="5"/>
  <c r="P143" i="5"/>
  <c r="Q143" i="5"/>
  <c r="R143" i="5"/>
  <c r="S143" i="5"/>
  <c r="T143" i="5"/>
  <c r="U143" i="5"/>
  <c r="V143" i="5"/>
  <c r="W143" i="5"/>
  <c r="X143" i="5"/>
  <c r="Y143" i="5"/>
  <c r="Z143" i="5"/>
  <c r="P144" i="5"/>
  <c r="Q144" i="5"/>
  <c r="R144" i="5"/>
  <c r="S144" i="5"/>
  <c r="T144" i="5"/>
  <c r="U144" i="5"/>
  <c r="V144" i="5"/>
  <c r="W144" i="5"/>
  <c r="X144" i="5"/>
  <c r="Y144" i="5"/>
  <c r="Z144" i="5"/>
  <c r="P145" i="5"/>
  <c r="Q145" i="5"/>
  <c r="R145" i="5"/>
  <c r="S145" i="5"/>
  <c r="T145" i="5"/>
  <c r="U145" i="5"/>
  <c r="V145" i="5"/>
  <c r="W145" i="5"/>
  <c r="X145" i="5"/>
  <c r="Y145" i="5"/>
  <c r="Z145" i="5"/>
  <c r="P146" i="5"/>
  <c r="Q146" i="5"/>
  <c r="R146" i="5"/>
  <c r="S146" i="5"/>
  <c r="T146" i="5"/>
  <c r="U146" i="5"/>
  <c r="V146" i="5"/>
  <c r="W146" i="5"/>
  <c r="X146" i="5"/>
  <c r="Y146" i="5"/>
  <c r="Z146" i="5"/>
  <c r="P147" i="5"/>
  <c r="Q147" i="5"/>
  <c r="R147" i="5"/>
  <c r="S147" i="5"/>
  <c r="T147" i="5"/>
  <c r="U147" i="5"/>
  <c r="V147" i="5"/>
  <c r="W147" i="5"/>
  <c r="X147" i="5"/>
  <c r="Y147" i="5"/>
  <c r="Z147" i="5"/>
  <c r="P148" i="5"/>
  <c r="Q148" i="5"/>
  <c r="R148" i="5"/>
  <c r="S148" i="5"/>
  <c r="T148" i="5"/>
  <c r="U148" i="5"/>
  <c r="V148" i="5"/>
  <c r="W148" i="5"/>
  <c r="X148" i="5"/>
  <c r="Y148" i="5"/>
  <c r="Z148" i="5"/>
  <c r="P149" i="5"/>
  <c r="Q149" i="5"/>
  <c r="R149" i="5"/>
  <c r="S149" i="5"/>
  <c r="T149" i="5"/>
  <c r="U149" i="5"/>
  <c r="V149" i="5"/>
  <c r="W149" i="5"/>
  <c r="X149" i="5"/>
  <c r="Y149" i="5"/>
  <c r="Z149" i="5"/>
  <c r="P150" i="5"/>
  <c r="Q150" i="5"/>
  <c r="R150" i="5"/>
  <c r="S150" i="5"/>
  <c r="T150" i="5"/>
  <c r="U150" i="5"/>
  <c r="V150" i="5"/>
  <c r="W150" i="5"/>
  <c r="X150" i="5"/>
  <c r="Y150" i="5"/>
  <c r="Z150" i="5"/>
  <c r="P151" i="5"/>
  <c r="Q151" i="5"/>
  <c r="R151" i="5"/>
  <c r="S151" i="5"/>
  <c r="T151" i="5"/>
  <c r="U151" i="5"/>
  <c r="V151" i="5"/>
  <c r="W151" i="5"/>
  <c r="X151" i="5"/>
  <c r="Y151" i="5"/>
  <c r="Z151" i="5"/>
  <c r="P152" i="5"/>
  <c r="Q152" i="5"/>
  <c r="R152" i="5"/>
  <c r="S152" i="5"/>
  <c r="T152" i="5"/>
  <c r="U152" i="5"/>
  <c r="V152" i="5"/>
  <c r="W152" i="5"/>
  <c r="X152" i="5"/>
  <c r="Y152" i="5"/>
  <c r="Z152" i="5"/>
  <c r="P153" i="5"/>
  <c r="Q153" i="5"/>
  <c r="R153" i="5"/>
  <c r="S153" i="5"/>
  <c r="T153" i="5"/>
  <c r="U153" i="5"/>
  <c r="V153" i="5"/>
  <c r="W153" i="5"/>
  <c r="X153" i="5"/>
  <c r="Y153" i="5"/>
  <c r="Z153" i="5"/>
  <c r="P154" i="5"/>
  <c r="Q154" i="5"/>
  <c r="R154" i="5"/>
  <c r="S154" i="5"/>
  <c r="T154" i="5"/>
  <c r="U154" i="5"/>
  <c r="V154" i="5"/>
  <c r="W154" i="5"/>
  <c r="X154" i="5"/>
  <c r="Y154" i="5"/>
  <c r="Z154" i="5"/>
  <c r="P155" i="5"/>
  <c r="Q155" i="5"/>
  <c r="R155" i="5"/>
  <c r="S155" i="5"/>
  <c r="T155" i="5"/>
  <c r="U155" i="5"/>
  <c r="V155" i="5"/>
  <c r="W155" i="5"/>
  <c r="X155" i="5"/>
  <c r="Y155" i="5"/>
  <c r="Z155" i="5"/>
  <c r="P156" i="5"/>
  <c r="Q156" i="5"/>
  <c r="R156" i="5"/>
  <c r="S156" i="5"/>
  <c r="T156" i="5"/>
  <c r="U156" i="5"/>
  <c r="V156" i="5"/>
  <c r="W156" i="5"/>
  <c r="X156" i="5"/>
  <c r="Y156" i="5"/>
  <c r="Z156" i="5"/>
  <c r="P157" i="5"/>
  <c r="Q157" i="5"/>
  <c r="R157" i="5"/>
  <c r="S157" i="5"/>
  <c r="T157" i="5"/>
  <c r="U157" i="5"/>
  <c r="V157" i="5"/>
  <c r="W157" i="5"/>
  <c r="X157" i="5"/>
  <c r="Y157" i="5"/>
  <c r="Z157" i="5"/>
  <c r="P158" i="5"/>
  <c r="Q158" i="5"/>
  <c r="R158" i="5"/>
  <c r="S158" i="5"/>
  <c r="T158" i="5"/>
  <c r="U158" i="5"/>
  <c r="V158" i="5"/>
  <c r="W158" i="5"/>
  <c r="X158" i="5"/>
  <c r="Y158" i="5"/>
  <c r="Z158" i="5"/>
  <c r="P159" i="5"/>
  <c r="Q159" i="5"/>
  <c r="R159" i="5"/>
  <c r="S159" i="5"/>
  <c r="T159" i="5"/>
  <c r="U159" i="5"/>
  <c r="V159" i="5"/>
  <c r="W159" i="5"/>
  <c r="X159" i="5"/>
  <c r="Y159" i="5"/>
  <c r="Z159" i="5"/>
  <c r="P160" i="5"/>
  <c r="Q160" i="5"/>
  <c r="R160" i="5"/>
  <c r="S160" i="5"/>
  <c r="T160" i="5"/>
  <c r="U160" i="5"/>
  <c r="V160" i="5"/>
  <c r="W160" i="5"/>
  <c r="X160" i="5"/>
  <c r="Y160" i="5"/>
  <c r="Z160" i="5"/>
  <c r="P161" i="5"/>
  <c r="Q161" i="5"/>
  <c r="R161" i="5"/>
  <c r="S161" i="5"/>
  <c r="T161" i="5"/>
  <c r="U161" i="5"/>
  <c r="V161" i="5"/>
  <c r="W161" i="5"/>
  <c r="X161" i="5"/>
  <c r="Y161" i="5"/>
  <c r="Z161" i="5"/>
  <c r="P162" i="5"/>
  <c r="Q162" i="5"/>
  <c r="R162" i="5"/>
  <c r="S162" i="5"/>
  <c r="T162" i="5"/>
  <c r="U162" i="5"/>
  <c r="V162" i="5"/>
  <c r="W162" i="5"/>
  <c r="X162" i="5"/>
  <c r="Y162" i="5"/>
  <c r="Z162" i="5"/>
  <c r="P163" i="5"/>
  <c r="Q163" i="5"/>
  <c r="R163" i="5"/>
  <c r="S163" i="5"/>
  <c r="T163" i="5"/>
  <c r="U163" i="5"/>
  <c r="V163" i="5"/>
  <c r="W163" i="5"/>
  <c r="X163" i="5"/>
  <c r="Y163" i="5"/>
  <c r="Z163" i="5"/>
  <c r="P164" i="5"/>
  <c r="Q164" i="5"/>
  <c r="R164" i="5"/>
  <c r="S164" i="5"/>
  <c r="T164" i="5"/>
  <c r="U164" i="5"/>
  <c r="V164" i="5"/>
  <c r="W164" i="5"/>
  <c r="X164" i="5"/>
  <c r="Y164" i="5"/>
  <c r="Z164" i="5"/>
  <c r="P165" i="5"/>
  <c r="Q165" i="5"/>
  <c r="R165" i="5"/>
  <c r="S165" i="5"/>
  <c r="T165" i="5"/>
  <c r="U165" i="5"/>
  <c r="V165" i="5"/>
  <c r="W165" i="5"/>
  <c r="X165" i="5"/>
  <c r="Y165" i="5"/>
  <c r="Z165" i="5"/>
  <c r="P166" i="5"/>
  <c r="Q166" i="5"/>
  <c r="R166" i="5"/>
  <c r="S166" i="5"/>
  <c r="T166" i="5"/>
  <c r="U166" i="5"/>
  <c r="V166" i="5"/>
  <c r="W166" i="5"/>
  <c r="X166" i="5"/>
  <c r="Y166" i="5"/>
  <c r="Z166" i="5"/>
  <c r="P167" i="5"/>
  <c r="Q167" i="5"/>
  <c r="R167" i="5"/>
  <c r="S167" i="5"/>
  <c r="T167" i="5"/>
  <c r="U167" i="5"/>
  <c r="V167" i="5"/>
  <c r="W167" i="5"/>
  <c r="X167" i="5"/>
  <c r="Y167" i="5"/>
  <c r="Z167" i="5"/>
  <c r="P168" i="5"/>
  <c r="Q168" i="5"/>
  <c r="R168" i="5"/>
  <c r="S168" i="5"/>
  <c r="T168" i="5"/>
  <c r="U168" i="5"/>
  <c r="V168" i="5"/>
  <c r="W168" i="5"/>
  <c r="X168" i="5"/>
  <c r="Y168" i="5"/>
  <c r="Z168" i="5"/>
  <c r="P169" i="5"/>
  <c r="Q169" i="5"/>
  <c r="R169" i="5"/>
  <c r="S169" i="5"/>
  <c r="T169" i="5"/>
  <c r="U169" i="5"/>
  <c r="V169" i="5"/>
  <c r="W169" i="5"/>
  <c r="X169" i="5"/>
  <c r="Y169" i="5"/>
  <c r="Z169" i="5"/>
  <c r="P170" i="5"/>
  <c r="Q170" i="5"/>
  <c r="R170" i="5"/>
  <c r="S170" i="5"/>
  <c r="T170" i="5"/>
  <c r="U170" i="5"/>
  <c r="V170" i="5"/>
  <c r="W170" i="5"/>
  <c r="X170" i="5"/>
  <c r="Y170" i="5"/>
  <c r="Z170" i="5"/>
  <c r="P171" i="5"/>
  <c r="Q171" i="5"/>
  <c r="R171" i="5"/>
  <c r="S171" i="5"/>
  <c r="T171" i="5"/>
  <c r="U171" i="5"/>
  <c r="V171" i="5"/>
  <c r="W171" i="5"/>
  <c r="X171" i="5"/>
  <c r="Y171" i="5"/>
  <c r="Z171" i="5"/>
  <c r="P172" i="5"/>
  <c r="Q172" i="5"/>
  <c r="R172" i="5"/>
  <c r="S172" i="5"/>
  <c r="T172" i="5"/>
  <c r="U172" i="5"/>
  <c r="V172" i="5"/>
  <c r="W172" i="5"/>
  <c r="X172" i="5"/>
  <c r="Y172" i="5"/>
  <c r="Z172" i="5"/>
  <c r="P173" i="5"/>
  <c r="Q173" i="5"/>
  <c r="R173" i="5"/>
  <c r="S173" i="5"/>
  <c r="T173" i="5"/>
  <c r="U173" i="5"/>
  <c r="V173" i="5"/>
  <c r="W173" i="5"/>
  <c r="X173" i="5"/>
  <c r="Y173" i="5"/>
  <c r="Z173" i="5"/>
  <c r="P174" i="5"/>
  <c r="Q174" i="5"/>
  <c r="R174" i="5"/>
  <c r="S174" i="5"/>
  <c r="T174" i="5"/>
  <c r="U174" i="5"/>
  <c r="V174" i="5"/>
  <c r="W174" i="5"/>
  <c r="X174" i="5"/>
  <c r="Y174" i="5"/>
  <c r="Z174" i="5"/>
  <c r="P175" i="5"/>
  <c r="Q175" i="5"/>
  <c r="R175" i="5"/>
  <c r="S175" i="5"/>
  <c r="T175" i="5"/>
  <c r="U175" i="5"/>
  <c r="V175" i="5"/>
  <c r="W175" i="5"/>
  <c r="X175" i="5"/>
  <c r="Y175" i="5"/>
  <c r="Z175" i="5"/>
  <c r="P176" i="5"/>
  <c r="Q176" i="5"/>
  <c r="R176" i="5"/>
  <c r="S176" i="5"/>
  <c r="T176" i="5"/>
  <c r="U176" i="5"/>
  <c r="V176" i="5"/>
  <c r="W176" i="5"/>
  <c r="X176" i="5"/>
  <c r="Y176" i="5"/>
  <c r="Z176" i="5"/>
  <c r="P177" i="5"/>
  <c r="Q177" i="5"/>
  <c r="R177" i="5"/>
  <c r="S177" i="5"/>
  <c r="T177" i="5"/>
  <c r="U177" i="5"/>
  <c r="V177" i="5"/>
  <c r="W177" i="5"/>
  <c r="X177" i="5"/>
  <c r="Y177" i="5"/>
  <c r="Z177" i="5"/>
  <c r="P178" i="5"/>
  <c r="Q178" i="5"/>
  <c r="R178" i="5"/>
  <c r="S178" i="5"/>
  <c r="T178" i="5"/>
  <c r="U178" i="5"/>
  <c r="V178" i="5"/>
  <c r="W178" i="5"/>
  <c r="X178" i="5"/>
  <c r="Y178" i="5"/>
  <c r="Z178" i="5"/>
  <c r="P179" i="5"/>
  <c r="Q179" i="5"/>
  <c r="R179" i="5"/>
  <c r="S179" i="5"/>
  <c r="T179" i="5"/>
  <c r="U179" i="5"/>
  <c r="V179" i="5"/>
  <c r="W179" i="5"/>
  <c r="X179" i="5"/>
  <c r="Y179" i="5"/>
  <c r="Z179" i="5"/>
  <c r="P180" i="5"/>
  <c r="Q180" i="5"/>
  <c r="R180" i="5"/>
  <c r="S180" i="5"/>
  <c r="T180" i="5"/>
  <c r="U180" i="5"/>
  <c r="V180" i="5"/>
  <c r="W180" i="5"/>
  <c r="X180" i="5"/>
  <c r="Y180" i="5"/>
  <c r="Z180" i="5"/>
  <c r="P181" i="5"/>
  <c r="Q181" i="5"/>
  <c r="R181" i="5"/>
  <c r="S181" i="5"/>
  <c r="T181" i="5"/>
  <c r="U181" i="5"/>
  <c r="V181" i="5"/>
  <c r="W181" i="5"/>
  <c r="X181" i="5"/>
  <c r="Y181" i="5"/>
  <c r="Z181" i="5"/>
  <c r="P182" i="5"/>
  <c r="Q182" i="5"/>
  <c r="R182" i="5"/>
  <c r="S182" i="5"/>
  <c r="T182" i="5"/>
  <c r="U182" i="5"/>
  <c r="V182" i="5"/>
  <c r="W182" i="5"/>
  <c r="X182" i="5"/>
  <c r="Y182" i="5"/>
  <c r="Z182" i="5"/>
  <c r="P183" i="5"/>
  <c r="Q183" i="5"/>
  <c r="R183" i="5"/>
  <c r="S183" i="5"/>
  <c r="T183" i="5"/>
  <c r="U183" i="5"/>
  <c r="V183" i="5"/>
  <c r="W183" i="5"/>
  <c r="X183" i="5"/>
  <c r="Y183" i="5"/>
  <c r="Z183" i="5"/>
  <c r="P184" i="5"/>
  <c r="Q184" i="5"/>
  <c r="R184" i="5"/>
  <c r="S184" i="5"/>
  <c r="T184" i="5"/>
  <c r="U184" i="5"/>
  <c r="V184" i="5"/>
  <c r="W184" i="5"/>
  <c r="X184" i="5"/>
  <c r="Y184" i="5"/>
  <c r="Z184" i="5"/>
  <c r="P185" i="5"/>
  <c r="Q185" i="5"/>
  <c r="R185" i="5"/>
  <c r="S185" i="5"/>
  <c r="T185" i="5"/>
  <c r="U185" i="5"/>
  <c r="V185" i="5"/>
  <c r="W185" i="5"/>
  <c r="X185" i="5"/>
  <c r="Y185" i="5"/>
  <c r="Z185" i="5"/>
  <c r="P186" i="5"/>
  <c r="Q186" i="5"/>
  <c r="R186" i="5"/>
  <c r="S186" i="5"/>
  <c r="T186" i="5"/>
  <c r="U186" i="5"/>
  <c r="V186" i="5"/>
  <c r="W186" i="5"/>
  <c r="X186" i="5"/>
  <c r="Y186" i="5"/>
  <c r="Z186" i="5"/>
  <c r="P187" i="5"/>
  <c r="Q187" i="5"/>
  <c r="R187" i="5"/>
  <c r="S187" i="5"/>
  <c r="T187" i="5"/>
  <c r="U187" i="5"/>
  <c r="V187" i="5"/>
  <c r="W187" i="5"/>
  <c r="X187" i="5"/>
  <c r="Y187" i="5"/>
  <c r="Z187" i="5"/>
  <c r="P188" i="5"/>
  <c r="Q188" i="5"/>
  <c r="R188" i="5"/>
  <c r="S188" i="5"/>
  <c r="T188" i="5"/>
  <c r="U188" i="5"/>
  <c r="V188" i="5"/>
  <c r="W188" i="5"/>
  <c r="X188" i="5"/>
  <c r="Y188" i="5"/>
  <c r="Z188" i="5"/>
  <c r="P189" i="5"/>
  <c r="Q189" i="5"/>
  <c r="R189" i="5"/>
  <c r="S189" i="5"/>
  <c r="T189" i="5"/>
  <c r="U189" i="5"/>
  <c r="V189" i="5"/>
  <c r="W189" i="5"/>
  <c r="X189" i="5"/>
  <c r="Y189" i="5"/>
  <c r="Z189" i="5"/>
  <c r="P190" i="5"/>
  <c r="Q190" i="5"/>
  <c r="R190" i="5"/>
  <c r="S190" i="5"/>
  <c r="T190" i="5"/>
  <c r="U190" i="5"/>
  <c r="V190" i="5"/>
  <c r="W190" i="5"/>
  <c r="X190" i="5"/>
  <c r="Y190" i="5"/>
  <c r="Z190" i="5"/>
  <c r="P191" i="5"/>
  <c r="Q191" i="5"/>
  <c r="R191" i="5"/>
  <c r="S191" i="5"/>
  <c r="T191" i="5"/>
  <c r="U191" i="5"/>
  <c r="V191" i="5"/>
  <c r="W191" i="5"/>
  <c r="X191" i="5"/>
  <c r="Y191" i="5"/>
  <c r="Z191" i="5"/>
  <c r="P192" i="5"/>
  <c r="Q192" i="5"/>
  <c r="R192" i="5"/>
  <c r="S192" i="5"/>
  <c r="T192" i="5"/>
  <c r="U192" i="5"/>
  <c r="V192" i="5"/>
  <c r="W192" i="5"/>
  <c r="X192" i="5"/>
  <c r="Y192" i="5"/>
  <c r="Z192" i="5"/>
  <c r="P193" i="5"/>
  <c r="Q193" i="5"/>
  <c r="R193" i="5"/>
  <c r="S193" i="5"/>
  <c r="T193" i="5"/>
  <c r="U193" i="5"/>
  <c r="V193" i="5"/>
  <c r="W193" i="5"/>
  <c r="X193" i="5"/>
  <c r="Y193" i="5"/>
  <c r="Z193" i="5"/>
  <c r="P194" i="5"/>
  <c r="Q194" i="5"/>
  <c r="R194" i="5"/>
  <c r="S194" i="5"/>
  <c r="T194" i="5"/>
  <c r="U194" i="5"/>
  <c r="V194" i="5"/>
  <c r="W194" i="5"/>
  <c r="X194" i="5"/>
  <c r="Y194" i="5"/>
  <c r="Z194" i="5"/>
  <c r="P195" i="5"/>
  <c r="Q195" i="5"/>
  <c r="R195" i="5"/>
  <c r="S195" i="5"/>
  <c r="T195" i="5"/>
  <c r="U195" i="5"/>
  <c r="V195" i="5"/>
  <c r="W195" i="5"/>
  <c r="X195" i="5"/>
  <c r="Y195" i="5"/>
  <c r="Z195" i="5"/>
  <c r="P196" i="5"/>
  <c r="Q196" i="5"/>
  <c r="R196" i="5"/>
  <c r="S196" i="5"/>
  <c r="T196" i="5"/>
  <c r="U196" i="5"/>
  <c r="V196" i="5"/>
  <c r="W196" i="5"/>
  <c r="X196" i="5"/>
  <c r="Y196" i="5"/>
  <c r="Z196" i="5"/>
  <c r="P197" i="5"/>
  <c r="Q197" i="5"/>
  <c r="R197" i="5"/>
  <c r="S197" i="5"/>
  <c r="T197" i="5"/>
  <c r="U197" i="5"/>
  <c r="V197" i="5"/>
  <c r="W197" i="5"/>
  <c r="X197" i="5"/>
  <c r="Y197" i="5"/>
  <c r="Z197" i="5"/>
  <c r="P198" i="5"/>
  <c r="Q198" i="5"/>
  <c r="R198" i="5"/>
  <c r="S198" i="5"/>
  <c r="T198" i="5"/>
  <c r="U198" i="5"/>
  <c r="V198" i="5"/>
  <c r="W198" i="5"/>
  <c r="X198" i="5"/>
  <c r="Y198" i="5"/>
  <c r="Z198" i="5"/>
  <c r="P199" i="5"/>
  <c r="Q199" i="5"/>
  <c r="R199" i="5"/>
  <c r="S199" i="5"/>
  <c r="T199" i="5"/>
  <c r="U199" i="5"/>
  <c r="V199" i="5"/>
  <c r="W199" i="5"/>
  <c r="X199" i="5"/>
  <c r="Y199" i="5"/>
  <c r="Z199" i="5"/>
  <c r="P200" i="5"/>
  <c r="Q200" i="5"/>
  <c r="R200" i="5"/>
  <c r="S200" i="5"/>
  <c r="T200" i="5"/>
  <c r="U200" i="5"/>
  <c r="V200" i="5"/>
  <c r="W200" i="5"/>
  <c r="X200" i="5"/>
  <c r="Y200" i="5"/>
  <c r="Z200" i="5"/>
  <c r="P201" i="5"/>
  <c r="Q201" i="5"/>
  <c r="R201" i="5"/>
  <c r="S201" i="5"/>
  <c r="T201" i="5"/>
  <c r="U201" i="5"/>
  <c r="V201" i="5"/>
  <c r="W201" i="5"/>
  <c r="X201" i="5"/>
  <c r="Y201" i="5"/>
  <c r="Z201" i="5"/>
  <c r="P202" i="5"/>
  <c r="Q202" i="5"/>
  <c r="R202" i="5"/>
  <c r="S202" i="5"/>
  <c r="T202" i="5"/>
  <c r="U202" i="5"/>
  <c r="V202" i="5"/>
  <c r="W202" i="5"/>
  <c r="X202" i="5"/>
  <c r="Y202" i="5"/>
  <c r="Z202" i="5"/>
  <c r="P203" i="5"/>
  <c r="Q203" i="5"/>
  <c r="R203" i="5"/>
  <c r="S203" i="5"/>
  <c r="T203" i="5"/>
  <c r="U203" i="5"/>
  <c r="V203" i="5"/>
  <c r="W203" i="5"/>
  <c r="X203" i="5"/>
  <c r="Y203" i="5"/>
  <c r="Z203" i="5"/>
  <c r="P204" i="5"/>
  <c r="Q204" i="5"/>
  <c r="R204" i="5"/>
  <c r="S204" i="5"/>
  <c r="T204" i="5"/>
  <c r="U204" i="5"/>
  <c r="V204" i="5"/>
  <c r="W204" i="5"/>
  <c r="X204" i="5"/>
  <c r="Y204" i="5"/>
  <c r="Z204" i="5"/>
  <c r="P205" i="5"/>
  <c r="Q205" i="5"/>
  <c r="R205" i="5"/>
  <c r="S205" i="5"/>
  <c r="T205" i="5"/>
  <c r="U205" i="5"/>
  <c r="V205" i="5"/>
  <c r="W205" i="5"/>
  <c r="X205" i="5"/>
  <c r="Y205" i="5"/>
  <c r="Z205" i="5"/>
  <c r="P206" i="5"/>
  <c r="Q206" i="5"/>
  <c r="R206" i="5"/>
  <c r="S206" i="5"/>
  <c r="T206" i="5"/>
  <c r="U206" i="5"/>
  <c r="V206" i="5"/>
  <c r="W206" i="5"/>
  <c r="X206" i="5"/>
  <c r="Y206" i="5"/>
  <c r="Z206" i="5"/>
  <c r="P207" i="5"/>
  <c r="Q207" i="5"/>
  <c r="R207" i="5"/>
  <c r="S207" i="5"/>
  <c r="T207" i="5"/>
  <c r="U207" i="5"/>
  <c r="V207" i="5"/>
  <c r="W207" i="5"/>
  <c r="X207" i="5"/>
  <c r="Y207" i="5"/>
  <c r="Z207" i="5"/>
  <c r="P208" i="5"/>
  <c r="Q208" i="5"/>
  <c r="R208" i="5"/>
  <c r="S208" i="5"/>
  <c r="T208" i="5"/>
  <c r="U208" i="5"/>
  <c r="V208" i="5"/>
  <c r="W208" i="5"/>
  <c r="X208" i="5"/>
  <c r="Y208" i="5"/>
  <c r="Z208" i="5"/>
  <c r="P209" i="5"/>
  <c r="Q209" i="5"/>
  <c r="R209" i="5"/>
  <c r="S209" i="5"/>
  <c r="T209" i="5"/>
  <c r="U209" i="5"/>
  <c r="V209" i="5"/>
  <c r="W209" i="5"/>
  <c r="X209" i="5"/>
  <c r="Y209" i="5"/>
  <c r="Z209" i="5"/>
  <c r="P210" i="5"/>
  <c r="Q210" i="5"/>
  <c r="R210" i="5"/>
  <c r="S210" i="5"/>
  <c r="T210" i="5"/>
  <c r="U210" i="5"/>
  <c r="V210" i="5"/>
  <c r="W210" i="5"/>
  <c r="X210" i="5"/>
  <c r="Y210" i="5"/>
  <c r="Z210" i="5"/>
  <c r="P211" i="5"/>
  <c r="Q211" i="5"/>
  <c r="R211" i="5"/>
  <c r="S211" i="5"/>
  <c r="T211" i="5"/>
  <c r="U211" i="5"/>
  <c r="V211" i="5"/>
  <c r="W211" i="5"/>
  <c r="X211" i="5"/>
  <c r="Y211" i="5"/>
  <c r="Z211" i="5"/>
  <c r="P212" i="5"/>
  <c r="Q212" i="5"/>
  <c r="R212" i="5"/>
  <c r="S212" i="5"/>
  <c r="T212" i="5"/>
  <c r="U212" i="5"/>
  <c r="V212" i="5"/>
  <c r="W212" i="5"/>
  <c r="X212" i="5"/>
  <c r="Y212" i="5"/>
  <c r="Z212" i="5"/>
  <c r="P213" i="5"/>
  <c r="Q213" i="5"/>
  <c r="R213" i="5"/>
  <c r="S213" i="5"/>
  <c r="T213" i="5"/>
  <c r="U213" i="5"/>
  <c r="V213" i="5"/>
  <c r="W213" i="5"/>
  <c r="X213" i="5"/>
  <c r="Y213" i="5"/>
  <c r="Z213" i="5"/>
  <c r="P214" i="5"/>
  <c r="Q214" i="5"/>
  <c r="R214" i="5"/>
  <c r="S214" i="5"/>
  <c r="T214" i="5"/>
  <c r="U214" i="5"/>
  <c r="V214" i="5"/>
  <c r="W214" i="5"/>
  <c r="X214" i="5"/>
  <c r="Y214" i="5"/>
  <c r="Z214" i="5"/>
  <c r="P215" i="5"/>
  <c r="Q215" i="5"/>
  <c r="R215" i="5"/>
  <c r="S215" i="5"/>
  <c r="T215" i="5"/>
  <c r="U215" i="5"/>
  <c r="V215" i="5"/>
  <c r="W215" i="5"/>
  <c r="X215" i="5"/>
  <c r="Y215" i="5"/>
  <c r="Z215" i="5"/>
  <c r="P216" i="5"/>
  <c r="Q216" i="5"/>
  <c r="R216" i="5"/>
  <c r="S216" i="5"/>
  <c r="T216" i="5"/>
  <c r="U216" i="5"/>
  <c r="V216" i="5"/>
  <c r="W216" i="5"/>
  <c r="X216" i="5"/>
  <c r="Y216" i="5"/>
  <c r="Z216" i="5"/>
  <c r="P217" i="5"/>
  <c r="Q217" i="5"/>
  <c r="R217" i="5"/>
  <c r="S217" i="5"/>
  <c r="T217" i="5"/>
  <c r="U217" i="5"/>
  <c r="V217" i="5"/>
  <c r="W217" i="5"/>
  <c r="X217" i="5"/>
  <c r="Y217" i="5"/>
  <c r="Z217" i="5"/>
  <c r="P218" i="5"/>
  <c r="Q218" i="5"/>
  <c r="R218" i="5"/>
  <c r="S218" i="5"/>
  <c r="T218" i="5"/>
  <c r="U218" i="5"/>
  <c r="V218" i="5"/>
  <c r="W218" i="5"/>
  <c r="X218" i="5"/>
  <c r="Y218" i="5"/>
  <c r="Z218" i="5"/>
  <c r="P219" i="5"/>
  <c r="Q219" i="5"/>
  <c r="R219" i="5"/>
  <c r="S219" i="5"/>
  <c r="T219" i="5"/>
  <c r="U219" i="5"/>
  <c r="V219" i="5"/>
  <c r="W219" i="5"/>
  <c r="X219" i="5"/>
  <c r="Y219" i="5"/>
  <c r="Z219" i="5"/>
  <c r="P220" i="5"/>
  <c r="Q220" i="5"/>
  <c r="R220" i="5"/>
  <c r="S220" i="5"/>
  <c r="T220" i="5"/>
  <c r="U220" i="5"/>
  <c r="V220" i="5"/>
  <c r="W220" i="5"/>
  <c r="X220" i="5"/>
  <c r="Y220" i="5"/>
  <c r="Z220" i="5"/>
  <c r="P221" i="5"/>
  <c r="Q221" i="5"/>
  <c r="R221" i="5"/>
  <c r="S221" i="5"/>
  <c r="T221" i="5"/>
  <c r="U221" i="5"/>
  <c r="V221" i="5"/>
  <c r="W221" i="5"/>
  <c r="X221" i="5"/>
  <c r="Y221" i="5"/>
  <c r="Z221" i="5"/>
  <c r="P222" i="5"/>
  <c r="Q222" i="5"/>
  <c r="R222" i="5"/>
  <c r="S222" i="5"/>
  <c r="T222" i="5"/>
  <c r="U222" i="5"/>
  <c r="V222" i="5"/>
  <c r="W222" i="5"/>
  <c r="X222" i="5"/>
  <c r="Y222" i="5"/>
  <c r="Z222" i="5"/>
  <c r="P223" i="5"/>
  <c r="Q223" i="5"/>
  <c r="R223" i="5"/>
  <c r="S223" i="5"/>
  <c r="T223" i="5"/>
  <c r="U223" i="5"/>
  <c r="V223" i="5"/>
  <c r="W223" i="5"/>
  <c r="X223" i="5"/>
  <c r="Y223" i="5"/>
  <c r="Z223" i="5"/>
  <c r="P224" i="5"/>
  <c r="Q224" i="5"/>
  <c r="R224" i="5"/>
  <c r="S224" i="5"/>
  <c r="T224" i="5"/>
  <c r="U224" i="5"/>
  <c r="V224" i="5"/>
  <c r="W224" i="5"/>
  <c r="X224" i="5"/>
  <c r="Y224" i="5"/>
  <c r="Z224" i="5"/>
  <c r="P225" i="5"/>
  <c r="Q225" i="5"/>
  <c r="R225" i="5"/>
  <c r="S225" i="5"/>
  <c r="T225" i="5"/>
  <c r="U225" i="5"/>
  <c r="V225" i="5"/>
  <c r="W225" i="5"/>
  <c r="X225" i="5"/>
  <c r="Y225" i="5"/>
  <c r="Z225" i="5"/>
  <c r="P226" i="5"/>
  <c r="Q226" i="5"/>
  <c r="R226" i="5"/>
  <c r="S226" i="5"/>
  <c r="T226" i="5"/>
  <c r="U226" i="5"/>
  <c r="V226" i="5"/>
  <c r="W226" i="5"/>
  <c r="X226" i="5"/>
  <c r="Y226" i="5"/>
  <c r="Z226" i="5"/>
  <c r="P227" i="5"/>
  <c r="Q227" i="5"/>
  <c r="R227" i="5"/>
  <c r="S227" i="5"/>
  <c r="T227" i="5"/>
  <c r="U227" i="5"/>
  <c r="V227" i="5"/>
  <c r="W227" i="5"/>
  <c r="X227" i="5"/>
  <c r="Y227" i="5"/>
  <c r="Z227" i="5"/>
  <c r="P228" i="5"/>
  <c r="Q228" i="5"/>
  <c r="R228" i="5"/>
  <c r="S228" i="5"/>
  <c r="T228" i="5"/>
  <c r="U228" i="5"/>
  <c r="V228" i="5"/>
  <c r="W228" i="5"/>
  <c r="X228" i="5"/>
  <c r="Y228" i="5"/>
  <c r="Z228" i="5"/>
  <c r="P229" i="5"/>
  <c r="Q229" i="5"/>
  <c r="R229" i="5"/>
  <c r="S229" i="5"/>
  <c r="T229" i="5"/>
  <c r="U229" i="5"/>
  <c r="V229" i="5"/>
  <c r="W229" i="5"/>
  <c r="X229" i="5"/>
  <c r="Y229" i="5"/>
  <c r="Z229" i="5"/>
  <c r="P230" i="5"/>
  <c r="Q230" i="5"/>
  <c r="R230" i="5"/>
  <c r="S230" i="5"/>
  <c r="T230" i="5"/>
  <c r="U230" i="5"/>
  <c r="V230" i="5"/>
  <c r="W230" i="5"/>
  <c r="X230" i="5"/>
  <c r="Y230" i="5"/>
  <c r="Z230" i="5"/>
  <c r="P231" i="5"/>
  <c r="Q231" i="5"/>
  <c r="R231" i="5"/>
  <c r="S231" i="5"/>
  <c r="T231" i="5"/>
  <c r="U231" i="5"/>
  <c r="V231" i="5"/>
  <c r="W231" i="5"/>
  <c r="X231" i="5"/>
  <c r="Y231" i="5"/>
  <c r="Z231" i="5"/>
  <c r="P232" i="5"/>
  <c r="Q232" i="5"/>
  <c r="R232" i="5"/>
  <c r="S232" i="5"/>
  <c r="T232" i="5"/>
  <c r="U232" i="5"/>
  <c r="V232" i="5"/>
  <c r="W232" i="5"/>
  <c r="X232" i="5"/>
  <c r="Y232" i="5"/>
  <c r="Z232" i="5"/>
  <c r="P233" i="5"/>
  <c r="Q233" i="5"/>
  <c r="R233" i="5"/>
  <c r="S233" i="5"/>
  <c r="T233" i="5"/>
  <c r="U233" i="5"/>
  <c r="V233" i="5"/>
  <c r="W233" i="5"/>
  <c r="X233" i="5"/>
  <c r="Y233" i="5"/>
  <c r="Z233" i="5"/>
  <c r="P234" i="5"/>
  <c r="Q234" i="5"/>
  <c r="R234" i="5"/>
  <c r="S234" i="5"/>
  <c r="T234" i="5"/>
  <c r="U234" i="5"/>
  <c r="V234" i="5"/>
  <c r="W234" i="5"/>
  <c r="X234" i="5"/>
  <c r="Y234" i="5"/>
  <c r="Z234" i="5"/>
  <c r="P235" i="5"/>
  <c r="Q235" i="5"/>
  <c r="R235" i="5"/>
  <c r="S235" i="5"/>
  <c r="T235" i="5"/>
  <c r="U235" i="5"/>
  <c r="V235" i="5"/>
  <c r="W235" i="5"/>
  <c r="X235" i="5"/>
  <c r="Y235" i="5"/>
  <c r="Z235" i="5"/>
  <c r="P236" i="5"/>
  <c r="Q236" i="5"/>
  <c r="R236" i="5"/>
  <c r="S236" i="5"/>
  <c r="T236" i="5"/>
  <c r="U236" i="5"/>
  <c r="V236" i="5"/>
  <c r="W236" i="5"/>
  <c r="X236" i="5"/>
  <c r="Y236" i="5"/>
  <c r="Z236" i="5"/>
  <c r="P237" i="5"/>
  <c r="Q237" i="5"/>
  <c r="R237" i="5"/>
  <c r="S237" i="5"/>
  <c r="T237" i="5"/>
  <c r="U237" i="5"/>
  <c r="V237" i="5"/>
  <c r="W237" i="5"/>
  <c r="X237" i="5"/>
  <c r="Y237" i="5"/>
  <c r="Z237" i="5"/>
  <c r="P238" i="5"/>
  <c r="Q238" i="5"/>
  <c r="R238" i="5"/>
  <c r="S238" i="5"/>
  <c r="T238" i="5"/>
  <c r="U238" i="5"/>
  <c r="V238" i="5"/>
  <c r="W238" i="5"/>
  <c r="X238" i="5"/>
  <c r="Y238" i="5"/>
  <c r="Z238" i="5"/>
  <c r="P239" i="5"/>
  <c r="Q239" i="5"/>
  <c r="R239" i="5"/>
  <c r="S239" i="5"/>
  <c r="T239" i="5"/>
  <c r="U239" i="5"/>
  <c r="V239" i="5"/>
  <c r="W239" i="5"/>
  <c r="X239" i="5"/>
  <c r="Y239" i="5"/>
  <c r="Z239" i="5"/>
  <c r="P240" i="5"/>
  <c r="Q240" i="5"/>
  <c r="R240" i="5"/>
  <c r="S240" i="5"/>
  <c r="T240" i="5"/>
  <c r="U240" i="5"/>
  <c r="V240" i="5"/>
  <c r="W240" i="5"/>
  <c r="X240" i="5"/>
  <c r="Y240" i="5"/>
  <c r="Z240" i="5"/>
  <c r="P241" i="5"/>
  <c r="Q241" i="5"/>
  <c r="R241" i="5"/>
  <c r="S241" i="5"/>
  <c r="T241" i="5"/>
  <c r="U241" i="5"/>
  <c r="V241" i="5"/>
  <c r="W241" i="5"/>
  <c r="X241" i="5"/>
  <c r="Y241" i="5"/>
  <c r="Z241" i="5"/>
  <c r="P242" i="5"/>
  <c r="Q242" i="5"/>
  <c r="R242" i="5"/>
  <c r="S242" i="5"/>
  <c r="T242" i="5"/>
  <c r="U242" i="5"/>
  <c r="V242" i="5"/>
  <c r="W242" i="5"/>
  <c r="X242" i="5"/>
  <c r="Y242" i="5"/>
  <c r="Z242" i="5"/>
  <c r="P243" i="5"/>
  <c r="Q243" i="5"/>
  <c r="R243" i="5"/>
  <c r="S243" i="5"/>
  <c r="T243" i="5"/>
  <c r="U243" i="5"/>
  <c r="V243" i="5"/>
  <c r="W243" i="5"/>
  <c r="X243" i="5"/>
  <c r="Y243" i="5"/>
  <c r="Z243" i="5"/>
  <c r="P244" i="5"/>
  <c r="Q244" i="5"/>
  <c r="R244" i="5"/>
  <c r="S244" i="5"/>
  <c r="T244" i="5"/>
  <c r="U244" i="5"/>
  <c r="V244" i="5"/>
  <c r="W244" i="5"/>
  <c r="X244" i="5"/>
  <c r="Y244" i="5"/>
  <c r="Z244" i="5"/>
  <c r="P245" i="5"/>
  <c r="Q245" i="5"/>
  <c r="R245" i="5"/>
  <c r="S245" i="5"/>
  <c r="T245" i="5"/>
  <c r="U245" i="5"/>
  <c r="V245" i="5"/>
  <c r="W245" i="5"/>
  <c r="X245" i="5"/>
  <c r="Y245" i="5"/>
  <c r="Z245" i="5"/>
  <c r="P246" i="5"/>
  <c r="Q246" i="5"/>
  <c r="R246" i="5"/>
  <c r="S246" i="5"/>
  <c r="T246" i="5"/>
  <c r="U246" i="5"/>
  <c r="V246" i="5"/>
  <c r="W246" i="5"/>
  <c r="X246" i="5"/>
  <c r="Y246" i="5"/>
  <c r="Z246" i="5"/>
  <c r="P247" i="5"/>
  <c r="Q247" i="5"/>
  <c r="R247" i="5"/>
  <c r="S247" i="5"/>
  <c r="T247" i="5"/>
  <c r="U247" i="5"/>
  <c r="V247" i="5"/>
  <c r="W247" i="5"/>
  <c r="X247" i="5"/>
  <c r="Y247" i="5"/>
  <c r="Z247" i="5"/>
  <c r="P248" i="5"/>
  <c r="Q248" i="5"/>
  <c r="R248" i="5"/>
  <c r="S248" i="5"/>
  <c r="T248" i="5"/>
  <c r="U248" i="5"/>
  <c r="V248" i="5"/>
  <c r="W248" i="5"/>
  <c r="X248" i="5"/>
  <c r="Y248" i="5"/>
  <c r="Z248" i="5"/>
  <c r="P249" i="5"/>
  <c r="Q249" i="5"/>
  <c r="R249" i="5"/>
  <c r="S249" i="5"/>
  <c r="T249" i="5"/>
  <c r="U249" i="5"/>
  <c r="V249" i="5"/>
  <c r="W249" i="5"/>
  <c r="X249" i="5"/>
  <c r="Y249" i="5"/>
  <c r="Z249" i="5"/>
  <c r="P250" i="5"/>
  <c r="Q250" i="5"/>
  <c r="R250" i="5"/>
  <c r="S250" i="5"/>
  <c r="T250" i="5"/>
  <c r="U250" i="5"/>
  <c r="V250" i="5"/>
  <c r="W250" i="5"/>
  <c r="X250" i="5"/>
  <c r="Y250" i="5"/>
  <c r="Z250" i="5"/>
  <c r="P251" i="5"/>
  <c r="Q251" i="5"/>
  <c r="R251" i="5"/>
  <c r="S251" i="5"/>
  <c r="T251" i="5"/>
  <c r="U251" i="5"/>
  <c r="V251" i="5"/>
  <c r="W251" i="5"/>
  <c r="X251" i="5"/>
  <c r="Y251" i="5"/>
  <c r="Z251" i="5"/>
  <c r="P252" i="5"/>
  <c r="Q252" i="5"/>
  <c r="R252" i="5"/>
  <c r="S252" i="5"/>
  <c r="T252" i="5"/>
  <c r="U252" i="5"/>
  <c r="V252" i="5"/>
  <c r="W252" i="5"/>
  <c r="X252" i="5"/>
  <c r="Y252" i="5"/>
  <c r="Z252" i="5"/>
  <c r="P253" i="5"/>
  <c r="Q253" i="5"/>
  <c r="R253" i="5"/>
  <c r="S253" i="5"/>
  <c r="T253" i="5"/>
  <c r="U253" i="5"/>
  <c r="V253" i="5"/>
  <c r="W253" i="5"/>
  <c r="X253" i="5"/>
  <c r="Y253" i="5"/>
  <c r="Z253" i="5"/>
  <c r="P254" i="5"/>
  <c r="Q254" i="5"/>
  <c r="R254" i="5"/>
  <c r="S254" i="5"/>
  <c r="T254" i="5"/>
  <c r="U254" i="5"/>
  <c r="V254" i="5"/>
  <c r="W254" i="5"/>
  <c r="X254" i="5"/>
  <c r="Y254" i="5"/>
  <c r="Z254" i="5"/>
  <c r="P255" i="5"/>
  <c r="Q255" i="5"/>
  <c r="R255" i="5"/>
  <c r="S255" i="5"/>
  <c r="T255" i="5"/>
  <c r="U255" i="5"/>
  <c r="V255" i="5"/>
  <c r="W255" i="5"/>
  <c r="X255" i="5"/>
  <c r="Y255" i="5"/>
  <c r="Z255" i="5"/>
  <c r="P256" i="5"/>
  <c r="Q256" i="5"/>
  <c r="R256" i="5"/>
  <c r="S256" i="5"/>
  <c r="T256" i="5"/>
  <c r="U256" i="5"/>
  <c r="V256" i="5"/>
  <c r="W256" i="5"/>
  <c r="X256" i="5"/>
  <c r="Y256" i="5"/>
  <c r="Z256" i="5"/>
  <c r="P257" i="5"/>
  <c r="Q257" i="5"/>
  <c r="R257" i="5"/>
  <c r="S257" i="5"/>
  <c r="T257" i="5"/>
  <c r="U257" i="5"/>
  <c r="V257" i="5"/>
  <c r="W257" i="5"/>
  <c r="X257" i="5"/>
  <c r="Y257" i="5"/>
  <c r="Z257" i="5"/>
  <c r="P258" i="5"/>
  <c r="Q258" i="5"/>
  <c r="R258" i="5"/>
  <c r="S258" i="5"/>
  <c r="T258" i="5"/>
  <c r="U258" i="5"/>
  <c r="V258" i="5"/>
  <c r="W258" i="5"/>
  <c r="X258" i="5"/>
  <c r="Y258" i="5"/>
  <c r="Z258" i="5"/>
  <c r="P259" i="5"/>
  <c r="Q259" i="5"/>
  <c r="R259" i="5"/>
  <c r="S259" i="5"/>
  <c r="T259" i="5"/>
  <c r="U259" i="5"/>
  <c r="V259" i="5"/>
  <c r="W259" i="5"/>
  <c r="X259" i="5"/>
  <c r="Y259" i="5"/>
  <c r="Z259" i="5"/>
  <c r="P260" i="5"/>
  <c r="Q260" i="5"/>
  <c r="R260" i="5"/>
  <c r="S260" i="5"/>
  <c r="T260" i="5"/>
  <c r="U260" i="5"/>
  <c r="V260" i="5"/>
  <c r="W260" i="5"/>
  <c r="X260" i="5"/>
  <c r="Y260" i="5"/>
  <c r="Z260" i="5"/>
  <c r="P261" i="5"/>
  <c r="Q261" i="5"/>
  <c r="R261" i="5"/>
  <c r="S261" i="5"/>
  <c r="T261" i="5"/>
  <c r="U261" i="5"/>
  <c r="V261" i="5"/>
  <c r="W261" i="5"/>
  <c r="X261" i="5"/>
  <c r="Y261" i="5"/>
  <c r="Z261" i="5"/>
  <c r="P262" i="5"/>
  <c r="Q262" i="5"/>
  <c r="R262" i="5"/>
  <c r="S262" i="5"/>
  <c r="T262" i="5"/>
  <c r="U262" i="5"/>
  <c r="V262" i="5"/>
  <c r="W262" i="5"/>
  <c r="X262" i="5"/>
  <c r="Y262" i="5"/>
  <c r="Z262" i="5"/>
  <c r="P263" i="5"/>
  <c r="Q263" i="5"/>
  <c r="R263" i="5"/>
  <c r="S263" i="5"/>
  <c r="T263" i="5"/>
  <c r="U263" i="5"/>
  <c r="V263" i="5"/>
  <c r="W263" i="5"/>
  <c r="X263" i="5"/>
  <c r="Y263" i="5"/>
  <c r="Z263" i="5"/>
  <c r="P264" i="5"/>
  <c r="Q264" i="5"/>
  <c r="R264" i="5"/>
  <c r="S264" i="5"/>
  <c r="T264" i="5"/>
  <c r="U264" i="5"/>
  <c r="V264" i="5"/>
  <c r="W264" i="5"/>
  <c r="X264" i="5"/>
  <c r="Y264" i="5"/>
  <c r="Z264" i="5"/>
  <c r="P265" i="5"/>
  <c r="Q265" i="5"/>
  <c r="R265" i="5"/>
  <c r="S265" i="5"/>
  <c r="T265" i="5"/>
  <c r="U265" i="5"/>
  <c r="V265" i="5"/>
  <c r="W265" i="5"/>
  <c r="X265" i="5"/>
  <c r="Y265" i="5"/>
  <c r="Z265" i="5"/>
  <c r="P266" i="5"/>
  <c r="Q266" i="5"/>
  <c r="R266" i="5"/>
  <c r="S266" i="5"/>
  <c r="T266" i="5"/>
  <c r="U266" i="5"/>
  <c r="V266" i="5"/>
  <c r="W266" i="5"/>
  <c r="X266" i="5"/>
  <c r="Y266" i="5"/>
  <c r="Z266" i="5"/>
  <c r="P267" i="5"/>
  <c r="Q267" i="5"/>
  <c r="R267" i="5"/>
  <c r="S267" i="5"/>
  <c r="T267" i="5"/>
  <c r="U267" i="5"/>
  <c r="V267" i="5"/>
  <c r="W267" i="5"/>
  <c r="X267" i="5"/>
  <c r="Y267" i="5"/>
  <c r="Z267" i="5"/>
  <c r="P268" i="5"/>
  <c r="Q268" i="5"/>
  <c r="R268" i="5"/>
  <c r="S268" i="5"/>
  <c r="T268" i="5"/>
  <c r="U268" i="5"/>
  <c r="V268" i="5"/>
  <c r="W268" i="5"/>
  <c r="X268" i="5"/>
  <c r="Y268" i="5"/>
  <c r="Z268" i="5"/>
  <c r="P269" i="5"/>
  <c r="Q269" i="5"/>
  <c r="R269" i="5"/>
  <c r="S269" i="5"/>
  <c r="T269" i="5"/>
  <c r="U269" i="5"/>
  <c r="V269" i="5"/>
  <c r="W269" i="5"/>
  <c r="X269" i="5"/>
  <c r="Y269" i="5"/>
  <c r="Z269" i="5"/>
  <c r="P270" i="5"/>
  <c r="Q270" i="5"/>
  <c r="R270" i="5"/>
  <c r="S270" i="5"/>
  <c r="T270" i="5"/>
  <c r="U270" i="5"/>
  <c r="V270" i="5"/>
  <c r="W270" i="5"/>
  <c r="X270" i="5"/>
  <c r="Y270" i="5"/>
  <c r="Z270" i="5"/>
  <c r="P271" i="5"/>
  <c r="Q271" i="5"/>
  <c r="R271" i="5"/>
  <c r="S271" i="5"/>
  <c r="T271" i="5"/>
  <c r="U271" i="5"/>
  <c r="V271" i="5"/>
  <c r="W271" i="5"/>
  <c r="X271" i="5"/>
  <c r="Y271" i="5"/>
  <c r="Z271" i="5"/>
  <c r="P272" i="5"/>
  <c r="Q272" i="5"/>
  <c r="R272" i="5"/>
  <c r="S272" i="5"/>
  <c r="T272" i="5"/>
  <c r="U272" i="5"/>
  <c r="V272" i="5"/>
  <c r="W272" i="5"/>
  <c r="X272" i="5"/>
  <c r="Y272" i="5"/>
  <c r="Z272" i="5"/>
  <c r="P273" i="5"/>
  <c r="Q273" i="5"/>
  <c r="R273" i="5"/>
  <c r="S273" i="5"/>
  <c r="T273" i="5"/>
  <c r="U273" i="5"/>
  <c r="V273" i="5"/>
  <c r="W273" i="5"/>
  <c r="X273" i="5"/>
  <c r="Y273" i="5"/>
  <c r="Z273" i="5"/>
  <c r="P274" i="5"/>
  <c r="Q274" i="5"/>
  <c r="R274" i="5"/>
  <c r="S274" i="5"/>
  <c r="T274" i="5"/>
  <c r="U274" i="5"/>
  <c r="V274" i="5"/>
  <c r="W274" i="5"/>
  <c r="X274" i="5"/>
  <c r="Y274" i="5"/>
  <c r="Z274" i="5"/>
  <c r="P275" i="5"/>
  <c r="Q275" i="5"/>
  <c r="R275" i="5"/>
  <c r="S275" i="5"/>
  <c r="T275" i="5"/>
  <c r="U275" i="5"/>
  <c r="V275" i="5"/>
  <c r="W275" i="5"/>
  <c r="X275" i="5"/>
  <c r="Y275" i="5"/>
  <c r="Z275" i="5"/>
  <c r="P276" i="5"/>
  <c r="Q276" i="5"/>
  <c r="R276" i="5"/>
  <c r="S276" i="5"/>
  <c r="T276" i="5"/>
  <c r="U276" i="5"/>
  <c r="V276" i="5"/>
  <c r="W276" i="5"/>
  <c r="X276" i="5"/>
  <c r="Y276" i="5"/>
  <c r="Z276" i="5"/>
  <c r="P277" i="5"/>
  <c r="Q277" i="5"/>
  <c r="R277" i="5"/>
  <c r="S277" i="5"/>
  <c r="T277" i="5"/>
  <c r="U277" i="5"/>
  <c r="V277" i="5"/>
  <c r="W277" i="5"/>
  <c r="X277" i="5"/>
  <c r="Y277" i="5"/>
  <c r="Z277" i="5"/>
  <c r="P278" i="5"/>
  <c r="Q278" i="5"/>
  <c r="R278" i="5"/>
  <c r="S278" i="5"/>
  <c r="T278" i="5"/>
  <c r="U278" i="5"/>
  <c r="V278" i="5"/>
  <c r="W278" i="5"/>
  <c r="X278" i="5"/>
  <c r="Y278" i="5"/>
  <c r="Z278" i="5"/>
  <c r="P279" i="5"/>
  <c r="Q279" i="5"/>
  <c r="R279" i="5"/>
  <c r="S279" i="5"/>
  <c r="T279" i="5"/>
  <c r="U279" i="5"/>
  <c r="V279" i="5"/>
  <c r="W279" i="5"/>
  <c r="X279" i="5"/>
  <c r="Y279" i="5"/>
  <c r="Z279" i="5"/>
  <c r="P280" i="5"/>
  <c r="Q280" i="5"/>
  <c r="R280" i="5"/>
  <c r="S280" i="5"/>
  <c r="T280" i="5"/>
  <c r="U280" i="5"/>
  <c r="V280" i="5"/>
  <c r="W280" i="5"/>
  <c r="X280" i="5"/>
  <c r="Y280" i="5"/>
  <c r="Z280" i="5"/>
  <c r="P281" i="5"/>
  <c r="Q281" i="5"/>
  <c r="R281" i="5"/>
  <c r="S281" i="5"/>
  <c r="T281" i="5"/>
  <c r="U281" i="5"/>
  <c r="V281" i="5"/>
  <c r="W281" i="5"/>
  <c r="X281" i="5"/>
  <c r="Y281" i="5"/>
  <c r="Z281" i="5"/>
  <c r="P282" i="5"/>
  <c r="Q282" i="5"/>
  <c r="R282" i="5"/>
  <c r="S282" i="5"/>
  <c r="T282" i="5"/>
  <c r="U282" i="5"/>
  <c r="V282" i="5"/>
  <c r="W282" i="5"/>
  <c r="X282" i="5"/>
  <c r="Y282" i="5"/>
  <c r="Z282" i="5"/>
  <c r="P283" i="5"/>
  <c r="Q283" i="5"/>
  <c r="R283" i="5"/>
  <c r="S283" i="5"/>
  <c r="T283" i="5"/>
  <c r="U283" i="5"/>
  <c r="V283" i="5"/>
  <c r="W283" i="5"/>
  <c r="X283" i="5"/>
  <c r="Y283" i="5"/>
  <c r="Z283" i="5"/>
  <c r="P284" i="5"/>
  <c r="Q284" i="5"/>
  <c r="R284" i="5"/>
  <c r="S284" i="5"/>
  <c r="T284" i="5"/>
  <c r="U284" i="5"/>
  <c r="V284" i="5"/>
  <c r="W284" i="5"/>
  <c r="X284" i="5"/>
  <c r="Y284" i="5"/>
  <c r="Z284" i="5"/>
  <c r="P285" i="5"/>
  <c r="Q285" i="5"/>
  <c r="R285" i="5"/>
  <c r="S285" i="5"/>
  <c r="T285" i="5"/>
  <c r="U285" i="5"/>
  <c r="V285" i="5"/>
  <c r="W285" i="5"/>
  <c r="X285" i="5"/>
  <c r="Y285" i="5"/>
  <c r="Z285" i="5"/>
  <c r="P286" i="5"/>
  <c r="Q286" i="5"/>
  <c r="R286" i="5"/>
  <c r="S286" i="5"/>
  <c r="T286" i="5"/>
  <c r="U286" i="5"/>
  <c r="V286" i="5"/>
  <c r="W286" i="5"/>
  <c r="X286" i="5"/>
  <c r="Y286" i="5"/>
  <c r="Z286" i="5"/>
  <c r="P287" i="5"/>
  <c r="Q287" i="5"/>
  <c r="R287" i="5"/>
  <c r="S287" i="5"/>
  <c r="T287" i="5"/>
  <c r="U287" i="5"/>
  <c r="V287" i="5"/>
  <c r="W287" i="5"/>
  <c r="X287" i="5"/>
  <c r="Y287" i="5"/>
  <c r="Z287" i="5"/>
  <c r="P288" i="5"/>
  <c r="Q288" i="5"/>
  <c r="R288" i="5"/>
  <c r="S288" i="5"/>
  <c r="T288" i="5"/>
  <c r="U288" i="5"/>
  <c r="V288" i="5"/>
  <c r="W288" i="5"/>
  <c r="X288" i="5"/>
  <c r="Y288" i="5"/>
  <c r="Z288" i="5"/>
  <c r="P289" i="5"/>
  <c r="Q289" i="5"/>
  <c r="R289" i="5"/>
  <c r="S289" i="5"/>
  <c r="T289" i="5"/>
  <c r="U289" i="5"/>
  <c r="V289" i="5"/>
  <c r="W289" i="5"/>
  <c r="X289" i="5"/>
  <c r="Y289" i="5"/>
  <c r="Z289" i="5"/>
  <c r="P290" i="5"/>
  <c r="Q290" i="5"/>
  <c r="R290" i="5"/>
  <c r="S290" i="5"/>
  <c r="T290" i="5"/>
  <c r="U290" i="5"/>
  <c r="V290" i="5"/>
  <c r="W290" i="5"/>
  <c r="X290" i="5"/>
  <c r="Y290" i="5"/>
  <c r="Z290" i="5"/>
  <c r="P291" i="5"/>
  <c r="Q291" i="5"/>
  <c r="R291" i="5"/>
  <c r="S291" i="5"/>
  <c r="T291" i="5"/>
  <c r="U291" i="5"/>
  <c r="V291" i="5"/>
  <c r="W291" i="5"/>
  <c r="X291" i="5"/>
  <c r="Y291" i="5"/>
  <c r="Z291" i="5"/>
  <c r="P292" i="5"/>
  <c r="Q292" i="5"/>
  <c r="R292" i="5"/>
  <c r="S292" i="5"/>
  <c r="T292" i="5"/>
  <c r="U292" i="5"/>
  <c r="V292" i="5"/>
  <c r="W292" i="5"/>
  <c r="X292" i="5"/>
  <c r="Y292" i="5"/>
  <c r="Z292" i="5"/>
  <c r="P293" i="5"/>
  <c r="Q293" i="5"/>
  <c r="R293" i="5"/>
  <c r="S293" i="5"/>
  <c r="T293" i="5"/>
  <c r="U293" i="5"/>
  <c r="V293" i="5"/>
  <c r="W293" i="5"/>
  <c r="X293" i="5"/>
  <c r="Y293" i="5"/>
  <c r="Z293" i="5"/>
  <c r="P294" i="5"/>
  <c r="Q294" i="5"/>
  <c r="R294" i="5"/>
  <c r="S294" i="5"/>
  <c r="T294" i="5"/>
  <c r="U294" i="5"/>
  <c r="V294" i="5"/>
  <c r="W294" i="5"/>
  <c r="X294" i="5"/>
  <c r="Y294" i="5"/>
  <c r="Z294" i="5"/>
  <c r="P295" i="5"/>
  <c r="Q295" i="5"/>
  <c r="R295" i="5"/>
  <c r="S295" i="5"/>
  <c r="T295" i="5"/>
  <c r="U295" i="5"/>
  <c r="V295" i="5"/>
  <c r="W295" i="5"/>
  <c r="X295" i="5"/>
  <c r="Y295" i="5"/>
  <c r="Z295" i="5"/>
  <c r="P296" i="5"/>
  <c r="Q296" i="5"/>
  <c r="R296" i="5"/>
  <c r="S296" i="5"/>
  <c r="T296" i="5"/>
  <c r="U296" i="5"/>
  <c r="V296" i="5"/>
  <c r="W296" i="5"/>
  <c r="X296" i="5"/>
  <c r="Y296" i="5"/>
  <c r="Z296" i="5"/>
  <c r="P297" i="5"/>
  <c r="Q297" i="5"/>
  <c r="R297" i="5"/>
  <c r="S297" i="5"/>
  <c r="T297" i="5"/>
  <c r="U297" i="5"/>
  <c r="V297" i="5"/>
  <c r="W297" i="5"/>
  <c r="X297" i="5"/>
  <c r="Y297" i="5"/>
  <c r="Z297" i="5"/>
  <c r="P298" i="5"/>
  <c r="Q298" i="5"/>
  <c r="R298" i="5"/>
  <c r="S298" i="5"/>
  <c r="T298" i="5"/>
  <c r="U298" i="5"/>
  <c r="V298" i="5"/>
  <c r="W298" i="5"/>
  <c r="X298" i="5"/>
  <c r="Y298" i="5"/>
  <c r="Z298" i="5"/>
  <c r="P299" i="5"/>
  <c r="Q299" i="5"/>
  <c r="R299" i="5"/>
  <c r="S299" i="5"/>
  <c r="T299" i="5"/>
  <c r="U299" i="5"/>
  <c r="V299" i="5"/>
  <c r="W299" i="5"/>
  <c r="X299" i="5"/>
  <c r="Y299" i="5"/>
  <c r="Z299" i="5"/>
  <c r="P300" i="5"/>
  <c r="Q300" i="5"/>
  <c r="R300" i="5"/>
  <c r="S300" i="5"/>
  <c r="T300" i="5"/>
  <c r="U300" i="5"/>
  <c r="V300" i="5"/>
  <c r="W300" i="5"/>
  <c r="X300" i="5"/>
  <c r="Y300" i="5"/>
  <c r="Z300" i="5"/>
  <c r="P301" i="5"/>
  <c r="Q301" i="5"/>
  <c r="R301" i="5"/>
  <c r="S301" i="5"/>
  <c r="T301" i="5"/>
  <c r="U301" i="5"/>
  <c r="V301" i="5"/>
  <c r="W301" i="5"/>
  <c r="X301" i="5"/>
  <c r="Y301" i="5"/>
  <c r="Z301" i="5"/>
  <c r="P302" i="5"/>
  <c r="Q302" i="5"/>
  <c r="R302" i="5"/>
  <c r="S302" i="5"/>
  <c r="T302" i="5"/>
  <c r="U302" i="5"/>
  <c r="V302" i="5"/>
  <c r="W302" i="5"/>
  <c r="X302" i="5"/>
  <c r="Y302" i="5"/>
  <c r="Z302" i="5"/>
  <c r="P303" i="5"/>
  <c r="Q303" i="5"/>
  <c r="R303" i="5"/>
  <c r="S303" i="5"/>
  <c r="T303" i="5"/>
  <c r="U303" i="5"/>
  <c r="V303" i="5"/>
  <c r="W303" i="5"/>
  <c r="X303" i="5"/>
  <c r="Y303" i="5"/>
  <c r="Z303" i="5"/>
  <c r="P304" i="5"/>
  <c r="Q304" i="5"/>
  <c r="R304" i="5"/>
  <c r="S304" i="5"/>
  <c r="T304" i="5"/>
  <c r="U304" i="5"/>
  <c r="V304" i="5"/>
  <c r="W304" i="5"/>
  <c r="X304" i="5"/>
  <c r="Y304" i="5"/>
  <c r="Z304" i="5"/>
  <c r="P305" i="5"/>
  <c r="Q305" i="5"/>
  <c r="R305" i="5"/>
  <c r="S305" i="5"/>
  <c r="T305" i="5"/>
  <c r="U305" i="5"/>
  <c r="V305" i="5"/>
  <c r="W305" i="5"/>
  <c r="X305" i="5"/>
  <c r="Y305" i="5"/>
  <c r="Z305" i="5"/>
  <c r="P306" i="5"/>
  <c r="Q306" i="5"/>
  <c r="R306" i="5"/>
  <c r="S306" i="5"/>
  <c r="T306" i="5"/>
  <c r="U306" i="5"/>
  <c r="V306" i="5"/>
  <c r="W306" i="5"/>
  <c r="X306" i="5"/>
  <c r="Y306" i="5"/>
  <c r="Z306" i="5"/>
  <c r="P307" i="5"/>
  <c r="Q307" i="5"/>
  <c r="R307" i="5"/>
  <c r="S307" i="5"/>
  <c r="T307" i="5"/>
  <c r="U307" i="5"/>
  <c r="V307" i="5"/>
  <c r="W307" i="5"/>
  <c r="X307" i="5"/>
  <c r="Y307" i="5"/>
  <c r="Z307" i="5"/>
  <c r="P308" i="5"/>
  <c r="Q308" i="5"/>
  <c r="R308" i="5"/>
  <c r="S308" i="5"/>
  <c r="T308" i="5"/>
  <c r="U308" i="5"/>
  <c r="V308" i="5"/>
  <c r="W308" i="5"/>
  <c r="X308" i="5"/>
  <c r="Y308" i="5"/>
  <c r="Z308" i="5"/>
  <c r="P309" i="5"/>
  <c r="Q309" i="5"/>
  <c r="R309" i="5"/>
  <c r="S309" i="5"/>
  <c r="T309" i="5"/>
  <c r="U309" i="5"/>
  <c r="V309" i="5"/>
  <c r="W309" i="5"/>
  <c r="X309" i="5"/>
  <c r="Y309" i="5"/>
  <c r="Z309" i="5"/>
  <c r="P310" i="5"/>
  <c r="Q310" i="5"/>
  <c r="R310" i="5"/>
  <c r="S310" i="5"/>
  <c r="T310" i="5"/>
  <c r="U310" i="5"/>
  <c r="V310" i="5"/>
  <c r="W310" i="5"/>
  <c r="X310" i="5"/>
  <c r="Y310" i="5"/>
  <c r="Z310" i="5"/>
  <c r="P311" i="5"/>
  <c r="Q311" i="5"/>
  <c r="R311" i="5"/>
  <c r="S311" i="5"/>
  <c r="T311" i="5"/>
  <c r="U311" i="5"/>
  <c r="V311" i="5"/>
  <c r="W311" i="5"/>
  <c r="X311" i="5"/>
  <c r="Y311" i="5"/>
  <c r="Z311" i="5"/>
  <c r="P312" i="5"/>
  <c r="Q312" i="5"/>
  <c r="R312" i="5"/>
  <c r="S312" i="5"/>
  <c r="T312" i="5"/>
  <c r="U312" i="5"/>
  <c r="V312" i="5"/>
  <c r="W312" i="5"/>
  <c r="X312" i="5"/>
  <c r="Y312" i="5"/>
  <c r="Z312" i="5"/>
  <c r="P313" i="5"/>
  <c r="Q313" i="5"/>
  <c r="R313" i="5"/>
  <c r="S313" i="5"/>
  <c r="T313" i="5"/>
  <c r="U313" i="5"/>
  <c r="V313" i="5"/>
  <c r="W313" i="5"/>
  <c r="X313" i="5"/>
  <c r="Y313" i="5"/>
  <c r="Z313" i="5"/>
  <c r="P314" i="5"/>
  <c r="Q314" i="5"/>
  <c r="R314" i="5"/>
  <c r="S314" i="5"/>
  <c r="T314" i="5"/>
  <c r="U314" i="5"/>
  <c r="V314" i="5"/>
  <c r="W314" i="5"/>
  <c r="X314" i="5"/>
  <c r="Y314" i="5"/>
  <c r="Z314" i="5"/>
  <c r="P315" i="5"/>
  <c r="Q315" i="5"/>
  <c r="R315" i="5"/>
  <c r="S315" i="5"/>
  <c r="T315" i="5"/>
  <c r="U315" i="5"/>
  <c r="V315" i="5"/>
  <c r="W315" i="5"/>
  <c r="X315" i="5"/>
  <c r="Y315" i="5"/>
  <c r="Z315" i="5"/>
  <c r="P316" i="5"/>
  <c r="Q316" i="5"/>
  <c r="R316" i="5"/>
  <c r="S316" i="5"/>
  <c r="T316" i="5"/>
  <c r="U316" i="5"/>
  <c r="V316" i="5"/>
  <c r="W316" i="5"/>
  <c r="X316" i="5"/>
  <c r="Y316" i="5"/>
  <c r="Z316" i="5"/>
  <c r="P317" i="5"/>
  <c r="Q317" i="5"/>
  <c r="R317" i="5"/>
  <c r="S317" i="5"/>
  <c r="T317" i="5"/>
  <c r="U317" i="5"/>
  <c r="V317" i="5"/>
  <c r="W317" i="5"/>
  <c r="X317" i="5"/>
  <c r="Y317" i="5"/>
  <c r="Z317" i="5"/>
  <c r="P318" i="5"/>
  <c r="Q318" i="5"/>
  <c r="R318" i="5"/>
  <c r="S318" i="5"/>
  <c r="T318" i="5"/>
  <c r="U318" i="5"/>
  <c r="V318" i="5"/>
  <c r="W318" i="5"/>
  <c r="X318" i="5"/>
  <c r="Y318" i="5"/>
  <c r="Z318" i="5"/>
  <c r="P319" i="5"/>
  <c r="Q319" i="5"/>
  <c r="R319" i="5"/>
  <c r="S319" i="5"/>
  <c r="T319" i="5"/>
  <c r="U319" i="5"/>
  <c r="V319" i="5"/>
  <c r="W319" i="5"/>
  <c r="X319" i="5"/>
  <c r="Y319" i="5"/>
  <c r="Z319" i="5"/>
  <c r="P320" i="5"/>
  <c r="Q320" i="5"/>
  <c r="R320" i="5"/>
  <c r="S320" i="5"/>
  <c r="T320" i="5"/>
  <c r="U320" i="5"/>
  <c r="V320" i="5"/>
  <c r="W320" i="5"/>
  <c r="X320" i="5"/>
  <c r="Y320" i="5"/>
  <c r="Z320" i="5"/>
  <c r="P321" i="5"/>
  <c r="Q321" i="5"/>
  <c r="R321" i="5"/>
  <c r="S321" i="5"/>
  <c r="T321" i="5"/>
  <c r="U321" i="5"/>
  <c r="V321" i="5"/>
  <c r="W321" i="5"/>
  <c r="X321" i="5"/>
  <c r="Y321" i="5"/>
  <c r="Z321" i="5"/>
  <c r="P322" i="5"/>
  <c r="Q322" i="5"/>
  <c r="R322" i="5"/>
  <c r="S322" i="5"/>
  <c r="T322" i="5"/>
  <c r="U322" i="5"/>
  <c r="V322" i="5"/>
  <c r="W322" i="5"/>
  <c r="X322" i="5"/>
  <c r="Y322" i="5"/>
  <c r="Z322" i="5"/>
  <c r="P323" i="5"/>
  <c r="Q323" i="5"/>
  <c r="R323" i="5"/>
  <c r="S323" i="5"/>
  <c r="T323" i="5"/>
  <c r="U323" i="5"/>
  <c r="V323" i="5"/>
  <c r="W323" i="5"/>
  <c r="X323" i="5"/>
  <c r="Y323" i="5"/>
  <c r="Z323" i="5"/>
  <c r="P324" i="5"/>
  <c r="Q324" i="5"/>
  <c r="R324" i="5"/>
  <c r="S324" i="5"/>
  <c r="T324" i="5"/>
  <c r="U324" i="5"/>
  <c r="V324" i="5"/>
  <c r="W324" i="5"/>
  <c r="X324" i="5"/>
  <c r="Y324" i="5"/>
  <c r="Z324" i="5"/>
  <c r="P325" i="5"/>
  <c r="Q325" i="5"/>
  <c r="R325" i="5"/>
  <c r="S325" i="5"/>
  <c r="T325" i="5"/>
  <c r="U325" i="5"/>
  <c r="V325" i="5"/>
  <c r="W325" i="5"/>
  <c r="X325" i="5"/>
  <c r="Y325" i="5"/>
  <c r="Z325" i="5"/>
  <c r="P326" i="5"/>
  <c r="Q326" i="5"/>
  <c r="R326" i="5"/>
  <c r="S326" i="5"/>
  <c r="T326" i="5"/>
  <c r="U326" i="5"/>
  <c r="V326" i="5"/>
  <c r="W326" i="5"/>
  <c r="X326" i="5"/>
  <c r="Y326" i="5"/>
  <c r="Z326" i="5"/>
  <c r="P327" i="5"/>
  <c r="Q327" i="5"/>
  <c r="R327" i="5"/>
  <c r="S327" i="5"/>
  <c r="T327" i="5"/>
  <c r="U327" i="5"/>
  <c r="V327" i="5"/>
  <c r="W327" i="5"/>
  <c r="X327" i="5"/>
  <c r="Y327" i="5"/>
  <c r="Z327" i="5"/>
  <c r="P328" i="5"/>
  <c r="Q328" i="5"/>
  <c r="R328" i="5"/>
  <c r="S328" i="5"/>
  <c r="T328" i="5"/>
  <c r="U328" i="5"/>
  <c r="V328" i="5"/>
  <c r="W328" i="5"/>
  <c r="X328" i="5"/>
  <c r="Y328" i="5"/>
  <c r="Z328" i="5"/>
  <c r="P329" i="5"/>
  <c r="Q329" i="5"/>
  <c r="R329" i="5"/>
  <c r="S329" i="5"/>
  <c r="T329" i="5"/>
  <c r="U329" i="5"/>
  <c r="V329" i="5"/>
  <c r="W329" i="5"/>
  <c r="X329" i="5"/>
  <c r="Y329" i="5"/>
  <c r="Z329" i="5"/>
  <c r="P330" i="5"/>
  <c r="Q330" i="5"/>
  <c r="R330" i="5"/>
  <c r="S330" i="5"/>
  <c r="T330" i="5"/>
  <c r="U330" i="5"/>
  <c r="V330" i="5"/>
  <c r="W330" i="5"/>
  <c r="X330" i="5"/>
  <c r="Y330" i="5"/>
  <c r="Z330" i="5"/>
  <c r="P331" i="5"/>
  <c r="Q331" i="5"/>
  <c r="R331" i="5"/>
  <c r="S331" i="5"/>
  <c r="T331" i="5"/>
  <c r="U331" i="5"/>
  <c r="V331" i="5"/>
  <c r="W331" i="5"/>
  <c r="X331" i="5"/>
  <c r="Y331" i="5"/>
  <c r="Z331" i="5"/>
  <c r="P332" i="5"/>
  <c r="Q332" i="5"/>
  <c r="R332" i="5"/>
  <c r="S332" i="5"/>
  <c r="T332" i="5"/>
  <c r="U332" i="5"/>
  <c r="V332" i="5"/>
  <c r="W332" i="5"/>
  <c r="X332" i="5"/>
  <c r="Y332" i="5"/>
  <c r="Z332" i="5"/>
  <c r="P333" i="5"/>
  <c r="Q333" i="5"/>
  <c r="R333" i="5"/>
  <c r="S333" i="5"/>
  <c r="T333" i="5"/>
  <c r="U333" i="5"/>
  <c r="V333" i="5"/>
  <c r="W333" i="5"/>
  <c r="X333" i="5"/>
  <c r="Y333" i="5"/>
  <c r="Z333" i="5"/>
  <c r="P334" i="5"/>
  <c r="Q334" i="5"/>
  <c r="R334" i="5"/>
  <c r="S334" i="5"/>
  <c r="T334" i="5"/>
  <c r="U334" i="5"/>
  <c r="V334" i="5"/>
  <c r="W334" i="5"/>
  <c r="X334" i="5"/>
  <c r="Y334" i="5"/>
  <c r="Z334" i="5"/>
  <c r="P335" i="5"/>
  <c r="Q335" i="5"/>
  <c r="R335" i="5"/>
  <c r="S335" i="5"/>
  <c r="T335" i="5"/>
  <c r="U335" i="5"/>
  <c r="V335" i="5"/>
  <c r="W335" i="5"/>
  <c r="X335" i="5"/>
  <c r="Y335" i="5"/>
  <c r="Z335" i="5"/>
  <c r="P336" i="5"/>
  <c r="Q336" i="5"/>
  <c r="R336" i="5"/>
  <c r="S336" i="5"/>
  <c r="T336" i="5"/>
  <c r="U336" i="5"/>
  <c r="V336" i="5"/>
  <c r="W336" i="5"/>
  <c r="X336" i="5"/>
  <c r="Y336" i="5"/>
  <c r="Z336" i="5"/>
  <c r="P337" i="5"/>
  <c r="Q337" i="5"/>
  <c r="R337" i="5"/>
  <c r="S337" i="5"/>
  <c r="T337" i="5"/>
  <c r="U337" i="5"/>
  <c r="V337" i="5"/>
  <c r="W337" i="5"/>
  <c r="X337" i="5"/>
  <c r="Y337" i="5"/>
  <c r="Z337" i="5"/>
  <c r="P338" i="5"/>
  <c r="Q338" i="5"/>
  <c r="R338" i="5"/>
  <c r="S338" i="5"/>
  <c r="T338" i="5"/>
  <c r="U338" i="5"/>
  <c r="V338" i="5"/>
  <c r="W338" i="5"/>
  <c r="X338" i="5"/>
  <c r="Y338" i="5"/>
  <c r="Z338" i="5"/>
  <c r="P339" i="5"/>
  <c r="Q339" i="5"/>
  <c r="R339" i="5"/>
  <c r="S339" i="5"/>
  <c r="T339" i="5"/>
  <c r="U339" i="5"/>
  <c r="V339" i="5"/>
  <c r="W339" i="5"/>
  <c r="X339" i="5"/>
  <c r="Y339" i="5"/>
  <c r="Z339" i="5"/>
  <c r="P340" i="5"/>
  <c r="Q340" i="5"/>
  <c r="R340" i="5"/>
  <c r="S340" i="5"/>
  <c r="T340" i="5"/>
  <c r="U340" i="5"/>
  <c r="V340" i="5"/>
  <c r="W340" i="5"/>
  <c r="X340" i="5"/>
  <c r="Y340" i="5"/>
  <c r="Z340" i="5"/>
  <c r="P341" i="5"/>
  <c r="Q341" i="5"/>
  <c r="R341" i="5"/>
  <c r="S341" i="5"/>
  <c r="T341" i="5"/>
  <c r="U341" i="5"/>
  <c r="V341" i="5"/>
  <c r="W341" i="5"/>
  <c r="X341" i="5"/>
  <c r="Y341" i="5"/>
  <c r="Z341" i="5"/>
  <c r="P342" i="5"/>
  <c r="Q342" i="5"/>
  <c r="R342" i="5"/>
  <c r="S342" i="5"/>
  <c r="T342" i="5"/>
  <c r="U342" i="5"/>
  <c r="V342" i="5"/>
  <c r="W342" i="5"/>
  <c r="X342" i="5"/>
  <c r="Y342" i="5"/>
  <c r="Z342" i="5"/>
  <c r="P343" i="5"/>
  <c r="Q343" i="5"/>
  <c r="R343" i="5"/>
  <c r="S343" i="5"/>
  <c r="T343" i="5"/>
  <c r="U343" i="5"/>
  <c r="V343" i="5"/>
  <c r="W343" i="5"/>
  <c r="X343" i="5"/>
  <c r="Y343" i="5"/>
  <c r="Z343" i="5"/>
  <c r="P344" i="5"/>
  <c r="Q344" i="5"/>
  <c r="R344" i="5"/>
  <c r="S344" i="5"/>
  <c r="T344" i="5"/>
  <c r="U344" i="5"/>
  <c r="V344" i="5"/>
  <c r="W344" i="5"/>
  <c r="X344" i="5"/>
  <c r="Y344" i="5"/>
  <c r="Z344" i="5"/>
  <c r="P345" i="5"/>
  <c r="Q345" i="5"/>
  <c r="R345" i="5"/>
  <c r="S345" i="5"/>
  <c r="T345" i="5"/>
  <c r="U345" i="5"/>
  <c r="V345" i="5"/>
  <c r="W345" i="5"/>
  <c r="X345" i="5"/>
  <c r="Y345" i="5"/>
  <c r="Z345" i="5"/>
  <c r="P346" i="5"/>
  <c r="Q346" i="5"/>
  <c r="R346" i="5"/>
  <c r="S346" i="5"/>
  <c r="T346" i="5"/>
  <c r="U346" i="5"/>
  <c r="V346" i="5"/>
  <c r="W346" i="5"/>
  <c r="X346" i="5"/>
  <c r="Y346" i="5"/>
  <c r="Z346" i="5"/>
  <c r="P347" i="5"/>
  <c r="Q347" i="5"/>
  <c r="R347" i="5"/>
  <c r="S347" i="5"/>
  <c r="T347" i="5"/>
  <c r="U347" i="5"/>
  <c r="V347" i="5"/>
  <c r="W347" i="5"/>
  <c r="X347" i="5"/>
  <c r="Y347" i="5"/>
  <c r="Z347" i="5"/>
  <c r="P348" i="5"/>
  <c r="Q348" i="5"/>
  <c r="R348" i="5"/>
  <c r="S348" i="5"/>
  <c r="T348" i="5"/>
  <c r="U348" i="5"/>
  <c r="V348" i="5"/>
  <c r="W348" i="5"/>
  <c r="X348" i="5"/>
  <c r="Y348" i="5"/>
  <c r="Z348" i="5"/>
  <c r="P349" i="5"/>
  <c r="Q349" i="5"/>
  <c r="R349" i="5"/>
  <c r="S349" i="5"/>
  <c r="T349" i="5"/>
  <c r="U349" i="5"/>
  <c r="V349" i="5"/>
  <c r="W349" i="5"/>
  <c r="X349" i="5"/>
  <c r="Y349" i="5"/>
  <c r="Z349" i="5"/>
  <c r="P350" i="5"/>
  <c r="Q350" i="5"/>
  <c r="R350" i="5"/>
  <c r="S350" i="5"/>
  <c r="T350" i="5"/>
  <c r="U350" i="5"/>
  <c r="V350" i="5"/>
  <c r="W350" i="5"/>
  <c r="X350" i="5"/>
  <c r="Y350" i="5"/>
  <c r="Z350" i="5"/>
  <c r="P351" i="5"/>
  <c r="Q351" i="5"/>
  <c r="R351" i="5"/>
  <c r="S351" i="5"/>
  <c r="T351" i="5"/>
  <c r="U351" i="5"/>
  <c r="V351" i="5"/>
  <c r="W351" i="5"/>
  <c r="X351" i="5"/>
  <c r="Y351" i="5"/>
  <c r="Z351" i="5"/>
  <c r="P352" i="5"/>
  <c r="Q352" i="5"/>
  <c r="R352" i="5"/>
  <c r="S352" i="5"/>
  <c r="T352" i="5"/>
  <c r="U352" i="5"/>
  <c r="V352" i="5"/>
  <c r="W352" i="5"/>
  <c r="X352" i="5"/>
  <c r="Y352" i="5"/>
  <c r="Z352" i="5"/>
  <c r="P353" i="5"/>
  <c r="Q353" i="5"/>
  <c r="R353" i="5"/>
  <c r="S353" i="5"/>
  <c r="T353" i="5"/>
  <c r="U353" i="5"/>
  <c r="V353" i="5"/>
  <c r="W353" i="5"/>
  <c r="X353" i="5"/>
  <c r="Y353" i="5"/>
  <c r="Z353" i="5"/>
  <c r="P354" i="5"/>
  <c r="Q354" i="5"/>
  <c r="R354" i="5"/>
  <c r="S354" i="5"/>
  <c r="T354" i="5"/>
  <c r="U354" i="5"/>
  <c r="V354" i="5"/>
  <c r="W354" i="5"/>
  <c r="X354" i="5"/>
  <c r="Y354" i="5"/>
  <c r="Z354" i="5"/>
  <c r="P355" i="5"/>
  <c r="Q355" i="5"/>
  <c r="R355" i="5"/>
  <c r="S355" i="5"/>
  <c r="T355" i="5"/>
  <c r="U355" i="5"/>
  <c r="V355" i="5"/>
  <c r="W355" i="5"/>
  <c r="X355" i="5"/>
  <c r="Y355" i="5"/>
  <c r="Z355" i="5"/>
  <c r="P356" i="5"/>
  <c r="Q356" i="5"/>
  <c r="R356" i="5"/>
  <c r="S356" i="5"/>
  <c r="T356" i="5"/>
  <c r="U356" i="5"/>
  <c r="V356" i="5"/>
  <c r="W356" i="5"/>
  <c r="X356" i="5"/>
  <c r="Y356" i="5"/>
  <c r="Z356" i="5"/>
  <c r="P357" i="5"/>
  <c r="Q357" i="5"/>
  <c r="R357" i="5"/>
  <c r="S357" i="5"/>
  <c r="T357" i="5"/>
  <c r="U357" i="5"/>
  <c r="V357" i="5"/>
  <c r="W357" i="5"/>
  <c r="X357" i="5"/>
  <c r="Y357" i="5"/>
  <c r="Z357" i="5"/>
  <c r="P358" i="5"/>
  <c r="Q358" i="5"/>
  <c r="R358" i="5"/>
  <c r="S358" i="5"/>
  <c r="T358" i="5"/>
  <c r="U358" i="5"/>
  <c r="V358" i="5"/>
  <c r="W358" i="5"/>
  <c r="X358" i="5"/>
  <c r="Y358" i="5"/>
  <c r="Z358" i="5"/>
  <c r="P359" i="5"/>
  <c r="Q359" i="5"/>
  <c r="R359" i="5"/>
  <c r="S359" i="5"/>
  <c r="T359" i="5"/>
  <c r="U359" i="5"/>
  <c r="V359" i="5"/>
  <c r="W359" i="5"/>
  <c r="X359" i="5"/>
  <c r="Y359" i="5"/>
  <c r="Z359" i="5"/>
  <c r="P360" i="5"/>
  <c r="Q360" i="5"/>
  <c r="R360" i="5"/>
  <c r="S360" i="5"/>
  <c r="T360" i="5"/>
  <c r="U360" i="5"/>
  <c r="V360" i="5"/>
  <c r="W360" i="5"/>
  <c r="X360" i="5"/>
  <c r="Y360" i="5"/>
  <c r="Z360" i="5"/>
  <c r="P361" i="5"/>
  <c r="Q361" i="5"/>
  <c r="R361" i="5"/>
  <c r="S361" i="5"/>
  <c r="T361" i="5"/>
  <c r="U361" i="5"/>
  <c r="V361" i="5"/>
  <c r="W361" i="5"/>
  <c r="X361" i="5"/>
  <c r="Y361" i="5"/>
  <c r="Z361" i="5"/>
  <c r="P362" i="5"/>
  <c r="Q362" i="5"/>
  <c r="R362" i="5"/>
  <c r="S362" i="5"/>
  <c r="T362" i="5"/>
  <c r="U362" i="5"/>
  <c r="V362" i="5"/>
  <c r="W362" i="5"/>
  <c r="X362" i="5"/>
  <c r="Y362" i="5"/>
  <c r="Z362" i="5"/>
  <c r="P363" i="5"/>
  <c r="Q363" i="5"/>
  <c r="R363" i="5"/>
  <c r="S363" i="5"/>
  <c r="T363" i="5"/>
  <c r="U363" i="5"/>
  <c r="V363" i="5"/>
  <c r="W363" i="5"/>
  <c r="X363" i="5"/>
  <c r="Y363" i="5"/>
  <c r="Z363" i="5"/>
  <c r="P364" i="5"/>
  <c r="Q364" i="5"/>
  <c r="R364" i="5"/>
  <c r="S364" i="5"/>
  <c r="T364" i="5"/>
  <c r="U364" i="5"/>
  <c r="V364" i="5"/>
  <c r="W364" i="5"/>
  <c r="X364" i="5"/>
  <c r="Y364" i="5"/>
  <c r="Z364" i="5"/>
  <c r="P365" i="5"/>
  <c r="Q365" i="5"/>
  <c r="R365" i="5"/>
  <c r="S365" i="5"/>
  <c r="T365" i="5"/>
  <c r="U365" i="5"/>
  <c r="V365" i="5"/>
  <c r="W365" i="5"/>
  <c r="X365" i="5"/>
  <c r="Y365" i="5"/>
  <c r="Z365" i="5"/>
  <c r="P366" i="5"/>
  <c r="Q366" i="5"/>
  <c r="R366" i="5"/>
  <c r="S366" i="5"/>
  <c r="T366" i="5"/>
  <c r="U366" i="5"/>
  <c r="V366" i="5"/>
  <c r="W366" i="5"/>
  <c r="X366" i="5"/>
  <c r="Y366" i="5"/>
  <c r="Z366" i="5"/>
  <c r="P367" i="5"/>
  <c r="Q367" i="5"/>
  <c r="R367" i="5"/>
  <c r="S367" i="5"/>
  <c r="T367" i="5"/>
  <c r="U367" i="5"/>
  <c r="V367" i="5"/>
  <c r="W367" i="5"/>
  <c r="X367" i="5"/>
  <c r="Y367" i="5"/>
  <c r="Z367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" i="5"/>
  <c r="L355" i="5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26" i="5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296" i="5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265" i="5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34" i="5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03" i="5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171" i="5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140" i="5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09" i="5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80" i="5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79" i="5"/>
  <c r="L49" i="5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36" i="5"/>
  <c r="L37" i="5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20" i="5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" i="5"/>
  <c r="E3" i="5"/>
  <c r="E4" i="5"/>
  <c r="E5" i="5"/>
  <c r="E6" i="5"/>
  <c r="E7" i="5"/>
  <c r="E8" i="5"/>
  <c r="E9" i="5"/>
  <c r="E10" i="5"/>
  <c r="E11" i="5"/>
  <c r="E12" i="5"/>
  <c r="E13" i="5"/>
  <c r="E2" i="5"/>
  <c r="D2" i="5"/>
  <c r="G88" i="6" l="1"/>
  <c r="G48" i="6"/>
  <c r="G46" i="6"/>
  <c r="G32" i="6"/>
  <c r="G30" i="6"/>
  <c r="G28" i="6"/>
  <c r="G26" i="6"/>
  <c r="G24" i="6"/>
  <c r="G22" i="6"/>
  <c r="G20" i="6"/>
  <c r="G18" i="6"/>
  <c r="G16" i="6"/>
  <c r="G14" i="6"/>
  <c r="G12" i="6"/>
  <c r="G10" i="6"/>
  <c r="G8" i="6"/>
  <c r="G6" i="6"/>
  <c r="G4" i="6"/>
  <c r="E3" i="6"/>
  <c r="E4" i="6" s="1"/>
  <c r="G86" i="6" s="1"/>
  <c r="G7" i="6"/>
  <c r="G15" i="6"/>
  <c r="G23" i="6"/>
  <c r="G31" i="6"/>
  <c r="G71" i="6"/>
  <c r="G79" i="6"/>
  <c r="G95" i="6"/>
  <c r="G5" i="6"/>
  <c r="G13" i="6"/>
  <c r="G21" i="6"/>
  <c r="G29" i="6"/>
  <c r="G45" i="6"/>
  <c r="G61" i="6"/>
  <c r="G3" i="6"/>
  <c r="G11" i="6"/>
  <c r="G19" i="6"/>
  <c r="G27" i="6"/>
  <c r="G35" i="6"/>
  <c r="G43" i="6"/>
  <c r="G67" i="6"/>
  <c r="G75" i="6"/>
  <c r="G91" i="6"/>
  <c r="G9" i="6"/>
  <c r="G17" i="6"/>
  <c r="G25" i="6"/>
  <c r="G33" i="6"/>
  <c r="G49" i="6"/>
  <c r="G65" i="6"/>
  <c r="G73" i="6"/>
  <c r="E5" i="6"/>
  <c r="G11" i="5"/>
  <c r="N11" i="5" s="1"/>
  <c r="AI11" i="5" s="1"/>
  <c r="G3" i="5"/>
  <c r="N3" i="5" s="1"/>
  <c r="AF3" i="5" s="1"/>
  <c r="G5" i="5"/>
  <c r="N5" i="5" s="1"/>
  <c r="AB5" i="5" s="1"/>
  <c r="G9" i="5"/>
  <c r="N9" i="5" s="1"/>
  <c r="AF9" i="5" s="1"/>
  <c r="G13" i="5"/>
  <c r="N13" i="5" s="1"/>
  <c r="AF13" i="5" s="1"/>
  <c r="G17" i="5"/>
  <c r="N17" i="5" s="1"/>
  <c r="AL17" i="5" s="1"/>
  <c r="G21" i="5"/>
  <c r="N21" i="5" s="1"/>
  <c r="AH21" i="5" s="1"/>
  <c r="G25" i="5"/>
  <c r="N25" i="5" s="1"/>
  <c r="AD25" i="5" s="1"/>
  <c r="G29" i="5"/>
  <c r="N29" i="5" s="1"/>
  <c r="AF29" i="5" s="1"/>
  <c r="G33" i="5"/>
  <c r="N33" i="5" s="1"/>
  <c r="AF33" i="5" s="1"/>
  <c r="G6" i="5"/>
  <c r="N6" i="5" s="1"/>
  <c r="AB6" i="5" s="1"/>
  <c r="G10" i="5"/>
  <c r="N10" i="5" s="1"/>
  <c r="AB10" i="5" s="1"/>
  <c r="G14" i="5"/>
  <c r="N14" i="5" s="1"/>
  <c r="AB14" i="5" s="1"/>
  <c r="G18" i="5"/>
  <c r="N18" i="5" s="1"/>
  <c r="G22" i="5"/>
  <c r="N22" i="5" s="1"/>
  <c r="AE22" i="5" s="1"/>
  <c r="G26" i="5"/>
  <c r="N26" i="5" s="1"/>
  <c r="AE26" i="5" s="1"/>
  <c r="G30" i="5"/>
  <c r="N30" i="5" s="1"/>
  <c r="AB30" i="5" s="1"/>
  <c r="G46" i="5"/>
  <c r="N46" i="5" s="1"/>
  <c r="AJ46" i="5" s="1"/>
  <c r="G4" i="5"/>
  <c r="N4" i="5" s="1"/>
  <c r="G12" i="5"/>
  <c r="N12" i="5" s="1"/>
  <c r="AE12" i="5" s="1"/>
  <c r="G20" i="5"/>
  <c r="N20" i="5" s="1"/>
  <c r="AD20" i="5" s="1"/>
  <c r="G28" i="5"/>
  <c r="N28" i="5" s="1"/>
  <c r="AB28" i="5" s="1"/>
  <c r="G113" i="5"/>
  <c r="N113" i="5" s="1"/>
  <c r="AE113" i="5" s="1"/>
  <c r="G129" i="5"/>
  <c r="N129" i="5" s="1"/>
  <c r="AC129" i="5" s="1"/>
  <c r="G305" i="5"/>
  <c r="N305" i="5" s="1"/>
  <c r="G321" i="5"/>
  <c r="N321" i="5" s="1"/>
  <c r="J216" i="6" s="1"/>
  <c r="G8" i="5"/>
  <c r="N8" i="5" s="1"/>
  <c r="AD8" i="5" s="1"/>
  <c r="G7" i="5"/>
  <c r="N7" i="5" s="1"/>
  <c r="G15" i="5"/>
  <c r="N15" i="5" s="1"/>
  <c r="AD15" i="5" s="1"/>
  <c r="G23" i="5"/>
  <c r="N23" i="5" s="1"/>
  <c r="AG23" i="5" s="1"/>
  <c r="G31" i="5"/>
  <c r="N31" i="5" s="1"/>
  <c r="AG31" i="5" s="1"/>
  <c r="G102" i="5"/>
  <c r="N102" i="5" s="1"/>
  <c r="J362" i="6" s="1"/>
  <c r="G118" i="5"/>
  <c r="N118" i="5" s="1"/>
  <c r="G294" i="5"/>
  <c r="N294" i="5" s="1"/>
  <c r="AJ294" i="5" s="1"/>
  <c r="G310" i="5"/>
  <c r="N310" i="5" s="1"/>
  <c r="G16" i="5"/>
  <c r="N16" i="5" s="1"/>
  <c r="AG16" i="5" s="1"/>
  <c r="G32" i="5"/>
  <c r="N32" i="5" s="1"/>
  <c r="AD32" i="5" s="1"/>
  <c r="G24" i="5"/>
  <c r="N24" i="5" s="1"/>
  <c r="AG24" i="5" s="1"/>
  <c r="G359" i="5"/>
  <c r="N359" i="5" s="1"/>
  <c r="G311" i="5"/>
  <c r="N311" i="5" s="1"/>
  <c r="AL311" i="5" s="1"/>
  <c r="G172" i="5"/>
  <c r="N172" i="5" s="1"/>
  <c r="AL172" i="5" s="1"/>
  <c r="G140" i="5"/>
  <c r="N140" i="5" s="1"/>
  <c r="G27" i="5"/>
  <c r="N27" i="5" s="1"/>
  <c r="AH27" i="5" s="1"/>
  <c r="G211" i="5"/>
  <c r="N211" i="5" s="1"/>
  <c r="J106" i="6" s="1"/>
  <c r="G179" i="5"/>
  <c r="N179" i="5" s="1"/>
  <c r="G19" i="5"/>
  <c r="N19" i="5" s="1"/>
  <c r="AF19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AB29" i="5" l="1"/>
  <c r="AC13" i="5"/>
  <c r="AI23" i="5"/>
  <c r="AG29" i="5"/>
  <c r="AD9" i="5"/>
  <c r="G243" i="5"/>
  <c r="N243" i="5" s="1"/>
  <c r="J138" i="6" s="1"/>
  <c r="G128" i="5"/>
  <c r="N128" i="5" s="1"/>
  <c r="AI128" i="5" s="1"/>
  <c r="G83" i="5"/>
  <c r="N83" i="5" s="1"/>
  <c r="AI83" i="5" s="1"/>
  <c r="G97" i="5"/>
  <c r="N97" i="5" s="1"/>
  <c r="AL97" i="5" s="1"/>
  <c r="G275" i="5"/>
  <c r="N275" i="5" s="1"/>
  <c r="J170" i="6" s="1"/>
  <c r="G262" i="5"/>
  <c r="N262" i="5" s="1"/>
  <c r="AJ262" i="5" s="1"/>
  <c r="G61" i="5"/>
  <c r="N61" i="5" s="1"/>
  <c r="AK61" i="5" s="1"/>
  <c r="G76" i="5"/>
  <c r="N76" i="5" s="1"/>
  <c r="AH76" i="5" s="1"/>
  <c r="G307" i="5"/>
  <c r="N307" i="5" s="1"/>
  <c r="AA307" i="5" s="1"/>
  <c r="G268" i="5"/>
  <c r="N268" i="5" s="1"/>
  <c r="AE268" i="5" s="1"/>
  <c r="G280" i="5"/>
  <c r="N280" i="5" s="1"/>
  <c r="AK280" i="5" s="1"/>
  <c r="G246" i="5"/>
  <c r="N246" i="5" s="1"/>
  <c r="J141" i="6" s="1"/>
  <c r="G39" i="5"/>
  <c r="N39" i="5" s="1"/>
  <c r="AB39" i="5" s="1"/>
  <c r="G257" i="5"/>
  <c r="N257" i="5" s="1"/>
  <c r="AL257" i="5" s="1"/>
  <c r="G55" i="5"/>
  <c r="N55" i="5" s="1"/>
  <c r="AC55" i="5" s="1"/>
  <c r="G47" i="6"/>
  <c r="G62" i="6"/>
  <c r="AI8" i="5"/>
  <c r="AK102" i="5"/>
  <c r="G204" i="5"/>
  <c r="N204" i="5" s="1"/>
  <c r="AF204" i="5" s="1"/>
  <c r="G278" i="5"/>
  <c r="N278" i="5" s="1"/>
  <c r="J173" i="6" s="1"/>
  <c r="G289" i="5"/>
  <c r="N289" i="5" s="1"/>
  <c r="J184" i="6" s="1"/>
  <c r="G236" i="5"/>
  <c r="N236" i="5" s="1"/>
  <c r="J131" i="6" s="1"/>
  <c r="G300" i="5"/>
  <c r="N300" i="5" s="1"/>
  <c r="AI300" i="5" s="1"/>
  <c r="G360" i="5"/>
  <c r="N360" i="5" s="1"/>
  <c r="AF360" i="5" s="1"/>
  <c r="G230" i="5"/>
  <c r="N230" i="5" s="1"/>
  <c r="AD230" i="5" s="1"/>
  <c r="G241" i="5"/>
  <c r="N241" i="5" s="1"/>
  <c r="AB241" i="5" s="1"/>
  <c r="G93" i="6"/>
  <c r="G39" i="6"/>
  <c r="G64" i="6"/>
  <c r="AG14" i="5"/>
  <c r="G200" i="5"/>
  <c r="N200" i="5" s="1"/>
  <c r="AD200" i="5" s="1"/>
  <c r="G273" i="5"/>
  <c r="N273" i="5" s="1"/>
  <c r="AH273" i="5" s="1"/>
  <c r="G339" i="5"/>
  <c r="N339" i="5" s="1"/>
  <c r="J234" i="6" s="1"/>
  <c r="G64" i="5"/>
  <c r="N64" i="5" s="1"/>
  <c r="AJ64" i="5" s="1"/>
  <c r="G332" i="5"/>
  <c r="N332" i="5" s="1"/>
  <c r="J227" i="6" s="1"/>
  <c r="G214" i="5"/>
  <c r="N214" i="5" s="1"/>
  <c r="AG214" i="5" s="1"/>
  <c r="G225" i="5"/>
  <c r="N225" i="5" s="1"/>
  <c r="AB225" i="5" s="1"/>
  <c r="G151" i="5"/>
  <c r="N151" i="5" s="1"/>
  <c r="AC151" i="5" s="1"/>
  <c r="G69" i="6"/>
  <c r="G80" i="6"/>
  <c r="AD23" i="5"/>
  <c r="G209" i="5"/>
  <c r="N209" i="5" s="1"/>
  <c r="AF209" i="5" s="1"/>
  <c r="G184" i="5"/>
  <c r="N184" i="5" s="1"/>
  <c r="AH184" i="5" s="1"/>
  <c r="G198" i="5"/>
  <c r="N198" i="5" s="1"/>
  <c r="AF198" i="5" s="1"/>
  <c r="G239" i="5"/>
  <c r="N239" i="5" s="1"/>
  <c r="AG239" i="5" s="1"/>
  <c r="AD102" i="5"/>
  <c r="G296" i="5"/>
  <c r="N296" i="5" s="1"/>
  <c r="AF296" i="5" s="1"/>
  <c r="G103" i="5"/>
  <c r="N103" i="5" s="1"/>
  <c r="AF103" i="5" s="1"/>
  <c r="G182" i="5"/>
  <c r="N182" i="5" s="1"/>
  <c r="AJ182" i="5" s="1"/>
  <c r="G193" i="5"/>
  <c r="N193" i="5" s="1"/>
  <c r="AG193" i="5" s="1"/>
  <c r="G37" i="5"/>
  <c r="N37" i="5" s="1"/>
  <c r="AB37" i="5" s="1"/>
  <c r="G327" i="5"/>
  <c r="N327" i="5" s="1"/>
  <c r="AL327" i="5" s="1"/>
  <c r="J283" i="6"/>
  <c r="AI9" i="5"/>
  <c r="AE102" i="5"/>
  <c r="G364" i="5"/>
  <c r="N364" i="5" s="1"/>
  <c r="J259" i="6" s="1"/>
  <c r="G69" i="5"/>
  <c r="N69" i="5" s="1"/>
  <c r="AL69" i="5" s="1"/>
  <c r="G159" i="5"/>
  <c r="N159" i="5" s="1"/>
  <c r="AI159" i="5" s="1"/>
  <c r="G358" i="5"/>
  <c r="N358" i="5" s="1"/>
  <c r="J253" i="6" s="1"/>
  <c r="G166" i="5"/>
  <c r="N166" i="5" s="1"/>
  <c r="AJ166" i="5" s="1"/>
  <c r="G94" i="5"/>
  <c r="N94" i="5" s="1"/>
  <c r="AG94" i="5" s="1"/>
  <c r="AG15" i="5"/>
  <c r="G115" i="5"/>
  <c r="N115" i="5" s="1"/>
  <c r="AF115" i="5" s="1"/>
  <c r="G53" i="5"/>
  <c r="N53" i="5" s="1"/>
  <c r="AG53" i="5" s="1"/>
  <c r="G207" i="5"/>
  <c r="N207" i="5" s="1"/>
  <c r="J102" i="6" s="1"/>
  <c r="G342" i="5"/>
  <c r="N342" i="5" s="1"/>
  <c r="J237" i="6" s="1"/>
  <c r="G150" i="5"/>
  <c r="N150" i="5" s="1"/>
  <c r="J45" i="6" s="1"/>
  <c r="G353" i="5"/>
  <c r="N353" i="5" s="1"/>
  <c r="J248" i="6" s="1"/>
  <c r="G161" i="5"/>
  <c r="N161" i="5" s="1"/>
  <c r="AJ161" i="5" s="1"/>
  <c r="G78" i="5"/>
  <c r="N78" i="5" s="1"/>
  <c r="AD78" i="5" s="1"/>
  <c r="G176" i="5"/>
  <c r="N176" i="5" s="1"/>
  <c r="AA176" i="5" s="1"/>
  <c r="J285" i="6"/>
  <c r="AC27" i="5"/>
  <c r="AK20" i="5"/>
  <c r="G177" i="5"/>
  <c r="N177" i="5" s="1"/>
  <c r="AG177" i="5" s="1"/>
  <c r="G147" i="5"/>
  <c r="N147" i="5" s="1"/>
  <c r="J42" i="6" s="1"/>
  <c r="G108" i="5"/>
  <c r="N108" i="5" s="1"/>
  <c r="AJ108" i="5" s="1"/>
  <c r="G255" i="5"/>
  <c r="N255" i="5" s="1"/>
  <c r="J150" i="6" s="1"/>
  <c r="G326" i="5"/>
  <c r="N326" i="5" s="1"/>
  <c r="J221" i="6" s="1"/>
  <c r="G134" i="5"/>
  <c r="N134" i="5" s="1"/>
  <c r="AE134" i="5" s="1"/>
  <c r="G337" i="5"/>
  <c r="N337" i="5" s="1"/>
  <c r="AE337" i="5" s="1"/>
  <c r="G145" i="5"/>
  <c r="N145" i="5" s="1"/>
  <c r="AF145" i="5" s="1"/>
  <c r="G62" i="5"/>
  <c r="N62" i="5" s="1"/>
  <c r="AD62" i="5" s="1"/>
  <c r="G288" i="5"/>
  <c r="N288" i="5" s="1"/>
  <c r="AE288" i="5" s="1"/>
  <c r="AL32" i="5"/>
  <c r="AG32" i="5"/>
  <c r="J269" i="6"/>
  <c r="J189" i="6"/>
  <c r="AJ8" i="5"/>
  <c r="AH14" i="5"/>
  <c r="J288" i="6"/>
  <c r="AC25" i="5"/>
  <c r="AL30" i="5"/>
  <c r="AC10" i="5"/>
  <c r="AL15" i="5"/>
  <c r="AI24" i="5"/>
  <c r="AG30" i="5"/>
  <c r="AK3" i="5"/>
  <c r="AC11" i="5"/>
  <c r="AJ22" i="5"/>
  <c r="AH28" i="5"/>
  <c r="AC12" i="5"/>
  <c r="AJ23" i="5"/>
  <c r="AK211" i="5"/>
  <c r="J282" i="6"/>
  <c r="AD10" i="5"/>
  <c r="AG17" i="5"/>
  <c r="J268" i="6"/>
  <c r="AH26" i="5"/>
  <c r="AF32" i="5"/>
  <c r="AH11" i="5"/>
  <c r="AF17" i="5"/>
  <c r="AC26" i="5"/>
  <c r="AL31" i="5"/>
  <c r="AJ6" i="5"/>
  <c r="AH12" i="5"/>
  <c r="AD24" i="5"/>
  <c r="AB113" i="5"/>
  <c r="AK113" i="5"/>
  <c r="AB15" i="5"/>
  <c r="AI26" i="5"/>
  <c r="AL113" i="5"/>
  <c r="J266" i="6"/>
  <c r="AF20" i="5"/>
  <c r="AD22" i="5"/>
  <c r="AK33" i="5"/>
  <c r="AB13" i="5"/>
  <c r="AE20" i="5"/>
  <c r="AI25" i="5"/>
  <c r="AK97" i="5"/>
  <c r="AE6" i="5"/>
  <c r="AH29" i="5"/>
  <c r="AJ179" i="5"/>
  <c r="AL179" i="5"/>
  <c r="AF179" i="5"/>
  <c r="AH179" i="5"/>
  <c r="AC179" i="5"/>
  <c r="AA179" i="5"/>
  <c r="AB179" i="5"/>
  <c r="AD179" i="5"/>
  <c r="AK179" i="5"/>
  <c r="AG179" i="5"/>
  <c r="AE179" i="5"/>
  <c r="AI140" i="5"/>
  <c r="J35" i="6"/>
  <c r="AA140" i="5"/>
  <c r="AK140" i="5"/>
  <c r="AE140" i="5"/>
  <c r="AL140" i="5"/>
  <c r="AG140" i="5"/>
  <c r="AH140" i="5"/>
  <c r="AB103" i="5"/>
  <c r="AD310" i="5"/>
  <c r="AC310" i="5"/>
  <c r="AA310" i="5"/>
  <c r="AH310" i="5"/>
  <c r="AI310" i="5"/>
  <c r="AJ310" i="5"/>
  <c r="AE310" i="5"/>
  <c r="AK310" i="5"/>
  <c r="AL310" i="5"/>
  <c r="AG310" i="5"/>
  <c r="AF310" i="5"/>
  <c r="AK118" i="5"/>
  <c r="AA118" i="5"/>
  <c r="AI118" i="5"/>
  <c r="AA7" i="5"/>
  <c r="AF7" i="5"/>
  <c r="AJ193" i="5"/>
  <c r="AC193" i="5"/>
  <c r="AF193" i="5"/>
  <c r="J264" i="6"/>
  <c r="AA4" i="5"/>
  <c r="AG4" i="5"/>
  <c r="AA18" i="5"/>
  <c r="AE18" i="5"/>
  <c r="AK5" i="5"/>
  <c r="AE7" i="5"/>
  <c r="AB16" i="5"/>
  <c r="AL18" i="5"/>
  <c r="AJ5" i="5"/>
  <c r="AJ21" i="5"/>
  <c r="AE5" i="5"/>
  <c r="AL16" i="5"/>
  <c r="AF129" i="5"/>
  <c r="AE211" i="5"/>
  <c r="AL211" i="5"/>
  <c r="AI211" i="5"/>
  <c r="AJ211" i="5"/>
  <c r="AH211" i="5"/>
  <c r="AC211" i="5"/>
  <c r="AA211" i="5"/>
  <c r="AF211" i="5"/>
  <c r="AD211" i="5"/>
  <c r="AG211" i="5"/>
  <c r="AB211" i="5"/>
  <c r="AJ339" i="5"/>
  <c r="AK339" i="5"/>
  <c r="AD339" i="5"/>
  <c r="AA27" i="5"/>
  <c r="AJ27" i="5"/>
  <c r="AB27" i="5"/>
  <c r="AC172" i="5"/>
  <c r="AI172" i="5"/>
  <c r="AA172" i="5"/>
  <c r="AE172" i="5"/>
  <c r="AK172" i="5"/>
  <c r="J67" i="6"/>
  <c r="AH172" i="5"/>
  <c r="AJ172" i="5"/>
  <c r="AD172" i="5"/>
  <c r="AB172" i="5"/>
  <c r="AC159" i="5"/>
  <c r="AF359" i="5"/>
  <c r="AB359" i="5"/>
  <c r="AH359" i="5"/>
  <c r="AG359" i="5"/>
  <c r="AI359" i="5"/>
  <c r="AE359" i="5"/>
  <c r="AD359" i="5"/>
  <c r="AC359" i="5"/>
  <c r="AA359" i="5"/>
  <c r="AK359" i="5"/>
  <c r="AJ359" i="5"/>
  <c r="AL360" i="5"/>
  <c r="AH360" i="5"/>
  <c r="AE360" i="5"/>
  <c r="AA294" i="5"/>
  <c r="AI294" i="5"/>
  <c r="AF294" i="5"/>
  <c r="AL294" i="5"/>
  <c r="AE294" i="5"/>
  <c r="AK294" i="5"/>
  <c r="AB294" i="5"/>
  <c r="AD294" i="5"/>
  <c r="AH294" i="5"/>
  <c r="AG294" i="5"/>
  <c r="AB166" i="5"/>
  <c r="AA102" i="5"/>
  <c r="AI102" i="5"/>
  <c r="AA31" i="5"/>
  <c r="AF31" i="5"/>
  <c r="AA8" i="5"/>
  <c r="AK8" i="5"/>
  <c r="AC8" i="5"/>
  <c r="J200" i="6"/>
  <c r="AG305" i="5"/>
  <c r="AD305" i="5"/>
  <c r="AJ305" i="5"/>
  <c r="AF305" i="5"/>
  <c r="AK305" i="5"/>
  <c r="AB305" i="5"/>
  <c r="AC305" i="5"/>
  <c r="AA305" i="5"/>
  <c r="AL305" i="5"/>
  <c r="AI305" i="5"/>
  <c r="AE305" i="5"/>
  <c r="AG241" i="5"/>
  <c r="AA241" i="5"/>
  <c r="AL241" i="5"/>
  <c r="AH177" i="5"/>
  <c r="J8" i="6"/>
  <c r="AA113" i="5"/>
  <c r="AH113" i="5"/>
  <c r="AD113" i="5"/>
  <c r="AA28" i="5"/>
  <c r="AG28" i="5"/>
  <c r="AE94" i="5"/>
  <c r="AI30" i="5"/>
  <c r="AA30" i="5"/>
  <c r="AA14" i="5"/>
  <c r="AI14" i="5"/>
  <c r="AA33" i="5"/>
  <c r="AH33" i="5"/>
  <c r="AA17" i="5"/>
  <c r="AH17" i="5"/>
  <c r="AA3" i="5"/>
  <c r="AB3" i="5"/>
  <c r="AJ3" i="5"/>
  <c r="AJ11" i="5"/>
  <c r="AA11" i="5"/>
  <c r="AB11" i="5"/>
  <c r="J279" i="6"/>
  <c r="J263" i="6"/>
  <c r="J278" i="6"/>
  <c r="J134" i="6"/>
  <c r="J281" i="6"/>
  <c r="J265" i="6"/>
  <c r="AE3" i="5"/>
  <c r="AJ4" i="5"/>
  <c r="AD6" i="5"/>
  <c r="AI7" i="5"/>
  <c r="AC9" i="5"/>
  <c r="AH10" i="5"/>
  <c r="AB12" i="5"/>
  <c r="AG13" i="5"/>
  <c r="AL14" i="5"/>
  <c r="AF16" i="5"/>
  <c r="AK17" i="5"/>
  <c r="AE19" i="5"/>
  <c r="AJ20" i="5"/>
  <c r="J284" i="6"/>
  <c r="AH22" i="5"/>
  <c r="AB24" i="5"/>
  <c r="AG25" i="5"/>
  <c r="AL26" i="5"/>
  <c r="AF28" i="5"/>
  <c r="AK29" i="5"/>
  <c r="AE31" i="5"/>
  <c r="AJ32" i="5"/>
  <c r="AC37" i="5"/>
  <c r="AD3" i="5"/>
  <c r="AI4" i="5"/>
  <c r="AC6" i="5"/>
  <c r="AH7" i="5"/>
  <c r="AB9" i="5"/>
  <c r="AG10" i="5"/>
  <c r="AL11" i="5"/>
  <c r="AK14" i="5"/>
  <c r="AE16" i="5"/>
  <c r="AJ17" i="5"/>
  <c r="AD19" i="5"/>
  <c r="AI20" i="5"/>
  <c r="AC22" i="5"/>
  <c r="AH23" i="5"/>
  <c r="AB25" i="5"/>
  <c r="AG26" i="5"/>
  <c r="AL27" i="5"/>
  <c r="AK30" i="5"/>
  <c r="AE32" i="5"/>
  <c r="AJ33" i="5"/>
  <c r="AH39" i="5"/>
  <c r="AK46" i="5"/>
  <c r="AH55" i="5"/>
  <c r="AD4" i="5"/>
  <c r="AI5" i="5"/>
  <c r="AC7" i="5"/>
  <c r="AH8" i="5"/>
  <c r="AG11" i="5"/>
  <c r="AL12" i="5"/>
  <c r="AF14" i="5"/>
  <c r="AK15" i="5"/>
  <c r="AE17" i="5"/>
  <c r="AJ18" i="5"/>
  <c r="AI21" i="5"/>
  <c r="AC23" i="5"/>
  <c r="AH24" i="5"/>
  <c r="AB26" i="5"/>
  <c r="AG27" i="5"/>
  <c r="AL28" i="5"/>
  <c r="AF30" i="5"/>
  <c r="AK31" i="5"/>
  <c r="AE33" i="5"/>
  <c r="AC39" i="5"/>
  <c r="AF46" i="5"/>
  <c r="AB102" i="5"/>
  <c r="AI113" i="5"/>
  <c r="AC115" i="5"/>
  <c r="AB118" i="5"/>
  <c r="J13" i="6"/>
  <c r="AF113" i="5"/>
  <c r="AJ129" i="5"/>
  <c r="AC69" i="5"/>
  <c r="AH102" i="5"/>
  <c r="AH118" i="5"/>
  <c r="AF140" i="5"/>
  <c r="AF172" i="5"/>
  <c r="AC4" i="5"/>
  <c r="AB7" i="5"/>
  <c r="AL9" i="5"/>
  <c r="AK12" i="5"/>
  <c r="AJ15" i="5"/>
  <c r="AI18" i="5"/>
  <c r="AF27" i="5"/>
  <c r="AE30" i="5"/>
  <c r="AD33" i="5"/>
  <c r="AK151" i="5"/>
  <c r="AB310" i="5"/>
  <c r="AA26" i="5"/>
  <c r="AK307" i="5"/>
  <c r="AJ307" i="5"/>
  <c r="AA268" i="5"/>
  <c r="AG268" i="5"/>
  <c r="AD268" i="5"/>
  <c r="AJ268" i="5"/>
  <c r="AC268" i="5"/>
  <c r="AI268" i="5"/>
  <c r="AF268" i="5"/>
  <c r="AF39" i="5"/>
  <c r="AE257" i="5"/>
  <c r="AF55" i="5"/>
  <c r="AA21" i="5"/>
  <c r="AL21" i="5"/>
  <c r="AD21" i="5"/>
  <c r="J205" i="6"/>
  <c r="AF4" i="5"/>
  <c r="AL46" i="5"/>
  <c r="AD7" i="5"/>
  <c r="AK18" i="5"/>
  <c r="AD39" i="5"/>
  <c r="AG46" i="5"/>
  <c r="AD55" i="5"/>
  <c r="AF18" i="5"/>
  <c r="AE21" i="5"/>
  <c r="AB46" i="5"/>
  <c r="AI103" i="5"/>
  <c r="AB140" i="5"/>
  <c r="AA24" i="5"/>
  <c r="AK24" i="5"/>
  <c r="AC24" i="5"/>
  <c r="AG278" i="5"/>
  <c r="AC278" i="5"/>
  <c r="AI278" i="5"/>
  <c r="AL278" i="5"/>
  <c r="AJ278" i="5"/>
  <c r="AC150" i="5"/>
  <c r="AB83" i="5"/>
  <c r="AA83" i="5"/>
  <c r="AJ83" i="5"/>
  <c r="AK289" i="5"/>
  <c r="AL289" i="5"/>
  <c r="AF289" i="5"/>
  <c r="AG289" i="5"/>
  <c r="AA289" i="5"/>
  <c r="AD289" i="5"/>
  <c r="AE289" i="5"/>
  <c r="AA161" i="5"/>
  <c r="AD161" i="5"/>
  <c r="AC161" i="5"/>
  <c r="AF161" i="5"/>
  <c r="J280" i="6"/>
  <c r="AA20" i="5"/>
  <c r="AG20" i="5"/>
  <c r="AE10" i="5"/>
  <c r="AA10" i="5"/>
  <c r="AA29" i="5"/>
  <c r="AD29" i="5"/>
  <c r="AL29" i="5"/>
  <c r="AA13" i="5"/>
  <c r="AD13" i="5"/>
  <c r="AL13" i="5"/>
  <c r="AF151" i="5"/>
  <c r="AB151" i="5"/>
  <c r="AL151" i="5"/>
  <c r="J291" i="6"/>
  <c r="J275" i="6"/>
  <c r="J163" i="6"/>
  <c r="J306" i="6"/>
  <c r="J290" i="6"/>
  <c r="J274" i="6"/>
  <c r="J357" i="6"/>
  <c r="J293" i="6"/>
  <c r="J277" i="6"/>
  <c r="AI3" i="5"/>
  <c r="AC5" i="5"/>
  <c r="AH6" i="5"/>
  <c r="AB8" i="5"/>
  <c r="AG9" i="5"/>
  <c r="AL10" i="5"/>
  <c r="AF12" i="5"/>
  <c r="AK13" i="5"/>
  <c r="AE15" i="5"/>
  <c r="AJ16" i="5"/>
  <c r="AD18" i="5"/>
  <c r="AI19" i="5"/>
  <c r="AC21" i="5"/>
  <c r="J276" i="6"/>
  <c r="AL22" i="5"/>
  <c r="AF24" i="5"/>
  <c r="AK25" i="5"/>
  <c r="AE27" i="5"/>
  <c r="AJ28" i="5"/>
  <c r="AD30" i="5"/>
  <c r="AI31" i="5"/>
  <c r="AC33" i="5"/>
  <c r="AD46" i="5"/>
  <c r="AH3" i="5"/>
  <c r="AG6" i="5"/>
  <c r="AL7" i="5"/>
  <c r="AK10" i="5"/>
  <c r="AJ13" i="5"/>
  <c r="AI16" i="5"/>
  <c r="AC18" i="5"/>
  <c r="AH19" i="5"/>
  <c r="AB21" i="5"/>
  <c r="AG22" i="5"/>
  <c r="AL23" i="5"/>
  <c r="AF25" i="5"/>
  <c r="AK26" i="5"/>
  <c r="AE28" i="5"/>
  <c r="AJ29" i="5"/>
  <c r="AD31" i="5"/>
  <c r="AI32" i="5"/>
  <c r="AL39" i="5"/>
  <c r="AC3" i="5"/>
  <c r="AH4" i="5"/>
  <c r="AG7" i="5"/>
  <c r="AL8" i="5"/>
  <c r="AF10" i="5"/>
  <c r="AK11" i="5"/>
  <c r="AE13" i="5"/>
  <c r="AJ14" i="5"/>
  <c r="AD16" i="5"/>
  <c r="AI17" i="5"/>
  <c r="AC19" i="5"/>
  <c r="AH20" i="5"/>
  <c r="AB22" i="5"/>
  <c r="AL24" i="5"/>
  <c r="AF26" i="5"/>
  <c r="AK27" i="5"/>
  <c r="AE29" i="5"/>
  <c r="AJ30" i="5"/>
  <c r="AI33" i="5"/>
  <c r="AG39" i="5"/>
  <c r="AF102" i="5"/>
  <c r="AF118" i="5"/>
  <c r="AD83" i="5"/>
  <c r="AC102" i="5"/>
  <c r="AH103" i="5"/>
  <c r="AJ113" i="5"/>
  <c r="AC118" i="5"/>
  <c r="AG69" i="5"/>
  <c r="AL102" i="5"/>
  <c r="AC113" i="5"/>
  <c r="AL118" i="5"/>
  <c r="AJ140" i="5"/>
  <c r="AK4" i="5"/>
  <c r="AJ7" i="5"/>
  <c r="AI10" i="5"/>
  <c r="AH13" i="5"/>
  <c r="AC28" i="5"/>
  <c r="AB31" i="5"/>
  <c r="AL33" i="5"/>
  <c r="AJ39" i="5"/>
  <c r="AE161" i="5"/>
  <c r="AL359" i="5"/>
  <c r="AH305" i="5"/>
  <c r="AA19" i="5"/>
  <c r="AB19" i="5"/>
  <c r="AJ19" i="5"/>
  <c r="AJ311" i="5"/>
  <c r="AA311" i="5"/>
  <c r="AE311" i="5"/>
  <c r="AB311" i="5"/>
  <c r="AH311" i="5"/>
  <c r="AC311" i="5"/>
  <c r="AD311" i="5"/>
  <c r="AI311" i="5"/>
  <c r="AK311" i="5"/>
  <c r="AF311" i="5"/>
  <c r="AG311" i="5"/>
  <c r="AA16" i="5"/>
  <c r="AC16" i="5"/>
  <c r="AK16" i="5"/>
  <c r="AL182" i="5"/>
  <c r="AH321" i="5"/>
  <c r="AI321" i="5"/>
  <c r="AG321" i="5"/>
  <c r="AK321" i="5"/>
  <c r="AD321" i="5"/>
  <c r="AJ321" i="5"/>
  <c r="AE321" i="5"/>
  <c r="AA321" i="5"/>
  <c r="AL321" i="5"/>
  <c r="AC321" i="5"/>
  <c r="AF321" i="5"/>
  <c r="AB321" i="5"/>
  <c r="AH129" i="5"/>
  <c r="AA129" i="5"/>
  <c r="AD129" i="5"/>
  <c r="AL129" i="5"/>
  <c r="J24" i="6"/>
  <c r="AI129" i="5"/>
  <c r="AE129" i="5"/>
  <c r="AA46" i="5"/>
  <c r="AI46" i="5"/>
  <c r="AL37" i="5"/>
  <c r="AD37" i="5"/>
  <c r="AA5" i="5"/>
  <c r="AL5" i="5"/>
  <c r="AD5" i="5"/>
  <c r="J267" i="6"/>
  <c r="J202" i="6"/>
  <c r="AE4" i="5"/>
  <c r="AK19" i="5"/>
  <c r="AD118" i="5"/>
  <c r="AK129" i="5"/>
  <c r="AE243" i="5"/>
  <c r="AG243" i="5"/>
  <c r="AI243" i="5"/>
  <c r="AF243" i="5"/>
  <c r="AL243" i="5"/>
  <c r="AC243" i="5"/>
  <c r="AG332" i="5"/>
  <c r="AA128" i="5"/>
  <c r="AK128" i="5"/>
  <c r="AK214" i="5"/>
  <c r="AL214" i="5"/>
  <c r="AI214" i="5"/>
  <c r="AB214" i="5"/>
  <c r="AA214" i="5"/>
  <c r="AA23" i="5"/>
  <c r="AF23" i="5"/>
  <c r="AD184" i="5"/>
  <c r="AF236" i="5"/>
  <c r="AI236" i="5"/>
  <c r="AJ364" i="5"/>
  <c r="AL364" i="5"/>
  <c r="AC200" i="5"/>
  <c r="AA32" i="5"/>
  <c r="AC32" i="5"/>
  <c r="AK32" i="5"/>
  <c r="AC326" i="5"/>
  <c r="AI198" i="5"/>
  <c r="AK198" i="5"/>
  <c r="AB134" i="5"/>
  <c r="AA15" i="5"/>
  <c r="AF15" i="5"/>
  <c r="J232" i="6"/>
  <c r="AL337" i="5"/>
  <c r="AI337" i="5"/>
  <c r="AG273" i="5"/>
  <c r="AF273" i="5"/>
  <c r="J168" i="6"/>
  <c r="AA273" i="5"/>
  <c r="AE273" i="5"/>
  <c r="AC273" i="5"/>
  <c r="J40" i="6"/>
  <c r="AA12" i="5"/>
  <c r="AG12" i="5"/>
  <c r="AA62" i="5"/>
  <c r="AA22" i="5"/>
  <c r="AI22" i="5"/>
  <c r="AA6" i="5"/>
  <c r="AI6" i="5"/>
  <c r="AA25" i="5"/>
  <c r="AH25" i="5"/>
  <c r="AA9" i="5"/>
  <c r="AH9" i="5"/>
  <c r="AC239" i="5"/>
  <c r="AE239" i="5"/>
  <c r="AD239" i="5"/>
  <c r="AK239" i="5"/>
  <c r="AG288" i="5"/>
  <c r="AH288" i="5"/>
  <c r="AC288" i="5"/>
  <c r="AD288" i="5"/>
  <c r="AF288" i="5"/>
  <c r="J287" i="6"/>
  <c r="J271" i="6"/>
  <c r="J255" i="6"/>
  <c r="J175" i="6"/>
  <c r="J286" i="6"/>
  <c r="J270" i="6"/>
  <c r="J254" i="6"/>
  <c r="J206" i="6"/>
  <c r="J74" i="6"/>
  <c r="J289" i="6"/>
  <c r="J273" i="6"/>
  <c r="J46" i="6"/>
  <c r="AB4" i="5"/>
  <c r="AG5" i="5"/>
  <c r="AL6" i="5"/>
  <c r="AF8" i="5"/>
  <c r="AK9" i="5"/>
  <c r="AE11" i="5"/>
  <c r="AJ12" i="5"/>
  <c r="AD14" i="5"/>
  <c r="AI15" i="5"/>
  <c r="AC17" i="5"/>
  <c r="AH18" i="5"/>
  <c r="AB20" i="5"/>
  <c r="AG21" i="5"/>
  <c r="J109" i="6"/>
  <c r="J93" i="6"/>
  <c r="J77" i="6"/>
  <c r="J292" i="6"/>
  <c r="J272" i="6"/>
  <c r="AK21" i="5"/>
  <c r="AE23" i="5"/>
  <c r="AJ24" i="5"/>
  <c r="AD26" i="5"/>
  <c r="AI27" i="5"/>
  <c r="AC29" i="5"/>
  <c r="AH30" i="5"/>
  <c r="AB32" i="5"/>
  <c r="AG33" i="5"/>
  <c r="AE39" i="5"/>
  <c r="AH46" i="5"/>
  <c r="AL3" i="5"/>
  <c r="AF5" i="5"/>
  <c r="AK6" i="5"/>
  <c r="AE8" i="5"/>
  <c r="AJ9" i="5"/>
  <c r="AD11" i="5"/>
  <c r="AI12" i="5"/>
  <c r="AC14" i="5"/>
  <c r="AH15" i="5"/>
  <c r="AB17" i="5"/>
  <c r="AG18" i="5"/>
  <c r="AL19" i="5"/>
  <c r="AF21" i="5"/>
  <c r="AK22" i="5"/>
  <c r="AE24" i="5"/>
  <c r="AJ25" i="5"/>
  <c r="AD27" i="5"/>
  <c r="AI28" i="5"/>
  <c r="AC30" i="5"/>
  <c r="AH31" i="5"/>
  <c r="AB33" i="5"/>
  <c r="AC46" i="5"/>
  <c r="AG3" i="5"/>
  <c r="AL4" i="5"/>
  <c r="AF6" i="5"/>
  <c r="AK7" i="5"/>
  <c r="AE9" i="5"/>
  <c r="AJ10" i="5"/>
  <c r="AD12" i="5"/>
  <c r="AI13" i="5"/>
  <c r="AC15" i="5"/>
  <c r="AH16" i="5"/>
  <c r="AB18" i="5"/>
  <c r="AG19" i="5"/>
  <c r="AL20" i="5"/>
  <c r="AF22" i="5"/>
  <c r="AK23" i="5"/>
  <c r="AE25" i="5"/>
  <c r="AJ26" i="5"/>
  <c r="AD28" i="5"/>
  <c r="AI29" i="5"/>
  <c r="AC31" i="5"/>
  <c r="AH32" i="5"/>
  <c r="AK39" i="5"/>
  <c r="AD76" i="5"/>
  <c r="AJ102" i="5"/>
  <c r="AJ118" i="5"/>
  <c r="AH83" i="5"/>
  <c r="AG102" i="5"/>
  <c r="AL103" i="5"/>
  <c r="AG118" i="5"/>
  <c r="AB129" i="5"/>
  <c r="AG113" i="5"/>
  <c r="AG129" i="5"/>
  <c r="AI147" i="5"/>
  <c r="AI179" i="5"/>
  <c r="AH5" i="5"/>
  <c r="AG8" i="5"/>
  <c r="AF11" i="5"/>
  <c r="AE14" i="5"/>
  <c r="AD17" i="5"/>
  <c r="AC20" i="5"/>
  <c r="AB23" i="5"/>
  <c r="AL25" i="5"/>
  <c r="AK28" i="5"/>
  <c r="AJ31" i="5"/>
  <c r="AH37" i="5"/>
  <c r="AE46" i="5"/>
  <c r="AH69" i="5"/>
  <c r="AE78" i="5"/>
  <c r="AE118" i="5"/>
  <c r="AH128" i="5"/>
  <c r="AD140" i="5"/>
  <c r="AH268" i="5"/>
  <c r="AL159" i="5"/>
  <c r="AJ241" i="5"/>
  <c r="AC294" i="5"/>
  <c r="AC140" i="5"/>
  <c r="AG172" i="5"/>
  <c r="G38" i="6"/>
  <c r="G54" i="6"/>
  <c r="G72" i="6"/>
  <c r="G94" i="6"/>
  <c r="G81" i="6"/>
  <c r="G41" i="6"/>
  <c r="G59" i="6"/>
  <c r="G77" i="6"/>
  <c r="G37" i="6"/>
  <c r="G63" i="6"/>
  <c r="G40" i="6"/>
  <c r="G56" i="6"/>
  <c r="G78" i="6"/>
  <c r="G96" i="6"/>
  <c r="G70" i="6"/>
  <c r="G34" i="6"/>
  <c r="G42" i="6"/>
  <c r="G50" i="6"/>
  <c r="G58" i="6"/>
  <c r="G66" i="6"/>
  <c r="G74" i="6"/>
  <c r="G82" i="6"/>
  <c r="G90" i="6"/>
  <c r="G89" i="6"/>
  <c r="G57" i="6"/>
  <c r="G83" i="6"/>
  <c r="G51" i="6"/>
  <c r="G85" i="6"/>
  <c r="G53" i="6"/>
  <c r="G87" i="6"/>
  <c r="G55" i="6"/>
  <c r="G36" i="6"/>
  <c r="G44" i="6"/>
  <c r="G52" i="6"/>
  <c r="G60" i="6"/>
  <c r="G68" i="6"/>
  <c r="G76" i="6"/>
  <c r="G84" i="6"/>
  <c r="G92" i="6"/>
  <c r="E6" i="6"/>
  <c r="G156" i="6" s="1"/>
  <c r="G152" i="6"/>
  <c r="G144" i="6"/>
  <c r="G136" i="6"/>
  <c r="G126" i="6"/>
  <c r="G124" i="6"/>
  <c r="G122" i="6"/>
  <c r="G120" i="6"/>
  <c r="G118" i="6"/>
  <c r="G116" i="6"/>
  <c r="G114" i="6"/>
  <c r="G112" i="6"/>
  <c r="G110" i="6"/>
  <c r="G108" i="6"/>
  <c r="G106" i="6"/>
  <c r="G104" i="6"/>
  <c r="G102" i="6"/>
  <c r="G100" i="6"/>
  <c r="G98" i="6"/>
  <c r="G127" i="6"/>
  <c r="G119" i="6"/>
  <c r="G111" i="6"/>
  <c r="G103" i="6"/>
  <c r="G121" i="6"/>
  <c r="G113" i="6"/>
  <c r="G105" i="6"/>
  <c r="G97" i="6"/>
  <c r="G123" i="6"/>
  <c r="G115" i="6"/>
  <c r="G107" i="6"/>
  <c r="G99" i="6"/>
  <c r="G149" i="6"/>
  <c r="G125" i="6"/>
  <c r="G117" i="6"/>
  <c r="G109" i="6"/>
  <c r="G101" i="6"/>
  <c r="G89" i="5"/>
  <c r="N89" i="5" s="1"/>
  <c r="G123" i="5"/>
  <c r="N123" i="5" s="1"/>
  <c r="G155" i="5"/>
  <c r="N155" i="5" s="1"/>
  <c r="G187" i="5"/>
  <c r="N187" i="5" s="1"/>
  <c r="G219" i="5"/>
  <c r="N219" i="5" s="1"/>
  <c r="G251" i="5"/>
  <c r="N251" i="5" s="1"/>
  <c r="G283" i="5"/>
  <c r="N283" i="5" s="1"/>
  <c r="G315" i="5"/>
  <c r="N315" i="5" s="1"/>
  <c r="G347" i="5"/>
  <c r="N347" i="5" s="1"/>
  <c r="G104" i="5"/>
  <c r="N104" i="5" s="1"/>
  <c r="G208" i="5"/>
  <c r="N208" i="5" s="1"/>
  <c r="G320" i="5"/>
  <c r="N320" i="5" s="1"/>
  <c r="G75" i="5"/>
  <c r="N75" i="5" s="1"/>
  <c r="G116" i="5"/>
  <c r="N116" i="5" s="1"/>
  <c r="G148" i="5"/>
  <c r="N148" i="5" s="1"/>
  <c r="G180" i="5"/>
  <c r="N180" i="5" s="1"/>
  <c r="G212" i="5"/>
  <c r="N212" i="5" s="1"/>
  <c r="G244" i="5"/>
  <c r="N244" i="5" s="1"/>
  <c r="G276" i="5"/>
  <c r="N276" i="5" s="1"/>
  <c r="G308" i="5"/>
  <c r="N308" i="5" s="1"/>
  <c r="G340" i="5"/>
  <c r="N340" i="5" s="1"/>
  <c r="G35" i="5"/>
  <c r="N35" i="5" s="1"/>
  <c r="G119" i="5"/>
  <c r="N119" i="5" s="1"/>
  <c r="G175" i="5"/>
  <c r="N175" i="5" s="1"/>
  <c r="G223" i="5"/>
  <c r="N223" i="5" s="1"/>
  <c r="G271" i="5"/>
  <c r="N271" i="5" s="1"/>
  <c r="G319" i="5"/>
  <c r="N319" i="5" s="1"/>
  <c r="G43" i="5"/>
  <c r="N43" i="5" s="1"/>
  <c r="G144" i="5"/>
  <c r="N144" i="5" s="1"/>
  <c r="G224" i="5"/>
  <c r="N224" i="5" s="1"/>
  <c r="G304" i="5"/>
  <c r="N304" i="5" s="1"/>
  <c r="G84" i="5"/>
  <c r="N84" i="5" s="1"/>
  <c r="G79" i="5"/>
  <c r="N79" i="5" s="1"/>
  <c r="G354" i="5"/>
  <c r="N354" i="5" s="1"/>
  <c r="G338" i="5"/>
  <c r="N338" i="5" s="1"/>
  <c r="G322" i="5"/>
  <c r="N322" i="5" s="1"/>
  <c r="G306" i="5"/>
  <c r="N306" i="5" s="1"/>
  <c r="G290" i="5"/>
  <c r="N290" i="5" s="1"/>
  <c r="G274" i="5"/>
  <c r="N274" i="5" s="1"/>
  <c r="G258" i="5"/>
  <c r="N258" i="5" s="1"/>
  <c r="G242" i="5"/>
  <c r="N242" i="5" s="1"/>
  <c r="G226" i="5"/>
  <c r="N226" i="5" s="1"/>
  <c r="G210" i="5"/>
  <c r="N210" i="5" s="1"/>
  <c r="G194" i="5"/>
  <c r="N194" i="5" s="1"/>
  <c r="G178" i="5"/>
  <c r="N178" i="5" s="1"/>
  <c r="G162" i="5"/>
  <c r="N162" i="5" s="1"/>
  <c r="G146" i="5"/>
  <c r="N146" i="5" s="1"/>
  <c r="G130" i="5"/>
  <c r="N130" i="5" s="1"/>
  <c r="G114" i="5"/>
  <c r="N114" i="5" s="1"/>
  <c r="G98" i="5"/>
  <c r="N98" i="5" s="1"/>
  <c r="G77" i="5"/>
  <c r="N77" i="5" s="1"/>
  <c r="G56" i="5"/>
  <c r="N56" i="5" s="1"/>
  <c r="G73" i="5"/>
  <c r="N73" i="5" s="1"/>
  <c r="G365" i="5"/>
  <c r="N365" i="5" s="1"/>
  <c r="G349" i="5"/>
  <c r="N349" i="5" s="1"/>
  <c r="G333" i="5"/>
  <c r="N333" i="5" s="1"/>
  <c r="G317" i="5"/>
  <c r="N317" i="5" s="1"/>
  <c r="G301" i="5"/>
  <c r="N301" i="5" s="1"/>
  <c r="G285" i="5"/>
  <c r="N285" i="5" s="1"/>
  <c r="G269" i="5"/>
  <c r="N269" i="5" s="1"/>
  <c r="G253" i="5"/>
  <c r="N253" i="5" s="1"/>
  <c r="G237" i="5"/>
  <c r="N237" i="5" s="1"/>
  <c r="G221" i="5"/>
  <c r="N221" i="5" s="1"/>
  <c r="G205" i="5"/>
  <c r="N205" i="5" s="1"/>
  <c r="G189" i="5"/>
  <c r="N189" i="5" s="1"/>
  <c r="G173" i="5"/>
  <c r="N173" i="5" s="1"/>
  <c r="G157" i="5"/>
  <c r="N157" i="5" s="1"/>
  <c r="G141" i="5"/>
  <c r="N141" i="5" s="1"/>
  <c r="G125" i="5"/>
  <c r="N125" i="5" s="1"/>
  <c r="G109" i="5"/>
  <c r="N109" i="5" s="1"/>
  <c r="G92" i="5"/>
  <c r="N92" i="5" s="1"/>
  <c r="G71" i="5"/>
  <c r="N71" i="5" s="1"/>
  <c r="G49" i="5"/>
  <c r="N49" i="5" s="1"/>
  <c r="G90" i="5"/>
  <c r="N90" i="5" s="1"/>
  <c r="G74" i="5"/>
  <c r="N74" i="5" s="1"/>
  <c r="G58" i="5"/>
  <c r="N58" i="5" s="1"/>
  <c r="G42" i="5"/>
  <c r="N42" i="5" s="1"/>
  <c r="G167" i="5"/>
  <c r="N167" i="5" s="1"/>
  <c r="G263" i="5"/>
  <c r="N263" i="5" s="1"/>
  <c r="G343" i="5"/>
  <c r="N343" i="5" s="1"/>
  <c r="G85" i="5"/>
  <c r="N85" i="5" s="1"/>
  <c r="G216" i="5"/>
  <c r="N216" i="5" s="1"/>
  <c r="G328" i="5"/>
  <c r="N328" i="5" s="1"/>
  <c r="G99" i="5"/>
  <c r="N99" i="5" s="1"/>
  <c r="G131" i="5"/>
  <c r="N131" i="5" s="1"/>
  <c r="G163" i="5"/>
  <c r="N163" i="5" s="1"/>
  <c r="G195" i="5"/>
  <c r="N195" i="5" s="1"/>
  <c r="G227" i="5"/>
  <c r="N227" i="5" s="1"/>
  <c r="G259" i="5"/>
  <c r="N259" i="5" s="1"/>
  <c r="G291" i="5"/>
  <c r="N291" i="5" s="1"/>
  <c r="G323" i="5"/>
  <c r="N323" i="5" s="1"/>
  <c r="G355" i="5"/>
  <c r="N355" i="5" s="1"/>
  <c r="G136" i="5"/>
  <c r="N136" i="5" s="1"/>
  <c r="G232" i="5"/>
  <c r="N232" i="5" s="1"/>
  <c r="G344" i="5"/>
  <c r="N344" i="5" s="1"/>
  <c r="G91" i="5"/>
  <c r="N91" i="5" s="1"/>
  <c r="G124" i="5"/>
  <c r="N124" i="5" s="1"/>
  <c r="G156" i="5"/>
  <c r="N156" i="5" s="1"/>
  <c r="G188" i="5"/>
  <c r="N188" i="5" s="1"/>
  <c r="G220" i="5"/>
  <c r="N220" i="5" s="1"/>
  <c r="G252" i="5"/>
  <c r="N252" i="5" s="1"/>
  <c r="G284" i="5"/>
  <c r="N284" i="5" s="1"/>
  <c r="G316" i="5"/>
  <c r="N316" i="5" s="1"/>
  <c r="G348" i="5"/>
  <c r="N348" i="5" s="1"/>
  <c r="G59" i="5"/>
  <c r="N59" i="5" s="1"/>
  <c r="G135" i="5"/>
  <c r="N135" i="5" s="1"/>
  <c r="G183" i="5"/>
  <c r="N183" i="5" s="1"/>
  <c r="G231" i="5"/>
  <c r="N231" i="5" s="1"/>
  <c r="G279" i="5"/>
  <c r="N279" i="5" s="1"/>
  <c r="G335" i="5"/>
  <c r="N335" i="5" s="1"/>
  <c r="G96" i="5"/>
  <c r="N96" i="5" s="1"/>
  <c r="G168" i="5"/>
  <c r="N168" i="5" s="1"/>
  <c r="G248" i="5"/>
  <c r="N248" i="5" s="1"/>
  <c r="G312" i="5"/>
  <c r="N312" i="5" s="1"/>
  <c r="G63" i="5"/>
  <c r="N63" i="5" s="1"/>
  <c r="G68" i="5"/>
  <c r="N68" i="5" s="1"/>
  <c r="G366" i="5"/>
  <c r="N366" i="5" s="1"/>
  <c r="G350" i="5"/>
  <c r="N350" i="5" s="1"/>
  <c r="G334" i="5"/>
  <c r="N334" i="5" s="1"/>
  <c r="G318" i="5"/>
  <c r="N318" i="5" s="1"/>
  <c r="G302" i="5"/>
  <c r="N302" i="5" s="1"/>
  <c r="G286" i="5"/>
  <c r="N286" i="5" s="1"/>
  <c r="G270" i="5"/>
  <c r="N270" i="5" s="1"/>
  <c r="G254" i="5"/>
  <c r="N254" i="5" s="1"/>
  <c r="G238" i="5"/>
  <c r="N238" i="5" s="1"/>
  <c r="G222" i="5"/>
  <c r="N222" i="5" s="1"/>
  <c r="G206" i="5"/>
  <c r="N206" i="5" s="1"/>
  <c r="G190" i="5"/>
  <c r="N190" i="5" s="1"/>
  <c r="G174" i="5"/>
  <c r="N174" i="5" s="1"/>
  <c r="G158" i="5"/>
  <c r="N158" i="5" s="1"/>
  <c r="G142" i="5"/>
  <c r="N142" i="5" s="1"/>
  <c r="G126" i="5"/>
  <c r="N126" i="5" s="1"/>
  <c r="G110" i="5"/>
  <c r="N110" i="5" s="1"/>
  <c r="G93" i="5"/>
  <c r="N93" i="5" s="1"/>
  <c r="G72" i="5"/>
  <c r="N72" i="5" s="1"/>
  <c r="G51" i="5"/>
  <c r="N51" i="5" s="1"/>
  <c r="G57" i="5"/>
  <c r="N57" i="5" s="1"/>
  <c r="G361" i="5"/>
  <c r="N361" i="5" s="1"/>
  <c r="G345" i="5"/>
  <c r="N345" i="5" s="1"/>
  <c r="G329" i="5"/>
  <c r="N329" i="5" s="1"/>
  <c r="G313" i="5"/>
  <c r="N313" i="5" s="1"/>
  <c r="G297" i="5"/>
  <c r="N297" i="5" s="1"/>
  <c r="G281" i="5"/>
  <c r="N281" i="5" s="1"/>
  <c r="G265" i="5"/>
  <c r="N265" i="5" s="1"/>
  <c r="G249" i="5"/>
  <c r="N249" i="5" s="1"/>
  <c r="G233" i="5"/>
  <c r="N233" i="5" s="1"/>
  <c r="G217" i="5"/>
  <c r="N217" i="5" s="1"/>
  <c r="G201" i="5"/>
  <c r="N201" i="5" s="1"/>
  <c r="G185" i="5"/>
  <c r="N185" i="5" s="1"/>
  <c r="G169" i="5"/>
  <c r="N169" i="5" s="1"/>
  <c r="G153" i="5"/>
  <c r="N153" i="5" s="1"/>
  <c r="G137" i="5"/>
  <c r="N137" i="5" s="1"/>
  <c r="G121" i="5"/>
  <c r="N121" i="5" s="1"/>
  <c r="G105" i="5"/>
  <c r="N105" i="5" s="1"/>
  <c r="G87" i="5"/>
  <c r="N87" i="5" s="1"/>
  <c r="G65" i="5"/>
  <c r="N65" i="5" s="1"/>
  <c r="G44" i="5"/>
  <c r="N44" i="5" s="1"/>
  <c r="G86" i="5"/>
  <c r="N86" i="5" s="1"/>
  <c r="G70" i="5"/>
  <c r="N70" i="5" s="1"/>
  <c r="G54" i="5"/>
  <c r="N54" i="5" s="1"/>
  <c r="G38" i="5"/>
  <c r="N38" i="5" s="1"/>
  <c r="G111" i="5"/>
  <c r="N111" i="5" s="1"/>
  <c r="G191" i="5"/>
  <c r="N191" i="5" s="1"/>
  <c r="G287" i="5"/>
  <c r="N287" i="5" s="1"/>
  <c r="G367" i="5"/>
  <c r="N367" i="5" s="1"/>
  <c r="G120" i="5"/>
  <c r="N120" i="5" s="1"/>
  <c r="G240" i="5"/>
  <c r="N240" i="5" s="1"/>
  <c r="G352" i="5"/>
  <c r="N352" i="5" s="1"/>
  <c r="G48" i="5"/>
  <c r="N48" i="5" s="1"/>
  <c r="G107" i="5"/>
  <c r="N107" i="5" s="1"/>
  <c r="G139" i="5"/>
  <c r="N139" i="5" s="1"/>
  <c r="G171" i="5"/>
  <c r="N171" i="5" s="1"/>
  <c r="G203" i="5"/>
  <c r="N203" i="5" s="1"/>
  <c r="G235" i="5"/>
  <c r="N235" i="5" s="1"/>
  <c r="G267" i="5"/>
  <c r="N267" i="5" s="1"/>
  <c r="G299" i="5"/>
  <c r="N299" i="5" s="1"/>
  <c r="G331" i="5"/>
  <c r="N331" i="5" s="1"/>
  <c r="G363" i="5"/>
  <c r="N363" i="5" s="1"/>
  <c r="G160" i="5"/>
  <c r="N160" i="5" s="1"/>
  <c r="G264" i="5"/>
  <c r="N264" i="5" s="1"/>
  <c r="G100" i="5"/>
  <c r="N100" i="5" s="1"/>
  <c r="G132" i="5"/>
  <c r="N132" i="5" s="1"/>
  <c r="G164" i="5"/>
  <c r="N164" i="5" s="1"/>
  <c r="G196" i="5"/>
  <c r="N196" i="5" s="1"/>
  <c r="G228" i="5"/>
  <c r="N228" i="5" s="1"/>
  <c r="G260" i="5"/>
  <c r="N260" i="5" s="1"/>
  <c r="G292" i="5"/>
  <c r="N292" i="5" s="1"/>
  <c r="G324" i="5"/>
  <c r="N324" i="5" s="1"/>
  <c r="G356" i="5"/>
  <c r="N356" i="5" s="1"/>
  <c r="G95" i="5"/>
  <c r="N95" i="5" s="1"/>
  <c r="G143" i="5"/>
  <c r="N143" i="5" s="1"/>
  <c r="G199" i="5"/>
  <c r="N199" i="5" s="1"/>
  <c r="G247" i="5"/>
  <c r="N247" i="5" s="1"/>
  <c r="G295" i="5"/>
  <c r="N295" i="5" s="1"/>
  <c r="G351" i="5"/>
  <c r="N351" i="5" s="1"/>
  <c r="G112" i="5"/>
  <c r="N112" i="5" s="1"/>
  <c r="G192" i="5"/>
  <c r="N192" i="5" s="1"/>
  <c r="G256" i="5"/>
  <c r="N256" i="5" s="1"/>
  <c r="G336" i="5"/>
  <c r="N336" i="5" s="1"/>
  <c r="G47" i="5"/>
  <c r="N47" i="5" s="1"/>
  <c r="G52" i="5"/>
  <c r="N52" i="5" s="1"/>
  <c r="G362" i="5"/>
  <c r="N362" i="5" s="1"/>
  <c r="G346" i="5"/>
  <c r="N346" i="5" s="1"/>
  <c r="G330" i="5"/>
  <c r="N330" i="5" s="1"/>
  <c r="G314" i="5"/>
  <c r="N314" i="5" s="1"/>
  <c r="G298" i="5"/>
  <c r="N298" i="5" s="1"/>
  <c r="G282" i="5"/>
  <c r="N282" i="5" s="1"/>
  <c r="G266" i="5"/>
  <c r="N266" i="5" s="1"/>
  <c r="G250" i="5"/>
  <c r="N250" i="5" s="1"/>
  <c r="G234" i="5"/>
  <c r="N234" i="5" s="1"/>
  <c r="G218" i="5"/>
  <c r="N218" i="5" s="1"/>
  <c r="G202" i="5"/>
  <c r="N202" i="5" s="1"/>
  <c r="G186" i="5"/>
  <c r="N186" i="5" s="1"/>
  <c r="G170" i="5"/>
  <c r="N170" i="5" s="1"/>
  <c r="G154" i="5"/>
  <c r="N154" i="5" s="1"/>
  <c r="G138" i="5"/>
  <c r="N138" i="5" s="1"/>
  <c r="G122" i="5"/>
  <c r="N122" i="5" s="1"/>
  <c r="G106" i="5"/>
  <c r="N106" i="5" s="1"/>
  <c r="G88" i="5"/>
  <c r="N88" i="5" s="1"/>
  <c r="G67" i="5"/>
  <c r="N67" i="5" s="1"/>
  <c r="G45" i="5"/>
  <c r="N45" i="5" s="1"/>
  <c r="G40" i="5"/>
  <c r="N40" i="5" s="1"/>
  <c r="G357" i="5"/>
  <c r="N357" i="5" s="1"/>
  <c r="G341" i="5"/>
  <c r="N341" i="5" s="1"/>
  <c r="G325" i="5"/>
  <c r="N325" i="5" s="1"/>
  <c r="G309" i="5"/>
  <c r="N309" i="5" s="1"/>
  <c r="G293" i="5"/>
  <c r="N293" i="5" s="1"/>
  <c r="G277" i="5"/>
  <c r="N277" i="5" s="1"/>
  <c r="G261" i="5"/>
  <c r="N261" i="5" s="1"/>
  <c r="G245" i="5"/>
  <c r="N245" i="5" s="1"/>
  <c r="G229" i="5"/>
  <c r="N229" i="5" s="1"/>
  <c r="G213" i="5"/>
  <c r="N213" i="5" s="1"/>
  <c r="G197" i="5"/>
  <c r="N197" i="5" s="1"/>
  <c r="G181" i="5"/>
  <c r="N181" i="5" s="1"/>
  <c r="G165" i="5"/>
  <c r="N165" i="5" s="1"/>
  <c r="G149" i="5"/>
  <c r="N149" i="5" s="1"/>
  <c r="G133" i="5"/>
  <c r="N133" i="5" s="1"/>
  <c r="G117" i="5"/>
  <c r="N117" i="5" s="1"/>
  <c r="G101" i="5"/>
  <c r="N101" i="5" s="1"/>
  <c r="G81" i="5"/>
  <c r="N81" i="5" s="1"/>
  <c r="G60" i="5"/>
  <c r="N60" i="5" s="1"/>
  <c r="G36" i="5"/>
  <c r="N36" i="5" s="1"/>
  <c r="G82" i="5"/>
  <c r="N82" i="5" s="1"/>
  <c r="G66" i="5"/>
  <c r="N66" i="5" s="1"/>
  <c r="G50" i="5"/>
  <c r="N50" i="5" s="1"/>
  <c r="G34" i="5"/>
  <c r="N34" i="5" s="1"/>
  <c r="G41" i="5"/>
  <c r="N41" i="5" s="1"/>
  <c r="G127" i="5"/>
  <c r="N127" i="5" s="1"/>
  <c r="G215" i="5"/>
  <c r="N215" i="5" s="1"/>
  <c r="G303" i="5"/>
  <c r="N303" i="5" s="1"/>
  <c r="G152" i="5"/>
  <c r="N152" i="5" s="1"/>
  <c r="G272" i="5"/>
  <c r="N272" i="5" s="1"/>
  <c r="G80" i="5"/>
  <c r="N80" i="5" s="1"/>
  <c r="AH94" i="5" l="1"/>
  <c r="AJ94" i="5"/>
  <c r="AL353" i="5"/>
  <c r="AL230" i="5"/>
  <c r="AI182" i="5"/>
  <c r="AG257" i="5"/>
  <c r="AL239" i="5"/>
  <c r="AL161" i="5"/>
  <c r="AE353" i="5"/>
  <c r="AK278" i="5"/>
  <c r="AD257" i="5"/>
  <c r="AI307" i="5"/>
  <c r="J125" i="6"/>
  <c r="AB239" i="5"/>
  <c r="AK337" i="5"/>
  <c r="AI225" i="5"/>
  <c r="AJ353" i="5"/>
  <c r="AD307" i="5"/>
  <c r="AG134" i="5"/>
  <c r="AG337" i="5"/>
  <c r="AC230" i="5"/>
  <c r="AA239" i="5"/>
  <c r="AH145" i="5"/>
  <c r="AJ337" i="5"/>
  <c r="AD225" i="5"/>
  <c r="AD353" i="5"/>
  <c r="AI246" i="5"/>
  <c r="AE307" i="5"/>
  <c r="J329" i="6"/>
  <c r="AD364" i="5"/>
  <c r="AK134" i="5"/>
  <c r="AJ273" i="5"/>
  <c r="AC337" i="5"/>
  <c r="AH364" i="5"/>
  <c r="AG161" i="5"/>
  <c r="AJ289" i="5"/>
  <c r="AJ204" i="5"/>
  <c r="AB268" i="5"/>
  <c r="AG128" i="5"/>
  <c r="AI230" i="5"/>
  <c r="AL134" i="5"/>
  <c r="AF159" i="5"/>
  <c r="AB177" i="5"/>
  <c r="AB55" i="5"/>
  <c r="AA151" i="5"/>
  <c r="AA177" i="5"/>
  <c r="AH241" i="5"/>
  <c r="AK193" i="5"/>
  <c r="AE151" i="5"/>
  <c r="AE97" i="5"/>
  <c r="J10" i="6"/>
  <c r="AF83" i="5"/>
  <c r="AJ97" i="5"/>
  <c r="AG37" i="5"/>
  <c r="AG151" i="5"/>
  <c r="AE37" i="5"/>
  <c r="AF177" i="5"/>
  <c r="AI177" i="5"/>
  <c r="AF241" i="5"/>
  <c r="AE193" i="5"/>
  <c r="AE115" i="5"/>
  <c r="AG97" i="5"/>
  <c r="AC97" i="5"/>
  <c r="AL55" i="5"/>
  <c r="AH97" i="5"/>
  <c r="J343" i="6"/>
  <c r="AJ115" i="5"/>
  <c r="AA55" i="5"/>
  <c r="AI115" i="5"/>
  <c r="AI97" i="5"/>
  <c r="J72" i="6"/>
  <c r="J136" i="6"/>
  <c r="AD193" i="5"/>
  <c r="AK83" i="5"/>
  <c r="AA97" i="5"/>
  <c r="AB115" i="5"/>
  <c r="AE241" i="5"/>
  <c r="AH193" i="5"/>
  <c r="AK115" i="5"/>
  <c r="AG83" i="5"/>
  <c r="AC83" i="5"/>
  <c r="AA115" i="5"/>
  <c r="AJ37" i="5"/>
  <c r="AK177" i="5"/>
  <c r="AD241" i="5"/>
  <c r="AI193" i="5"/>
  <c r="AG115" i="5"/>
  <c r="AE55" i="5"/>
  <c r="AK55" i="5"/>
  <c r="AF37" i="5"/>
  <c r="AK37" i="5"/>
  <c r="AA134" i="5"/>
  <c r="AG55" i="5"/>
  <c r="AJ55" i="5"/>
  <c r="AC134" i="5"/>
  <c r="AI37" i="5"/>
  <c r="AE177" i="5"/>
  <c r="AC241" i="5"/>
  <c r="AL193" i="5"/>
  <c r="J88" i="6"/>
  <c r="AD115" i="5"/>
  <c r="AI151" i="5"/>
  <c r="AJ177" i="5"/>
  <c r="AK241" i="5"/>
  <c r="AA193" i="5"/>
  <c r="AB193" i="5"/>
  <c r="AL115" i="5"/>
  <c r="J315" i="6"/>
  <c r="AH151" i="5"/>
  <c r="AC177" i="5"/>
  <c r="AI241" i="5"/>
  <c r="AE83" i="5"/>
  <c r="AA37" i="5"/>
  <c r="AD97" i="5"/>
  <c r="J297" i="6"/>
  <c r="AL177" i="5"/>
  <c r="AB97" i="5"/>
  <c r="AH275" i="5"/>
  <c r="AH115" i="5"/>
  <c r="AC275" i="5"/>
  <c r="AI55" i="5"/>
  <c r="AF97" i="5"/>
  <c r="AD177" i="5"/>
  <c r="AL83" i="5"/>
  <c r="AE103" i="5"/>
  <c r="AB69" i="5"/>
  <c r="J363" i="6"/>
  <c r="AF239" i="5"/>
  <c r="AK273" i="5"/>
  <c r="AD337" i="5"/>
  <c r="AJ198" i="5"/>
  <c r="AC364" i="5"/>
  <c r="AK243" i="5"/>
  <c r="AC103" i="5"/>
  <c r="J56" i="6"/>
  <c r="AI289" i="5"/>
  <c r="AA353" i="5"/>
  <c r="AA278" i="5"/>
  <c r="AF280" i="5"/>
  <c r="AK268" i="5"/>
  <c r="AJ69" i="5"/>
  <c r="AB339" i="5"/>
  <c r="AA103" i="5"/>
  <c r="AI288" i="5"/>
  <c r="AJ239" i="5"/>
  <c r="AL273" i="5"/>
  <c r="AB337" i="5"/>
  <c r="AF364" i="5"/>
  <c r="AF214" i="5"/>
  <c r="AD243" i="5"/>
  <c r="AE64" i="5"/>
  <c r="AI161" i="5"/>
  <c r="AB289" i="5"/>
  <c r="AD278" i="5"/>
  <c r="AI280" i="5"/>
  <c r="AC307" i="5"/>
  <c r="AG339" i="5"/>
  <c r="AB198" i="5"/>
  <c r="AF134" i="5"/>
  <c r="AK288" i="5"/>
  <c r="AH239" i="5"/>
  <c r="AI273" i="5"/>
  <c r="AH337" i="5"/>
  <c r="AG198" i="5"/>
  <c r="AI364" i="5"/>
  <c r="AC214" i="5"/>
  <c r="AH243" i="5"/>
  <c r="AA296" i="5"/>
  <c r="AH161" i="5"/>
  <c r="AH289" i="5"/>
  <c r="AL268" i="5"/>
  <c r="AH307" i="5"/>
  <c r="AH166" i="5"/>
  <c r="AL339" i="5"/>
  <c r="AK69" i="5"/>
  <c r="AA288" i="5"/>
  <c r="AI239" i="5"/>
  <c r="AB273" i="5"/>
  <c r="AF337" i="5"/>
  <c r="AE198" i="5"/>
  <c r="AB364" i="5"/>
  <c r="AH214" i="5"/>
  <c r="AB243" i="5"/>
  <c r="AI39" i="5"/>
  <c r="AB161" i="5"/>
  <c r="AC289" i="5"/>
  <c r="AL307" i="5"/>
  <c r="AJ103" i="5"/>
  <c r="J54" i="6"/>
  <c r="AI166" i="5"/>
  <c r="AF339" i="5"/>
  <c r="AK161" i="5"/>
  <c r="AC360" i="5"/>
  <c r="AI339" i="5"/>
  <c r="AI134" i="5"/>
  <c r="AF353" i="5"/>
  <c r="AA337" i="5"/>
  <c r="AA166" i="5"/>
  <c r="AE339" i="5"/>
  <c r="AK176" i="5"/>
  <c r="AI69" i="5"/>
  <c r="AA339" i="5"/>
  <c r="AK327" i="5"/>
  <c r="AL275" i="5"/>
  <c r="AI275" i="5"/>
  <c r="AJ358" i="5"/>
  <c r="AE147" i="5"/>
  <c r="AF147" i="5"/>
  <c r="AG342" i="5"/>
  <c r="AA255" i="5"/>
  <c r="AJ255" i="5"/>
  <c r="AD69" i="5"/>
  <c r="AC327" i="5"/>
  <c r="AE108" i="5"/>
  <c r="AL255" i="5"/>
  <c r="AI327" i="5"/>
  <c r="AE209" i="5"/>
  <c r="AK209" i="5"/>
  <c r="AB262" i="5"/>
  <c r="AK342" i="5"/>
  <c r="AG207" i="5"/>
  <c r="AB209" i="5"/>
  <c r="AL262" i="5"/>
  <c r="AF342" i="5"/>
  <c r="AB207" i="5"/>
  <c r="AJ61" i="5"/>
  <c r="AG209" i="5"/>
  <c r="AE342" i="5"/>
  <c r="AC61" i="5"/>
  <c r="AD209" i="5"/>
  <c r="AD198" i="5"/>
  <c r="AH255" i="5"/>
  <c r="AG364" i="5"/>
  <c r="AJ275" i="5"/>
  <c r="AJ214" i="5"/>
  <c r="AB342" i="5"/>
  <c r="AC128" i="5"/>
  <c r="J299" i="6"/>
  <c r="J120" i="6"/>
  <c r="AH353" i="5"/>
  <c r="AB278" i="5"/>
  <c r="AB307" i="5"/>
  <c r="AG103" i="5"/>
  <c r="AH230" i="5"/>
  <c r="AF327" i="5"/>
  <c r="AB288" i="5"/>
  <c r="J104" i="6"/>
  <c r="AD273" i="5"/>
  <c r="AC198" i="5"/>
  <c r="AI255" i="5"/>
  <c r="AK364" i="5"/>
  <c r="AG275" i="5"/>
  <c r="AE214" i="5"/>
  <c r="AA342" i="5"/>
  <c r="AD53" i="5"/>
  <c r="AJ243" i="5"/>
  <c r="AB353" i="5"/>
  <c r="AH278" i="5"/>
  <c r="AB257" i="5"/>
  <c r="AF307" i="5"/>
  <c r="AH198" i="5"/>
  <c r="AD103" i="5"/>
  <c r="AD166" i="5"/>
  <c r="AD360" i="5"/>
  <c r="AF128" i="5"/>
  <c r="AH182" i="5"/>
  <c r="AK53" i="5"/>
  <c r="AJ209" i="5"/>
  <c r="AL198" i="5"/>
  <c r="AC255" i="5"/>
  <c r="AA364" i="5"/>
  <c r="AA275" i="5"/>
  <c r="AD214" i="5"/>
  <c r="AJ342" i="5"/>
  <c r="AL53" i="5"/>
  <c r="AK103" i="5"/>
  <c r="AC353" i="5"/>
  <c r="AF278" i="5"/>
  <c r="AF257" i="5"/>
  <c r="AG307" i="5"/>
  <c r="AF94" i="5"/>
  <c r="AC166" i="5"/>
  <c r="AJ360" i="5"/>
  <c r="AH209" i="5"/>
  <c r="AL61" i="5"/>
  <c r="AG255" i="5"/>
  <c r="AD342" i="5"/>
  <c r="AB61" i="5"/>
  <c r="AH61" i="5"/>
  <c r="AE225" i="5"/>
  <c r="J321" i="6"/>
  <c r="AA209" i="5"/>
  <c r="AC147" i="5"/>
  <c r="AI342" i="5"/>
  <c r="J354" i="6"/>
  <c r="AK353" i="5"/>
  <c r="AG166" i="5"/>
  <c r="AI360" i="5"/>
  <c r="AD61" i="5"/>
  <c r="AK255" i="5"/>
  <c r="AC182" i="5"/>
  <c r="AK147" i="5"/>
  <c r="AB128" i="5"/>
  <c r="AI61" i="5"/>
  <c r="AF53" i="5"/>
  <c r="AJ288" i="5"/>
  <c r="AC209" i="5"/>
  <c r="AA61" i="5"/>
  <c r="AA198" i="5"/>
  <c r="AD255" i="5"/>
  <c r="AE364" i="5"/>
  <c r="AK275" i="5"/>
  <c r="AH147" i="5"/>
  <c r="AL342" i="5"/>
  <c r="AA243" i="5"/>
  <c r="AE182" i="5"/>
  <c r="AL288" i="5"/>
  <c r="AE61" i="5"/>
  <c r="AG353" i="5"/>
  <c r="AE278" i="5"/>
  <c r="AA39" i="5"/>
  <c r="J29" i="6"/>
  <c r="AK166" i="5"/>
  <c r="AG360" i="5"/>
  <c r="AL209" i="5"/>
  <c r="AJ134" i="5"/>
  <c r="AE255" i="5"/>
  <c r="AD275" i="5"/>
  <c r="AL147" i="5"/>
  <c r="AH342" i="5"/>
  <c r="AK182" i="5"/>
  <c r="AK225" i="5"/>
  <c r="AI353" i="5"/>
  <c r="J61" i="6"/>
  <c r="J183" i="6"/>
  <c r="AE166" i="5"/>
  <c r="AA360" i="5"/>
  <c r="AB255" i="5"/>
  <c r="AC342" i="5"/>
  <c r="AI209" i="5"/>
  <c r="AF255" i="5"/>
  <c r="AF225" i="5"/>
  <c r="AE230" i="5"/>
  <c r="AK360" i="5"/>
  <c r="AH327" i="5"/>
  <c r="AK262" i="5"/>
  <c r="AA326" i="5"/>
  <c r="J95" i="6"/>
  <c r="AK184" i="5"/>
  <c r="AE150" i="5"/>
  <c r="AE207" i="5"/>
  <c r="J99" i="6"/>
  <c r="AB184" i="5"/>
  <c r="AA184" i="5"/>
  <c r="AF262" i="5"/>
  <c r="AG326" i="5"/>
  <c r="AE200" i="5"/>
  <c r="AL184" i="5"/>
  <c r="AB150" i="5"/>
  <c r="AD207" i="5"/>
  <c r="AE204" i="5"/>
  <c r="AD204" i="5"/>
  <c r="AA200" i="5"/>
  <c r="AI150" i="5"/>
  <c r="AC204" i="5"/>
  <c r="AC108" i="5"/>
  <c r="AE76" i="5"/>
  <c r="AE262" i="5"/>
  <c r="AE326" i="5"/>
  <c r="AG200" i="5"/>
  <c r="J79" i="6"/>
  <c r="AG150" i="5"/>
  <c r="AF207" i="5"/>
  <c r="AG204" i="5"/>
  <c r="J157" i="6"/>
  <c r="AB326" i="5"/>
  <c r="AB200" i="5"/>
  <c r="AD326" i="5"/>
  <c r="AE184" i="5"/>
  <c r="AD108" i="5"/>
  <c r="AK150" i="5"/>
  <c r="AI207" i="5"/>
  <c r="AI204" i="5"/>
  <c r="AH134" i="5"/>
  <c r="AB76" i="5"/>
  <c r="AC262" i="5"/>
  <c r="AF326" i="5"/>
  <c r="AG108" i="5"/>
  <c r="AC184" i="5"/>
  <c r="AA150" i="5"/>
  <c r="AH207" i="5"/>
  <c r="AK204" i="5"/>
  <c r="AL76" i="5"/>
  <c r="AJ200" i="5"/>
  <c r="AG76" i="5"/>
  <c r="AI262" i="5"/>
  <c r="AK326" i="5"/>
  <c r="AK108" i="5"/>
  <c r="AJ207" i="5"/>
  <c r="AA204" i="5"/>
  <c r="AB108" i="5"/>
  <c r="AK76" i="5"/>
  <c r="AH150" i="5"/>
  <c r="AA76" i="5"/>
  <c r="AH262" i="5"/>
  <c r="AJ326" i="5"/>
  <c r="AH200" i="5"/>
  <c r="J3" i="6"/>
  <c r="AK207" i="5"/>
  <c r="AJ184" i="5"/>
  <c r="AD150" i="5"/>
  <c r="AA207" i="5"/>
  <c r="AI200" i="5"/>
  <c r="AF108" i="5"/>
  <c r="AI76" i="5"/>
  <c r="AH108" i="5"/>
  <c r="AG262" i="5"/>
  <c r="AI326" i="5"/>
  <c r="AF200" i="5"/>
  <c r="AA108" i="5"/>
  <c r="AF150" i="5"/>
  <c r="AB204" i="5"/>
  <c r="AA262" i="5"/>
  <c r="AL326" i="5"/>
  <c r="AK200" i="5"/>
  <c r="AI184" i="5"/>
  <c r="AJ150" i="5"/>
  <c r="AC207" i="5"/>
  <c r="AH204" i="5"/>
  <c r="AF76" i="5"/>
  <c r="AG184" i="5"/>
  <c r="AD262" i="5"/>
  <c r="AH326" i="5"/>
  <c r="AL200" i="5"/>
  <c r="AF184" i="5"/>
  <c r="AL150" i="5"/>
  <c r="AL207" i="5"/>
  <c r="AL204" i="5"/>
  <c r="AC76" i="5"/>
  <c r="AL108" i="5"/>
  <c r="AG300" i="5"/>
  <c r="AK62" i="5"/>
  <c r="AH246" i="5"/>
  <c r="AE62" i="5"/>
  <c r="AG358" i="5"/>
  <c r="AG78" i="5"/>
  <c r="AL78" i="5"/>
  <c r="AC78" i="5"/>
  <c r="G158" i="6"/>
  <c r="J191" i="6"/>
  <c r="AD236" i="5"/>
  <c r="AA147" i="5"/>
  <c r="AB332" i="5"/>
  <c r="AA53" i="5"/>
  <c r="AC296" i="5"/>
  <c r="AB176" i="5"/>
  <c r="J338" i="6"/>
  <c r="AD176" i="5"/>
  <c r="AA225" i="5"/>
  <c r="AC257" i="5"/>
  <c r="AF246" i="5"/>
  <c r="AG280" i="5"/>
  <c r="AH53" i="5"/>
  <c r="AC53" i="5"/>
  <c r="AF62" i="5"/>
  <c r="AI94" i="5"/>
  <c r="AD358" i="5"/>
  <c r="AJ159" i="5"/>
  <c r="AH300" i="5"/>
  <c r="AE327" i="5"/>
  <c r="AK145" i="5"/>
  <c r="AE53" i="5"/>
  <c r="AF69" i="5"/>
  <c r="AE69" i="5"/>
  <c r="AC236" i="5"/>
  <c r="AL332" i="5"/>
  <c r="AD296" i="5"/>
  <c r="AI176" i="5"/>
  <c r="AJ257" i="5"/>
  <c r="AD246" i="5"/>
  <c r="AI53" i="5"/>
  <c r="AA94" i="5"/>
  <c r="AG230" i="5"/>
  <c r="AK358" i="5"/>
  <c r="AD159" i="5"/>
  <c r="AK300" i="5"/>
  <c r="AG327" i="5"/>
  <c r="AI62" i="5"/>
  <c r="J71" i="6"/>
  <c r="G143" i="6"/>
  <c r="AD280" i="5"/>
  <c r="AB236" i="5"/>
  <c r="AB147" i="5"/>
  <c r="AK332" i="5"/>
  <c r="AD182" i="5"/>
  <c r="AG296" i="5"/>
  <c r="AC145" i="5"/>
  <c r="AC176" i="5"/>
  <c r="AC225" i="5"/>
  <c r="AK257" i="5"/>
  <c r="AJ246" i="5"/>
  <c r="AH280" i="5"/>
  <c r="J313" i="6"/>
  <c r="AF230" i="5"/>
  <c r="AE358" i="5"/>
  <c r="AA159" i="5"/>
  <c r="AA300" i="5"/>
  <c r="AJ327" i="5"/>
  <c r="AF64" i="5"/>
  <c r="AJ76" i="5"/>
  <c r="J336" i="6"/>
  <c r="G139" i="6"/>
  <c r="G151" i="6"/>
  <c r="AH78" i="5"/>
  <c r="AA236" i="5"/>
  <c r="AJ332" i="5"/>
  <c r="AH296" i="5"/>
  <c r="J324" i="6"/>
  <c r="J195" i="6"/>
  <c r="AG176" i="5"/>
  <c r="AJ225" i="5"/>
  <c r="J152" i="6"/>
  <c r="AC246" i="5"/>
  <c r="AB280" i="5"/>
  <c r="AE128" i="5"/>
  <c r="AJ230" i="5"/>
  <c r="AH358" i="5"/>
  <c r="AH159" i="5"/>
  <c r="AC300" i="5"/>
  <c r="AD327" i="5"/>
  <c r="AD134" i="5"/>
  <c r="AF61" i="5"/>
  <c r="AG61" i="5"/>
  <c r="AL176" i="5"/>
  <c r="AJ300" i="5"/>
  <c r="G147" i="6"/>
  <c r="AJ176" i="5"/>
  <c r="AH64" i="5"/>
  <c r="AJ145" i="5"/>
  <c r="AE275" i="5"/>
  <c r="AL128" i="5"/>
  <c r="AF332" i="5"/>
  <c r="AF182" i="5"/>
  <c r="AB296" i="5"/>
  <c r="AH225" i="5"/>
  <c r="AI257" i="5"/>
  <c r="AG246" i="5"/>
  <c r="AJ280" i="5"/>
  <c r="AJ128" i="5"/>
  <c r="AF166" i="5"/>
  <c r="AA230" i="5"/>
  <c r="AA358" i="5"/>
  <c r="AB159" i="5"/>
  <c r="AC94" i="5"/>
  <c r="AE159" i="5"/>
  <c r="AB64" i="5"/>
  <c r="AE145" i="5"/>
  <c r="AL236" i="5"/>
  <c r="AE332" i="5"/>
  <c r="AL296" i="5"/>
  <c r="AA246" i="5"/>
  <c r="AA280" i="5"/>
  <c r="AF358" i="5"/>
  <c r="AL358" i="5"/>
  <c r="AE300" i="5"/>
  <c r="AH62" i="5"/>
  <c r="AI145" i="5"/>
  <c r="AE236" i="5"/>
  <c r="AB275" i="5"/>
  <c r="AG147" i="5"/>
  <c r="AD128" i="5"/>
  <c r="AD332" i="5"/>
  <c r="AB182" i="5"/>
  <c r="AK296" i="5"/>
  <c r="AF176" i="5"/>
  <c r="AL225" i="5"/>
  <c r="AH257" i="5"/>
  <c r="AL246" i="5"/>
  <c r="AC280" i="5"/>
  <c r="AL166" i="5"/>
  <c r="AB230" i="5"/>
  <c r="AI358" i="5"/>
  <c r="AB360" i="5"/>
  <c r="AF300" i="5"/>
  <c r="AC339" i="5"/>
  <c r="AA69" i="5"/>
  <c r="AB327" i="5"/>
  <c r="AL145" i="5"/>
  <c r="AB78" i="5"/>
  <c r="AL62" i="5"/>
  <c r="AJ53" i="5"/>
  <c r="AH332" i="5"/>
  <c r="AI296" i="5"/>
  <c r="G128" i="6"/>
  <c r="J222" i="6"/>
  <c r="AD145" i="5"/>
  <c r="AG236" i="5"/>
  <c r="AF275" i="5"/>
  <c r="AD147" i="5"/>
  <c r="J23" i="6"/>
  <c r="AI332" i="5"/>
  <c r="AG182" i="5"/>
  <c r="AJ296" i="5"/>
  <c r="AK94" i="5"/>
  <c r="AJ78" i="5"/>
  <c r="AH176" i="5"/>
  <c r="AG225" i="5"/>
  <c r="AK64" i="5"/>
  <c r="AA257" i="5"/>
  <c r="AE246" i="5"/>
  <c r="AL280" i="5"/>
  <c r="AG159" i="5"/>
  <c r="AK230" i="5"/>
  <c r="AB358" i="5"/>
  <c r="AB300" i="5"/>
  <c r="AH339" i="5"/>
  <c r="AA327" i="5"/>
  <c r="AH236" i="5"/>
  <c r="AB62" i="5"/>
  <c r="AI108" i="5"/>
  <c r="AJ151" i="5"/>
  <c r="AD151" i="5"/>
  <c r="J322" i="6"/>
  <c r="AG145" i="5"/>
  <c r="AI64" i="5"/>
  <c r="AA145" i="5"/>
  <c r="AJ236" i="5"/>
  <c r="AC332" i="5"/>
  <c r="AE296" i="5"/>
  <c r="AL300" i="5"/>
  <c r="AD64" i="5"/>
  <c r="AE176" i="5"/>
  <c r="AI78" i="5"/>
  <c r="AC64" i="5"/>
  <c r="AB246" i="5"/>
  <c r="AE280" i="5"/>
  <c r="AC358" i="5"/>
  <c r="AK159" i="5"/>
  <c r="AD300" i="5"/>
  <c r="AL94" i="5"/>
  <c r="AB94" i="5"/>
  <c r="G145" i="6"/>
  <c r="G142" i="6"/>
  <c r="AB145" i="5"/>
  <c r="AK236" i="5"/>
  <c r="AJ147" i="5"/>
  <c r="AA332" i="5"/>
  <c r="AA182" i="5"/>
  <c r="AD94" i="5"/>
  <c r="AK78" i="5"/>
  <c r="AJ62" i="5"/>
  <c r="AB53" i="5"/>
  <c r="AA78" i="5"/>
  <c r="AA64" i="5"/>
  <c r="AK246" i="5"/>
  <c r="AG62" i="5"/>
  <c r="AF78" i="5"/>
  <c r="AL64" i="5"/>
  <c r="AG64" i="5"/>
  <c r="AC62" i="5"/>
  <c r="AA80" i="5"/>
  <c r="AC80" i="5"/>
  <c r="AK80" i="5"/>
  <c r="AB80" i="5"/>
  <c r="AI80" i="5"/>
  <c r="AH80" i="5"/>
  <c r="J340" i="6"/>
  <c r="AG80" i="5"/>
  <c r="AE80" i="5"/>
  <c r="AD80" i="5"/>
  <c r="AJ80" i="5"/>
  <c r="AF80" i="5"/>
  <c r="AL80" i="5"/>
  <c r="AA60" i="5"/>
  <c r="AG60" i="5"/>
  <c r="AK60" i="5"/>
  <c r="AD60" i="5"/>
  <c r="AI60" i="5"/>
  <c r="J320" i="6"/>
  <c r="AC60" i="5"/>
  <c r="AJ60" i="5"/>
  <c r="AE60" i="5"/>
  <c r="AF60" i="5"/>
  <c r="AL60" i="5"/>
  <c r="AB60" i="5"/>
  <c r="AH60" i="5"/>
  <c r="AK261" i="5"/>
  <c r="AA261" i="5"/>
  <c r="AJ261" i="5"/>
  <c r="AC261" i="5"/>
  <c r="AL261" i="5"/>
  <c r="AF261" i="5"/>
  <c r="AH261" i="5"/>
  <c r="AB261" i="5"/>
  <c r="J156" i="6"/>
  <c r="AD261" i="5"/>
  <c r="AI261" i="5"/>
  <c r="AE261" i="5"/>
  <c r="AG261" i="5"/>
  <c r="AA122" i="5"/>
  <c r="AE122" i="5"/>
  <c r="AD122" i="5"/>
  <c r="AH122" i="5"/>
  <c r="AB122" i="5"/>
  <c r="AI122" i="5"/>
  <c r="AK122" i="5"/>
  <c r="AJ122" i="5"/>
  <c r="AC122" i="5"/>
  <c r="AL122" i="5"/>
  <c r="AG122" i="5"/>
  <c r="AF122" i="5"/>
  <c r="J17" i="6"/>
  <c r="AA314" i="5"/>
  <c r="AE314" i="5"/>
  <c r="AG314" i="5"/>
  <c r="AB314" i="5"/>
  <c r="AC314" i="5"/>
  <c r="AL314" i="5"/>
  <c r="AH314" i="5"/>
  <c r="AI314" i="5"/>
  <c r="AJ314" i="5"/>
  <c r="AK314" i="5"/>
  <c r="AF314" i="5"/>
  <c r="AD314" i="5"/>
  <c r="J209" i="6"/>
  <c r="AE247" i="5"/>
  <c r="AB247" i="5"/>
  <c r="AD247" i="5"/>
  <c r="AK247" i="5"/>
  <c r="AG247" i="5"/>
  <c r="AI247" i="5"/>
  <c r="AA247" i="5"/>
  <c r="AJ247" i="5"/>
  <c r="AC247" i="5"/>
  <c r="AF247" i="5"/>
  <c r="AL247" i="5"/>
  <c r="J142" i="6"/>
  <c r="AH247" i="5"/>
  <c r="AC331" i="5"/>
  <c r="AE331" i="5"/>
  <c r="AD331" i="5"/>
  <c r="AJ331" i="5"/>
  <c r="AK331" i="5"/>
  <c r="AA331" i="5"/>
  <c r="AF331" i="5"/>
  <c r="AL331" i="5"/>
  <c r="AB331" i="5"/>
  <c r="AH331" i="5"/>
  <c r="AG331" i="5"/>
  <c r="J226" i="6"/>
  <c r="AI331" i="5"/>
  <c r="J308" i="6"/>
  <c r="AA48" i="5"/>
  <c r="AC48" i="5"/>
  <c r="AK48" i="5"/>
  <c r="AB48" i="5"/>
  <c r="AH48" i="5"/>
  <c r="AG48" i="5"/>
  <c r="AD48" i="5"/>
  <c r="AI48" i="5"/>
  <c r="AJ48" i="5"/>
  <c r="AE48" i="5"/>
  <c r="AF48" i="5"/>
  <c r="AL48" i="5"/>
  <c r="AA44" i="5"/>
  <c r="AG44" i="5"/>
  <c r="AD44" i="5"/>
  <c r="AI44" i="5"/>
  <c r="AC44" i="5"/>
  <c r="AB44" i="5"/>
  <c r="AE44" i="5"/>
  <c r="AJ44" i="5"/>
  <c r="AK44" i="5"/>
  <c r="AL44" i="5"/>
  <c r="AF44" i="5"/>
  <c r="J304" i="6"/>
  <c r="AH44" i="5"/>
  <c r="AA249" i="5"/>
  <c r="AC249" i="5"/>
  <c r="J144" i="6"/>
  <c r="AL249" i="5"/>
  <c r="AE249" i="5"/>
  <c r="AG249" i="5"/>
  <c r="AH249" i="5"/>
  <c r="AJ249" i="5"/>
  <c r="AD249" i="5"/>
  <c r="AF249" i="5"/>
  <c r="AK249" i="5"/>
  <c r="AB249" i="5"/>
  <c r="AI249" i="5"/>
  <c r="AA57" i="5"/>
  <c r="AH57" i="5"/>
  <c r="AL57" i="5"/>
  <c r="AE57" i="5"/>
  <c r="AJ57" i="5"/>
  <c r="J317" i="6"/>
  <c r="AD57" i="5"/>
  <c r="AK57" i="5"/>
  <c r="AF57" i="5"/>
  <c r="AG57" i="5"/>
  <c r="AB57" i="5"/>
  <c r="AC57" i="5"/>
  <c r="AI57" i="5"/>
  <c r="AA238" i="5"/>
  <c r="AH238" i="5"/>
  <c r="AG238" i="5"/>
  <c r="AD238" i="5"/>
  <c r="AI238" i="5"/>
  <c r="AC238" i="5"/>
  <c r="AJ238" i="5"/>
  <c r="AL238" i="5"/>
  <c r="AE238" i="5"/>
  <c r="AF238" i="5"/>
  <c r="AB238" i="5"/>
  <c r="AK238" i="5"/>
  <c r="J133" i="6"/>
  <c r="AG248" i="5"/>
  <c r="AI248" i="5"/>
  <c r="AF248" i="5"/>
  <c r="AC248" i="5"/>
  <c r="AE248" i="5"/>
  <c r="AL248" i="5"/>
  <c r="AJ248" i="5"/>
  <c r="AB248" i="5"/>
  <c r="AK248" i="5"/>
  <c r="AH248" i="5"/>
  <c r="AA248" i="5"/>
  <c r="J143" i="6"/>
  <c r="AD248" i="5"/>
  <c r="AB252" i="5"/>
  <c r="AK252" i="5"/>
  <c r="AD252" i="5"/>
  <c r="AF252" i="5"/>
  <c r="AG252" i="5"/>
  <c r="AI252" i="5"/>
  <c r="AC252" i="5"/>
  <c r="AJ252" i="5"/>
  <c r="AA252" i="5"/>
  <c r="AE252" i="5"/>
  <c r="AL252" i="5"/>
  <c r="AH252" i="5"/>
  <c r="J147" i="6"/>
  <c r="AA259" i="5"/>
  <c r="AE259" i="5"/>
  <c r="AF259" i="5"/>
  <c r="AG259" i="5"/>
  <c r="AI259" i="5"/>
  <c r="AB259" i="5"/>
  <c r="AL259" i="5"/>
  <c r="AC259" i="5"/>
  <c r="AJ259" i="5"/>
  <c r="AH259" i="5"/>
  <c r="J154" i="6"/>
  <c r="AD259" i="5"/>
  <c r="AK259" i="5"/>
  <c r="AE42" i="5"/>
  <c r="AA42" i="5"/>
  <c r="AJ42" i="5"/>
  <c r="AD42" i="5"/>
  <c r="J302" i="6"/>
  <c r="AI42" i="5"/>
  <c r="AF42" i="5"/>
  <c r="AK42" i="5"/>
  <c r="AC42" i="5"/>
  <c r="AH42" i="5"/>
  <c r="AB42" i="5"/>
  <c r="AG42" i="5"/>
  <c r="AL42" i="5"/>
  <c r="AA189" i="5"/>
  <c r="AL189" i="5"/>
  <c r="AH189" i="5"/>
  <c r="AJ189" i="5"/>
  <c r="AE189" i="5"/>
  <c r="AD189" i="5"/>
  <c r="J84" i="6"/>
  <c r="AI189" i="5"/>
  <c r="AF189" i="5"/>
  <c r="AG189" i="5"/>
  <c r="AC189" i="5"/>
  <c r="AB189" i="5"/>
  <c r="AK189" i="5"/>
  <c r="AA73" i="5"/>
  <c r="AH73" i="5"/>
  <c r="AF73" i="5"/>
  <c r="AE73" i="5"/>
  <c r="AC73" i="5"/>
  <c r="AI73" i="5"/>
  <c r="AK73" i="5"/>
  <c r="AB73" i="5"/>
  <c r="AD73" i="5"/>
  <c r="AJ73" i="5"/>
  <c r="AL73" i="5"/>
  <c r="AG73" i="5"/>
  <c r="J333" i="6"/>
  <c r="AI242" i="5"/>
  <c r="AA242" i="5"/>
  <c r="AK242" i="5"/>
  <c r="AB242" i="5"/>
  <c r="AH242" i="5"/>
  <c r="AG242" i="5"/>
  <c r="AL242" i="5"/>
  <c r="AD242" i="5"/>
  <c r="AE242" i="5"/>
  <c r="AC242" i="5"/>
  <c r="AJ242" i="5"/>
  <c r="J137" i="6"/>
  <c r="AF242" i="5"/>
  <c r="AA144" i="5"/>
  <c r="J39" i="6"/>
  <c r="AC144" i="5"/>
  <c r="AI144" i="5"/>
  <c r="AD144" i="5"/>
  <c r="AK144" i="5"/>
  <c r="AG144" i="5"/>
  <c r="AE144" i="5"/>
  <c r="AL144" i="5"/>
  <c r="AH144" i="5"/>
  <c r="AB144" i="5"/>
  <c r="AF144" i="5"/>
  <c r="AJ144" i="5"/>
  <c r="AJ212" i="5"/>
  <c r="AC212" i="5"/>
  <c r="AH212" i="5"/>
  <c r="AK212" i="5"/>
  <c r="AA212" i="5"/>
  <c r="AG212" i="5"/>
  <c r="J107" i="6"/>
  <c r="AF212" i="5"/>
  <c r="AL212" i="5"/>
  <c r="AB212" i="5"/>
  <c r="AI212" i="5"/>
  <c r="AD212" i="5"/>
  <c r="AE212" i="5"/>
  <c r="AJ347" i="5"/>
  <c r="AA347" i="5"/>
  <c r="AF347" i="5"/>
  <c r="AL347" i="5"/>
  <c r="AK347" i="5"/>
  <c r="AI347" i="5"/>
  <c r="AB347" i="5"/>
  <c r="AH347" i="5"/>
  <c r="AG347" i="5"/>
  <c r="AE347" i="5"/>
  <c r="AD347" i="5"/>
  <c r="AC347" i="5"/>
  <c r="J242" i="6"/>
  <c r="AF272" i="5"/>
  <c r="AA272" i="5"/>
  <c r="AH272" i="5"/>
  <c r="AJ272" i="5"/>
  <c r="AK272" i="5"/>
  <c r="AD272" i="5"/>
  <c r="AB272" i="5"/>
  <c r="AI272" i="5"/>
  <c r="AE272" i="5"/>
  <c r="AG272" i="5"/>
  <c r="AL272" i="5"/>
  <c r="AC272" i="5"/>
  <c r="J167" i="6"/>
  <c r="J44" i="6"/>
  <c r="AA149" i="5"/>
  <c r="AL149" i="5"/>
  <c r="AF149" i="5"/>
  <c r="AH149" i="5"/>
  <c r="AB149" i="5"/>
  <c r="AD149" i="5"/>
  <c r="AE149" i="5"/>
  <c r="AG149" i="5"/>
  <c r="AJ149" i="5"/>
  <c r="AK149" i="5"/>
  <c r="AC149" i="5"/>
  <c r="AI149" i="5"/>
  <c r="AD341" i="5"/>
  <c r="AJ341" i="5"/>
  <c r="AI341" i="5"/>
  <c r="AK341" i="5"/>
  <c r="AF341" i="5"/>
  <c r="AE341" i="5"/>
  <c r="AC341" i="5"/>
  <c r="AG341" i="5"/>
  <c r="AB341" i="5"/>
  <c r="AA341" i="5"/>
  <c r="AL341" i="5"/>
  <c r="AH341" i="5"/>
  <c r="J236" i="6"/>
  <c r="AA202" i="5"/>
  <c r="AK202" i="5"/>
  <c r="AF202" i="5"/>
  <c r="AI202" i="5"/>
  <c r="AG202" i="5"/>
  <c r="AE202" i="5"/>
  <c r="AC202" i="5"/>
  <c r="AJ202" i="5"/>
  <c r="AH202" i="5"/>
  <c r="AB202" i="5"/>
  <c r="AL202" i="5"/>
  <c r="AD202" i="5"/>
  <c r="J97" i="6"/>
  <c r="AH266" i="5"/>
  <c r="AC266" i="5"/>
  <c r="AJ266" i="5"/>
  <c r="AL266" i="5"/>
  <c r="AI266" i="5"/>
  <c r="AF266" i="5"/>
  <c r="AD266" i="5"/>
  <c r="AK266" i="5"/>
  <c r="AG266" i="5"/>
  <c r="AA266" i="5"/>
  <c r="AE266" i="5"/>
  <c r="AB266" i="5"/>
  <c r="J161" i="6"/>
  <c r="AL330" i="5"/>
  <c r="AA330" i="5"/>
  <c r="AI330" i="5"/>
  <c r="AF330" i="5"/>
  <c r="AD330" i="5"/>
  <c r="AH330" i="5"/>
  <c r="AE330" i="5"/>
  <c r="AK330" i="5"/>
  <c r="AB330" i="5"/>
  <c r="AG330" i="5"/>
  <c r="J225" i="6"/>
  <c r="AJ330" i="5"/>
  <c r="AC330" i="5"/>
  <c r="AA47" i="5"/>
  <c r="AF47" i="5"/>
  <c r="AC47" i="5"/>
  <c r="AH47" i="5"/>
  <c r="AG47" i="5"/>
  <c r="AI47" i="5"/>
  <c r="AD47" i="5"/>
  <c r="J307" i="6"/>
  <c r="AB47" i="5"/>
  <c r="AL47" i="5"/>
  <c r="AJ47" i="5"/>
  <c r="AE47" i="5"/>
  <c r="AK47" i="5"/>
  <c r="J7" i="6"/>
  <c r="AC112" i="5"/>
  <c r="AK112" i="5"/>
  <c r="AA112" i="5"/>
  <c r="AG112" i="5"/>
  <c r="AB112" i="5"/>
  <c r="AI112" i="5"/>
  <c r="AL112" i="5"/>
  <c r="AE112" i="5"/>
  <c r="AH112" i="5"/>
  <c r="AJ112" i="5"/>
  <c r="AD112" i="5"/>
  <c r="AF112" i="5"/>
  <c r="AF199" i="5"/>
  <c r="AA199" i="5"/>
  <c r="AL199" i="5"/>
  <c r="AG199" i="5"/>
  <c r="AJ199" i="5"/>
  <c r="AH199" i="5"/>
  <c r="AK199" i="5"/>
  <c r="AD199" i="5"/>
  <c r="AC199" i="5"/>
  <c r="AB199" i="5"/>
  <c r="AI199" i="5"/>
  <c r="J94" i="6"/>
  <c r="AE199" i="5"/>
  <c r="AK324" i="5"/>
  <c r="AH324" i="5"/>
  <c r="AA324" i="5"/>
  <c r="AF324" i="5"/>
  <c r="AJ324" i="5"/>
  <c r="AG324" i="5"/>
  <c r="AI324" i="5"/>
  <c r="AD324" i="5"/>
  <c r="AB324" i="5"/>
  <c r="AC324" i="5"/>
  <c r="AE324" i="5"/>
  <c r="J219" i="6"/>
  <c r="AL324" i="5"/>
  <c r="J91" i="6"/>
  <c r="AK196" i="5"/>
  <c r="AH196" i="5"/>
  <c r="AA196" i="5"/>
  <c r="AG196" i="5"/>
  <c r="AI196" i="5"/>
  <c r="AB196" i="5"/>
  <c r="AE196" i="5"/>
  <c r="AL196" i="5"/>
  <c r="AJ196" i="5"/>
  <c r="AF196" i="5"/>
  <c r="AD196" i="5"/>
  <c r="AC196" i="5"/>
  <c r="AJ264" i="5"/>
  <c r="AI264" i="5"/>
  <c r="AA264" i="5"/>
  <c r="AB264" i="5"/>
  <c r="AK264" i="5"/>
  <c r="AE264" i="5"/>
  <c r="AL264" i="5"/>
  <c r="AG264" i="5"/>
  <c r="AF264" i="5"/>
  <c r="AC264" i="5"/>
  <c r="AH264" i="5"/>
  <c r="AD264" i="5"/>
  <c r="J159" i="6"/>
  <c r="AI299" i="5"/>
  <c r="AB299" i="5"/>
  <c r="AH299" i="5"/>
  <c r="AC299" i="5"/>
  <c r="AA299" i="5"/>
  <c r="AD299" i="5"/>
  <c r="AE299" i="5"/>
  <c r="AJ299" i="5"/>
  <c r="AK299" i="5"/>
  <c r="AF299" i="5"/>
  <c r="AG299" i="5"/>
  <c r="AL299" i="5"/>
  <c r="J194" i="6"/>
  <c r="AA171" i="5"/>
  <c r="AD171" i="5"/>
  <c r="AJ171" i="5"/>
  <c r="AK171" i="5"/>
  <c r="AF171" i="5"/>
  <c r="AB171" i="5"/>
  <c r="AE171" i="5"/>
  <c r="AL171" i="5"/>
  <c r="AG171" i="5"/>
  <c r="AH171" i="5"/>
  <c r="AC171" i="5"/>
  <c r="AI171" i="5"/>
  <c r="J66" i="6"/>
  <c r="AC352" i="5"/>
  <c r="AE352" i="5"/>
  <c r="AD352" i="5"/>
  <c r="AK352" i="5"/>
  <c r="AJ352" i="5"/>
  <c r="AA352" i="5"/>
  <c r="AB352" i="5"/>
  <c r="AF352" i="5"/>
  <c r="AI352" i="5"/>
  <c r="AG352" i="5"/>
  <c r="AL352" i="5"/>
  <c r="AH352" i="5"/>
  <c r="J247" i="6"/>
  <c r="AB287" i="5"/>
  <c r="AL287" i="5"/>
  <c r="AC287" i="5"/>
  <c r="AE287" i="5"/>
  <c r="AH287" i="5"/>
  <c r="AD287" i="5"/>
  <c r="AI287" i="5"/>
  <c r="AA287" i="5"/>
  <c r="AJ287" i="5"/>
  <c r="AK287" i="5"/>
  <c r="AF287" i="5"/>
  <c r="AG287" i="5"/>
  <c r="J182" i="6"/>
  <c r="AA54" i="5"/>
  <c r="AI54" i="5"/>
  <c r="AF54" i="5"/>
  <c r="AK54" i="5"/>
  <c r="AD54" i="5"/>
  <c r="AJ54" i="5"/>
  <c r="AE54" i="5"/>
  <c r="AL54" i="5"/>
  <c r="AB54" i="5"/>
  <c r="AG54" i="5"/>
  <c r="J314" i="6"/>
  <c r="AH54" i="5"/>
  <c r="AC54" i="5"/>
  <c r="AA65" i="5"/>
  <c r="AH65" i="5"/>
  <c r="AG65" i="5"/>
  <c r="AK65" i="5"/>
  <c r="AL65" i="5"/>
  <c r="AC65" i="5"/>
  <c r="AJ65" i="5"/>
  <c r="AI65" i="5"/>
  <c r="J325" i="6"/>
  <c r="AD65" i="5"/>
  <c r="AF65" i="5"/>
  <c r="AE65" i="5"/>
  <c r="AB65" i="5"/>
  <c r="AJ137" i="5"/>
  <c r="AL137" i="5"/>
  <c r="AF137" i="5"/>
  <c r="AA137" i="5"/>
  <c r="AH137" i="5"/>
  <c r="AD137" i="5"/>
  <c r="J32" i="6"/>
  <c r="AB137" i="5"/>
  <c r="AI137" i="5"/>
  <c r="AC137" i="5"/>
  <c r="AK137" i="5"/>
  <c r="AE137" i="5"/>
  <c r="AG137" i="5"/>
  <c r="AL201" i="5"/>
  <c r="AJ201" i="5"/>
  <c r="J96" i="6"/>
  <c r="AA201" i="5"/>
  <c r="AH201" i="5"/>
  <c r="AF201" i="5"/>
  <c r="AD201" i="5"/>
  <c r="AI201" i="5"/>
  <c r="AK201" i="5"/>
  <c r="AE201" i="5"/>
  <c r="AB201" i="5"/>
  <c r="AC201" i="5"/>
  <c r="AG201" i="5"/>
  <c r="AL265" i="5"/>
  <c r="J160" i="6"/>
  <c r="AD265" i="5"/>
  <c r="AE265" i="5"/>
  <c r="AK265" i="5"/>
  <c r="AJ265" i="5"/>
  <c r="AC265" i="5"/>
  <c r="AG265" i="5"/>
  <c r="AH265" i="5"/>
  <c r="AA265" i="5"/>
  <c r="AF265" i="5"/>
  <c r="AB265" i="5"/>
  <c r="AI265" i="5"/>
  <c r="AD329" i="5"/>
  <c r="AJ329" i="5"/>
  <c r="AA329" i="5"/>
  <c r="AF329" i="5"/>
  <c r="AG329" i="5"/>
  <c r="AK329" i="5"/>
  <c r="AB329" i="5"/>
  <c r="AC329" i="5"/>
  <c r="AL329" i="5"/>
  <c r="AI329" i="5"/>
  <c r="AE329" i="5"/>
  <c r="AH329" i="5"/>
  <c r="J224" i="6"/>
  <c r="AA51" i="5"/>
  <c r="AB51" i="5"/>
  <c r="AJ51" i="5"/>
  <c r="AG51" i="5"/>
  <c r="AL51" i="5"/>
  <c r="AK51" i="5"/>
  <c r="AF51" i="5"/>
  <c r="AC51" i="5"/>
  <c r="AH51" i="5"/>
  <c r="AE51" i="5"/>
  <c r="AI51" i="5"/>
  <c r="AD51" i="5"/>
  <c r="J311" i="6"/>
  <c r="AI126" i="5"/>
  <c r="AA126" i="5"/>
  <c r="AE126" i="5"/>
  <c r="AJ126" i="5"/>
  <c r="AF126" i="5"/>
  <c r="AB126" i="5"/>
  <c r="AH126" i="5"/>
  <c r="AC126" i="5"/>
  <c r="J21" i="6"/>
  <c r="AG126" i="5"/>
  <c r="AD126" i="5"/>
  <c r="AL126" i="5"/>
  <c r="AK126" i="5"/>
  <c r="AC190" i="5"/>
  <c r="AJ190" i="5"/>
  <c r="AI190" i="5"/>
  <c r="AK190" i="5"/>
  <c r="AB190" i="5"/>
  <c r="AD190" i="5"/>
  <c r="AE190" i="5"/>
  <c r="AG190" i="5"/>
  <c r="AA190" i="5"/>
  <c r="AL190" i="5"/>
  <c r="AH190" i="5"/>
  <c r="AF190" i="5"/>
  <c r="J85" i="6"/>
  <c r="AE254" i="5"/>
  <c r="AH254" i="5"/>
  <c r="AI254" i="5"/>
  <c r="AG254" i="5"/>
  <c r="AA254" i="5"/>
  <c r="AC254" i="5"/>
  <c r="AJ254" i="5"/>
  <c r="AL254" i="5"/>
  <c r="AD254" i="5"/>
  <c r="AK254" i="5"/>
  <c r="AF254" i="5"/>
  <c r="AB254" i="5"/>
  <c r="J149" i="6"/>
  <c r="AI318" i="5"/>
  <c r="AF318" i="5"/>
  <c r="AH318" i="5"/>
  <c r="AL318" i="5"/>
  <c r="AE318" i="5"/>
  <c r="AK318" i="5"/>
  <c r="AB318" i="5"/>
  <c r="AD318" i="5"/>
  <c r="AA318" i="5"/>
  <c r="AG318" i="5"/>
  <c r="AC318" i="5"/>
  <c r="J213" i="6"/>
  <c r="AJ318" i="5"/>
  <c r="J328" i="6"/>
  <c r="AA68" i="5"/>
  <c r="AG68" i="5"/>
  <c r="AF68" i="5"/>
  <c r="AL68" i="5"/>
  <c r="AK68" i="5"/>
  <c r="AB68" i="5"/>
  <c r="AI68" i="5"/>
  <c r="AH68" i="5"/>
  <c r="AJ68" i="5"/>
  <c r="AC68" i="5"/>
  <c r="AE68" i="5"/>
  <c r="AD68" i="5"/>
  <c r="AA168" i="5"/>
  <c r="AE168" i="5"/>
  <c r="J63" i="6"/>
  <c r="AK168" i="5"/>
  <c r="AL168" i="5"/>
  <c r="AG168" i="5"/>
  <c r="AC168" i="5"/>
  <c r="AH168" i="5"/>
  <c r="AF168" i="5"/>
  <c r="AD168" i="5"/>
  <c r="AB168" i="5"/>
  <c r="AI168" i="5"/>
  <c r="AJ168" i="5"/>
  <c r="AB231" i="5"/>
  <c r="AF231" i="5"/>
  <c r="AD231" i="5"/>
  <c r="AA231" i="5"/>
  <c r="AG231" i="5"/>
  <c r="AE231" i="5"/>
  <c r="AI231" i="5"/>
  <c r="AL231" i="5"/>
  <c r="AH231" i="5"/>
  <c r="AK231" i="5"/>
  <c r="J126" i="6"/>
  <c r="AJ231" i="5"/>
  <c r="AC231" i="5"/>
  <c r="AF348" i="5"/>
  <c r="AJ348" i="5"/>
  <c r="AB348" i="5"/>
  <c r="AK348" i="5"/>
  <c r="AL348" i="5"/>
  <c r="AA348" i="5"/>
  <c r="AG348" i="5"/>
  <c r="AH348" i="5"/>
  <c r="AC348" i="5"/>
  <c r="AD348" i="5"/>
  <c r="AI348" i="5"/>
  <c r="AE348" i="5"/>
  <c r="J243" i="6"/>
  <c r="AK220" i="5"/>
  <c r="AG220" i="5"/>
  <c r="AI220" i="5"/>
  <c r="AA220" i="5"/>
  <c r="AJ220" i="5"/>
  <c r="AB220" i="5"/>
  <c r="AF220" i="5"/>
  <c r="AC220" i="5"/>
  <c r="AE220" i="5"/>
  <c r="AL220" i="5"/>
  <c r="AH220" i="5"/>
  <c r="AD220" i="5"/>
  <c r="J115" i="6"/>
  <c r="J351" i="6"/>
  <c r="AA91" i="5"/>
  <c r="AJ91" i="5"/>
  <c r="AF91" i="5"/>
  <c r="AB91" i="5"/>
  <c r="AI91" i="5"/>
  <c r="AE91" i="5"/>
  <c r="AL91" i="5"/>
  <c r="AK91" i="5"/>
  <c r="AC91" i="5"/>
  <c r="AH91" i="5"/>
  <c r="AG91" i="5"/>
  <c r="AD91" i="5"/>
  <c r="AB355" i="5"/>
  <c r="AA355" i="5"/>
  <c r="AF355" i="5"/>
  <c r="AD355" i="5"/>
  <c r="AC355" i="5"/>
  <c r="AL355" i="5"/>
  <c r="AH355" i="5"/>
  <c r="AI355" i="5"/>
  <c r="AK355" i="5"/>
  <c r="AG355" i="5"/>
  <c r="J250" i="6"/>
  <c r="AE355" i="5"/>
  <c r="AJ355" i="5"/>
  <c r="AA227" i="5"/>
  <c r="AI227" i="5"/>
  <c r="AE227" i="5"/>
  <c r="AJ227" i="5"/>
  <c r="AL227" i="5"/>
  <c r="AC227" i="5"/>
  <c r="AF227" i="5"/>
  <c r="AB227" i="5"/>
  <c r="AH227" i="5"/>
  <c r="AK227" i="5"/>
  <c r="AG227" i="5"/>
  <c r="AD227" i="5"/>
  <c r="J122" i="6"/>
  <c r="J359" i="6"/>
  <c r="AA99" i="5"/>
  <c r="AB99" i="5"/>
  <c r="AJ99" i="5"/>
  <c r="AH99" i="5"/>
  <c r="AK99" i="5"/>
  <c r="AF99" i="5"/>
  <c r="AD99" i="5"/>
  <c r="AG99" i="5"/>
  <c r="AE99" i="5"/>
  <c r="AI99" i="5"/>
  <c r="AC99" i="5"/>
  <c r="AL99" i="5"/>
  <c r="AA343" i="5"/>
  <c r="AH343" i="5"/>
  <c r="AC343" i="5"/>
  <c r="AJ343" i="5"/>
  <c r="AD343" i="5"/>
  <c r="AF343" i="5"/>
  <c r="AB343" i="5"/>
  <c r="AL343" i="5"/>
  <c r="AE343" i="5"/>
  <c r="AK343" i="5"/>
  <c r="J238" i="6"/>
  <c r="AI343" i="5"/>
  <c r="AG343" i="5"/>
  <c r="AE58" i="5"/>
  <c r="AD58" i="5"/>
  <c r="AJ58" i="5"/>
  <c r="J318" i="6"/>
  <c r="AH58" i="5"/>
  <c r="AA58" i="5"/>
  <c r="AF58" i="5"/>
  <c r="AK58" i="5"/>
  <c r="AI58" i="5"/>
  <c r="AC58" i="5"/>
  <c r="AL58" i="5"/>
  <c r="AB58" i="5"/>
  <c r="AG58" i="5"/>
  <c r="AA71" i="5"/>
  <c r="AF71" i="5"/>
  <c r="AE71" i="5"/>
  <c r="AL71" i="5"/>
  <c r="AK71" i="5"/>
  <c r="AJ71" i="5"/>
  <c r="AH71" i="5"/>
  <c r="AG71" i="5"/>
  <c r="AB71" i="5"/>
  <c r="AD71" i="5"/>
  <c r="AC71" i="5"/>
  <c r="AI71" i="5"/>
  <c r="J331" i="6"/>
  <c r="AD141" i="5"/>
  <c r="AJ141" i="5"/>
  <c r="AE141" i="5"/>
  <c r="AA141" i="5"/>
  <c r="AL141" i="5"/>
  <c r="J36" i="6"/>
  <c r="AH141" i="5"/>
  <c r="AF141" i="5"/>
  <c r="AI141" i="5"/>
  <c r="AB141" i="5"/>
  <c r="AC141" i="5"/>
  <c r="AG141" i="5"/>
  <c r="AK141" i="5"/>
  <c r="J100" i="6"/>
  <c r="AA205" i="5"/>
  <c r="AL205" i="5"/>
  <c r="AJ205" i="5"/>
  <c r="AE205" i="5"/>
  <c r="AH205" i="5"/>
  <c r="AD205" i="5"/>
  <c r="AF205" i="5"/>
  <c r="AI205" i="5"/>
  <c r="AB205" i="5"/>
  <c r="AG205" i="5"/>
  <c r="AK205" i="5"/>
  <c r="AC205" i="5"/>
  <c r="J164" i="6"/>
  <c r="AG269" i="5"/>
  <c r="AB269" i="5"/>
  <c r="AI269" i="5"/>
  <c r="AK269" i="5"/>
  <c r="AL269" i="5"/>
  <c r="AE269" i="5"/>
  <c r="AJ269" i="5"/>
  <c r="AF269" i="5"/>
  <c r="AC269" i="5"/>
  <c r="AA269" i="5"/>
  <c r="AH269" i="5"/>
  <c r="AD269" i="5"/>
  <c r="J228" i="6"/>
  <c r="AK333" i="5"/>
  <c r="AA333" i="5"/>
  <c r="AH333" i="5"/>
  <c r="AI333" i="5"/>
  <c r="AC333" i="5"/>
  <c r="AG333" i="5"/>
  <c r="AD333" i="5"/>
  <c r="AJ333" i="5"/>
  <c r="AE333" i="5"/>
  <c r="AL333" i="5"/>
  <c r="AF333" i="5"/>
  <c r="AB333" i="5"/>
  <c r="J316" i="6"/>
  <c r="AA56" i="5"/>
  <c r="AK56" i="5"/>
  <c r="AC56" i="5"/>
  <c r="AJ56" i="5"/>
  <c r="AE56" i="5"/>
  <c r="AF56" i="5"/>
  <c r="AL56" i="5"/>
  <c r="AD56" i="5"/>
  <c r="AI56" i="5"/>
  <c r="AG56" i="5"/>
  <c r="AB56" i="5"/>
  <c r="AH56" i="5"/>
  <c r="AA130" i="5"/>
  <c r="AI130" i="5"/>
  <c r="AE130" i="5"/>
  <c r="AJ130" i="5"/>
  <c r="AF130" i="5"/>
  <c r="AL130" i="5"/>
  <c r="AG130" i="5"/>
  <c r="AK130" i="5"/>
  <c r="AH130" i="5"/>
  <c r="AC130" i="5"/>
  <c r="J25" i="6"/>
  <c r="AD130" i="5"/>
  <c r="AB130" i="5"/>
  <c r="AE194" i="5"/>
  <c r="AG194" i="5"/>
  <c r="AC194" i="5"/>
  <c r="AI194" i="5"/>
  <c r="AA194" i="5"/>
  <c r="AB194" i="5"/>
  <c r="AH194" i="5"/>
  <c r="AJ194" i="5"/>
  <c r="AK194" i="5"/>
  <c r="AF194" i="5"/>
  <c r="AD194" i="5"/>
  <c r="AL194" i="5"/>
  <c r="J89" i="6"/>
  <c r="AA258" i="5"/>
  <c r="AK258" i="5"/>
  <c r="AB258" i="5"/>
  <c r="AH258" i="5"/>
  <c r="AG258" i="5"/>
  <c r="AL258" i="5"/>
  <c r="AI258" i="5"/>
  <c r="AD258" i="5"/>
  <c r="AE258" i="5"/>
  <c r="AC258" i="5"/>
  <c r="AJ258" i="5"/>
  <c r="AF258" i="5"/>
  <c r="J153" i="6"/>
  <c r="AD322" i="5"/>
  <c r="AH322" i="5"/>
  <c r="AC322" i="5"/>
  <c r="AI322" i="5"/>
  <c r="AJ322" i="5"/>
  <c r="AA322" i="5"/>
  <c r="AE322" i="5"/>
  <c r="AK322" i="5"/>
  <c r="AL322" i="5"/>
  <c r="AG322" i="5"/>
  <c r="AF322" i="5"/>
  <c r="AB322" i="5"/>
  <c r="J217" i="6"/>
  <c r="AA84" i="5"/>
  <c r="AG84" i="5"/>
  <c r="AC84" i="5"/>
  <c r="AF84" i="5"/>
  <c r="AL84" i="5"/>
  <c r="AB84" i="5"/>
  <c r="AI84" i="5"/>
  <c r="AH84" i="5"/>
  <c r="J344" i="6"/>
  <c r="AE84" i="5"/>
  <c r="AD84" i="5"/>
  <c r="AK84" i="5"/>
  <c r="AJ84" i="5"/>
  <c r="AJ43" i="5"/>
  <c r="AB43" i="5"/>
  <c r="AF43" i="5"/>
  <c r="AD43" i="5"/>
  <c r="AI43" i="5"/>
  <c r="J303" i="6"/>
  <c r="AC43" i="5"/>
  <c r="AK43" i="5"/>
  <c r="AE43" i="5"/>
  <c r="AH43" i="5"/>
  <c r="AG43" i="5"/>
  <c r="AL43" i="5"/>
  <c r="AA43" i="5"/>
  <c r="AB175" i="5"/>
  <c r="AH175" i="5"/>
  <c r="AD175" i="5"/>
  <c r="AA175" i="5"/>
  <c r="AJ175" i="5"/>
  <c r="AI175" i="5"/>
  <c r="AL175" i="5"/>
  <c r="AK175" i="5"/>
  <c r="AF175" i="5"/>
  <c r="AG175" i="5"/>
  <c r="AC175" i="5"/>
  <c r="AE175" i="5"/>
  <c r="J70" i="6"/>
  <c r="AF308" i="5"/>
  <c r="AC308" i="5"/>
  <c r="AI308" i="5"/>
  <c r="AD308" i="5"/>
  <c r="AE308" i="5"/>
  <c r="AJ308" i="5"/>
  <c r="AK308" i="5"/>
  <c r="AA308" i="5"/>
  <c r="AL308" i="5"/>
  <c r="AH308" i="5"/>
  <c r="AG308" i="5"/>
  <c r="J203" i="6"/>
  <c r="AB308" i="5"/>
  <c r="AA180" i="5"/>
  <c r="J75" i="6"/>
  <c r="AK180" i="5"/>
  <c r="AH180" i="5"/>
  <c r="AG180" i="5"/>
  <c r="AC180" i="5"/>
  <c r="AD180" i="5"/>
  <c r="AB180" i="5"/>
  <c r="AI180" i="5"/>
  <c r="AJ180" i="5"/>
  <c r="AF180" i="5"/>
  <c r="AE180" i="5"/>
  <c r="AL180" i="5"/>
  <c r="AC320" i="5"/>
  <c r="AI320" i="5"/>
  <c r="AD320" i="5"/>
  <c r="AE320" i="5"/>
  <c r="AJ320" i="5"/>
  <c r="AA320" i="5"/>
  <c r="AK320" i="5"/>
  <c r="AL320" i="5"/>
  <c r="AB320" i="5"/>
  <c r="AH320" i="5"/>
  <c r="AG320" i="5"/>
  <c r="J215" i="6"/>
  <c r="AF320" i="5"/>
  <c r="AH315" i="5"/>
  <c r="AJ315" i="5"/>
  <c r="AG315" i="5"/>
  <c r="AI315" i="5"/>
  <c r="AF315" i="5"/>
  <c r="AL315" i="5"/>
  <c r="AC315" i="5"/>
  <c r="AA315" i="5"/>
  <c r="AE315" i="5"/>
  <c r="AB315" i="5"/>
  <c r="AD315" i="5"/>
  <c r="AK315" i="5"/>
  <c r="J210" i="6"/>
  <c r="J82" i="6"/>
  <c r="AB187" i="5"/>
  <c r="AD187" i="5"/>
  <c r="AK187" i="5"/>
  <c r="AA187" i="5"/>
  <c r="AJ187" i="5"/>
  <c r="AL187" i="5"/>
  <c r="AE187" i="5"/>
  <c r="AH187" i="5"/>
  <c r="AG187" i="5"/>
  <c r="AF187" i="5"/>
  <c r="AC187" i="5"/>
  <c r="AI187" i="5"/>
  <c r="AA50" i="5"/>
  <c r="AE50" i="5"/>
  <c r="AL50" i="5"/>
  <c r="AB50" i="5"/>
  <c r="AG50" i="5"/>
  <c r="AH50" i="5"/>
  <c r="AC50" i="5"/>
  <c r="AF50" i="5"/>
  <c r="AK50" i="5"/>
  <c r="AI50" i="5"/>
  <c r="AD50" i="5"/>
  <c r="AJ50" i="5"/>
  <c r="J310" i="6"/>
  <c r="J92" i="6"/>
  <c r="AD197" i="5"/>
  <c r="AF197" i="5"/>
  <c r="AB197" i="5"/>
  <c r="AL197" i="5"/>
  <c r="AH197" i="5"/>
  <c r="AA197" i="5"/>
  <c r="AI197" i="5"/>
  <c r="AG197" i="5"/>
  <c r="AE197" i="5"/>
  <c r="AC197" i="5"/>
  <c r="AK197" i="5"/>
  <c r="AJ197" i="5"/>
  <c r="AA45" i="5"/>
  <c r="AD45" i="5"/>
  <c r="AL45" i="5"/>
  <c r="AI45" i="5"/>
  <c r="AC45" i="5"/>
  <c r="J305" i="6"/>
  <c r="AH45" i="5"/>
  <c r="AE45" i="5"/>
  <c r="AJ45" i="5"/>
  <c r="AB45" i="5"/>
  <c r="AF45" i="5"/>
  <c r="AK45" i="5"/>
  <c r="AG45" i="5"/>
  <c r="AD250" i="5"/>
  <c r="AC250" i="5"/>
  <c r="AJ250" i="5"/>
  <c r="AF250" i="5"/>
  <c r="AA250" i="5"/>
  <c r="AH250" i="5"/>
  <c r="AI250" i="5"/>
  <c r="AB250" i="5"/>
  <c r="AE250" i="5"/>
  <c r="AK250" i="5"/>
  <c r="J145" i="6"/>
  <c r="AG250" i="5"/>
  <c r="AL250" i="5"/>
  <c r="AK192" i="5"/>
  <c r="AA192" i="5"/>
  <c r="AG192" i="5"/>
  <c r="AI192" i="5"/>
  <c r="AD192" i="5"/>
  <c r="J87" i="6"/>
  <c r="AC192" i="5"/>
  <c r="AE192" i="5"/>
  <c r="AL192" i="5"/>
  <c r="AF192" i="5"/>
  <c r="AH192" i="5"/>
  <c r="AB192" i="5"/>
  <c r="AJ192" i="5"/>
  <c r="AB228" i="5"/>
  <c r="AC228" i="5"/>
  <c r="AE228" i="5"/>
  <c r="AA228" i="5"/>
  <c r="AH228" i="5"/>
  <c r="AJ228" i="5"/>
  <c r="AK228" i="5"/>
  <c r="AG228" i="5"/>
  <c r="AL228" i="5"/>
  <c r="AI228" i="5"/>
  <c r="AD228" i="5"/>
  <c r="J123" i="6"/>
  <c r="AF228" i="5"/>
  <c r="AF203" i="5"/>
  <c r="AD203" i="5"/>
  <c r="AB203" i="5"/>
  <c r="AK203" i="5"/>
  <c r="AJ203" i="5"/>
  <c r="AA203" i="5"/>
  <c r="AG203" i="5"/>
  <c r="AE203" i="5"/>
  <c r="AC203" i="5"/>
  <c r="AL203" i="5"/>
  <c r="AH203" i="5"/>
  <c r="J98" i="6"/>
  <c r="AI203" i="5"/>
  <c r="AA38" i="5"/>
  <c r="AI38" i="5"/>
  <c r="AF38" i="5"/>
  <c r="AK38" i="5"/>
  <c r="AB38" i="5"/>
  <c r="AG38" i="5"/>
  <c r="AL38" i="5"/>
  <c r="AE38" i="5"/>
  <c r="AD38" i="5"/>
  <c r="AC38" i="5"/>
  <c r="AH38" i="5"/>
  <c r="AJ38" i="5"/>
  <c r="J298" i="6"/>
  <c r="AA185" i="5"/>
  <c r="AH185" i="5"/>
  <c r="AJ185" i="5"/>
  <c r="J80" i="6"/>
  <c r="AD185" i="5"/>
  <c r="AF185" i="5"/>
  <c r="AL185" i="5"/>
  <c r="AB185" i="5"/>
  <c r="AK185" i="5"/>
  <c r="AI185" i="5"/>
  <c r="AE185" i="5"/>
  <c r="AC185" i="5"/>
  <c r="AG185" i="5"/>
  <c r="AA110" i="5"/>
  <c r="AI110" i="5"/>
  <c r="AE110" i="5"/>
  <c r="AH110" i="5"/>
  <c r="J5" i="6"/>
  <c r="AB110" i="5"/>
  <c r="AF110" i="5"/>
  <c r="AD110" i="5"/>
  <c r="AK110" i="5"/>
  <c r="AC110" i="5"/>
  <c r="AG110" i="5"/>
  <c r="AJ110" i="5"/>
  <c r="AL110" i="5"/>
  <c r="AA302" i="5"/>
  <c r="AH302" i="5"/>
  <c r="AE302" i="5"/>
  <c r="AG302" i="5"/>
  <c r="AB302" i="5"/>
  <c r="AC302" i="5"/>
  <c r="AL302" i="5"/>
  <c r="AD302" i="5"/>
  <c r="AI302" i="5"/>
  <c r="AJ302" i="5"/>
  <c r="AK302" i="5"/>
  <c r="AF302" i="5"/>
  <c r="J197" i="6"/>
  <c r="AE279" i="5"/>
  <c r="AF279" i="5"/>
  <c r="AD279" i="5"/>
  <c r="AK279" i="5"/>
  <c r="AB279" i="5"/>
  <c r="AG279" i="5"/>
  <c r="AJ279" i="5"/>
  <c r="AI279" i="5"/>
  <c r="AL279" i="5"/>
  <c r="AC279" i="5"/>
  <c r="AH279" i="5"/>
  <c r="AA279" i="5"/>
  <c r="J174" i="6"/>
  <c r="J19" i="6"/>
  <c r="AA124" i="5"/>
  <c r="AL124" i="5"/>
  <c r="AK124" i="5"/>
  <c r="AH124" i="5"/>
  <c r="AG124" i="5"/>
  <c r="AC124" i="5"/>
  <c r="AI124" i="5"/>
  <c r="AJ124" i="5"/>
  <c r="AE124" i="5"/>
  <c r="AD124" i="5"/>
  <c r="AB124" i="5"/>
  <c r="AF124" i="5"/>
  <c r="J26" i="6"/>
  <c r="AA131" i="5"/>
  <c r="AB131" i="5"/>
  <c r="AJ131" i="5"/>
  <c r="AC131" i="5"/>
  <c r="AF131" i="5"/>
  <c r="AK131" i="5"/>
  <c r="AL131" i="5"/>
  <c r="AH131" i="5"/>
  <c r="AE131" i="5"/>
  <c r="AG131" i="5"/>
  <c r="AI131" i="5"/>
  <c r="AD131" i="5"/>
  <c r="AA49" i="5"/>
  <c r="AH49" i="5"/>
  <c r="AD49" i="5"/>
  <c r="AG49" i="5"/>
  <c r="AB49" i="5"/>
  <c r="AK49" i="5"/>
  <c r="AC49" i="5"/>
  <c r="AI49" i="5"/>
  <c r="J309" i="6"/>
  <c r="AF49" i="5"/>
  <c r="AE49" i="5"/>
  <c r="AJ49" i="5"/>
  <c r="AL49" i="5"/>
  <c r="AC253" i="5"/>
  <c r="AB253" i="5"/>
  <c r="AI253" i="5"/>
  <c r="AK253" i="5"/>
  <c r="J148" i="6"/>
  <c r="AL253" i="5"/>
  <c r="AE253" i="5"/>
  <c r="AG253" i="5"/>
  <c r="AA253" i="5"/>
  <c r="AH253" i="5"/>
  <c r="AD253" i="5"/>
  <c r="AJ253" i="5"/>
  <c r="AF253" i="5"/>
  <c r="AA114" i="5"/>
  <c r="AI114" i="5"/>
  <c r="AE114" i="5"/>
  <c r="AL114" i="5"/>
  <c r="AC114" i="5"/>
  <c r="AF114" i="5"/>
  <c r="AG114" i="5"/>
  <c r="AJ114" i="5"/>
  <c r="AH114" i="5"/>
  <c r="J9" i="6"/>
  <c r="AB114" i="5"/>
  <c r="AD114" i="5"/>
  <c r="AK114" i="5"/>
  <c r="AA79" i="5"/>
  <c r="AF79" i="5"/>
  <c r="AD79" i="5"/>
  <c r="AC79" i="5"/>
  <c r="AB79" i="5"/>
  <c r="AH79" i="5"/>
  <c r="AG79" i="5"/>
  <c r="AI79" i="5"/>
  <c r="J339" i="6"/>
  <c r="AJ79" i="5"/>
  <c r="AE79" i="5"/>
  <c r="AL79" i="5"/>
  <c r="AK79" i="5"/>
  <c r="AD340" i="5"/>
  <c r="AB340" i="5"/>
  <c r="AE340" i="5"/>
  <c r="AK340" i="5"/>
  <c r="AG340" i="5"/>
  <c r="AA340" i="5"/>
  <c r="AF340" i="5"/>
  <c r="AJ340" i="5"/>
  <c r="AC340" i="5"/>
  <c r="AI340" i="5"/>
  <c r="AL340" i="5"/>
  <c r="AH340" i="5"/>
  <c r="J235" i="6"/>
  <c r="AL219" i="5"/>
  <c r="AE219" i="5"/>
  <c r="AF219" i="5"/>
  <c r="AD219" i="5"/>
  <c r="AA219" i="5"/>
  <c r="AB219" i="5"/>
  <c r="AK219" i="5"/>
  <c r="AC219" i="5"/>
  <c r="AH219" i="5"/>
  <c r="AI219" i="5"/>
  <c r="AJ219" i="5"/>
  <c r="AG219" i="5"/>
  <c r="J114" i="6"/>
  <c r="AA66" i="5"/>
  <c r="AE66" i="5"/>
  <c r="AI66" i="5"/>
  <c r="AL66" i="5"/>
  <c r="AC66" i="5"/>
  <c r="AB66" i="5"/>
  <c r="AF66" i="5"/>
  <c r="AH66" i="5"/>
  <c r="AD66" i="5"/>
  <c r="AK66" i="5"/>
  <c r="AJ66" i="5"/>
  <c r="J326" i="6"/>
  <c r="AG66" i="5"/>
  <c r="AK213" i="5"/>
  <c r="AH213" i="5"/>
  <c r="AF213" i="5"/>
  <c r="AC213" i="5"/>
  <c r="AD213" i="5"/>
  <c r="AB213" i="5"/>
  <c r="J108" i="6"/>
  <c r="AA213" i="5"/>
  <c r="AE213" i="5"/>
  <c r="AL213" i="5"/>
  <c r="AJ213" i="5"/>
  <c r="AG213" i="5"/>
  <c r="AI213" i="5"/>
  <c r="AA67" i="5"/>
  <c r="AB67" i="5"/>
  <c r="AJ67" i="5"/>
  <c r="AH67" i="5"/>
  <c r="AG67" i="5"/>
  <c r="AD67" i="5"/>
  <c r="AC67" i="5"/>
  <c r="AF67" i="5"/>
  <c r="AL67" i="5"/>
  <c r="AK67" i="5"/>
  <c r="AI67" i="5"/>
  <c r="J327" i="6"/>
  <c r="AE67" i="5"/>
  <c r="AK152" i="5"/>
  <c r="AE152" i="5"/>
  <c r="J47" i="6"/>
  <c r="AG152" i="5"/>
  <c r="AL152" i="5"/>
  <c r="AA152" i="5"/>
  <c r="AF152" i="5"/>
  <c r="AI152" i="5"/>
  <c r="AH152" i="5"/>
  <c r="AC152" i="5"/>
  <c r="AD152" i="5"/>
  <c r="AJ152" i="5"/>
  <c r="AB152" i="5"/>
  <c r="AA82" i="5"/>
  <c r="AE82" i="5"/>
  <c r="AL82" i="5"/>
  <c r="AC82" i="5"/>
  <c r="AB82" i="5"/>
  <c r="AG82" i="5"/>
  <c r="AF82" i="5"/>
  <c r="AH82" i="5"/>
  <c r="AI82" i="5"/>
  <c r="AD82" i="5"/>
  <c r="AK82" i="5"/>
  <c r="AJ82" i="5"/>
  <c r="J342" i="6"/>
  <c r="AH229" i="5"/>
  <c r="AJ229" i="5"/>
  <c r="J124" i="6"/>
  <c r="AK229" i="5"/>
  <c r="AD229" i="5"/>
  <c r="AF229" i="5"/>
  <c r="AG229" i="5"/>
  <c r="AL229" i="5"/>
  <c r="AC229" i="5"/>
  <c r="AB229" i="5"/>
  <c r="AA229" i="5"/>
  <c r="AI229" i="5"/>
  <c r="AE229" i="5"/>
  <c r="AL357" i="5"/>
  <c r="AG357" i="5"/>
  <c r="AC357" i="5"/>
  <c r="AD357" i="5"/>
  <c r="AJ357" i="5"/>
  <c r="AI357" i="5"/>
  <c r="AK357" i="5"/>
  <c r="AA357" i="5"/>
  <c r="AH357" i="5"/>
  <c r="AF357" i="5"/>
  <c r="AE357" i="5"/>
  <c r="AB357" i="5"/>
  <c r="J252" i="6"/>
  <c r="AE154" i="5"/>
  <c r="AK154" i="5"/>
  <c r="AF154" i="5"/>
  <c r="AI154" i="5"/>
  <c r="AJ154" i="5"/>
  <c r="AG154" i="5"/>
  <c r="AB154" i="5"/>
  <c r="AH154" i="5"/>
  <c r="AA154" i="5"/>
  <c r="AD154" i="5"/>
  <c r="J49" i="6"/>
  <c r="AC154" i="5"/>
  <c r="AL154" i="5"/>
  <c r="AD282" i="5"/>
  <c r="AI282" i="5"/>
  <c r="AC282" i="5"/>
  <c r="AJ282" i="5"/>
  <c r="AE282" i="5"/>
  <c r="AF282" i="5"/>
  <c r="AH282" i="5"/>
  <c r="AA282" i="5"/>
  <c r="AL282" i="5"/>
  <c r="AB282" i="5"/>
  <c r="AK282" i="5"/>
  <c r="J177" i="6"/>
  <c r="AG282" i="5"/>
  <c r="AE336" i="5"/>
  <c r="AJ336" i="5"/>
  <c r="AA336" i="5"/>
  <c r="AG336" i="5"/>
  <c r="AL336" i="5"/>
  <c r="AB336" i="5"/>
  <c r="AF336" i="5"/>
  <c r="AC336" i="5"/>
  <c r="AH336" i="5"/>
  <c r="AK336" i="5"/>
  <c r="AD336" i="5"/>
  <c r="AI336" i="5"/>
  <c r="J231" i="6"/>
  <c r="AH143" i="5"/>
  <c r="AJ143" i="5"/>
  <c r="AD143" i="5"/>
  <c r="AA143" i="5"/>
  <c r="AF143" i="5"/>
  <c r="AG143" i="5"/>
  <c r="AB143" i="5"/>
  <c r="AL143" i="5"/>
  <c r="AC143" i="5"/>
  <c r="AI143" i="5"/>
  <c r="AK143" i="5"/>
  <c r="AE143" i="5"/>
  <c r="J38" i="6"/>
  <c r="AK164" i="5"/>
  <c r="AA164" i="5"/>
  <c r="AG164" i="5"/>
  <c r="AH164" i="5"/>
  <c r="J59" i="6"/>
  <c r="AC164" i="5"/>
  <c r="AI164" i="5"/>
  <c r="AL164" i="5"/>
  <c r="AB164" i="5"/>
  <c r="AE164" i="5"/>
  <c r="AD164" i="5"/>
  <c r="AJ164" i="5"/>
  <c r="AF164" i="5"/>
  <c r="J55" i="6"/>
  <c r="AG160" i="5"/>
  <c r="AC160" i="5"/>
  <c r="AI160" i="5"/>
  <c r="AD160" i="5"/>
  <c r="AA160" i="5"/>
  <c r="AL160" i="5"/>
  <c r="AH160" i="5"/>
  <c r="AE160" i="5"/>
  <c r="AF160" i="5"/>
  <c r="AK160" i="5"/>
  <c r="AJ160" i="5"/>
  <c r="AB160" i="5"/>
  <c r="AI267" i="5"/>
  <c r="AB267" i="5"/>
  <c r="AH267" i="5"/>
  <c r="AA267" i="5"/>
  <c r="AD267" i="5"/>
  <c r="AK267" i="5"/>
  <c r="AJ267" i="5"/>
  <c r="AF267" i="5"/>
  <c r="AG267" i="5"/>
  <c r="AL267" i="5"/>
  <c r="AC267" i="5"/>
  <c r="AE267" i="5"/>
  <c r="J162" i="6"/>
  <c r="AJ139" i="5"/>
  <c r="AD139" i="5"/>
  <c r="AF139" i="5"/>
  <c r="AB139" i="5"/>
  <c r="AA139" i="5"/>
  <c r="AK139" i="5"/>
  <c r="AG139" i="5"/>
  <c r="AL139" i="5"/>
  <c r="AC139" i="5"/>
  <c r="AI139" i="5"/>
  <c r="AE139" i="5"/>
  <c r="J34" i="6"/>
  <c r="AH139" i="5"/>
  <c r="AF240" i="5"/>
  <c r="AA240" i="5"/>
  <c r="AG240" i="5"/>
  <c r="AH240" i="5"/>
  <c r="AJ240" i="5"/>
  <c r="AC240" i="5"/>
  <c r="AD240" i="5"/>
  <c r="AB240" i="5"/>
  <c r="AK240" i="5"/>
  <c r="AI240" i="5"/>
  <c r="AE240" i="5"/>
  <c r="AL240" i="5"/>
  <c r="J135" i="6"/>
  <c r="AA191" i="5"/>
  <c r="AF191" i="5"/>
  <c r="AH191" i="5"/>
  <c r="AB191" i="5"/>
  <c r="AD191" i="5"/>
  <c r="AJ191" i="5"/>
  <c r="AK191" i="5"/>
  <c r="AI191" i="5"/>
  <c r="AG191" i="5"/>
  <c r="AC191" i="5"/>
  <c r="AE191" i="5"/>
  <c r="AL191" i="5"/>
  <c r="J86" i="6"/>
  <c r="AA70" i="5"/>
  <c r="AI70" i="5"/>
  <c r="AG70" i="5"/>
  <c r="AF70" i="5"/>
  <c r="AE70" i="5"/>
  <c r="AD70" i="5"/>
  <c r="AJ70" i="5"/>
  <c r="AL70" i="5"/>
  <c r="AC70" i="5"/>
  <c r="AB70" i="5"/>
  <c r="AH70" i="5"/>
  <c r="AK70" i="5"/>
  <c r="J330" i="6"/>
  <c r="AA87" i="5"/>
  <c r="AF87" i="5"/>
  <c r="AB87" i="5"/>
  <c r="AE87" i="5"/>
  <c r="AL87" i="5"/>
  <c r="AK87" i="5"/>
  <c r="AJ87" i="5"/>
  <c r="AH87" i="5"/>
  <c r="AG87" i="5"/>
  <c r="AI87" i="5"/>
  <c r="AD87" i="5"/>
  <c r="AC87" i="5"/>
  <c r="J347" i="6"/>
  <c r="AA153" i="5"/>
  <c r="AJ153" i="5"/>
  <c r="J48" i="6"/>
  <c r="AL153" i="5"/>
  <c r="AF153" i="5"/>
  <c r="AH153" i="5"/>
  <c r="AD153" i="5"/>
  <c r="AB153" i="5"/>
  <c r="AE153" i="5"/>
  <c r="AK153" i="5"/>
  <c r="AC153" i="5"/>
  <c r="AG153" i="5"/>
  <c r="AI153" i="5"/>
  <c r="AA217" i="5"/>
  <c r="J112" i="6"/>
  <c r="AL217" i="5"/>
  <c r="AJ217" i="5"/>
  <c r="AK217" i="5"/>
  <c r="AH217" i="5"/>
  <c r="AF217" i="5"/>
  <c r="AC217" i="5"/>
  <c r="AD217" i="5"/>
  <c r="AB217" i="5"/>
  <c r="AE217" i="5"/>
  <c r="AG217" i="5"/>
  <c r="AI217" i="5"/>
  <c r="AA281" i="5"/>
  <c r="AC281" i="5"/>
  <c r="AD281" i="5"/>
  <c r="AE281" i="5"/>
  <c r="AG281" i="5"/>
  <c r="AJ281" i="5"/>
  <c r="AF281" i="5"/>
  <c r="AK281" i="5"/>
  <c r="AB281" i="5"/>
  <c r="AL281" i="5"/>
  <c r="J176" i="6"/>
  <c r="AI281" i="5"/>
  <c r="AH281" i="5"/>
  <c r="AA345" i="5"/>
  <c r="AG345" i="5"/>
  <c r="AK345" i="5"/>
  <c r="AL345" i="5"/>
  <c r="AB345" i="5"/>
  <c r="AC345" i="5"/>
  <c r="AH345" i="5"/>
  <c r="AI345" i="5"/>
  <c r="AD345" i="5"/>
  <c r="AJ345" i="5"/>
  <c r="AE345" i="5"/>
  <c r="AF345" i="5"/>
  <c r="J240" i="6"/>
  <c r="AA72" i="5"/>
  <c r="AK72" i="5"/>
  <c r="AC72" i="5"/>
  <c r="AG72" i="5"/>
  <c r="AJ72" i="5"/>
  <c r="AE72" i="5"/>
  <c r="AF72" i="5"/>
  <c r="AL72" i="5"/>
  <c r="AB72" i="5"/>
  <c r="AI72" i="5"/>
  <c r="AH72" i="5"/>
  <c r="J332" i="6"/>
  <c r="AD72" i="5"/>
  <c r="AA142" i="5"/>
  <c r="AI142" i="5"/>
  <c r="AC142" i="5"/>
  <c r="AE142" i="5"/>
  <c r="AJ142" i="5"/>
  <c r="AK142" i="5"/>
  <c r="AF142" i="5"/>
  <c r="AH142" i="5"/>
  <c r="J37" i="6"/>
  <c r="AB142" i="5"/>
  <c r="AD142" i="5"/>
  <c r="AG142" i="5"/>
  <c r="AL142" i="5"/>
  <c r="AA206" i="5"/>
  <c r="AD206" i="5"/>
  <c r="AE206" i="5"/>
  <c r="AC206" i="5"/>
  <c r="AJ206" i="5"/>
  <c r="AI206" i="5"/>
  <c r="AL206" i="5"/>
  <c r="AK206" i="5"/>
  <c r="AF206" i="5"/>
  <c r="AH206" i="5"/>
  <c r="AG206" i="5"/>
  <c r="AB206" i="5"/>
  <c r="J101" i="6"/>
  <c r="AA270" i="5"/>
  <c r="AH270" i="5"/>
  <c r="AE270" i="5"/>
  <c r="AG270" i="5"/>
  <c r="AC270" i="5"/>
  <c r="AJ270" i="5"/>
  <c r="AL270" i="5"/>
  <c r="AD270" i="5"/>
  <c r="AI270" i="5"/>
  <c r="AF270" i="5"/>
  <c r="AB270" i="5"/>
  <c r="AK270" i="5"/>
  <c r="J165" i="6"/>
  <c r="AF334" i="5"/>
  <c r="AA334" i="5"/>
  <c r="AD334" i="5"/>
  <c r="AC334" i="5"/>
  <c r="AI334" i="5"/>
  <c r="AE334" i="5"/>
  <c r="AK334" i="5"/>
  <c r="AH334" i="5"/>
  <c r="AL334" i="5"/>
  <c r="AG334" i="5"/>
  <c r="AJ334" i="5"/>
  <c r="J229" i="6"/>
  <c r="AB334" i="5"/>
  <c r="AA63" i="5"/>
  <c r="AF63" i="5"/>
  <c r="AJ63" i="5"/>
  <c r="AD63" i="5"/>
  <c r="AC63" i="5"/>
  <c r="AB63" i="5"/>
  <c r="AI63" i="5"/>
  <c r="J323" i="6"/>
  <c r="AH63" i="5"/>
  <c r="AE63" i="5"/>
  <c r="AL63" i="5"/>
  <c r="AK63" i="5"/>
  <c r="AG63" i="5"/>
  <c r="AA96" i="5"/>
  <c r="AC96" i="5"/>
  <c r="AK96" i="5"/>
  <c r="AB96" i="5"/>
  <c r="AI96" i="5"/>
  <c r="AL96" i="5"/>
  <c r="J356" i="6"/>
  <c r="AE96" i="5"/>
  <c r="AH96" i="5"/>
  <c r="AG96" i="5"/>
  <c r="AF96" i="5"/>
  <c r="AJ96" i="5"/>
  <c r="AD96" i="5"/>
  <c r="AA183" i="5"/>
  <c r="AJ183" i="5"/>
  <c r="AL183" i="5"/>
  <c r="AG183" i="5"/>
  <c r="AF183" i="5"/>
  <c r="AB183" i="5"/>
  <c r="AK183" i="5"/>
  <c r="AH183" i="5"/>
  <c r="AC183" i="5"/>
  <c r="AI183" i="5"/>
  <c r="AD183" i="5"/>
  <c r="J78" i="6"/>
  <c r="AE183" i="5"/>
  <c r="AF316" i="5"/>
  <c r="AJ316" i="5"/>
  <c r="AE316" i="5"/>
  <c r="AL316" i="5"/>
  <c r="AB316" i="5"/>
  <c r="AK316" i="5"/>
  <c r="AH316" i="5"/>
  <c r="AG316" i="5"/>
  <c r="AC316" i="5"/>
  <c r="AI316" i="5"/>
  <c r="AA316" i="5"/>
  <c r="AD316" i="5"/>
  <c r="J211" i="6"/>
  <c r="AG188" i="5"/>
  <c r="AI188" i="5"/>
  <c r="AC188" i="5"/>
  <c r="AE188" i="5"/>
  <c r="J83" i="6"/>
  <c r="AK188" i="5"/>
  <c r="AD188" i="5"/>
  <c r="AJ188" i="5"/>
  <c r="AA188" i="5"/>
  <c r="AL188" i="5"/>
  <c r="AB188" i="5"/>
  <c r="AF188" i="5"/>
  <c r="AH188" i="5"/>
  <c r="AC344" i="5"/>
  <c r="AG344" i="5"/>
  <c r="AH344" i="5"/>
  <c r="AJ344" i="5"/>
  <c r="AI344" i="5"/>
  <c r="AD344" i="5"/>
  <c r="AE344" i="5"/>
  <c r="AA344" i="5"/>
  <c r="AB344" i="5"/>
  <c r="AF344" i="5"/>
  <c r="AL344" i="5"/>
  <c r="AK344" i="5"/>
  <c r="J239" i="6"/>
  <c r="AA323" i="5"/>
  <c r="AF323" i="5"/>
  <c r="AB323" i="5"/>
  <c r="AH323" i="5"/>
  <c r="AC323" i="5"/>
  <c r="AD323" i="5"/>
  <c r="AI323" i="5"/>
  <c r="AE323" i="5"/>
  <c r="AK323" i="5"/>
  <c r="AJ323" i="5"/>
  <c r="AG323" i="5"/>
  <c r="AL323" i="5"/>
  <c r="J218" i="6"/>
  <c r="AA195" i="5"/>
  <c r="AJ195" i="5"/>
  <c r="AL195" i="5"/>
  <c r="AF195" i="5"/>
  <c r="AH195" i="5"/>
  <c r="AC195" i="5"/>
  <c r="AB195" i="5"/>
  <c r="AK195" i="5"/>
  <c r="AG195" i="5"/>
  <c r="AD195" i="5"/>
  <c r="AE195" i="5"/>
  <c r="J90" i="6"/>
  <c r="AI195" i="5"/>
  <c r="AB328" i="5"/>
  <c r="AF328" i="5"/>
  <c r="AE328" i="5"/>
  <c r="AL328" i="5"/>
  <c r="AA328" i="5"/>
  <c r="AK328" i="5"/>
  <c r="AH328" i="5"/>
  <c r="AG328" i="5"/>
  <c r="AJ328" i="5"/>
  <c r="AC328" i="5"/>
  <c r="AI328" i="5"/>
  <c r="AD328" i="5"/>
  <c r="J223" i="6"/>
  <c r="AI263" i="5"/>
  <c r="AJ263" i="5"/>
  <c r="AD263" i="5"/>
  <c r="AK263" i="5"/>
  <c r="AA263" i="5"/>
  <c r="AF263" i="5"/>
  <c r="AG263" i="5"/>
  <c r="AL263" i="5"/>
  <c r="AH263" i="5"/>
  <c r="AE263" i="5"/>
  <c r="AB263" i="5"/>
  <c r="AC263" i="5"/>
  <c r="J158" i="6"/>
  <c r="AE74" i="5"/>
  <c r="AA74" i="5"/>
  <c r="AD74" i="5"/>
  <c r="AK74" i="5"/>
  <c r="AJ74" i="5"/>
  <c r="J334" i="6"/>
  <c r="AI74" i="5"/>
  <c r="AG74" i="5"/>
  <c r="AF74" i="5"/>
  <c r="AL74" i="5"/>
  <c r="AC74" i="5"/>
  <c r="AB74" i="5"/>
  <c r="AH74" i="5"/>
  <c r="AA92" i="5"/>
  <c r="AK92" i="5"/>
  <c r="AG92" i="5"/>
  <c r="AE92" i="5"/>
  <c r="AD92" i="5"/>
  <c r="AB92" i="5"/>
  <c r="AI92" i="5"/>
  <c r="AH92" i="5"/>
  <c r="AJ92" i="5"/>
  <c r="AC92" i="5"/>
  <c r="AF92" i="5"/>
  <c r="AL92" i="5"/>
  <c r="J352" i="6"/>
  <c r="AL157" i="5"/>
  <c r="AD157" i="5"/>
  <c r="J52" i="6"/>
  <c r="AJ157" i="5"/>
  <c r="AE157" i="5"/>
  <c r="AA157" i="5"/>
  <c r="AH157" i="5"/>
  <c r="AF157" i="5"/>
  <c r="AG157" i="5"/>
  <c r="AC157" i="5"/>
  <c r="AB157" i="5"/>
  <c r="AI157" i="5"/>
  <c r="AK157" i="5"/>
  <c r="AK221" i="5"/>
  <c r="AB221" i="5"/>
  <c r="AC221" i="5"/>
  <c r="AG221" i="5"/>
  <c r="AA221" i="5"/>
  <c r="AL221" i="5"/>
  <c r="AE221" i="5"/>
  <c r="AH221" i="5"/>
  <c r="J116" i="6"/>
  <c r="AD221" i="5"/>
  <c r="AJ221" i="5"/>
  <c r="AI221" i="5"/>
  <c r="AF221" i="5"/>
  <c r="J180" i="6"/>
  <c r="AH285" i="5"/>
  <c r="AB285" i="5"/>
  <c r="AI285" i="5"/>
  <c r="AD285" i="5"/>
  <c r="AE285" i="5"/>
  <c r="AA285" i="5"/>
  <c r="AL285" i="5"/>
  <c r="AG285" i="5"/>
  <c r="AJ285" i="5"/>
  <c r="AK285" i="5"/>
  <c r="AF285" i="5"/>
  <c r="AC285" i="5"/>
  <c r="AD349" i="5"/>
  <c r="AH349" i="5"/>
  <c r="AF349" i="5"/>
  <c r="AE349" i="5"/>
  <c r="AA349" i="5"/>
  <c r="AB349" i="5"/>
  <c r="AL349" i="5"/>
  <c r="AJ349" i="5"/>
  <c r="AK349" i="5"/>
  <c r="AC349" i="5"/>
  <c r="AG349" i="5"/>
  <c r="AI349" i="5"/>
  <c r="J244" i="6"/>
  <c r="AA77" i="5"/>
  <c r="AD77" i="5"/>
  <c r="AL77" i="5"/>
  <c r="AC77" i="5"/>
  <c r="AJ77" i="5"/>
  <c r="AI77" i="5"/>
  <c r="J337" i="6"/>
  <c r="AH77" i="5"/>
  <c r="AF77" i="5"/>
  <c r="AE77" i="5"/>
  <c r="AK77" i="5"/>
  <c r="AB77" i="5"/>
  <c r="AG77" i="5"/>
  <c r="AG146" i="5"/>
  <c r="AA146" i="5"/>
  <c r="AI146" i="5"/>
  <c r="AC146" i="5"/>
  <c r="AH146" i="5"/>
  <c r="AK146" i="5"/>
  <c r="AJ146" i="5"/>
  <c r="AE146" i="5"/>
  <c r="AF146" i="5"/>
  <c r="AB146" i="5"/>
  <c r="AL146" i="5"/>
  <c r="J41" i="6"/>
  <c r="AD146" i="5"/>
  <c r="AI210" i="5"/>
  <c r="AG210" i="5"/>
  <c r="AH210" i="5"/>
  <c r="AE210" i="5"/>
  <c r="AC210" i="5"/>
  <c r="AL210" i="5"/>
  <c r="AD210" i="5"/>
  <c r="AA210" i="5"/>
  <c r="AK210" i="5"/>
  <c r="AJ210" i="5"/>
  <c r="AF210" i="5"/>
  <c r="AB210" i="5"/>
  <c r="J105" i="6"/>
  <c r="AI274" i="5"/>
  <c r="AK274" i="5"/>
  <c r="AB274" i="5"/>
  <c r="AH274" i="5"/>
  <c r="AA274" i="5"/>
  <c r="AE274" i="5"/>
  <c r="AG274" i="5"/>
  <c r="AL274" i="5"/>
  <c r="AC274" i="5"/>
  <c r="AJ274" i="5"/>
  <c r="AD274" i="5"/>
  <c r="AF274" i="5"/>
  <c r="J169" i="6"/>
  <c r="AE338" i="5"/>
  <c r="AK338" i="5"/>
  <c r="AF338" i="5"/>
  <c r="AL338" i="5"/>
  <c r="AG338" i="5"/>
  <c r="AB338" i="5"/>
  <c r="AC338" i="5"/>
  <c r="AD338" i="5"/>
  <c r="AH338" i="5"/>
  <c r="AI338" i="5"/>
  <c r="AJ338" i="5"/>
  <c r="AA338" i="5"/>
  <c r="J233" i="6"/>
  <c r="AF304" i="5"/>
  <c r="AA304" i="5"/>
  <c r="AE304" i="5"/>
  <c r="AL304" i="5"/>
  <c r="AJ304" i="5"/>
  <c r="AK304" i="5"/>
  <c r="AH304" i="5"/>
  <c r="AG304" i="5"/>
  <c r="AC304" i="5"/>
  <c r="AI304" i="5"/>
  <c r="AB304" i="5"/>
  <c r="AD304" i="5"/>
  <c r="J199" i="6"/>
  <c r="AG319" i="5"/>
  <c r="AE319" i="5"/>
  <c r="AI319" i="5"/>
  <c r="AD319" i="5"/>
  <c r="AJ319" i="5"/>
  <c r="AK319" i="5"/>
  <c r="AF319" i="5"/>
  <c r="AL319" i="5"/>
  <c r="AA319" i="5"/>
  <c r="AB319" i="5"/>
  <c r="AH319" i="5"/>
  <c r="AC319" i="5"/>
  <c r="J214" i="6"/>
  <c r="AA119" i="5"/>
  <c r="AF119" i="5"/>
  <c r="AB119" i="5"/>
  <c r="AE119" i="5"/>
  <c r="AD119" i="5"/>
  <c r="AC119" i="5"/>
  <c r="AL119" i="5"/>
  <c r="AK119" i="5"/>
  <c r="J14" i="6"/>
  <c r="AI119" i="5"/>
  <c r="AH119" i="5"/>
  <c r="AG119" i="5"/>
  <c r="AJ119" i="5"/>
  <c r="AF276" i="5"/>
  <c r="AC276" i="5"/>
  <c r="AE276" i="5"/>
  <c r="AL276" i="5"/>
  <c r="AH276" i="5"/>
  <c r="AJ276" i="5"/>
  <c r="AK276" i="5"/>
  <c r="AA276" i="5"/>
  <c r="AB276" i="5"/>
  <c r="AG276" i="5"/>
  <c r="AD276" i="5"/>
  <c r="J171" i="6"/>
  <c r="AI276" i="5"/>
  <c r="AG148" i="5"/>
  <c r="AC148" i="5"/>
  <c r="AH148" i="5"/>
  <c r="AA148" i="5"/>
  <c r="J43" i="6"/>
  <c r="AB148" i="5"/>
  <c r="AK148" i="5"/>
  <c r="AL148" i="5"/>
  <c r="AI148" i="5"/>
  <c r="AD148" i="5"/>
  <c r="AJ148" i="5"/>
  <c r="AE148" i="5"/>
  <c r="AF148" i="5"/>
  <c r="AA208" i="5"/>
  <c r="AF208" i="5"/>
  <c r="J103" i="6"/>
  <c r="AJ208" i="5"/>
  <c r="AK208" i="5"/>
  <c r="AI208" i="5"/>
  <c r="AD208" i="5"/>
  <c r="AB208" i="5"/>
  <c r="AG208" i="5"/>
  <c r="AE208" i="5"/>
  <c r="AL208" i="5"/>
  <c r="AH208" i="5"/>
  <c r="AC208" i="5"/>
  <c r="AH283" i="5"/>
  <c r="AI283" i="5"/>
  <c r="AJ283" i="5"/>
  <c r="AD283" i="5"/>
  <c r="AK283" i="5"/>
  <c r="AE283" i="5"/>
  <c r="AF283" i="5"/>
  <c r="AB283" i="5"/>
  <c r="AL283" i="5"/>
  <c r="AG283" i="5"/>
  <c r="AA283" i="5"/>
  <c r="J178" i="6"/>
  <c r="AC283" i="5"/>
  <c r="AA155" i="5"/>
  <c r="AJ155" i="5"/>
  <c r="AD155" i="5"/>
  <c r="AF155" i="5"/>
  <c r="AK155" i="5"/>
  <c r="AB155" i="5"/>
  <c r="AL155" i="5"/>
  <c r="AC155" i="5"/>
  <c r="AE155" i="5"/>
  <c r="AH155" i="5"/>
  <c r="AG155" i="5"/>
  <c r="AI155" i="5"/>
  <c r="J50" i="6"/>
  <c r="AI215" i="5"/>
  <c r="AB215" i="5"/>
  <c r="AL215" i="5"/>
  <c r="AG215" i="5"/>
  <c r="AE215" i="5"/>
  <c r="AJ215" i="5"/>
  <c r="AF215" i="5"/>
  <c r="AC215" i="5"/>
  <c r="AH215" i="5"/>
  <c r="J110" i="6"/>
  <c r="AA215" i="5"/>
  <c r="AD215" i="5"/>
  <c r="AK215" i="5"/>
  <c r="AA133" i="5"/>
  <c r="AL133" i="5"/>
  <c r="AH133" i="5"/>
  <c r="J28" i="6"/>
  <c r="AD133" i="5"/>
  <c r="AI133" i="5"/>
  <c r="AE133" i="5"/>
  <c r="AK133" i="5"/>
  <c r="AF133" i="5"/>
  <c r="AG133" i="5"/>
  <c r="AB133" i="5"/>
  <c r="AJ133" i="5"/>
  <c r="AC133" i="5"/>
  <c r="AC325" i="5"/>
  <c r="AG325" i="5"/>
  <c r="AB325" i="5"/>
  <c r="AL325" i="5"/>
  <c r="AI325" i="5"/>
  <c r="AA325" i="5"/>
  <c r="AH325" i="5"/>
  <c r="AJ325" i="5"/>
  <c r="AD325" i="5"/>
  <c r="AF325" i="5"/>
  <c r="AK325" i="5"/>
  <c r="AE325" i="5"/>
  <c r="J220" i="6"/>
  <c r="AA186" i="5"/>
  <c r="AI186" i="5"/>
  <c r="AK186" i="5"/>
  <c r="AF186" i="5"/>
  <c r="AE186" i="5"/>
  <c r="AB186" i="5"/>
  <c r="AG186" i="5"/>
  <c r="AH186" i="5"/>
  <c r="AJ186" i="5"/>
  <c r="J81" i="6"/>
  <c r="AL186" i="5"/>
  <c r="AC186" i="5"/>
  <c r="AD186" i="5"/>
  <c r="AG52" i="5"/>
  <c r="AA52" i="5"/>
  <c r="AC52" i="5"/>
  <c r="AF52" i="5"/>
  <c r="AL52" i="5"/>
  <c r="AK52" i="5"/>
  <c r="AB52" i="5"/>
  <c r="AH52" i="5"/>
  <c r="AE52" i="5"/>
  <c r="AD52" i="5"/>
  <c r="AI52" i="5"/>
  <c r="AJ52" i="5"/>
  <c r="J312" i="6"/>
  <c r="AG356" i="5"/>
  <c r="AI356" i="5"/>
  <c r="AH356" i="5"/>
  <c r="AA356" i="5"/>
  <c r="AJ356" i="5"/>
  <c r="AF356" i="5"/>
  <c r="AK356" i="5"/>
  <c r="AE356" i="5"/>
  <c r="AD356" i="5"/>
  <c r="AB356" i="5"/>
  <c r="AC356" i="5"/>
  <c r="AL356" i="5"/>
  <c r="J251" i="6"/>
  <c r="AA100" i="5"/>
  <c r="AG100" i="5"/>
  <c r="AC100" i="5"/>
  <c r="AK100" i="5"/>
  <c r="AF100" i="5"/>
  <c r="AJ100" i="5"/>
  <c r="AB100" i="5"/>
  <c r="AI100" i="5"/>
  <c r="AL100" i="5"/>
  <c r="J360" i="6"/>
  <c r="AD100" i="5"/>
  <c r="AE100" i="5"/>
  <c r="AH100" i="5"/>
  <c r="AB367" i="5"/>
  <c r="AI367" i="5"/>
  <c r="AA367" i="5"/>
  <c r="AL367" i="5"/>
  <c r="AK367" i="5"/>
  <c r="AH367" i="5"/>
  <c r="AD367" i="5"/>
  <c r="AJ367" i="5"/>
  <c r="AF367" i="5"/>
  <c r="AE367" i="5"/>
  <c r="AG367" i="5"/>
  <c r="J262" i="6"/>
  <c r="AC367" i="5"/>
  <c r="J16" i="6"/>
  <c r="AA121" i="5"/>
  <c r="AL121" i="5"/>
  <c r="AH121" i="5"/>
  <c r="AJ121" i="5"/>
  <c r="AI121" i="5"/>
  <c r="AK121" i="5"/>
  <c r="AF121" i="5"/>
  <c r="AE121" i="5"/>
  <c r="AD121" i="5"/>
  <c r="AG121" i="5"/>
  <c r="AB121" i="5"/>
  <c r="AC121" i="5"/>
  <c r="AA313" i="5"/>
  <c r="AG313" i="5"/>
  <c r="AK313" i="5"/>
  <c r="AB313" i="5"/>
  <c r="AC313" i="5"/>
  <c r="AL313" i="5"/>
  <c r="AI313" i="5"/>
  <c r="AH313" i="5"/>
  <c r="AJ313" i="5"/>
  <c r="AD313" i="5"/>
  <c r="AF313" i="5"/>
  <c r="AE313" i="5"/>
  <c r="J208" i="6"/>
  <c r="AA174" i="5"/>
  <c r="AC174" i="5"/>
  <c r="AI174" i="5"/>
  <c r="AJ174" i="5"/>
  <c r="AE174" i="5"/>
  <c r="AF174" i="5"/>
  <c r="AD174" i="5"/>
  <c r="AB174" i="5"/>
  <c r="AK174" i="5"/>
  <c r="AL174" i="5"/>
  <c r="J69" i="6"/>
  <c r="AG174" i="5"/>
  <c r="AH174" i="5"/>
  <c r="AI366" i="5"/>
  <c r="AA366" i="5"/>
  <c r="AH366" i="5"/>
  <c r="AK366" i="5"/>
  <c r="AJ366" i="5"/>
  <c r="AE366" i="5"/>
  <c r="AG366" i="5"/>
  <c r="AF366" i="5"/>
  <c r="AL366" i="5"/>
  <c r="AB366" i="5"/>
  <c r="AC366" i="5"/>
  <c r="AD366" i="5"/>
  <c r="J261" i="6"/>
  <c r="AA59" i="5"/>
  <c r="AJ59" i="5"/>
  <c r="AB59" i="5"/>
  <c r="AI59" i="5"/>
  <c r="AD59" i="5"/>
  <c r="J319" i="6"/>
  <c r="AC59" i="5"/>
  <c r="AE59" i="5"/>
  <c r="AK59" i="5"/>
  <c r="AH59" i="5"/>
  <c r="AF59" i="5"/>
  <c r="AG59" i="5"/>
  <c r="AL59" i="5"/>
  <c r="AA136" i="5"/>
  <c r="AK136" i="5"/>
  <c r="AE136" i="5"/>
  <c r="AG136" i="5"/>
  <c r="AC136" i="5"/>
  <c r="J31" i="6"/>
  <c r="AL136" i="5"/>
  <c r="AH136" i="5"/>
  <c r="AD136" i="5"/>
  <c r="AI136" i="5"/>
  <c r="AJ136" i="5"/>
  <c r="AF136" i="5"/>
  <c r="AB136" i="5"/>
  <c r="AA85" i="5"/>
  <c r="AL85" i="5"/>
  <c r="AH85" i="5"/>
  <c r="AD85" i="5"/>
  <c r="AK85" i="5"/>
  <c r="AB85" i="5"/>
  <c r="AF85" i="5"/>
  <c r="AG85" i="5"/>
  <c r="AC85" i="5"/>
  <c r="AJ85" i="5"/>
  <c r="AI85" i="5"/>
  <c r="J345" i="6"/>
  <c r="AE85" i="5"/>
  <c r="J20" i="6"/>
  <c r="AA125" i="5"/>
  <c r="AL125" i="5"/>
  <c r="AE125" i="5"/>
  <c r="AD125" i="5"/>
  <c r="AC125" i="5"/>
  <c r="AH125" i="5"/>
  <c r="AG125" i="5"/>
  <c r="AJ125" i="5"/>
  <c r="AI125" i="5"/>
  <c r="AK125" i="5"/>
  <c r="AF125" i="5"/>
  <c r="AB125" i="5"/>
  <c r="AA317" i="5"/>
  <c r="AD317" i="5"/>
  <c r="AJ317" i="5"/>
  <c r="AF317" i="5"/>
  <c r="AK317" i="5"/>
  <c r="AB317" i="5"/>
  <c r="AC317" i="5"/>
  <c r="AG317" i="5"/>
  <c r="AL317" i="5"/>
  <c r="AI317" i="5"/>
  <c r="AE317" i="5"/>
  <c r="AH317" i="5"/>
  <c r="J212" i="6"/>
  <c r="AI178" i="5"/>
  <c r="AG178" i="5"/>
  <c r="AC178" i="5"/>
  <c r="AA178" i="5"/>
  <c r="AF178" i="5"/>
  <c r="AH178" i="5"/>
  <c r="AE178" i="5"/>
  <c r="AK178" i="5"/>
  <c r="AB178" i="5"/>
  <c r="AJ178" i="5"/>
  <c r="AL178" i="5"/>
  <c r="J73" i="6"/>
  <c r="AD178" i="5"/>
  <c r="AI306" i="5"/>
  <c r="AF306" i="5"/>
  <c r="AH306" i="5"/>
  <c r="AE306" i="5"/>
  <c r="AK306" i="5"/>
  <c r="AB306" i="5"/>
  <c r="AL306" i="5"/>
  <c r="AD306" i="5"/>
  <c r="AA306" i="5"/>
  <c r="AG306" i="5"/>
  <c r="AJ306" i="5"/>
  <c r="AC306" i="5"/>
  <c r="J201" i="6"/>
  <c r="AJ223" i="5"/>
  <c r="AL223" i="5"/>
  <c r="AF223" i="5"/>
  <c r="AH223" i="5"/>
  <c r="AE223" i="5"/>
  <c r="AI223" i="5"/>
  <c r="AA223" i="5"/>
  <c r="AB223" i="5"/>
  <c r="AD223" i="5"/>
  <c r="AC223" i="5"/>
  <c r="AK223" i="5"/>
  <c r="AG223" i="5"/>
  <c r="J118" i="6"/>
  <c r="AJ75" i="5"/>
  <c r="AA75" i="5"/>
  <c r="AB75" i="5"/>
  <c r="AF75" i="5"/>
  <c r="AI75" i="5"/>
  <c r="J335" i="6"/>
  <c r="AD75" i="5"/>
  <c r="AC75" i="5"/>
  <c r="AE75" i="5"/>
  <c r="AL75" i="5"/>
  <c r="AK75" i="5"/>
  <c r="AH75" i="5"/>
  <c r="AG75" i="5"/>
  <c r="AA89" i="5"/>
  <c r="AL89" i="5"/>
  <c r="AH89" i="5"/>
  <c r="AD89" i="5"/>
  <c r="AF89" i="5"/>
  <c r="AE89" i="5"/>
  <c r="AJ89" i="5"/>
  <c r="AI89" i="5"/>
  <c r="AK89" i="5"/>
  <c r="AB89" i="5"/>
  <c r="J349" i="6"/>
  <c r="AG89" i="5"/>
  <c r="AC89" i="5"/>
  <c r="AA127" i="5"/>
  <c r="AJ127" i="5"/>
  <c r="AF127" i="5"/>
  <c r="AB127" i="5"/>
  <c r="AK127" i="5"/>
  <c r="AG127" i="5"/>
  <c r="AH127" i="5"/>
  <c r="AC127" i="5"/>
  <c r="AI127" i="5"/>
  <c r="AD127" i="5"/>
  <c r="AL127" i="5"/>
  <c r="J22" i="6"/>
  <c r="AE127" i="5"/>
  <c r="AH81" i="5"/>
  <c r="AA81" i="5"/>
  <c r="AD81" i="5"/>
  <c r="AG81" i="5"/>
  <c r="AK81" i="5"/>
  <c r="AC81" i="5"/>
  <c r="AJ81" i="5"/>
  <c r="AI81" i="5"/>
  <c r="J341" i="6"/>
  <c r="AL81" i="5"/>
  <c r="AB81" i="5"/>
  <c r="AF81" i="5"/>
  <c r="AE81" i="5"/>
  <c r="AH277" i="5"/>
  <c r="AA277" i="5"/>
  <c r="AL277" i="5"/>
  <c r="AJ277" i="5"/>
  <c r="AG277" i="5"/>
  <c r="AD277" i="5"/>
  <c r="AF277" i="5"/>
  <c r="AK277" i="5"/>
  <c r="AC277" i="5"/>
  <c r="J172" i="6"/>
  <c r="AB277" i="5"/>
  <c r="AI277" i="5"/>
  <c r="AE277" i="5"/>
  <c r="AE138" i="5"/>
  <c r="AK138" i="5"/>
  <c r="AA138" i="5"/>
  <c r="AI138" i="5"/>
  <c r="AG138" i="5"/>
  <c r="AF138" i="5"/>
  <c r="AC138" i="5"/>
  <c r="AB138" i="5"/>
  <c r="AD138" i="5"/>
  <c r="J33" i="6"/>
  <c r="AJ138" i="5"/>
  <c r="AL138" i="5"/>
  <c r="AH138" i="5"/>
  <c r="AH41" i="5"/>
  <c r="AA41" i="5"/>
  <c r="AE41" i="5"/>
  <c r="AJ41" i="5"/>
  <c r="J301" i="6"/>
  <c r="AF41" i="5"/>
  <c r="AK41" i="5"/>
  <c r="AI41" i="5"/>
  <c r="AL41" i="5"/>
  <c r="AB41" i="5"/>
  <c r="AG41" i="5"/>
  <c r="AD41" i="5"/>
  <c r="AC41" i="5"/>
  <c r="AA101" i="5"/>
  <c r="AL101" i="5"/>
  <c r="AH101" i="5"/>
  <c r="AD101" i="5"/>
  <c r="AK101" i="5"/>
  <c r="AB101" i="5"/>
  <c r="AE101" i="5"/>
  <c r="AI101" i="5"/>
  <c r="AG101" i="5"/>
  <c r="AF101" i="5"/>
  <c r="AC101" i="5"/>
  <c r="AJ101" i="5"/>
  <c r="J361" i="6"/>
  <c r="AF165" i="5"/>
  <c r="AA165" i="5"/>
  <c r="AL165" i="5"/>
  <c r="AB165" i="5"/>
  <c r="AH165" i="5"/>
  <c r="AD165" i="5"/>
  <c r="J60" i="6"/>
  <c r="AG165" i="5"/>
  <c r="AI165" i="5"/>
  <c r="AC165" i="5"/>
  <c r="AK165" i="5"/>
  <c r="AJ165" i="5"/>
  <c r="AE165" i="5"/>
  <c r="AK293" i="5"/>
  <c r="AD293" i="5"/>
  <c r="AJ293" i="5"/>
  <c r="AC293" i="5"/>
  <c r="AA293" i="5"/>
  <c r="AF293" i="5"/>
  <c r="AB293" i="5"/>
  <c r="AG293" i="5"/>
  <c r="AL293" i="5"/>
  <c r="AI293" i="5"/>
  <c r="AE293" i="5"/>
  <c r="J188" i="6"/>
  <c r="AH293" i="5"/>
  <c r="AA88" i="5"/>
  <c r="AK88" i="5"/>
  <c r="AG88" i="5"/>
  <c r="AC88" i="5"/>
  <c r="AJ88" i="5"/>
  <c r="AF88" i="5"/>
  <c r="AL88" i="5"/>
  <c r="AD88" i="5"/>
  <c r="AB88" i="5"/>
  <c r="AI88" i="5"/>
  <c r="AH88" i="5"/>
  <c r="J348" i="6"/>
  <c r="AE88" i="5"/>
  <c r="AH218" i="5"/>
  <c r="AA218" i="5"/>
  <c r="AL218" i="5"/>
  <c r="AK218" i="5"/>
  <c r="AF218" i="5"/>
  <c r="AI218" i="5"/>
  <c r="AE218" i="5"/>
  <c r="AD218" i="5"/>
  <c r="AJ218" i="5"/>
  <c r="AG218" i="5"/>
  <c r="AB218" i="5"/>
  <c r="AC218" i="5"/>
  <c r="J113" i="6"/>
  <c r="AB346" i="5"/>
  <c r="AG346" i="5"/>
  <c r="AF346" i="5"/>
  <c r="AA346" i="5"/>
  <c r="AC346" i="5"/>
  <c r="AL346" i="5"/>
  <c r="AI346" i="5"/>
  <c r="AD346" i="5"/>
  <c r="AH346" i="5"/>
  <c r="AE346" i="5"/>
  <c r="AK346" i="5"/>
  <c r="J241" i="6"/>
  <c r="AJ346" i="5"/>
  <c r="AE351" i="5"/>
  <c r="AI351" i="5"/>
  <c r="AF351" i="5"/>
  <c r="AB351" i="5"/>
  <c r="AL351" i="5"/>
  <c r="AK351" i="5"/>
  <c r="AJ351" i="5"/>
  <c r="AH351" i="5"/>
  <c r="AG351" i="5"/>
  <c r="AA351" i="5"/>
  <c r="AD351" i="5"/>
  <c r="AC351" i="5"/>
  <c r="J246" i="6"/>
  <c r="AC292" i="5"/>
  <c r="AJ292" i="5"/>
  <c r="AE292" i="5"/>
  <c r="AL292" i="5"/>
  <c r="AA292" i="5"/>
  <c r="AB292" i="5"/>
  <c r="AK292" i="5"/>
  <c r="AH292" i="5"/>
  <c r="AG292" i="5"/>
  <c r="AI292" i="5"/>
  <c r="AF292" i="5"/>
  <c r="AD292" i="5"/>
  <c r="J187" i="6"/>
  <c r="AL303" i="5"/>
  <c r="AJ303" i="5"/>
  <c r="AG303" i="5"/>
  <c r="AI303" i="5"/>
  <c r="AA303" i="5"/>
  <c r="AF303" i="5"/>
  <c r="AH303" i="5"/>
  <c r="AC303" i="5"/>
  <c r="AB303" i="5"/>
  <c r="AD303" i="5"/>
  <c r="AE303" i="5"/>
  <c r="AK303" i="5"/>
  <c r="J198" i="6"/>
  <c r="AA34" i="5"/>
  <c r="AE34" i="5"/>
  <c r="AI34" i="5"/>
  <c r="AB34" i="5"/>
  <c r="AG34" i="5"/>
  <c r="AL34" i="5"/>
  <c r="AC34" i="5"/>
  <c r="AH34" i="5"/>
  <c r="AK34" i="5"/>
  <c r="AJ34" i="5"/>
  <c r="AD34" i="5"/>
  <c r="J294" i="6"/>
  <c r="AF34" i="5"/>
  <c r="AA36" i="5"/>
  <c r="AG36" i="5"/>
  <c r="AL36" i="5"/>
  <c r="AF36" i="5"/>
  <c r="AK36" i="5"/>
  <c r="AH36" i="5"/>
  <c r="AB36" i="5"/>
  <c r="J296" i="6"/>
  <c r="AE36" i="5"/>
  <c r="AC36" i="5"/>
  <c r="AD36" i="5"/>
  <c r="AI36" i="5"/>
  <c r="AJ36" i="5"/>
  <c r="J12" i="6"/>
  <c r="AL117" i="5"/>
  <c r="AA117" i="5"/>
  <c r="AH117" i="5"/>
  <c r="AD117" i="5"/>
  <c r="AK117" i="5"/>
  <c r="AB117" i="5"/>
  <c r="AE117" i="5"/>
  <c r="AI117" i="5"/>
  <c r="AG117" i="5"/>
  <c r="AC117" i="5"/>
  <c r="AJ117" i="5"/>
  <c r="AF117" i="5"/>
  <c r="J76" i="6"/>
  <c r="AD181" i="5"/>
  <c r="AF181" i="5"/>
  <c r="AA181" i="5"/>
  <c r="AB181" i="5"/>
  <c r="AL181" i="5"/>
  <c r="AH181" i="5"/>
  <c r="AG181" i="5"/>
  <c r="AJ181" i="5"/>
  <c r="AI181" i="5"/>
  <c r="AE181" i="5"/>
  <c r="AK181" i="5"/>
  <c r="AC181" i="5"/>
  <c r="AH245" i="5"/>
  <c r="AD245" i="5"/>
  <c r="AJ245" i="5"/>
  <c r="AG245" i="5"/>
  <c r="AF245" i="5"/>
  <c r="AA245" i="5"/>
  <c r="AL245" i="5"/>
  <c r="AK245" i="5"/>
  <c r="J140" i="6"/>
  <c r="AC245" i="5"/>
  <c r="AB245" i="5"/>
  <c r="AI245" i="5"/>
  <c r="AE245" i="5"/>
  <c r="AH309" i="5"/>
  <c r="AI309" i="5"/>
  <c r="AG309" i="5"/>
  <c r="AA309" i="5"/>
  <c r="AD309" i="5"/>
  <c r="AJ309" i="5"/>
  <c r="AE309" i="5"/>
  <c r="AL309" i="5"/>
  <c r="AK309" i="5"/>
  <c r="AF309" i="5"/>
  <c r="AC309" i="5"/>
  <c r="AB309" i="5"/>
  <c r="J204" i="6"/>
  <c r="J300" i="6"/>
  <c r="AA40" i="5"/>
  <c r="AK40" i="5"/>
  <c r="AC40" i="5"/>
  <c r="AG40" i="5"/>
  <c r="AE40" i="5"/>
  <c r="AJ40" i="5"/>
  <c r="AD40" i="5"/>
  <c r="AL40" i="5"/>
  <c r="AF40" i="5"/>
  <c r="AI40" i="5"/>
  <c r="AH40" i="5"/>
  <c r="AB40" i="5"/>
  <c r="AA106" i="5"/>
  <c r="AE106" i="5"/>
  <c r="AI106" i="5"/>
  <c r="AD106" i="5"/>
  <c r="AK106" i="5"/>
  <c r="J366" i="6"/>
  <c r="AB106" i="5"/>
  <c r="AG106" i="5"/>
  <c r="AJ106" i="5"/>
  <c r="AL106" i="5"/>
  <c r="AC106" i="5"/>
  <c r="AF106" i="5"/>
  <c r="AH106" i="5"/>
  <c r="AI170" i="5"/>
  <c r="AE170" i="5"/>
  <c r="AK170" i="5"/>
  <c r="AF170" i="5"/>
  <c r="AA170" i="5"/>
  <c r="AG170" i="5"/>
  <c r="AJ170" i="5"/>
  <c r="AC170" i="5"/>
  <c r="AB170" i="5"/>
  <c r="AH170" i="5"/>
  <c r="AL170" i="5"/>
  <c r="AD170" i="5"/>
  <c r="J65" i="6"/>
  <c r="AD234" i="5"/>
  <c r="AI234" i="5"/>
  <c r="AC234" i="5"/>
  <c r="AJ234" i="5"/>
  <c r="AA234" i="5"/>
  <c r="AE234" i="5"/>
  <c r="AF234" i="5"/>
  <c r="AL234" i="5"/>
  <c r="AH234" i="5"/>
  <c r="AK234" i="5"/>
  <c r="AG234" i="5"/>
  <c r="AB234" i="5"/>
  <c r="J129" i="6"/>
  <c r="AD298" i="5"/>
  <c r="AC298" i="5"/>
  <c r="AL298" i="5"/>
  <c r="AI298" i="5"/>
  <c r="AJ298" i="5"/>
  <c r="AE298" i="5"/>
  <c r="AK298" i="5"/>
  <c r="AG298" i="5"/>
  <c r="AH298" i="5"/>
  <c r="AF298" i="5"/>
  <c r="J193" i="6"/>
  <c r="AA298" i="5"/>
  <c r="AB298" i="5"/>
  <c r="AE362" i="5"/>
  <c r="AL362" i="5"/>
  <c r="AG362" i="5"/>
  <c r="AF362" i="5"/>
  <c r="AH362" i="5"/>
  <c r="AA362" i="5"/>
  <c r="AD362" i="5"/>
  <c r="AI362" i="5"/>
  <c r="AC362" i="5"/>
  <c r="AB362" i="5"/>
  <c r="AK362" i="5"/>
  <c r="AJ362" i="5"/>
  <c r="J257" i="6"/>
  <c r="AF256" i="5"/>
  <c r="AC256" i="5"/>
  <c r="AH256" i="5"/>
  <c r="AJ256" i="5"/>
  <c r="AD256" i="5"/>
  <c r="AB256" i="5"/>
  <c r="AA256" i="5"/>
  <c r="AK256" i="5"/>
  <c r="AI256" i="5"/>
  <c r="AL256" i="5"/>
  <c r="AE256" i="5"/>
  <c r="AG256" i="5"/>
  <c r="J151" i="6"/>
  <c r="AI295" i="5"/>
  <c r="AD295" i="5"/>
  <c r="AK295" i="5"/>
  <c r="AJ295" i="5"/>
  <c r="AG295" i="5"/>
  <c r="AE295" i="5"/>
  <c r="AF295" i="5"/>
  <c r="AL295" i="5"/>
  <c r="AB295" i="5"/>
  <c r="AH295" i="5"/>
  <c r="AA295" i="5"/>
  <c r="AC295" i="5"/>
  <c r="J190" i="6"/>
  <c r="AK95" i="5"/>
  <c r="AA95" i="5"/>
  <c r="AJ95" i="5"/>
  <c r="AF95" i="5"/>
  <c r="AB95" i="5"/>
  <c r="AD95" i="5"/>
  <c r="AC95" i="5"/>
  <c r="AH95" i="5"/>
  <c r="AG95" i="5"/>
  <c r="AI95" i="5"/>
  <c r="J355" i="6"/>
  <c r="AE95" i="5"/>
  <c r="AL95" i="5"/>
  <c r="AF260" i="5"/>
  <c r="AK260" i="5"/>
  <c r="AE260" i="5"/>
  <c r="AL260" i="5"/>
  <c r="AA260" i="5"/>
  <c r="AG260" i="5"/>
  <c r="AH260" i="5"/>
  <c r="AJ260" i="5"/>
  <c r="AB260" i="5"/>
  <c r="AI260" i="5"/>
  <c r="AC260" i="5"/>
  <c r="AD260" i="5"/>
  <c r="J155" i="6"/>
  <c r="J27" i="6"/>
  <c r="AG132" i="5"/>
  <c r="AC132" i="5"/>
  <c r="AK132" i="5"/>
  <c r="AA132" i="5"/>
  <c r="AH132" i="5"/>
  <c r="AD132" i="5"/>
  <c r="AF132" i="5"/>
  <c r="AJ132" i="5"/>
  <c r="AL132" i="5"/>
  <c r="AB132" i="5"/>
  <c r="AI132" i="5"/>
  <c r="AE132" i="5"/>
  <c r="AJ363" i="5"/>
  <c r="AI363" i="5"/>
  <c r="AB363" i="5"/>
  <c r="AL363" i="5"/>
  <c r="AK363" i="5"/>
  <c r="AH363" i="5"/>
  <c r="AG363" i="5"/>
  <c r="AE363" i="5"/>
  <c r="AD363" i="5"/>
  <c r="AC363" i="5"/>
  <c r="AF363" i="5"/>
  <c r="AA363" i="5"/>
  <c r="J258" i="6"/>
  <c r="AA235" i="5"/>
  <c r="AH235" i="5"/>
  <c r="AE235" i="5"/>
  <c r="AJ235" i="5"/>
  <c r="AD235" i="5"/>
  <c r="AK235" i="5"/>
  <c r="AI235" i="5"/>
  <c r="AF235" i="5"/>
  <c r="AG235" i="5"/>
  <c r="AC235" i="5"/>
  <c r="AB235" i="5"/>
  <c r="J130" i="6"/>
  <c r="AL235" i="5"/>
  <c r="AA107" i="5"/>
  <c r="AJ107" i="5"/>
  <c r="AF107" i="5"/>
  <c r="AB107" i="5"/>
  <c r="AI107" i="5"/>
  <c r="AC107" i="5"/>
  <c r="AG107" i="5"/>
  <c r="AE107" i="5"/>
  <c r="AL107" i="5"/>
  <c r="J367" i="6"/>
  <c r="AH107" i="5"/>
  <c r="AK107" i="5"/>
  <c r="AD107" i="5"/>
  <c r="J15" i="6"/>
  <c r="AA120" i="5"/>
  <c r="AK120" i="5"/>
  <c r="AG120" i="5"/>
  <c r="AC120" i="5"/>
  <c r="AJ120" i="5"/>
  <c r="AE120" i="5"/>
  <c r="AD120" i="5"/>
  <c r="AH120" i="5"/>
  <c r="AF120" i="5"/>
  <c r="AB120" i="5"/>
  <c r="AL120" i="5"/>
  <c r="AI120" i="5"/>
  <c r="AA111" i="5"/>
  <c r="AJ111" i="5"/>
  <c r="AF111" i="5"/>
  <c r="AD111" i="5"/>
  <c r="AG111" i="5"/>
  <c r="AH111" i="5"/>
  <c r="AB111" i="5"/>
  <c r="AI111" i="5"/>
  <c r="AC111" i="5"/>
  <c r="AK111" i="5"/>
  <c r="AE111" i="5"/>
  <c r="AL111" i="5"/>
  <c r="J6" i="6"/>
  <c r="AA86" i="5"/>
  <c r="AI86" i="5"/>
  <c r="AG86" i="5"/>
  <c r="AF86" i="5"/>
  <c r="AD86" i="5"/>
  <c r="AJ86" i="5"/>
  <c r="AL86" i="5"/>
  <c r="AC86" i="5"/>
  <c r="AB86" i="5"/>
  <c r="AK86" i="5"/>
  <c r="J346" i="6"/>
  <c r="AE86" i="5"/>
  <c r="AH86" i="5"/>
  <c r="AA105" i="5"/>
  <c r="AL105" i="5"/>
  <c r="AH105" i="5"/>
  <c r="AF105" i="5"/>
  <c r="AI105" i="5"/>
  <c r="J365" i="6"/>
  <c r="AD105" i="5"/>
  <c r="AK105" i="5"/>
  <c r="AB105" i="5"/>
  <c r="AE105" i="5"/>
  <c r="AJ105" i="5"/>
  <c r="AG105" i="5"/>
  <c r="AC105" i="5"/>
  <c r="AA169" i="5"/>
  <c r="AD169" i="5"/>
  <c r="AJ169" i="5"/>
  <c r="AF169" i="5"/>
  <c r="J64" i="6"/>
  <c r="AL169" i="5"/>
  <c r="AH169" i="5"/>
  <c r="AK169" i="5"/>
  <c r="AB169" i="5"/>
  <c r="AI169" i="5"/>
  <c r="AC169" i="5"/>
  <c r="AE169" i="5"/>
  <c r="AG169" i="5"/>
  <c r="AL233" i="5"/>
  <c r="AC233" i="5"/>
  <c r="AE233" i="5"/>
  <c r="AG233" i="5"/>
  <c r="AJ233" i="5"/>
  <c r="AH233" i="5"/>
  <c r="AD233" i="5"/>
  <c r="J128" i="6"/>
  <c r="AA233" i="5"/>
  <c r="AK233" i="5"/>
  <c r="AF233" i="5"/>
  <c r="AI233" i="5"/>
  <c r="AB233" i="5"/>
  <c r="AC297" i="5"/>
  <c r="AA297" i="5"/>
  <c r="AH297" i="5"/>
  <c r="AI297" i="5"/>
  <c r="AG297" i="5"/>
  <c r="AD297" i="5"/>
  <c r="AJ297" i="5"/>
  <c r="AE297" i="5"/>
  <c r="AL297" i="5"/>
  <c r="AF297" i="5"/>
  <c r="AB297" i="5"/>
  <c r="AK297" i="5"/>
  <c r="J192" i="6"/>
  <c r="AD361" i="5"/>
  <c r="AB361" i="5"/>
  <c r="AA361" i="5"/>
  <c r="AL361" i="5"/>
  <c r="AJ361" i="5"/>
  <c r="AH361" i="5"/>
  <c r="AF361" i="5"/>
  <c r="AK361" i="5"/>
  <c r="AG361" i="5"/>
  <c r="AC361" i="5"/>
  <c r="AI361" i="5"/>
  <c r="AE361" i="5"/>
  <c r="J256" i="6"/>
  <c r="AA93" i="5"/>
  <c r="AD93" i="5"/>
  <c r="AL93" i="5"/>
  <c r="AC93" i="5"/>
  <c r="AJ93" i="5"/>
  <c r="AI93" i="5"/>
  <c r="J353" i="6"/>
  <c r="AH93" i="5"/>
  <c r="AF93" i="5"/>
  <c r="AE93" i="5"/>
  <c r="AG93" i="5"/>
  <c r="AK93" i="5"/>
  <c r="AB93" i="5"/>
  <c r="AC158" i="5"/>
  <c r="AI158" i="5"/>
  <c r="AJ158" i="5"/>
  <c r="AA158" i="5"/>
  <c r="AE158" i="5"/>
  <c r="AK158" i="5"/>
  <c r="AD158" i="5"/>
  <c r="AG158" i="5"/>
  <c r="AF158" i="5"/>
  <c r="AB158" i="5"/>
  <c r="AL158" i="5"/>
  <c r="J53" i="6"/>
  <c r="AH158" i="5"/>
  <c r="AA222" i="5"/>
  <c r="AD222" i="5"/>
  <c r="AE222" i="5"/>
  <c r="AG222" i="5"/>
  <c r="AC222" i="5"/>
  <c r="AJ222" i="5"/>
  <c r="AH222" i="5"/>
  <c r="AL222" i="5"/>
  <c r="AK222" i="5"/>
  <c r="AF222" i="5"/>
  <c r="AI222" i="5"/>
  <c r="AB222" i="5"/>
  <c r="J117" i="6"/>
  <c r="AL286" i="5"/>
  <c r="AG286" i="5"/>
  <c r="AD286" i="5"/>
  <c r="AI286" i="5"/>
  <c r="AC286" i="5"/>
  <c r="AJ286" i="5"/>
  <c r="AA286" i="5"/>
  <c r="AE286" i="5"/>
  <c r="AK286" i="5"/>
  <c r="AH286" i="5"/>
  <c r="AF286" i="5"/>
  <c r="J181" i="6"/>
  <c r="AB286" i="5"/>
  <c r="AI350" i="5"/>
  <c r="AA350" i="5"/>
  <c r="AK350" i="5"/>
  <c r="AJ350" i="5"/>
  <c r="AH350" i="5"/>
  <c r="AL350" i="5"/>
  <c r="AG350" i="5"/>
  <c r="AF350" i="5"/>
  <c r="AE350" i="5"/>
  <c r="AC350" i="5"/>
  <c r="AD350" i="5"/>
  <c r="AB350" i="5"/>
  <c r="J245" i="6"/>
  <c r="AK312" i="5"/>
  <c r="AH312" i="5"/>
  <c r="AJ312" i="5"/>
  <c r="AG312" i="5"/>
  <c r="AI312" i="5"/>
  <c r="AD312" i="5"/>
  <c r="AF312" i="5"/>
  <c r="AB312" i="5"/>
  <c r="AC312" i="5"/>
  <c r="AA312" i="5"/>
  <c r="AE312" i="5"/>
  <c r="J207" i="6"/>
  <c r="AL312" i="5"/>
  <c r="AB335" i="5"/>
  <c r="AH335" i="5"/>
  <c r="AG335" i="5"/>
  <c r="AA335" i="5"/>
  <c r="AD335" i="5"/>
  <c r="AC335" i="5"/>
  <c r="AE335" i="5"/>
  <c r="AI335" i="5"/>
  <c r="AJ335" i="5"/>
  <c r="AF335" i="5"/>
  <c r="AK335" i="5"/>
  <c r="AL335" i="5"/>
  <c r="J230" i="6"/>
  <c r="AA135" i="5"/>
  <c r="AF135" i="5"/>
  <c r="AB135" i="5"/>
  <c r="AL135" i="5"/>
  <c r="AJ135" i="5"/>
  <c r="AH135" i="5"/>
  <c r="AG135" i="5"/>
  <c r="AC135" i="5"/>
  <c r="AE135" i="5"/>
  <c r="J30" i="6"/>
  <c r="AD135" i="5"/>
  <c r="AK135" i="5"/>
  <c r="AI135" i="5"/>
  <c r="AF284" i="5"/>
  <c r="AJ284" i="5"/>
  <c r="AC284" i="5"/>
  <c r="AD284" i="5"/>
  <c r="AB284" i="5"/>
  <c r="AI284" i="5"/>
  <c r="AA284" i="5"/>
  <c r="AE284" i="5"/>
  <c r="AK284" i="5"/>
  <c r="AL284" i="5"/>
  <c r="AH284" i="5"/>
  <c r="AG284" i="5"/>
  <c r="J179" i="6"/>
  <c r="AI156" i="5"/>
  <c r="AK156" i="5"/>
  <c r="AE156" i="5"/>
  <c r="AA156" i="5"/>
  <c r="AG156" i="5"/>
  <c r="AC156" i="5"/>
  <c r="AL156" i="5"/>
  <c r="AJ156" i="5"/>
  <c r="J51" i="6"/>
  <c r="AH156" i="5"/>
  <c r="AD156" i="5"/>
  <c r="AB156" i="5"/>
  <c r="AF156" i="5"/>
  <c r="AK232" i="5"/>
  <c r="AI232" i="5"/>
  <c r="AA232" i="5"/>
  <c r="AF232" i="5"/>
  <c r="AG232" i="5"/>
  <c r="AE232" i="5"/>
  <c r="AL232" i="5"/>
  <c r="AB232" i="5"/>
  <c r="AJ232" i="5"/>
  <c r="AC232" i="5"/>
  <c r="AH232" i="5"/>
  <c r="AD232" i="5"/>
  <c r="J127" i="6"/>
  <c r="AA291" i="5"/>
  <c r="AF291" i="5"/>
  <c r="AG291" i="5"/>
  <c r="AB291" i="5"/>
  <c r="AL291" i="5"/>
  <c r="AC291" i="5"/>
  <c r="AJ291" i="5"/>
  <c r="AE291" i="5"/>
  <c r="AI291" i="5"/>
  <c r="AH291" i="5"/>
  <c r="AD291" i="5"/>
  <c r="AK291" i="5"/>
  <c r="J186" i="6"/>
  <c r="AA163" i="5"/>
  <c r="AF163" i="5"/>
  <c r="AL163" i="5"/>
  <c r="AB163" i="5"/>
  <c r="AH163" i="5"/>
  <c r="AC163" i="5"/>
  <c r="AJ163" i="5"/>
  <c r="AD163" i="5"/>
  <c r="AK163" i="5"/>
  <c r="AE163" i="5"/>
  <c r="AG163" i="5"/>
  <c r="J58" i="6"/>
  <c r="AI163" i="5"/>
  <c r="AJ216" i="5"/>
  <c r="AG216" i="5"/>
  <c r="AE216" i="5"/>
  <c r="AB216" i="5"/>
  <c r="AC216" i="5"/>
  <c r="AL216" i="5"/>
  <c r="AA216" i="5"/>
  <c r="AF216" i="5"/>
  <c r="AK216" i="5"/>
  <c r="AI216" i="5"/>
  <c r="AH216" i="5"/>
  <c r="AD216" i="5"/>
  <c r="J111" i="6"/>
  <c r="AJ167" i="5"/>
  <c r="AF167" i="5"/>
  <c r="AL167" i="5"/>
  <c r="AG167" i="5"/>
  <c r="AA167" i="5"/>
  <c r="AB167" i="5"/>
  <c r="AH167" i="5"/>
  <c r="AD167" i="5"/>
  <c r="AK167" i="5"/>
  <c r="AI167" i="5"/>
  <c r="AE167" i="5"/>
  <c r="J62" i="6"/>
  <c r="AC167" i="5"/>
  <c r="AA90" i="5"/>
  <c r="AE90" i="5"/>
  <c r="AD90" i="5"/>
  <c r="AK90" i="5"/>
  <c r="AJ90" i="5"/>
  <c r="J350" i="6"/>
  <c r="AI90" i="5"/>
  <c r="AG90" i="5"/>
  <c r="AF90" i="5"/>
  <c r="AH90" i="5"/>
  <c r="AL90" i="5"/>
  <c r="AC90" i="5"/>
  <c r="AB90" i="5"/>
  <c r="J4" i="6"/>
  <c r="AA109" i="5"/>
  <c r="AD109" i="5"/>
  <c r="AL109" i="5"/>
  <c r="AC109" i="5"/>
  <c r="AJ109" i="5"/>
  <c r="AF109" i="5"/>
  <c r="AI109" i="5"/>
  <c r="AG109" i="5"/>
  <c r="AH109" i="5"/>
  <c r="AK109" i="5"/>
  <c r="AB109" i="5"/>
  <c r="AE109" i="5"/>
  <c r="AH173" i="5"/>
  <c r="AD173" i="5"/>
  <c r="AJ173" i="5"/>
  <c r="AE173" i="5"/>
  <c r="AA173" i="5"/>
  <c r="AL173" i="5"/>
  <c r="AF173" i="5"/>
  <c r="AB173" i="5"/>
  <c r="J68" i="6"/>
  <c r="AI173" i="5"/>
  <c r="AG173" i="5"/>
  <c r="AK173" i="5"/>
  <c r="AC173" i="5"/>
  <c r="J132" i="6"/>
  <c r="AC237" i="5"/>
  <c r="AH237" i="5"/>
  <c r="AB237" i="5"/>
  <c r="AI237" i="5"/>
  <c r="AA237" i="5"/>
  <c r="AD237" i="5"/>
  <c r="AE237" i="5"/>
  <c r="AG237" i="5"/>
  <c r="AJ237" i="5"/>
  <c r="AL237" i="5"/>
  <c r="AF237" i="5"/>
  <c r="AK237" i="5"/>
  <c r="AG301" i="5"/>
  <c r="AB301" i="5"/>
  <c r="AK301" i="5"/>
  <c r="AL301" i="5"/>
  <c r="AI301" i="5"/>
  <c r="AC301" i="5"/>
  <c r="AH301" i="5"/>
  <c r="AJ301" i="5"/>
  <c r="AD301" i="5"/>
  <c r="AF301" i="5"/>
  <c r="AA301" i="5"/>
  <c r="AE301" i="5"/>
  <c r="J196" i="6"/>
  <c r="J260" i="6"/>
  <c r="AD365" i="5"/>
  <c r="AG365" i="5"/>
  <c r="AF365" i="5"/>
  <c r="AE365" i="5"/>
  <c r="AK365" i="5"/>
  <c r="AA365" i="5"/>
  <c r="AB365" i="5"/>
  <c r="AC365" i="5"/>
  <c r="AL365" i="5"/>
  <c r="AH365" i="5"/>
  <c r="AI365" i="5"/>
  <c r="AJ365" i="5"/>
  <c r="AA98" i="5"/>
  <c r="AI98" i="5"/>
  <c r="AE98" i="5"/>
  <c r="AL98" i="5"/>
  <c r="AC98" i="5"/>
  <c r="AF98" i="5"/>
  <c r="AJ98" i="5"/>
  <c r="AH98" i="5"/>
  <c r="AB98" i="5"/>
  <c r="AG98" i="5"/>
  <c r="AD98" i="5"/>
  <c r="AK98" i="5"/>
  <c r="J358" i="6"/>
  <c r="AG162" i="5"/>
  <c r="AA162" i="5"/>
  <c r="AC162" i="5"/>
  <c r="AI162" i="5"/>
  <c r="AE162" i="5"/>
  <c r="AJ162" i="5"/>
  <c r="AH162" i="5"/>
  <c r="AF162" i="5"/>
  <c r="AB162" i="5"/>
  <c r="AD162" i="5"/>
  <c r="AL162" i="5"/>
  <c r="J57" i="6"/>
  <c r="AK162" i="5"/>
  <c r="AI226" i="5"/>
  <c r="AK226" i="5"/>
  <c r="AL226" i="5"/>
  <c r="AE226" i="5"/>
  <c r="AG226" i="5"/>
  <c r="AD226" i="5"/>
  <c r="AH226" i="5"/>
  <c r="AC226" i="5"/>
  <c r="AJ226" i="5"/>
  <c r="AA226" i="5"/>
  <c r="AF226" i="5"/>
  <c r="AB226" i="5"/>
  <c r="J121" i="6"/>
  <c r="AL290" i="5"/>
  <c r="AK290" i="5"/>
  <c r="AB290" i="5"/>
  <c r="AA290" i="5"/>
  <c r="AD290" i="5"/>
  <c r="AG290" i="5"/>
  <c r="AC290" i="5"/>
  <c r="AI290" i="5"/>
  <c r="AE290" i="5"/>
  <c r="AJ290" i="5"/>
  <c r="AF290" i="5"/>
  <c r="AH290" i="5"/>
  <c r="J185" i="6"/>
  <c r="AH354" i="5"/>
  <c r="AD354" i="5"/>
  <c r="AI354" i="5"/>
  <c r="AK354" i="5"/>
  <c r="AJ354" i="5"/>
  <c r="AE354" i="5"/>
  <c r="AA354" i="5"/>
  <c r="AF354" i="5"/>
  <c r="AL354" i="5"/>
  <c r="AB354" i="5"/>
  <c r="AG354" i="5"/>
  <c r="AC354" i="5"/>
  <c r="J249" i="6"/>
  <c r="AJ224" i="5"/>
  <c r="AF224" i="5"/>
  <c r="AB224" i="5"/>
  <c r="AK224" i="5"/>
  <c r="AD224" i="5"/>
  <c r="AA224" i="5"/>
  <c r="AG224" i="5"/>
  <c r="AC224" i="5"/>
  <c r="AL224" i="5"/>
  <c r="AH224" i="5"/>
  <c r="AI224" i="5"/>
  <c r="J119" i="6"/>
  <c r="AE224" i="5"/>
  <c r="AA271" i="5"/>
  <c r="AJ271" i="5"/>
  <c r="AL271" i="5"/>
  <c r="AC271" i="5"/>
  <c r="AI271" i="5"/>
  <c r="AF271" i="5"/>
  <c r="AH271" i="5"/>
  <c r="AB271" i="5"/>
  <c r="AE271" i="5"/>
  <c r="AD271" i="5"/>
  <c r="AK271" i="5"/>
  <c r="AG271" i="5"/>
  <c r="J166" i="6"/>
  <c r="AA35" i="5"/>
  <c r="AB35" i="5"/>
  <c r="AJ35" i="5"/>
  <c r="AG35" i="5"/>
  <c r="AL35" i="5"/>
  <c r="AF35" i="5"/>
  <c r="AK35" i="5"/>
  <c r="AE35" i="5"/>
  <c r="AC35" i="5"/>
  <c r="AH35" i="5"/>
  <c r="AD35" i="5"/>
  <c r="AI35" i="5"/>
  <c r="J295" i="6"/>
  <c r="AF244" i="5"/>
  <c r="AE244" i="5"/>
  <c r="AL244" i="5"/>
  <c r="AK244" i="5"/>
  <c r="AH244" i="5"/>
  <c r="AJ244" i="5"/>
  <c r="AG244" i="5"/>
  <c r="AD244" i="5"/>
  <c r="AA244" i="5"/>
  <c r="AB244" i="5"/>
  <c r="AC244" i="5"/>
  <c r="AI244" i="5"/>
  <c r="J139" i="6"/>
  <c r="AA116" i="5"/>
  <c r="J11" i="6"/>
  <c r="AG116" i="5"/>
  <c r="AC116" i="5"/>
  <c r="AF116" i="5"/>
  <c r="AK116" i="5"/>
  <c r="AB116" i="5"/>
  <c r="AI116" i="5"/>
  <c r="AL116" i="5"/>
  <c r="AD116" i="5"/>
  <c r="AE116" i="5"/>
  <c r="AH116" i="5"/>
  <c r="AJ116" i="5"/>
  <c r="AA104" i="5"/>
  <c r="AK104" i="5"/>
  <c r="AG104" i="5"/>
  <c r="AC104" i="5"/>
  <c r="AJ104" i="5"/>
  <c r="AD104" i="5"/>
  <c r="AF104" i="5"/>
  <c r="AH104" i="5"/>
  <c r="AB104" i="5"/>
  <c r="AI104" i="5"/>
  <c r="AL104" i="5"/>
  <c r="J364" i="6"/>
  <c r="AE104" i="5"/>
  <c r="AF251" i="5"/>
  <c r="AH251" i="5"/>
  <c r="AE251" i="5"/>
  <c r="AB251" i="5"/>
  <c r="AD251" i="5"/>
  <c r="AK251" i="5"/>
  <c r="AA251" i="5"/>
  <c r="AJ251" i="5"/>
  <c r="AI251" i="5"/>
  <c r="AL251" i="5"/>
  <c r="AG251" i="5"/>
  <c r="J146" i="6"/>
  <c r="AC251" i="5"/>
  <c r="AJ123" i="5"/>
  <c r="AA123" i="5"/>
  <c r="AF123" i="5"/>
  <c r="AB123" i="5"/>
  <c r="AI123" i="5"/>
  <c r="AD123" i="5"/>
  <c r="AC123" i="5"/>
  <c r="AH123" i="5"/>
  <c r="AG123" i="5"/>
  <c r="AE123" i="5"/>
  <c r="AL123" i="5"/>
  <c r="AK123" i="5"/>
  <c r="J18" i="6"/>
  <c r="G141" i="6"/>
  <c r="G137" i="6"/>
  <c r="G134" i="6"/>
  <c r="G150" i="6"/>
  <c r="G157" i="6"/>
  <c r="G155" i="6"/>
  <c r="G153" i="6"/>
  <c r="G130" i="6"/>
  <c r="G138" i="6"/>
  <c r="G146" i="6"/>
  <c r="G154" i="6"/>
  <c r="G133" i="6"/>
  <c r="G131" i="6"/>
  <c r="G129" i="6"/>
  <c r="G135" i="6"/>
  <c r="G132" i="6"/>
  <c r="G140" i="6"/>
  <c r="G148" i="6"/>
  <c r="E7" i="6"/>
  <c r="AF1" i="4"/>
  <c r="AK369" i="5" l="1"/>
  <c r="D27" i="5" s="1"/>
  <c r="D12" i="6" s="1"/>
  <c r="D28" i="6" s="1"/>
  <c r="AL369" i="5"/>
  <c r="D28" i="5" s="1"/>
  <c r="D13" i="6" s="1"/>
  <c r="D29" i="6" s="1"/>
  <c r="AC369" i="5"/>
  <c r="D19" i="5" s="1"/>
  <c r="D4" i="6" s="1"/>
  <c r="D19" i="6" s="1"/>
  <c r="AG369" i="5"/>
  <c r="D23" i="5" s="1"/>
  <c r="D8" i="6" s="1"/>
  <c r="D23" i="6" s="1"/>
  <c r="AE369" i="5"/>
  <c r="D21" i="5" s="1"/>
  <c r="D6" i="6" s="1"/>
  <c r="D21" i="6" s="1"/>
  <c r="AB369" i="5"/>
  <c r="D18" i="5" s="1"/>
  <c r="D3" i="6" s="1"/>
  <c r="AI369" i="5"/>
  <c r="D25" i="5" s="1"/>
  <c r="D10" i="6" s="1"/>
  <c r="D26" i="6" s="1"/>
  <c r="AF369" i="5"/>
  <c r="D22" i="5" s="1"/>
  <c r="D7" i="6" s="1"/>
  <c r="D22" i="6" s="1"/>
  <c r="AA369" i="5"/>
  <c r="D17" i="5" s="1"/>
  <c r="D2" i="6" s="1"/>
  <c r="D16" i="6" s="1"/>
  <c r="AH369" i="5"/>
  <c r="D24" i="5" s="1"/>
  <c r="D9" i="6" s="1"/>
  <c r="AD369" i="5"/>
  <c r="D20" i="5" s="1"/>
  <c r="D5" i="6" s="1"/>
  <c r="D20" i="6" s="1"/>
  <c r="AJ369" i="5"/>
  <c r="D26" i="5" s="1"/>
  <c r="D11" i="6" s="1"/>
  <c r="D27" i="6" s="1"/>
  <c r="D17" i="6"/>
  <c r="D24" i="6"/>
  <c r="D18" i="6"/>
  <c r="D25" i="6"/>
  <c r="E8" i="6"/>
  <c r="G210" i="6" s="1"/>
  <c r="G218" i="6"/>
  <c r="G194" i="6"/>
  <c r="G186" i="6"/>
  <c r="G178" i="6"/>
  <c r="G170" i="6"/>
  <c r="G162" i="6"/>
  <c r="G175" i="6"/>
  <c r="G185" i="6"/>
  <c r="G171" i="6"/>
  <c r="G181" i="6"/>
  <c r="G216" i="6"/>
  <c r="G208" i="6"/>
  <c r="G184" i="6"/>
  <c r="G176" i="6"/>
  <c r="G168" i="6"/>
  <c r="G160" i="6"/>
  <c r="G167" i="6"/>
  <c r="G177" i="6"/>
  <c r="G163" i="6"/>
  <c r="G173" i="6"/>
  <c r="G182" i="6"/>
  <c r="G174" i="6"/>
  <c r="G166" i="6"/>
  <c r="G191" i="6"/>
  <c r="G159" i="6"/>
  <c r="G169" i="6"/>
  <c r="G187" i="6"/>
  <c r="G165" i="6"/>
  <c r="G188" i="6"/>
  <c r="G180" i="6"/>
  <c r="G172" i="6"/>
  <c r="G164" i="6"/>
  <c r="G183" i="6"/>
  <c r="G161" i="6"/>
  <c r="G179" i="6"/>
  <c r="G189" i="6"/>
  <c r="N106" i="1"/>
  <c r="N107" i="1"/>
  <c r="N108" i="1"/>
  <c r="N111" i="1"/>
  <c r="N112" i="1"/>
  <c r="N113" i="1"/>
  <c r="N114" i="1"/>
  <c r="N115" i="1"/>
  <c r="N117" i="1"/>
  <c r="N118" i="1"/>
  <c r="N119" i="1"/>
  <c r="N120" i="1"/>
  <c r="N121" i="1"/>
  <c r="N122" i="1"/>
  <c r="N124" i="1"/>
  <c r="N125" i="1"/>
  <c r="N126" i="1"/>
  <c r="N127" i="1"/>
  <c r="N128" i="1"/>
  <c r="N129" i="1"/>
  <c r="N130" i="1"/>
  <c r="N132" i="1"/>
  <c r="N133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96" i="1"/>
  <c r="P96" i="1" s="1"/>
  <c r="N41" i="1"/>
  <c r="P42" i="1" s="1"/>
  <c r="G214" i="6" l="1"/>
  <c r="G204" i="6"/>
  <c r="G203" i="6"/>
  <c r="G212" i="6"/>
  <c r="G211" i="6"/>
  <c r="G207" i="6"/>
  <c r="G209" i="6"/>
  <c r="G206" i="6"/>
  <c r="G195" i="6"/>
  <c r="G219" i="6"/>
  <c r="G213" i="6"/>
  <c r="G215" i="6"/>
  <c r="G201" i="6"/>
  <c r="G217" i="6"/>
  <c r="G190" i="6"/>
  <c r="G192" i="6"/>
  <c r="G202" i="6"/>
  <c r="G193" i="6"/>
  <c r="G196" i="6"/>
  <c r="G197" i="6"/>
  <c r="G198" i="6"/>
  <c r="G199" i="6"/>
  <c r="G200" i="6"/>
  <c r="G205" i="6"/>
  <c r="E9" i="6"/>
  <c r="G241" i="6" s="1"/>
  <c r="G239" i="6"/>
  <c r="G233" i="6" l="1"/>
  <c r="G235" i="6"/>
  <c r="G243" i="6"/>
  <c r="G245" i="6"/>
  <c r="G246" i="6"/>
  <c r="G237" i="6"/>
  <c r="G238" i="6"/>
  <c r="G247" i="6"/>
  <c r="E10" i="6"/>
  <c r="G268" i="6" s="1"/>
  <c r="G240" i="6"/>
  <c r="G224" i="6"/>
  <c r="G266" i="6"/>
  <c r="G222" i="6"/>
  <c r="G236" i="6"/>
  <c r="G220" i="6"/>
  <c r="G231" i="6"/>
  <c r="G226" i="6"/>
  <c r="G242" i="6"/>
  <c r="G252" i="6"/>
  <c r="G234" i="6"/>
  <c r="G244" i="6"/>
  <c r="G225" i="6"/>
  <c r="G223" i="6"/>
  <c r="G229" i="6"/>
  <c r="G227" i="6"/>
  <c r="G256" i="6"/>
  <c r="G248" i="6"/>
  <c r="G221" i="6"/>
  <c r="G232" i="6"/>
  <c r="G230" i="6"/>
  <c r="G228" i="6"/>
  <c r="G250" i="6"/>
  <c r="C96" i="1"/>
  <c r="D96" i="1"/>
  <c r="E96" i="1"/>
  <c r="F96" i="1"/>
  <c r="G96" i="1"/>
  <c r="H96" i="1"/>
  <c r="I96" i="1"/>
  <c r="J96" i="1"/>
  <c r="K96" i="1"/>
  <c r="L96" i="1"/>
  <c r="B96" i="1"/>
  <c r="G258" i="6" l="1"/>
  <c r="G272" i="6"/>
  <c r="G264" i="6"/>
  <c r="G274" i="6"/>
  <c r="G260" i="6"/>
  <c r="G276" i="6"/>
  <c r="E11" i="6"/>
  <c r="G297" i="6" s="1"/>
  <c r="G261" i="6"/>
  <c r="G262" i="6"/>
  <c r="G271" i="6"/>
  <c r="G254" i="6"/>
  <c r="G249" i="6"/>
  <c r="G251" i="6"/>
  <c r="G255" i="6"/>
  <c r="G265" i="6"/>
  <c r="G267" i="6"/>
  <c r="G263" i="6"/>
  <c r="G270" i="6"/>
  <c r="G269" i="6"/>
  <c r="G253" i="6"/>
  <c r="G277" i="6"/>
  <c r="G273" i="6"/>
  <c r="G275" i="6"/>
  <c r="G257" i="6"/>
  <c r="G278" i="6"/>
  <c r="G259" i="6"/>
  <c r="G281" i="6"/>
  <c r="G289" i="6" l="1"/>
  <c r="G305" i="6"/>
  <c r="G287" i="6"/>
  <c r="G285" i="6"/>
  <c r="G279" i="6"/>
  <c r="G299" i="6"/>
  <c r="G283" i="6"/>
  <c r="G303" i="6"/>
  <c r="G294" i="6"/>
  <c r="G301" i="6"/>
  <c r="G293" i="6"/>
  <c r="G291" i="6"/>
  <c r="G307" i="6"/>
  <c r="G286" i="6"/>
  <c r="G302" i="6"/>
  <c r="G295" i="6"/>
  <c r="E12" i="6"/>
  <c r="G332" i="6" s="1"/>
  <c r="G328" i="6"/>
  <c r="G300" i="6"/>
  <c r="G306" i="6"/>
  <c r="G336" i="6"/>
  <c r="G296" i="6"/>
  <c r="G288" i="6"/>
  <c r="G280" i="6"/>
  <c r="G304" i="6"/>
  <c r="G282" i="6"/>
  <c r="G316" i="6"/>
  <c r="G298" i="6"/>
  <c r="G284" i="6"/>
  <c r="G290" i="6"/>
  <c r="G292" i="6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U109" i="1"/>
  <c r="V109" i="1"/>
  <c r="W109" i="1"/>
  <c r="X109" i="1"/>
  <c r="Y109" i="1"/>
  <c r="AB109" i="1"/>
  <c r="AC109" i="1"/>
  <c r="AD109" i="1"/>
  <c r="AE109" i="1"/>
  <c r="AF109" i="1"/>
  <c r="U110" i="1"/>
  <c r="V110" i="1"/>
  <c r="W110" i="1"/>
  <c r="X110" i="1"/>
  <c r="Y110" i="1"/>
  <c r="Z110" i="1"/>
  <c r="AD110" i="1"/>
  <c r="AE110" i="1"/>
  <c r="AF110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U116" i="1"/>
  <c r="V116" i="1"/>
  <c r="W116" i="1"/>
  <c r="X116" i="1"/>
  <c r="Y116" i="1"/>
  <c r="Z116" i="1"/>
  <c r="AB116" i="1"/>
  <c r="AC116" i="1"/>
  <c r="AD116" i="1"/>
  <c r="AE116" i="1"/>
  <c r="AF116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U123" i="1"/>
  <c r="V123" i="1"/>
  <c r="W123" i="1"/>
  <c r="AB123" i="1"/>
  <c r="AC123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U131" i="1"/>
  <c r="V131" i="1"/>
  <c r="W131" i="1"/>
  <c r="Y131" i="1"/>
  <c r="Z131" i="1"/>
  <c r="AA131" i="1"/>
  <c r="AB131" i="1"/>
  <c r="AC131" i="1"/>
  <c r="AD131" i="1"/>
  <c r="AE131" i="1"/>
  <c r="AF131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U134" i="1"/>
  <c r="V134" i="1"/>
  <c r="W134" i="1"/>
  <c r="X134" i="1"/>
  <c r="Y134" i="1"/>
  <c r="Z134" i="1"/>
  <c r="AA134" i="1"/>
  <c r="AC134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V105" i="1"/>
  <c r="W105" i="1"/>
  <c r="X105" i="1"/>
  <c r="Y105" i="1"/>
  <c r="Z105" i="1"/>
  <c r="AA105" i="1"/>
  <c r="AB105" i="1"/>
  <c r="AC105" i="1"/>
  <c r="AD105" i="1"/>
  <c r="AE105" i="1"/>
  <c r="AF105" i="1"/>
  <c r="I110" i="1"/>
  <c r="AB110" i="1" s="1"/>
  <c r="J110" i="1"/>
  <c r="AC110" i="1" s="1"/>
  <c r="H110" i="1"/>
  <c r="N110" i="1" s="1"/>
  <c r="H109" i="1"/>
  <c r="AA109" i="1" s="1"/>
  <c r="J134" i="1"/>
  <c r="I134" i="1"/>
  <c r="C123" i="1"/>
  <c r="D123" i="1"/>
  <c r="E123" i="1"/>
  <c r="X123" i="1" s="1"/>
  <c r="F123" i="1"/>
  <c r="Y123" i="1" s="1"/>
  <c r="G123" i="1"/>
  <c r="Z123" i="1" s="1"/>
  <c r="H123" i="1"/>
  <c r="H116" i="1" s="1"/>
  <c r="I123" i="1"/>
  <c r="J123" i="1"/>
  <c r="K123" i="1"/>
  <c r="AD123" i="1" s="1"/>
  <c r="L123" i="1"/>
  <c r="AE123" i="1" s="1"/>
  <c r="M123" i="1"/>
  <c r="AF123" i="1" s="1"/>
  <c r="E131" i="1"/>
  <c r="N131" i="1" s="1"/>
  <c r="G109" i="1"/>
  <c r="N109" i="1" s="1"/>
  <c r="B123" i="1"/>
  <c r="B105" i="1"/>
  <c r="N105" i="1" s="1"/>
  <c r="N116" i="1" l="1"/>
  <c r="AA116" i="1"/>
  <c r="K134" i="1"/>
  <c r="AD134" i="1" s="1"/>
  <c r="AA123" i="1"/>
  <c r="AA110" i="1"/>
  <c r="AA154" i="1" s="1"/>
  <c r="E9" i="2" s="1"/>
  <c r="G314" i="6"/>
  <c r="G312" i="6"/>
  <c r="Z109" i="1"/>
  <c r="G322" i="6"/>
  <c r="G324" i="6"/>
  <c r="N134" i="1"/>
  <c r="AB134" i="1"/>
  <c r="AB154" i="1" s="1"/>
  <c r="E10" i="2" s="1"/>
  <c r="L134" i="1"/>
  <c r="AE134" i="1" s="1"/>
  <c r="M134" i="1"/>
  <c r="AF134" i="1" s="1"/>
  <c r="X131" i="1"/>
  <c r="X154" i="1" s="1"/>
  <c r="E6" i="2" s="1"/>
  <c r="G320" i="6"/>
  <c r="N123" i="1"/>
  <c r="N154" i="1" s="1"/>
  <c r="P154" i="1" s="1"/>
  <c r="U105" i="1"/>
  <c r="G308" i="6"/>
  <c r="G330" i="6"/>
  <c r="E13" i="6"/>
  <c r="G365" i="6" s="1"/>
  <c r="G317" i="6"/>
  <c r="G337" i="6"/>
  <c r="G353" i="6"/>
  <c r="G326" i="6"/>
  <c r="G318" i="6"/>
  <c r="G323" i="6"/>
  <c r="G309" i="6"/>
  <c r="G315" i="6"/>
  <c r="G331" i="6"/>
  <c r="G327" i="6"/>
  <c r="G333" i="6"/>
  <c r="G310" i="6"/>
  <c r="G321" i="6"/>
  <c r="G335" i="6"/>
  <c r="G313" i="6"/>
  <c r="G329" i="6"/>
  <c r="G311" i="6"/>
  <c r="G367" i="6"/>
  <c r="G325" i="6"/>
  <c r="G334" i="6"/>
  <c r="G359" i="6"/>
  <c r="G319" i="6"/>
  <c r="AF154" i="1"/>
  <c r="E14" i="2" s="1"/>
  <c r="V154" i="1"/>
  <c r="E4" i="2" s="1"/>
  <c r="AD154" i="1"/>
  <c r="E12" i="2" s="1"/>
  <c r="W154" i="1"/>
  <c r="E5" i="2" s="1"/>
  <c r="AE154" i="1"/>
  <c r="E13" i="2" s="1"/>
  <c r="Z154" i="1"/>
  <c r="E8" i="2" s="1"/>
  <c r="U154" i="1"/>
  <c r="E3" i="2" s="1"/>
  <c r="AC154" i="1"/>
  <c r="E11" i="2" s="1"/>
  <c r="Y154" i="1"/>
  <c r="E7" i="2" s="1"/>
  <c r="G363" i="6" l="1"/>
  <c r="G350" i="6"/>
  <c r="G347" i="6"/>
  <c r="G361" i="6"/>
  <c r="G357" i="6"/>
  <c r="G345" i="6"/>
  <c r="G355" i="6"/>
  <c r="G342" i="6"/>
  <c r="G349" i="6"/>
  <c r="G351" i="6"/>
  <c r="G343" i="6"/>
  <c r="G339" i="6"/>
  <c r="G358" i="6"/>
  <c r="G366" i="6"/>
  <c r="G341" i="6"/>
  <c r="G364" i="6"/>
  <c r="G360" i="6"/>
  <c r="G346" i="6"/>
  <c r="G338" i="6"/>
  <c r="G348" i="6"/>
  <c r="G352" i="6"/>
  <c r="G354" i="6"/>
  <c r="G362" i="6"/>
  <c r="G356" i="6"/>
  <c r="G340" i="6"/>
  <c r="G344" i="6"/>
  <c r="AF52" i="1"/>
  <c r="M4" i="3" s="1"/>
  <c r="AF55" i="1"/>
  <c r="M7" i="3" s="1"/>
  <c r="AA68" i="1"/>
  <c r="H20" i="3" s="1"/>
  <c r="AF71" i="1"/>
  <c r="M23" i="3" s="1"/>
  <c r="Y47" i="1"/>
  <c r="V87" i="1" s="1"/>
  <c r="C39" i="3" s="1"/>
  <c r="Y3" i="1"/>
  <c r="AD51" i="1" l="1"/>
  <c r="AD92" i="1"/>
  <c r="K44" i="3" s="1"/>
  <c r="AA53" i="1"/>
  <c r="H5" i="3" s="1"/>
  <c r="Z93" i="1"/>
  <c r="G45" i="3" s="1"/>
  <c r="Z94" i="1"/>
  <c r="G46" i="3" s="1"/>
  <c r="Z95" i="1"/>
  <c r="G47" i="3" s="1"/>
  <c r="AA93" i="1"/>
  <c r="H45" i="3" s="1"/>
  <c r="AA94" i="1"/>
  <c r="H46" i="3" s="1"/>
  <c r="AA95" i="1"/>
  <c r="H47" i="3" s="1"/>
  <c r="AC93" i="1"/>
  <c r="J45" i="3" s="1"/>
  <c r="AC94" i="1"/>
  <c r="J46" i="3" s="1"/>
  <c r="AC95" i="1"/>
  <c r="J47" i="3" s="1"/>
  <c r="U94" i="1"/>
  <c r="B46" i="3" s="1"/>
  <c r="V93" i="1"/>
  <c r="C45" i="3" s="1"/>
  <c r="W93" i="1"/>
  <c r="D45" i="3" s="1"/>
  <c r="X93" i="1"/>
  <c r="E45" i="3" s="1"/>
  <c r="AD93" i="1"/>
  <c r="K45" i="3" s="1"/>
  <c r="AD94" i="1"/>
  <c r="K46" i="3" s="1"/>
  <c r="AD95" i="1"/>
  <c r="K47" i="3" s="1"/>
  <c r="V95" i="1"/>
  <c r="C47" i="3" s="1"/>
  <c r="W95" i="1"/>
  <c r="D47" i="3" s="1"/>
  <c r="X95" i="1"/>
  <c r="E47" i="3" s="1"/>
  <c r="Y94" i="1"/>
  <c r="F46" i="3" s="1"/>
  <c r="AB94" i="1"/>
  <c r="I46" i="3" s="1"/>
  <c r="AE93" i="1"/>
  <c r="L45" i="3" s="1"/>
  <c r="AE94" i="1"/>
  <c r="L46" i="3" s="1"/>
  <c r="AE95" i="1"/>
  <c r="L47" i="3" s="1"/>
  <c r="U95" i="1"/>
  <c r="B47" i="3" s="1"/>
  <c r="W94" i="1"/>
  <c r="D46" i="3" s="1"/>
  <c r="X94" i="1"/>
  <c r="E46" i="3" s="1"/>
  <c r="Y95" i="1"/>
  <c r="F47" i="3" s="1"/>
  <c r="AF93" i="1"/>
  <c r="M45" i="3" s="1"/>
  <c r="AF94" i="1"/>
  <c r="M46" i="3" s="1"/>
  <c r="AF95" i="1"/>
  <c r="M47" i="3" s="1"/>
  <c r="U93" i="1"/>
  <c r="B45" i="3" s="1"/>
  <c r="V94" i="1"/>
  <c r="C46" i="3" s="1"/>
  <c r="Y93" i="1"/>
  <c r="F45" i="3" s="1"/>
  <c r="AB93" i="1"/>
  <c r="I45" i="3" s="1"/>
  <c r="AB95" i="1"/>
  <c r="I47" i="3" s="1"/>
  <c r="U92" i="1"/>
  <c r="B44" i="3" s="1"/>
  <c r="AE82" i="1"/>
  <c r="L34" i="3" s="1"/>
  <c r="AB14" i="1"/>
  <c r="U11" i="1"/>
  <c r="V11" i="1"/>
  <c r="W11" i="1"/>
  <c r="X11" i="1"/>
  <c r="Z11" i="1"/>
  <c r="AB11" i="1"/>
  <c r="AC11" i="1"/>
  <c r="Y11" i="1"/>
  <c r="AA11" i="1"/>
  <c r="AA88" i="1"/>
  <c r="H40" i="3" s="1"/>
  <c r="AF77" i="1"/>
  <c r="M29" i="3" s="1"/>
  <c r="U59" i="1"/>
  <c r="B11" i="3" s="1"/>
  <c r="AD89" i="1"/>
  <c r="K41" i="3" s="1"/>
  <c r="AB80" i="1"/>
  <c r="I32" i="3" s="1"/>
  <c r="Y65" i="1"/>
  <c r="F17" i="3" s="1"/>
  <c r="U91" i="1"/>
  <c r="B43" i="3" s="1"/>
  <c r="W85" i="1"/>
  <c r="D37" i="3" s="1"/>
  <c r="AE74" i="1"/>
  <c r="L26" i="3" s="1"/>
  <c r="Y62" i="1"/>
  <c r="F14" i="3" s="1"/>
  <c r="AA92" i="1"/>
  <c r="H44" i="3" s="1"/>
  <c r="AD90" i="1"/>
  <c r="K42" i="3" s="1"/>
  <c r="AC89" i="1"/>
  <c r="J41" i="3" s="1"/>
  <c r="AD86" i="1"/>
  <c r="K38" i="3" s="1"/>
  <c r="U85" i="1"/>
  <c r="B37" i="3" s="1"/>
  <c r="W80" i="1"/>
  <c r="D32" i="3" s="1"/>
  <c r="Y74" i="1"/>
  <c r="F26" i="3" s="1"/>
  <c r="X71" i="1"/>
  <c r="E23" i="3" s="1"/>
  <c r="AF64" i="1"/>
  <c r="M16" i="3" s="1"/>
  <c r="AE61" i="1"/>
  <c r="L13" i="3" s="1"/>
  <c r="AE58" i="1"/>
  <c r="L10" i="3" s="1"/>
  <c r="Y52" i="1"/>
  <c r="F4" i="3" s="1"/>
  <c r="X51" i="1"/>
  <c r="AE51" i="1"/>
  <c r="V51" i="1"/>
  <c r="V92" i="1"/>
  <c r="C44" i="3" s="1"/>
  <c r="Z91" i="1"/>
  <c r="G43" i="3" s="1"/>
  <c r="W90" i="1"/>
  <c r="D42" i="3" s="1"/>
  <c r="U89" i="1"/>
  <c r="B41" i="3" s="1"/>
  <c r="AD87" i="1"/>
  <c r="K39" i="3" s="1"/>
  <c r="AE85" i="1"/>
  <c r="L37" i="3" s="1"/>
  <c r="AC83" i="1"/>
  <c r="J35" i="3" s="1"/>
  <c r="AA81" i="1"/>
  <c r="H33" i="3" s="1"/>
  <c r="AF78" i="1"/>
  <c r="M30" i="3" s="1"/>
  <c r="U76" i="1"/>
  <c r="B28" i="3" s="1"/>
  <c r="U73" i="1"/>
  <c r="B25" i="3" s="1"/>
  <c r="AC69" i="1"/>
  <c r="J21" i="3" s="1"/>
  <c r="AB66" i="1"/>
  <c r="I18" i="3" s="1"/>
  <c r="AB63" i="1"/>
  <c r="I15" i="3" s="1"/>
  <c r="W60" i="1"/>
  <c r="D12" i="3" s="1"/>
  <c r="U57" i="1"/>
  <c r="B9" i="3" s="1"/>
  <c r="W54" i="1"/>
  <c r="D6" i="3" s="1"/>
  <c r="Z51" i="1"/>
  <c r="AE91" i="1"/>
  <c r="L43" i="3" s="1"/>
  <c r="Z88" i="1"/>
  <c r="G40" i="3" s="1"/>
  <c r="AA82" i="1"/>
  <c r="H34" i="3" s="1"/>
  <c r="AE77" i="1"/>
  <c r="L29" i="3" s="1"/>
  <c r="Y68" i="1"/>
  <c r="F20" i="3" s="1"/>
  <c r="AA55" i="1"/>
  <c r="H7" i="3" s="1"/>
  <c r="AF51" i="1"/>
  <c r="Z92" i="1"/>
  <c r="G44" i="3" s="1"/>
  <c r="AA91" i="1"/>
  <c r="H43" i="3" s="1"/>
  <c r="Y90" i="1"/>
  <c r="F42" i="3" s="1"/>
  <c r="W89" i="1"/>
  <c r="D41" i="3" s="1"/>
  <c r="AE87" i="1"/>
  <c r="L39" i="3" s="1"/>
  <c r="V86" i="1"/>
  <c r="C38" i="3" s="1"/>
  <c r="W84" i="1"/>
  <c r="D36" i="3" s="1"/>
  <c r="AB81" i="1"/>
  <c r="I33" i="3" s="1"/>
  <c r="X79" i="1"/>
  <c r="E31" i="3" s="1"/>
  <c r="AB76" i="1"/>
  <c r="I28" i="3" s="1"/>
  <c r="X73" i="1"/>
  <c r="E25" i="3" s="1"/>
  <c r="W70" i="1"/>
  <c r="D22" i="3" s="1"/>
  <c r="W67" i="1"/>
  <c r="D19" i="3" s="1"/>
  <c r="AC63" i="1"/>
  <c r="J15" i="3" s="1"/>
  <c r="AB60" i="1"/>
  <c r="I12" i="3" s="1"/>
  <c r="AC57" i="1"/>
  <c r="J9" i="3" s="1"/>
  <c r="X54" i="1"/>
  <c r="E6" i="3" s="1"/>
  <c r="AF15" i="1"/>
  <c r="AF27" i="1"/>
  <c r="AD36" i="1"/>
  <c r="AB22" i="1"/>
  <c r="AA51" i="1"/>
  <c r="AE92" i="1"/>
  <c r="L44" i="3" s="1"/>
  <c r="Y92" i="1"/>
  <c r="F44" i="3" s="1"/>
  <c r="AC91" i="1"/>
  <c r="J43" i="3" s="1"/>
  <c r="V91" i="1"/>
  <c r="C43" i="3" s="1"/>
  <c r="AA90" i="1"/>
  <c r="H42" i="3" s="1"/>
  <c r="AE89" i="1"/>
  <c r="L41" i="3" s="1"/>
  <c r="Y89" i="1"/>
  <c r="F41" i="3" s="1"/>
  <c r="AD88" i="1"/>
  <c r="K40" i="3" s="1"/>
  <c r="V88" i="1"/>
  <c r="C40" i="3" s="1"/>
  <c r="W87" i="1"/>
  <c r="D39" i="3" s="1"/>
  <c r="Z86" i="1"/>
  <c r="G38" i="3" s="1"/>
  <c r="Z85" i="1"/>
  <c r="G37" i="3" s="1"/>
  <c r="X84" i="1"/>
  <c r="E36" i="3" s="1"/>
  <c r="X83" i="1"/>
  <c r="E35" i="3" s="1"/>
  <c r="AF81" i="1"/>
  <c r="M33" i="3" s="1"/>
  <c r="AC80" i="1"/>
  <c r="J32" i="3" s="1"/>
  <c r="AC79" i="1"/>
  <c r="J31" i="3" s="1"/>
  <c r="Y78" i="1"/>
  <c r="F30" i="3" s="1"/>
  <c r="AE76" i="1"/>
  <c r="L28" i="3" s="1"/>
  <c r="AA75" i="1"/>
  <c r="H27" i="3" s="1"/>
  <c r="AC73" i="1"/>
  <c r="J25" i="3" s="1"/>
  <c r="U72" i="1"/>
  <c r="B24" i="3" s="1"/>
  <c r="AC70" i="1"/>
  <c r="J22" i="3" s="1"/>
  <c r="AF68" i="1"/>
  <c r="M20" i="3" s="1"/>
  <c r="X67" i="1"/>
  <c r="E19" i="3" s="1"/>
  <c r="AF65" i="1"/>
  <c r="M17" i="3" s="1"/>
  <c r="W64" i="1"/>
  <c r="D16" i="3" s="1"/>
  <c r="AB62" i="1"/>
  <c r="I14" i="3" s="1"/>
  <c r="X61" i="1"/>
  <c r="E13" i="3" s="1"/>
  <c r="AA59" i="1"/>
  <c r="H11" i="3" s="1"/>
  <c r="AE57" i="1"/>
  <c r="L9" i="3" s="1"/>
  <c r="AA56" i="1"/>
  <c r="H8" i="3" s="1"/>
  <c r="AC54" i="1"/>
  <c r="J6" i="3" s="1"/>
  <c r="U53" i="1"/>
  <c r="B5" i="3" s="1"/>
  <c r="AF35" i="1"/>
  <c r="X21" i="1"/>
  <c r="V40" i="1"/>
  <c r="AB30" i="1"/>
  <c r="Z39" i="1"/>
  <c r="W91" i="1"/>
  <c r="D43" i="3" s="1"/>
  <c r="AC90" i="1"/>
  <c r="J42" i="3" s="1"/>
  <c r="V90" i="1"/>
  <c r="C42" i="3" s="1"/>
  <c r="Z89" i="1"/>
  <c r="G41" i="3" s="1"/>
  <c r="AE88" i="1"/>
  <c r="L40" i="3" s="1"/>
  <c r="Y88" i="1"/>
  <c r="F40" i="3" s="1"/>
  <c r="Z87" i="1"/>
  <c r="G39" i="3" s="1"/>
  <c r="AA86" i="1"/>
  <c r="H38" i="3" s="1"/>
  <c r="AD85" i="1"/>
  <c r="K37" i="3" s="1"/>
  <c r="AB84" i="1"/>
  <c r="I36" i="3" s="1"/>
  <c r="Y83" i="1"/>
  <c r="F35" i="3" s="1"/>
  <c r="Y82" i="1"/>
  <c r="F34" i="3" s="1"/>
  <c r="U81" i="1"/>
  <c r="B33" i="3" s="1"/>
  <c r="AE79" i="1"/>
  <c r="L31" i="3" s="1"/>
  <c r="AE78" i="1"/>
  <c r="L30" i="3" s="1"/>
  <c r="X77" i="1"/>
  <c r="E29" i="3" s="1"/>
  <c r="AB75" i="1"/>
  <c r="I27" i="3" s="1"/>
  <c r="X74" i="1"/>
  <c r="E26" i="3" s="1"/>
  <c r="AA72" i="1"/>
  <c r="H24" i="3" s="1"/>
  <c r="AE70" i="1"/>
  <c r="L22" i="3" s="1"/>
  <c r="AA69" i="1"/>
  <c r="H21" i="3" s="1"/>
  <c r="AC67" i="1"/>
  <c r="J19" i="3" s="1"/>
  <c r="W66" i="1"/>
  <c r="D18" i="3" s="1"/>
  <c r="AE64" i="1"/>
  <c r="L16" i="3" s="1"/>
  <c r="U63" i="1"/>
  <c r="B15" i="3" s="1"/>
  <c r="Y61" i="1"/>
  <c r="F13" i="3" s="1"/>
  <c r="U60" i="1"/>
  <c r="B12" i="3" s="1"/>
  <c r="X58" i="1"/>
  <c r="E10" i="3" s="1"/>
  <c r="AB56" i="1"/>
  <c r="I8" i="3" s="1"/>
  <c r="X55" i="1"/>
  <c r="E7" i="3" s="1"/>
  <c r="X8" i="1"/>
  <c r="X13" i="1"/>
  <c r="AB18" i="1"/>
  <c r="AF23" i="1"/>
  <c r="X29" i="1"/>
  <c r="AB34" i="1"/>
  <c r="V38" i="1"/>
  <c r="AD40" i="1"/>
  <c r="AD38" i="1"/>
  <c r="X33" i="1"/>
  <c r="AB26" i="1"/>
  <c r="AF19" i="1"/>
  <c r="AF11" i="1"/>
  <c r="AA7" i="1"/>
  <c r="Z37" i="1"/>
  <c r="AF31" i="1"/>
  <c r="X25" i="1"/>
  <c r="X17" i="1"/>
  <c r="V52" i="1"/>
  <c r="C4" i="3" s="1"/>
  <c r="Z52" i="1"/>
  <c r="G4" i="3" s="1"/>
  <c r="AD52" i="1"/>
  <c r="K4" i="3" s="1"/>
  <c r="V53" i="1"/>
  <c r="C5" i="3" s="1"/>
  <c r="Z53" i="1"/>
  <c r="G5" i="3" s="1"/>
  <c r="AD53" i="1"/>
  <c r="K5" i="3" s="1"/>
  <c r="V54" i="1"/>
  <c r="C6" i="3" s="1"/>
  <c r="Z54" i="1"/>
  <c r="G6" i="3" s="1"/>
  <c r="AD54" i="1"/>
  <c r="K6" i="3" s="1"/>
  <c r="V55" i="1"/>
  <c r="C7" i="3" s="1"/>
  <c r="Z55" i="1"/>
  <c r="G7" i="3" s="1"/>
  <c r="AD55" i="1"/>
  <c r="K7" i="3" s="1"/>
  <c r="V56" i="1"/>
  <c r="C8" i="3" s="1"/>
  <c r="Z56" i="1"/>
  <c r="G8" i="3" s="1"/>
  <c r="AD56" i="1"/>
  <c r="K8" i="3" s="1"/>
  <c r="V57" i="1"/>
  <c r="C9" i="3" s="1"/>
  <c r="Z57" i="1"/>
  <c r="G9" i="3" s="1"/>
  <c r="AD57" i="1"/>
  <c r="K9" i="3" s="1"/>
  <c r="V58" i="1"/>
  <c r="C10" i="3" s="1"/>
  <c r="Z58" i="1"/>
  <c r="G10" i="3" s="1"/>
  <c r="AD58" i="1"/>
  <c r="K10" i="3" s="1"/>
  <c r="V59" i="1"/>
  <c r="C11" i="3" s="1"/>
  <c r="Z59" i="1"/>
  <c r="G11" i="3" s="1"/>
  <c r="AD59" i="1"/>
  <c r="K11" i="3" s="1"/>
  <c r="V60" i="1"/>
  <c r="C12" i="3" s="1"/>
  <c r="Z60" i="1"/>
  <c r="G12" i="3" s="1"/>
  <c r="AD60" i="1"/>
  <c r="K12" i="3" s="1"/>
  <c r="V61" i="1"/>
  <c r="C13" i="3" s="1"/>
  <c r="Z61" i="1"/>
  <c r="G13" i="3" s="1"/>
  <c r="AD61" i="1"/>
  <c r="K13" i="3" s="1"/>
  <c r="V62" i="1"/>
  <c r="C14" i="3" s="1"/>
  <c r="Z62" i="1"/>
  <c r="G14" i="3" s="1"/>
  <c r="AD62" i="1"/>
  <c r="K14" i="3" s="1"/>
  <c r="V63" i="1"/>
  <c r="C15" i="3" s="1"/>
  <c r="Z63" i="1"/>
  <c r="G15" i="3" s="1"/>
  <c r="AD63" i="1"/>
  <c r="K15" i="3" s="1"/>
  <c r="V64" i="1"/>
  <c r="C16" i="3" s="1"/>
  <c r="Z64" i="1"/>
  <c r="G16" i="3" s="1"/>
  <c r="AD64" i="1"/>
  <c r="K16" i="3" s="1"/>
  <c r="V65" i="1"/>
  <c r="C17" i="3" s="1"/>
  <c r="Z65" i="1"/>
  <c r="G17" i="3" s="1"/>
  <c r="AD65" i="1"/>
  <c r="K17" i="3" s="1"/>
  <c r="V66" i="1"/>
  <c r="C18" i="3" s="1"/>
  <c r="Z66" i="1"/>
  <c r="G18" i="3" s="1"/>
  <c r="AD66" i="1"/>
  <c r="K18" i="3" s="1"/>
  <c r="V67" i="1"/>
  <c r="C19" i="3" s="1"/>
  <c r="Z67" i="1"/>
  <c r="G19" i="3" s="1"/>
  <c r="AD67" i="1"/>
  <c r="K19" i="3" s="1"/>
  <c r="V68" i="1"/>
  <c r="C20" i="3" s="1"/>
  <c r="Z68" i="1"/>
  <c r="G20" i="3" s="1"/>
  <c r="AD68" i="1"/>
  <c r="K20" i="3" s="1"/>
  <c r="V69" i="1"/>
  <c r="C21" i="3" s="1"/>
  <c r="Z69" i="1"/>
  <c r="G21" i="3" s="1"/>
  <c r="AD69" i="1"/>
  <c r="K21" i="3" s="1"/>
  <c r="V70" i="1"/>
  <c r="C22" i="3" s="1"/>
  <c r="Z70" i="1"/>
  <c r="G22" i="3" s="1"/>
  <c r="AD70" i="1"/>
  <c r="K22" i="3" s="1"/>
  <c r="V71" i="1"/>
  <c r="C23" i="3" s="1"/>
  <c r="Z71" i="1"/>
  <c r="G23" i="3" s="1"/>
  <c r="AD71" i="1"/>
  <c r="K23" i="3" s="1"/>
  <c r="V72" i="1"/>
  <c r="C24" i="3" s="1"/>
  <c r="Z72" i="1"/>
  <c r="G24" i="3" s="1"/>
  <c r="AD72" i="1"/>
  <c r="K24" i="3" s="1"/>
  <c r="V73" i="1"/>
  <c r="C25" i="3" s="1"/>
  <c r="Z73" i="1"/>
  <c r="G25" i="3" s="1"/>
  <c r="AD73" i="1"/>
  <c r="K25" i="3" s="1"/>
  <c r="V74" i="1"/>
  <c r="C26" i="3" s="1"/>
  <c r="Z74" i="1"/>
  <c r="G26" i="3" s="1"/>
  <c r="AD74" i="1"/>
  <c r="K26" i="3" s="1"/>
  <c r="V75" i="1"/>
  <c r="C27" i="3" s="1"/>
  <c r="Z75" i="1"/>
  <c r="G27" i="3" s="1"/>
  <c r="AD75" i="1"/>
  <c r="K27" i="3" s="1"/>
  <c r="V76" i="1"/>
  <c r="C28" i="3" s="1"/>
  <c r="Z76" i="1"/>
  <c r="G28" i="3" s="1"/>
  <c r="AD76" i="1"/>
  <c r="K28" i="3" s="1"/>
  <c r="V77" i="1"/>
  <c r="C29" i="3" s="1"/>
  <c r="Z77" i="1"/>
  <c r="G29" i="3" s="1"/>
  <c r="AD77" i="1"/>
  <c r="K29" i="3" s="1"/>
  <c r="V78" i="1"/>
  <c r="C30" i="3" s="1"/>
  <c r="X52" i="1"/>
  <c r="E4" i="3" s="1"/>
  <c r="AC52" i="1"/>
  <c r="J4" i="3" s="1"/>
  <c r="W53" i="1"/>
  <c r="D5" i="3" s="1"/>
  <c r="AB53" i="1"/>
  <c r="I5" i="3" s="1"/>
  <c r="U54" i="1"/>
  <c r="B6" i="3" s="1"/>
  <c r="AA54" i="1"/>
  <c r="H6" i="3" s="1"/>
  <c r="AF54" i="1"/>
  <c r="M6" i="3" s="1"/>
  <c r="Y55" i="1"/>
  <c r="F7" i="3" s="1"/>
  <c r="AE55" i="1"/>
  <c r="L7" i="3" s="1"/>
  <c r="X56" i="1"/>
  <c r="E8" i="3" s="1"/>
  <c r="AC56" i="1"/>
  <c r="J8" i="3" s="1"/>
  <c r="W57" i="1"/>
  <c r="D9" i="3" s="1"/>
  <c r="AB57" i="1"/>
  <c r="I9" i="3" s="1"/>
  <c r="U58" i="1"/>
  <c r="B10" i="3" s="1"/>
  <c r="AA58" i="1"/>
  <c r="H10" i="3" s="1"/>
  <c r="AF58" i="1"/>
  <c r="M10" i="3" s="1"/>
  <c r="Y59" i="1"/>
  <c r="F11" i="3" s="1"/>
  <c r="AE59" i="1"/>
  <c r="L11" i="3" s="1"/>
  <c r="X60" i="1"/>
  <c r="E12" i="3" s="1"/>
  <c r="AC60" i="1"/>
  <c r="J12" i="3" s="1"/>
  <c r="W61" i="1"/>
  <c r="D13" i="3" s="1"/>
  <c r="AB61" i="1"/>
  <c r="I13" i="3" s="1"/>
  <c r="U62" i="1"/>
  <c r="B14" i="3" s="1"/>
  <c r="AA62" i="1"/>
  <c r="H14" i="3" s="1"/>
  <c r="AF62" i="1"/>
  <c r="M14" i="3" s="1"/>
  <c r="Y63" i="1"/>
  <c r="F15" i="3" s="1"/>
  <c r="AE63" i="1"/>
  <c r="L15" i="3" s="1"/>
  <c r="X64" i="1"/>
  <c r="E16" i="3" s="1"/>
  <c r="AC64" i="1"/>
  <c r="J16" i="3" s="1"/>
  <c r="W65" i="1"/>
  <c r="D17" i="3" s="1"/>
  <c r="AB65" i="1"/>
  <c r="I17" i="3" s="1"/>
  <c r="U66" i="1"/>
  <c r="B18" i="3" s="1"/>
  <c r="AA66" i="1"/>
  <c r="H18" i="3" s="1"/>
  <c r="AF66" i="1"/>
  <c r="M18" i="3" s="1"/>
  <c r="Y67" i="1"/>
  <c r="F19" i="3" s="1"/>
  <c r="AE67" i="1"/>
  <c r="L19" i="3" s="1"/>
  <c r="X68" i="1"/>
  <c r="E20" i="3" s="1"/>
  <c r="AC68" i="1"/>
  <c r="J20" i="3" s="1"/>
  <c r="W69" i="1"/>
  <c r="D21" i="3" s="1"/>
  <c r="AB69" i="1"/>
  <c r="I21" i="3" s="1"/>
  <c r="U70" i="1"/>
  <c r="B22" i="3" s="1"/>
  <c r="AA70" i="1"/>
  <c r="H22" i="3" s="1"/>
  <c r="AF70" i="1"/>
  <c r="M22" i="3" s="1"/>
  <c r="Y71" i="1"/>
  <c r="F23" i="3" s="1"/>
  <c r="AE71" i="1"/>
  <c r="L23" i="3" s="1"/>
  <c r="X72" i="1"/>
  <c r="E24" i="3" s="1"/>
  <c r="AC72" i="1"/>
  <c r="J24" i="3" s="1"/>
  <c r="W73" i="1"/>
  <c r="D25" i="3" s="1"/>
  <c r="AB73" i="1"/>
  <c r="I25" i="3" s="1"/>
  <c r="U74" i="1"/>
  <c r="B26" i="3" s="1"/>
  <c r="AA74" i="1"/>
  <c r="H26" i="3" s="1"/>
  <c r="AF74" i="1"/>
  <c r="M26" i="3" s="1"/>
  <c r="Y75" i="1"/>
  <c r="F27" i="3" s="1"/>
  <c r="AE75" i="1"/>
  <c r="L27" i="3" s="1"/>
  <c r="X76" i="1"/>
  <c r="E28" i="3" s="1"/>
  <c r="AC76" i="1"/>
  <c r="J28" i="3" s="1"/>
  <c r="W77" i="1"/>
  <c r="D29" i="3" s="1"/>
  <c r="AB77" i="1"/>
  <c r="I29" i="3" s="1"/>
  <c r="U78" i="1"/>
  <c r="B30" i="3" s="1"/>
  <c r="Z78" i="1"/>
  <c r="G30" i="3" s="1"/>
  <c r="AD78" i="1"/>
  <c r="K30" i="3" s="1"/>
  <c r="V79" i="1"/>
  <c r="C31" i="3" s="1"/>
  <c r="Z79" i="1"/>
  <c r="G31" i="3" s="1"/>
  <c r="AD79" i="1"/>
  <c r="K31" i="3" s="1"/>
  <c r="V80" i="1"/>
  <c r="C32" i="3" s="1"/>
  <c r="Z80" i="1"/>
  <c r="G32" i="3" s="1"/>
  <c r="AD80" i="1"/>
  <c r="K32" i="3" s="1"/>
  <c r="V81" i="1"/>
  <c r="C33" i="3" s="1"/>
  <c r="Z81" i="1"/>
  <c r="G33" i="3" s="1"/>
  <c r="AD81" i="1"/>
  <c r="K33" i="3" s="1"/>
  <c r="V82" i="1"/>
  <c r="C34" i="3" s="1"/>
  <c r="Z82" i="1"/>
  <c r="G34" i="3" s="1"/>
  <c r="AD82" i="1"/>
  <c r="K34" i="3" s="1"/>
  <c r="V83" i="1"/>
  <c r="C35" i="3" s="1"/>
  <c r="Z83" i="1"/>
  <c r="G35" i="3" s="1"/>
  <c r="AD83" i="1"/>
  <c r="K35" i="3" s="1"/>
  <c r="V84" i="1"/>
  <c r="C36" i="3" s="1"/>
  <c r="Z84" i="1"/>
  <c r="G36" i="3" s="1"/>
  <c r="AD84" i="1"/>
  <c r="K36" i="3" s="1"/>
  <c r="V85" i="1"/>
  <c r="C37" i="3" s="1"/>
  <c r="U52" i="1"/>
  <c r="B4" i="3" s="1"/>
  <c r="AB52" i="1"/>
  <c r="I4" i="3" s="1"/>
  <c r="X53" i="1"/>
  <c r="E5" i="3" s="1"/>
  <c r="AE53" i="1"/>
  <c r="L5" i="3" s="1"/>
  <c r="Y54" i="1"/>
  <c r="F6" i="3" s="1"/>
  <c r="U55" i="1"/>
  <c r="B7" i="3" s="1"/>
  <c r="AB55" i="1"/>
  <c r="I7" i="3" s="1"/>
  <c r="W56" i="1"/>
  <c r="D8" i="3" s="1"/>
  <c r="AE56" i="1"/>
  <c r="L8" i="3" s="1"/>
  <c r="Y57" i="1"/>
  <c r="F9" i="3" s="1"/>
  <c r="AF57" i="1"/>
  <c r="M9" i="3" s="1"/>
  <c r="AB58" i="1"/>
  <c r="I10" i="3" s="1"/>
  <c r="W59" i="1"/>
  <c r="D11" i="3" s="1"/>
  <c r="AC59" i="1"/>
  <c r="J11" i="3" s="1"/>
  <c r="Y60" i="1"/>
  <c r="F12" i="3" s="1"/>
  <c r="AF60" i="1"/>
  <c r="M12" i="3" s="1"/>
  <c r="AA61" i="1"/>
  <c r="H13" i="3" s="1"/>
  <c r="W62" i="1"/>
  <c r="D14" i="3" s="1"/>
  <c r="AC62" i="1"/>
  <c r="J14" i="3" s="1"/>
  <c r="X63" i="1"/>
  <c r="E15" i="3" s="1"/>
  <c r="AF63" i="1"/>
  <c r="M15" i="3" s="1"/>
  <c r="AA64" i="1"/>
  <c r="H16" i="3" s="1"/>
  <c r="U65" i="1"/>
  <c r="B17" i="3" s="1"/>
  <c r="AC65" i="1"/>
  <c r="J17" i="3" s="1"/>
  <c r="X66" i="1"/>
  <c r="E18" i="3" s="1"/>
  <c r="AE66" i="1"/>
  <c r="L18" i="3" s="1"/>
  <c r="AA67" i="1"/>
  <c r="H19" i="3" s="1"/>
  <c r="U68" i="1"/>
  <c r="B20" i="3" s="1"/>
  <c r="AB68" i="1"/>
  <c r="I20" i="3" s="1"/>
  <c r="X69" i="1"/>
  <c r="E21" i="3" s="1"/>
  <c r="AE69" i="1"/>
  <c r="L21" i="3" s="1"/>
  <c r="Y70" i="1"/>
  <c r="F22" i="3" s="1"/>
  <c r="U71" i="1"/>
  <c r="B23" i="3" s="1"/>
  <c r="AB71" i="1"/>
  <c r="I23" i="3" s="1"/>
  <c r="W72" i="1"/>
  <c r="D24" i="3" s="1"/>
  <c r="AE72" i="1"/>
  <c r="L24" i="3" s="1"/>
  <c r="Y73" i="1"/>
  <c r="F25" i="3" s="1"/>
  <c r="AF73" i="1"/>
  <c r="M25" i="3" s="1"/>
  <c r="AB74" i="1"/>
  <c r="I26" i="3" s="1"/>
  <c r="W75" i="1"/>
  <c r="D27" i="3" s="1"/>
  <c r="AC75" i="1"/>
  <c r="J27" i="3" s="1"/>
  <c r="Y76" i="1"/>
  <c r="F28" i="3" s="1"/>
  <c r="AF76" i="1"/>
  <c r="M28" i="3" s="1"/>
  <c r="AA77" i="1"/>
  <c r="H29" i="3" s="1"/>
  <c r="W78" i="1"/>
  <c r="D30" i="3" s="1"/>
  <c r="AB78" i="1"/>
  <c r="I30" i="3" s="1"/>
  <c r="U79" i="1"/>
  <c r="B31" i="3" s="1"/>
  <c r="AA79" i="1"/>
  <c r="H31" i="3" s="1"/>
  <c r="AF79" i="1"/>
  <c r="M31" i="3" s="1"/>
  <c r="Y80" i="1"/>
  <c r="F32" i="3" s="1"/>
  <c r="AE80" i="1"/>
  <c r="L32" i="3" s="1"/>
  <c r="X81" i="1"/>
  <c r="E33" i="3" s="1"/>
  <c r="AC81" i="1"/>
  <c r="J33" i="3" s="1"/>
  <c r="W82" i="1"/>
  <c r="D34" i="3" s="1"/>
  <c r="AB82" i="1"/>
  <c r="I34" i="3" s="1"/>
  <c r="U83" i="1"/>
  <c r="B35" i="3" s="1"/>
  <c r="AA83" i="1"/>
  <c r="H35" i="3" s="1"/>
  <c r="AF83" i="1"/>
  <c r="M35" i="3" s="1"/>
  <c r="Y84" i="1"/>
  <c r="F36" i="3" s="1"/>
  <c r="AE84" i="1"/>
  <c r="L36" i="3" s="1"/>
  <c r="X85" i="1"/>
  <c r="E37" i="3" s="1"/>
  <c r="AB85" i="1"/>
  <c r="I37" i="3" s="1"/>
  <c r="AF85" i="1"/>
  <c r="M37" i="3" s="1"/>
  <c r="X86" i="1"/>
  <c r="E38" i="3" s="1"/>
  <c r="AB86" i="1"/>
  <c r="I38" i="3" s="1"/>
  <c r="AF86" i="1"/>
  <c r="M38" i="3" s="1"/>
  <c r="X87" i="1"/>
  <c r="E39" i="3" s="1"/>
  <c r="AB87" i="1"/>
  <c r="I39" i="3" s="1"/>
  <c r="AF87" i="1"/>
  <c r="M39" i="3" s="1"/>
  <c r="X88" i="1"/>
  <c r="E40" i="3" s="1"/>
  <c r="AB88" i="1"/>
  <c r="I40" i="3" s="1"/>
  <c r="AF88" i="1"/>
  <c r="M40" i="3" s="1"/>
  <c r="X89" i="1"/>
  <c r="E41" i="3" s="1"/>
  <c r="AB89" i="1"/>
  <c r="I41" i="3" s="1"/>
  <c r="AF89" i="1"/>
  <c r="M41" i="3" s="1"/>
  <c r="X90" i="1"/>
  <c r="E42" i="3" s="1"/>
  <c r="AB90" i="1"/>
  <c r="I42" i="3" s="1"/>
  <c r="AF90" i="1"/>
  <c r="M42" i="3" s="1"/>
  <c r="X91" i="1"/>
  <c r="E43" i="3" s="1"/>
  <c r="AB91" i="1"/>
  <c r="I43" i="3" s="1"/>
  <c r="AF91" i="1"/>
  <c r="M43" i="3" s="1"/>
  <c r="X92" i="1"/>
  <c r="E44" i="3" s="1"/>
  <c r="AB92" i="1"/>
  <c r="I44" i="3" s="1"/>
  <c r="AF92" i="1"/>
  <c r="M44" i="3" s="1"/>
  <c r="Y51" i="1"/>
  <c r="AC51" i="1"/>
  <c r="U51" i="1"/>
  <c r="W52" i="1"/>
  <c r="D4" i="3" s="1"/>
  <c r="AE52" i="1"/>
  <c r="L4" i="3" s="1"/>
  <c r="Y53" i="1"/>
  <c r="F5" i="3" s="1"/>
  <c r="AF53" i="1"/>
  <c r="M5" i="3" s="1"/>
  <c r="AB54" i="1"/>
  <c r="I6" i="3" s="1"/>
  <c r="W55" i="1"/>
  <c r="D7" i="3" s="1"/>
  <c r="AC55" i="1"/>
  <c r="J7" i="3" s="1"/>
  <c r="Y56" i="1"/>
  <c r="F8" i="3" s="1"/>
  <c r="AF56" i="1"/>
  <c r="M8" i="3" s="1"/>
  <c r="AA57" i="1"/>
  <c r="H9" i="3" s="1"/>
  <c r="W58" i="1"/>
  <c r="D10" i="3" s="1"/>
  <c r="AC58" i="1"/>
  <c r="J10" i="3" s="1"/>
  <c r="X59" i="1"/>
  <c r="E11" i="3" s="1"/>
  <c r="AF59" i="1"/>
  <c r="M11" i="3" s="1"/>
  <c r="AA60" i="1"/>
  <c r="H12" i="3" s="1"/>
  <c r="U61" i="1"/>
  <c r="B13" i="3" s="1"/>
  <c r="AC61" i="1"/>
  <c r="J13" i="3" s="1"/>
  <c r="X62" i="1"/>
  <c r="E14" i="3" s="1"/>
  <c r="AE62" i="1"/>
  <c r="L14" i="3" s="1"/>
  <c r="AA63" i="1"/>
  <c r="H15" i="3" s="1"/>
  <c r="U64" i="1"/>
  <c r="B16" i="3" s="1"/>
  <c r="AB64" i="1"/>
  <c r="I16" i="3" s="1"/>
  <c r="X65" i="1"/>
  <c r="E17" i="3" s="1"/>
  <c r="AE65" i="1"/>
  <c r="L17" i="3" s="1"/>
  <c r="Y66" i="1"/>
  <c r="F18" i="3" s="1"/>
  <c r="U67" i="1"/>
  <c r="B19" i="3" s="1"/>
  <c r="AB67" i="1"/>
  <c r="I19" i="3" s="1"/>
  <c r="W68" i="1"/>
  <c r="D20" i="3" s="1"/>
  <c r="AE68" i="1"/>
  <c r="L20" i="3" s="1"/>
  <c r="Y69" i="1"/>
  <c r="F21" i="3" s="1"/>
  <c r="AF69" i="1"/>
  <c r="M21" i="3" s="1"/>
  <c r="AB70" i="1"/>
  <c r="I22" i="3" s="1"/>
  <c r="W71" i="1"/>
  <c r="D23" i="3" s="1"/>
  <c r="AC71" i="1"/>
  <c r="J23" i="3" s="1"/>
  <c r="Y72" i="1"/>
  <c r="F24" i="3" s="1"/>
  <c r="AF72" i="1"/>
  <c r="M24" i="3" s="1"/>
  <c r="AA73" i="1"/>
  <c r="H25" i="3" s="1"/>
  <c r="W74" i="1"/>
  <c r="D26" i="3" s="1"/>
  <c r="AC74" i="1"/>
  <c r="J26" i="3" s="1"/>
  <c r="X75" i="1"/>
  <c r="E27" i="3" s="1"/>
  <c r="AF75" i="1"/>
  <c r="M27" i="3" s="1"/>
  <c r="AA76" i="1"/>
  <c r="H28" i="3" s="1"/>
  <c r="U77" i="1"/>
  <c r="B29" i="3" s="1"/>
  <c r="AC77" i="1"/>
  <c r="J29" i="3" s="1"/>
  <c r="X78" i="1"/>
  <c r="E30" i="3" s="1"/>
  <c r="AC78" i="1"/>
  <c r="J30" i="3" s="1"/>
  <c r="W79" i="1"/>
  <c r="D31" i="3" s="1"/>
  <c r="AB79" i="1"/>
  <c r="I31" i="3" s="1"/>
  <c r="U80" i="1"/>
  <c r="B32" i="3" s="1"/>
  <c r="AA80" i="1"/>
  <c r="H32" i="3" s="1"/>
  <c r="AF80" i="1"/>
  <c r="M32" i="3" s="1"/>
  <c r="Y81" i="1"/>
  <c r="F33" i="3" s="1"/>
  <c r="AE81" i="1"/>
  <c r="L33" i="3" s="1"/>
  <c r="X82" i="1"/>
  <c r="E34" i="3" s="1"/>
  <c r="AC82" i="1"/>
  <c r="J34" i="3" s="1"/>
  <c r="W83" i="1"/>
  <c r="D35" i="3" s="1"/>
  <c r="AB83" i="1"/>
  <c r="I35" i="3" s="1"/>
  <c r="U84" i="1"/>
  <c r="B36" i="3" s="1"/>
  <c r="AA84" i="1"/>
  <c r="H36" i="3" s="1"/>
  <c r="AF84" i="1"/>
  <c r="M36" i="3" s="1"/>
  <c r="Y85" i="1"/>
  <c r="F37" i="3" s="1"/>
  <c r="AC85" i="1"/>
  <c r="J37" i="3" s="1"/>
  <c r="U86" i="1"/>
  <c r="B38" i="3" s="1"/>
  <c r="Y86" i="1"/>
  <c r="F38" i="3" s="1"/>
  <c r="AC86" i="1"/>
  <c r="J38" i="3" s="1"/>
  <c r="U87" i="1"/>
  <c r="B39" i="3" s="1"/>
  <c r="Y87" i="1"/>
  <c r="F39" i="3" s="1"/>
  <c r="AC87" i="1"/>
  <c r="J39" i="3" s="1"/>
  <c r="U88" i="1"/>
  <c r="B40" i="3" s="1"/>
  <c r="AB51" i="1"/>
  <c r="W51" i="1"/>
  <c r="AC92" i="1"/>
  <c r="J44" i="3" s="1"/>
  <c r="W92" i="1"/>
  <c r="D44" i="3" s="1"/>
  <c r="AD91" i="1"/>
  <c r="K43" i="3" s="1"/>
  <c r="Y91" i="1"/>
  <c r="F43" i="3" s="1"/>
  <c r="AE90" i="1"/>
  <c r="L42" i="3" s="1"/>
  <c r="Z90" i="1"/>
  <c r="G42" i="3" s="1"/>
  <c r="U90" i="1"/>
  <c r="B42" i="3" s="1"/>
  <c r="AA89" i="1"/>
  <c r="H41" i="3" s="1"/>
  <c r="V89" i="1"/>
  <c r="C41" i="3" s="1"/>
  <c r="AC88" i="1"/>
  <c r="J40" i="3" s="1"/>
  <c r="W88" i="1"/>
  <c r="D40" i="3" s="1"/>
  <c r="AA87" i="1"/>
  <c r="H39" i="3" s="1"/>
  <c r="AE86" i="1"/>
  <c r="L38" i="3" s="1"/>
  <c r="W86" i="1"/>
  <c r="D38" i="3" s="1"/>
  <c r="AA85" i="1"/>
  <c r="H37" i="3" s="1"/>
  <c r="AC84" i="1"/>
  <c r="J36" i="3" s="1"/>
  <c r="AE83" i="1"/>
  <c r="L35" i="3" s="1"/>
  <c r="AF82" i="1"/>
  <c r="M34" i="3" s="1"/>
  <c r="U82" i="1"/>
  <c r="B34" i="3" s="1"/>
  <c r="W81" i="1"/>
  <c r="D33" i="3" s="1"/>
  <c r="X80" i="1"/>
  <c r="E32" i="3" s="1"/>
  <c r="Y79" i="1"/>
  <c r="F31" i="3" s="1"/>
  <c r="AA78" i="1"/>
  <c r="H30" i="3" s="1"/>
  <c r="Y77" i="1"/>
  <c r="F29" i="3" s="1"/>
  <c r="W76" i="1"/>
  <c r="D28" i="3" s="1"/>
  <c r="U75" i="1"/>
  <c r="B27" i="3" s="1"/>
  <c r="AE73" i="1"/>
  <c r="L25" i="3" s="1"/>
  <c r="AB72" i="1"/>
  <c r="I24" i="3" s="1"/>
  <c r="AA71" i="1"/>
  <c r="H23" i="3" s="1"/>
  <c r="X70" i="1"/>
  <c r="E22" i="3" s="1"/>
  <c r="U69" i="1"/>
  <c r="B21" i="3" s="1"/>
  <c r="AF67" i="1"/>
  <c r="M19" i="3" s="1"/>
  <c r="AC66" i="1"/>
  <c r="J18" i="3" s="1"/>
  <c r="AA65" i="1"/>
  <c r="H17" i="3" s="1"/>
  <c r="Y64" i="1"/>
  <c r="F16" i="3" s="1"/>
  <c r="W63" i="1"/>
  <c r="D15" i="3" s="1"/>
  <c r="AE60" i="1"/>
  <c r="L12" i="3" s="1"/>
  <c r="AB59" i="1"/>
  <c r="I11" i="3" s="1"/>
  <c r="Y58" i="1"/>
  <c r="F10" i="3" s="1"/>
  <c r="X57" i="1"/>
  <c r="E9" i="3" s="1"/>
  <c r="U56" i="1"/>
  <c r="B8" i="3" s="1"/>
  <c r="AE54" i="1"/>
  <c r="L6" i="3" s="1"/>
  <c r="AC53" i="1"/>
  <c r="J5" i="3" s="1"/>
  <c r="AA52" i="1"/>
  <c r="H4" i="3" s="1"/>
  <c r="AB10" i="1"/>
  <c r="X9" i="1"/>
  <c r="Z7" i="1"/>
  <c r="Y39" i="1"/>
  <c r="U38" i="1"/>
  <c r="AC36" i="1"/>
  <c r="AA34" i="1"/>
  <c r="AE31" i="1"/>
  <c r="AE27" i="1"/>
  <c r="AA26" i="1"/>
  <c r="AE23" i="1"/>
  <c r="AE19" i="1"/>
  <c r="AA18" i="1"/>
  <c r="AE15" i="1"/>
  <c r="AE11" i="1"/>
  <c r="W9" i="1"/>
  <c r="AE7" i="1"/>
  <c r="W7" i="1"/>
  <c r="Z40" i="1"/>
  <c r="AD39" i="1"/>
  <c r="V39" i="1"/>
  <c r="Z38" i="1"/>
  <c r="AD37" i="1"/>
  <c r="V37" i="1"/>
  <c r="Z36" i="1"/>
  <c r="X35" i="1"/>
  <c r="AF33" i="1"/>
  <c r="AB32" i="1"/>
  <c r="X31" i="1"/>
  <c r="AF29" i="1"/>
  <c r="AB28" i="1"/>
  <c r="X27" i="1"/>
  <c r="AF25" i="1"/>
  <c r="AB24" i="1"/>
  <c r="X23" i="1"/>
  <c r="AF21" i="1"/>
  <c r="AB20" i="1"/>
  <c r="X19" i="1"/>
  <c r="AF17" i="1"/>
  <c r="AB16" i="1"/>
  <c r="X15" i="1"/>
  <c r="AF13" i="1"/>
  <c r="AB12" i="1"/>
  <c r="AF9" i="1"/>
  <c r="AB8" i="1"/>
  <c r="AC40" i="1"/>
  <c r="U40" i="1"/>
  <c r="AC38" i="1"/>
  <c r="Y37" i="1"/>
  <c r="AE35" i="1"/>
  <c r="W33" i="1"/>
  <c r="AA30" i="1"/>
  <c r="W29" i="1"/>
  <c r="W25" i="1"/>
  <c r="AA22" i="1"/>
  <c r="W21" i="1"/>
  <c r="W17" i="1"/>
  <c r="AA14" i="1"/>
  <c r="W13" i="1"/>
  <c r="AA10" i="1"/>
  <c r="AD7" i="1"/>
  <c r="V7" i="1"/>
  <c r="Y40" i="1"/>
  <c r="AC39" i="1"/>
  <c r="U39" i="1"/>
  <c r="Y38" i="1"/>
  <c r="AC37" i="1"/>
  <c r="U37" i="1"/>
  <c r="Y36" i="1"/>
  <c r="W35" i="1"/>
  <c r="AE33" i="1"/>
  <c r="AA32" i="1"/>
  <c r="W31" i="1"/>
  <c r="AE29" i="1"/>
  <c r="AA28" i="1"/>
  <c r="W27" i="1"/>
  <c r="AE25" i="1"/>
  <c r="AA24" i="1"/>
  <c r="W23" i="1"/>
  <c r="AE21" i="1"/>
  <c r="AA20" i="1"/>
  <c r="W19" i="1"/>
  <c r="AE17" i="1"/>
  <c r="AA16" i="1"/>
  <c r="W15" i="1"/>
  <c r="AE13" i="1"/>
  <c r="AA12" i="1"/>
  <c r="AE9" i="1"/>
  <c r="AA8" i="1"/>
  <c r="U7" i="1"/>
  <c r="AC7" i="1"/>
  <c r="Y7" i="1"/>
  <c r="AF40" i="1"/>
  <c r="AB40" i="1"/>
  <c r="X40" i="1"/>
  <c r="AF39" i="1"/>
  <c r="AB39" i="1"/>
  <c r="X39" i="1"/>
  <c r="AF38" i="1"/>
  <c r="AB38" i="1"/>
  <c r="X38" i="1"/>
  <c r="AF37" i="1"/>
  <c r="AB37" i="1"/>
  <c r="X37" i="1"/>
  <c r="AF36" i="1"/>
  <c r="AB36" i="1"/>
  <c r="X36" i="1"/>
  <c r="AB35" i="1"/>
  <c r="AF34" i="1"/>
  <c r="X34" i="1"/>
  <c r="AB33" i="1"/>
  <c r="AF32" i="1"/>
  <c r="X32" i="1"/>
  <c r="AB31" i="1"/>
  <c r="AF30" i="1"/>
  <c r="X30" i="1"/>
  <c r="AB29" i="1"/>
  <c r="AF28" i="1"/>
  <c r="X28" i="1"/>
  <c r="AB27" i="1"/>
  <c r="AF26" i="1"/>
  <c r="X26" i="1"/>
  <c r="AB25" i="1"/>
  <c r="AF24" i="1"/>
  <c r="X24" i="1"/>
  <c r="AB23" i="1"/>
  <c r="AF22" i="1"/>
  <c r="X22" i="1"/>
  <c r="AB21" i="1"/>
  <c r="AF20" i="1"/>
  <c r="X20" i="1"/>
  <c r="AB19" i="1"/>
  <c r="AF18" i="1"/>
  <c r="X18" i="1"/>
  <c r="AB17" i="1"/>
  <c r="AF16" i="1"/>
  <c r="X16" i="1"/>
  <c r="AB15" i="1"/>
  <c r="AF14" i="1"/>
  <c r="X14" i="1"/>
  <c r="AB13" i="1"/>
  <c r="AF12" i="1"/>
  <c r="X12" i="1"/>
  <c r="AF10" i="1"/>
  <c r="X10" i="1"/>
  <c r="AB9" i="1"/>
  <c r="AF8" i="1"/>
  <c r="U8" i="1"/>
  <c r="Y8" i="1"/>
  <c r="AC8" i="1"/>
  <c r="U9" i="1"/>
  <c r="Y9" i="1"/>
  <c r="AC9" i="1"/>
  <c r="U10" i="1"/>
  <c r="Y10" i="1"/>
  <c r="AC10" i="1"/>
  <c r="U12" i="1"/>
  <c r="Y12" i="1"/>
  <c r="AC12" i="1"/>
  <c r="U13" i="1"/>
  <c r="Y13" i="1"/>
  <c r="AC13" i="1"/>
  <c r="U14" i="1"/>
  <c r="Y14" i="1"/>
  <c r="AC14" i="1"/>
  <c r="U15" i="1"/>
  <c r="Y15" i="1"/>
  <c r="AC15" i="1"/>
  <c r="U16" i="1"/>
  <c r="Y16" i="1"/>
  <c r="AC16" i="1"/>
  <c r="U17" i="1"/>
  <c r="Y17" i="1"/>
  <c r="AC17" i="1"/>
  <c r="U18" i="1"/>
  <c r="Y18" i="1"/>
  <c r="AC18" i="1"/>
  <c r="U19" i="1"/>
  <c r="Y19" i="1"/>
  <c r="AC19" i="1"/>
  <c r="U20" i="1"/>
  <c r="Y20" i="1"/>
  <c r="AC20" i="1"/>
  <c r="U21" i="1"/>
  <c r="Y21" i="1"/>
  <c r="AC21" i="1"/>
  <c r="U22" i="1"/>
  <c r="Y22" i="1"/>
  <c r="AC22" i="1"/>
  <c r="U23" i="1"/>
  <c r="Y23" i="1"/>
  <c r="AC23" i="1"/>
  <c r="U24" i="1"/>
  <c r="Y24" i="1"/>
  <c r="AC24" i="1"/>
  <c r="U25" i="1"/>
  <c r="Y25" i="1"/>
  <c r="AC25" i="1"/>
  <c r="U26" i="1"/>
  <c r="Y26" i="1"/>
  <c r="AC26" i="1"/>
  <c r="U27" i="1"/>
  <c r="Y27" i="1"/>
  <c r="AC27" i="1"/>
  <c r="U28" i="1"/>
  <c r="Y28" i="1"/>
  <c r="AC28" i="1"/>
  <c r="U29" i="1"/>
  <c r="Y29" i="1"/>
  <c r="AC29" i="1"/>
  <c r="U30" i="1"/>
  <c r="Y30" i="1"/>
  <c r="AC30" i="1"/>
  <c r="U31" i="1"/>
  <c r="Y31" i="1"/>
  <c r="AC31" i="1"/>
  <c r="U32" i="1"/>
  <c r="Y32" i="1"/>
  <c r="AC32" i="1"/>
  <c r="U33" i="1"/>
  <c r="Y33" i="1"/>
  <c r="AC33" i="1"/>
  <c r="U34" i="1"/>
  <c r="Y34" i="1"/>
  <c r="AC34" i="1"/>
  <c r="U35" i="1"/>
  <c r="Y35" i="1"/>
  <c r="AC35" i="1"/>
  <c r="U36" i="1"/>
  <c r="V8" i="1"/>
  <c r="Z8" i="1"/>
  <c r="AD8" i="1"/>
  <c r="V9" i="1"/>
  <c r="Z9" i="1"/>
  <c r="AD9" i="1"/>
  <c r="V10" i="1"/>
  <c r="Z10" i="1"/>
  <c r="AD10" i="1"/>
  <c r="AD11" i="1"/>
  <c r="V12" i="1"/>
  <c r="Z12" i="1"/>
  <c r="AD12" i="1"/>
  <c r="V13" i="1"/>
  <c r="Z13" i="1"/>
  <c r="AD13" i="1"/>
  <c r="V14" i="1"/>
  <c r="Z14" i="1"/>
  <c r="AD14" i="1"/>
  <c r="V15" i="1"/>
  <c r="Z15" i="1"/>
  <c r="AD15" i="1"/>
  <c r="V16" i="1"/>
  <c r="Z16" i="1"/>
  <c r="AD16" i="1"/>
  <c r="V17" i="1"/>
  <c r="Z17" i="1"/>
  <c r="AD17" i="1"/>
  <c r="V18" i="1"/>
  <c r="Z18" i="1"/>
  <c r="AD18" i="1"/>
  <c r="V19" i="1"/>
  <c r="Z19" i="1"/>
  <c r="AD19" i="1"/>
  <c r="V20" i="1"/>
  <c r="Z20" i="1"/>
  <c r="AD20" i="1"/>
  <c r="V21" i="1"/>
  <c r="Z21" i="1"/>
  <c r="AD21" i="1"/>
  <c r="V22" i="1"/>
  <c r="Z22" i="1"/>
  <c r="AD22" i="1"/>
  <c r="V23" i="1"/>
  <c r="Z23" i="1"/>
  <c r="AD23" i="1"/>
  <c r="V24" i="1"/>
  <c r="Z24" i="1"/>
  <c r="AD24" i="1"/>
  <c r="V25" i="1"/>
  <c r="Z25" i="1"/>
  <c r="AD25" i="1"/>
  <c r="V26" i="1"/>
  <c r="Z26" i="1"/>
  <c r="AD26" i="1"/>
  <c r="V27" i="1"/>
  <c r="Z27" i="1"/>
  <c r="AD27" i="1"/>
  <c r="V28" i="1"/>
  <c r="Z28" i="1"/>
  <c r="AD28" i="1"/>
  <c r="V29" i="1"/>
  <c r="Z29" i="1"/>
  <c r="AD29" i="1"/>
  <c r="V30" i="1"/>
  <c r="Z30" i="1"/>
  <c r="AD30" i="1"/>
  <c r="V31" i="1"/>
  <c r="Z31" i="1"/>
  <c r="AD31" i="1"/>
  <c r="V32" i="1"/>
  <c r="Z32" i="1"/>
  <c r="AD32" i="1"/>
  <c r="V33" i="1"/>
  <c r="Z33" i="1"/>
  <c r="AD33" i="1"/>
  <c r="V34" i="1"/>
  <c r="Z34" i="1"/>
  <c r="AD34" i="1"/>
  <c r="V35" i="1"/>
  <c r="Z35" i="1"/>
  <c r="AD35" i="1"/>
  <c r="V36" i="1"/>
  <c r="AF7" i="1"/>
  <c r="AB7" i="1"/>
  <c r="X7" i="1"/>
  <c r="AE40" i="1"/>
  <c r="AA40" i="1"/>
  <c r="W40" i="1"/>
  <c r="AE39" i="1"/>
  <c r="AA39" i="1"/>
  <c r="W39" i="1"/>
  <c r="AE38" i="1"/>
  <c r="AA38" i="1"/>
  <c r="W38" i="1"/>
  <c r="AE37" i="1"/>
  <c r="AA37" i="1"/>
  <c r="W37" i="1"/>
  <c r="AE36" i="1"/>
  <c r="AA36" i="1"/>
  <c r="W36" i="1"/>
  <c r="AA35" i="1"/>
  <c r="AE34" i="1"/>
  <c r="W34" i="1"/>
  <c r="AA33" i="1"/>
  <c r="AE32" i="1"/>
  <c r="W32" i="1"/>
  <c r="AA31" i="1"/>
  <c r="AE30" i="1"/>
  <c r="W30" i="1"/>
  <c r="AA29" i="1"/>
  <c r="AE28" i="1"/>
  <c r="W28" i="1"/>
  <c r="AA27" i="1"/>
  <c r="AE26" i="1"/>
  <c r="W26" i="1"/>
  <c r="AA25" i="1"/>
  <c r="AE24" i="1"/>
  <c r="W24" i="1"/>
  <c r="AA23" i="1"/>
  <c r="AE22" i="1"/>
  <c r="W22" i="1"/>
  <c r="AA21" i="1"/>
  <c r="AE20" i="1"/>
  <c r="W20" i="1"/>
  <c r="AA19" i="1"/>
  <c r="AE18" i="1"/>
  <c r="W18" i="1"/>
  <c r="AA17" i="1"/>
  <c r="AE16" i="1"/>
  <c r="W16" i="1"/>
  <c r="AA15" i="1"/>
  <c r="AE14" i="1"/>
  <c r="W14" i="1"/>
  <c r="AA13" i="1"/>
  <c r="AE12" i="1"/>
  <c r="W12" i="1"/>
  <c r="AE10" i="1"/>
  <c r="W10" i="1"/>
  <c r="AA9" i="1"/>
  <c r="AE8" i="1"/>
  <c r="W8" i="1"/>
  <c r="AB96" i="1" l="1"/>
  <c r="F3" i="3"/>
  <c r="Y96" i="1"/>
  <c r="G3" i="3"/>
  <c r="Z96" i="1"/>
  <c r="G8" i="2" s="1"/>
  <c r="J3" i="3"/>
  <c r="AC96" i="1"/>
  <c r="U96" i="1"/>
  <c r="B3" i="3"/>
  <c r="D3" i="3"/>
  <c r="W96" i="1"/>
  <c r="G5" i="2" s="1"/>
  <c r="M3" i="3"/>
  <c r="C3" i="3"/>
  <c r="V96" i="1"/>
  <c r="H3" i="3"/>
  <c r="AA96" i="1"/>
  <c r="G9" i="2" s="1"/>
  <c r="L3" i="3"/>
  <c r="AE96" i="1"/>
  <c r="E3" i="3"/>
  <c r="E48" i="3" s="1"/>
  <c r="X96" i="1"/>
  <c r="G6" i="2" s="1"/>
  <c r="K3" i="3"/>
  <c r="AD96" i="1"/>
  <c r="G12" i="2" s="1"/>
  <c r="K48" i="3"/>
  <c r="F48" i="3"/>
  <c r="G48" i="3"/>
  <c r="D48" i="3"/>
  <c r="J48" i="3"/>
  <c r="H48" i="3"/>
  <c r="L48" i="3"/>
  <c r="G10" i="2"/>
  <c r="I3" i="3"/>
  <c r="I48" i="3" s="1"/>
  <c r="C48" i="3"/>
  <c r="G4" i="2"/>
  <c r="AB41" i="1"/>
  <c r="F10" i="2" s="1"/>
  <c r="G3" i="2"/>
  <c r="G11" i="2"/>
  <c r="AC41" i="1"/>
  <c r="F11" i="2" s="1"/>
  <c r="G13" i="2"/>
  <c r="G7" i="2"/>
  <c r="AA41" i="1"/>
  <c r="F9" i="2" s="1"/>
  <c r="Z41" i="1"/>
  <c r="F8" i="2" s="1"/>
  <c r="AD41" i="1"/>
  <c r="F12" i="2" s="1"/>
  <c r="X41" i="1"/>
  <c r="F6" i="2" s="1"/>
  <c r="Y41" i="1"/>
  <c r="F7" i="2" s="1"/>
  <c r="AF41" i="1"/>
  <c r="F14" i="2" s="1"/>
  <c r="W41" i="1"/>
  <c r="F5" i="2" s="1"/>
  <c r="V41" i="1"/>
  <c r="F4" i="2" s="1"/>
  <c r="U41" i="1"/>
  <c r="F3" i="2" s="1"/>
  <c r="AE41" i="1"/>
  <c r="F13" i="2" s="1"/>
  <c r="B48" i="3" l="1"/>
  <c r="I5" i="2"/>
  <c r="J13" i="2"/>
  <c r="K13" i="2" s="1"/>
  <c r="J11" i="2"/>
  <c r="K11" i="2" s="1"/>
  <c r="J9" i="2"/>
  <c r="K9" i="2" s="1"/>
  <c r="J7" i="2"/>
  <c r="K7" i="2" s="1"/>
  <c r="J5" i="2"/>
  <c r="K5" i="2" s="1"/>
  <c r="J12" i="2"/>
  <c r="K12" i="2" s="1"/>
  <c r="J4" i="2"/>
  <c r="K4" i="2" s="1"/>
  <c r="I13" i="2"/>
  <c r="I9" i="2"/>
  <c r="I8" i="2"/>
  <c r="J3" i="2"/>
  <c r="K3" i="2" s="1"/>
  <c r="I14" i="2"/>
  <c r="J10" i="2"/>
  <c r="K10" i="2" s="1"/>
  <c r="J6" i="2"/>
  <c r="K6" i="2" s="1"/>
  <c r="I10" i="2"/>
  <c r="I12" i="2"/>
  <c r="I4" i="2"/>
  <c r="J8" i="2"/>
  <c r="K8" i="2" s="1"/>
  <c r="I3" i="2"/>
  <c r="I11" i="2"/>
  <c r="I7" i="2"/>
  <c r="I6" i="2"/>
  <c r="H4" i="2"/>
  <c r="H5" i="2"/>
  <c r="H6" i="2"/>
  <c r="H7" i="2"/>
  <c r="H8" i="2"/>
  <c r="H9" i="2"/>
  <c r="H10" i="2"/>
  <c r="H11" i="2"/>
  <c r="H12" i="2"/>
  <c r="H13" i="2"/>
  <c r="H14" i="2"/>
  <c r="H3" i="2"/>
  <c r="M96" i="1" l="1"/>
  <c r="AF61" i="1"/>
  <c r="M13" i="3" l="1"/>
  <c r="AF96" i="1"/>
  <c r="G14" i="2" s="1"/>
  <c r="J14" i="2" s="1"/>
  <c r="K14" i="2" s="1"/>
  <c r="R3" i="3"/>
  <c r="M48" i="3"/>
  <c r="N48" i="3" s="1"/>
  <c r="Q14" i="3" l="1"/>
  <c r="Q21" i="3"/>
  <c r="Q4" i="3"/>
  <c r="Q10" i="3"/>
  <c r="Q3" i="3"/>
  <c r="Q22" i="3"/>
  <c r="Q9" i="3"/>
  <c r="Q16" i="3"/>
  <c r="Q12" i="3"/>
  <c r="Q6" i="3"/>
  <c r="Q19" i="3"/>
  <c r="Q24" i="3"/>
  <c r="Q20" i="3"/>
  <c r="Q5" i="3"/>
  <c r="Q11" i="3"/>
  <c r="Q17" i="3"/>
  <c r="Q23" i="3"/>
  <c r="Q18" i="3"/>
  <c r="Q13" i="3"/>
  <c r="Q7" i="3"/>
  <c r="Q25" i="3"/>
  <c r="Q8" i="3"/>
  <c r="Q15" i="3"/>
  <c r="W23" i="3" l="1"/>
  <c r="W22" i="3"/>
  <c r="T23" i="3"/>
</calcChain>
</file>

<file path=xl/sharedStrings.xml><?xml version="1.0" encoding="utf-8"?>
<sst xmlns="http://schemas.openxmlformats.org/spreadsheetml/2006/main" count="243" uniqueCount="102">
  <si>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</si>
  <si>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</si>
  <si>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</si>
  <si>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</si>
  <si>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</si>
  <si>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</si>
  <si>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</si>
  <si>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</si>
  <si>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</si>
  <si>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</si>
  <si>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</si>
  <si>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</si>
  <si>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</si>
  <si>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 Monthly Flow (m³/s ) at the Proposed Intake with reference to</t>
  </si>
  <si>
    <t>Recommended monthly flow</t>
  </si>
  <si>
    <t>Rimna Station 265</t>
  </si>
  <si>
    <t>WECS-DHM-1990</t>
  </si>
  <si>
    <t>DHM 2004</t>
  </si>
  <si>
    <t>Jan.</t>
  </si>
  <si>
    <t>Feb.</t>
  </si>
  <si>
    <t>CA: 1938km²</t>
  </si>
  <si>
    <t>CA:1870 km²</t>
  </si>
  <si>
    <t>CA: 1187.7 km²</t>
  </si>
  <si>
    <t>Chamelia</t>
  </si>
  <si>
    <t>Miri Khola</t>
  </si>
  <si>
    <t>Tila</t>
  </si>
  <si>
    <t>Rimna+ WECS-DHM +DHM</t>
  </si>
  <si>
    <t>Average Mean Monthly Flow</t>
  </si>
  <si>
    <t>Chamelia+Tila</t>
  </si>
  <si>
    <t>Chamelia+Miri Khola</t>
  </si>
  <si>
    <t>Station num</t>
  </si>
  <si>
    <t>ber:</t>
  </si>
  <si>
    <t>Location:</t>
  </si>
  <si>
    <t>Nagma</t>
  </si>
  <si>
    <t>Lati</t>
  </si>
  <si>
    <t>tude: 29</t>
  </si>
  <si>
    <t>06 26</t>
  </si>
  <si>
    <t>River:</t>
  </si>
  <si>
    <t>Tila Na</t>
  </si>
  <si>
    <t>la</t>
  </si>
  <si>
    <t>Longi</t>
  </si>
  <si>
    <t>tude: 81</t>
  </si>
  <si>
    <t>40 49</t>
  </si>
  <si>
    <t>Year</t>
  </si>
  <si>
    <t>Mar.</t>
  </si>
  <si>
    <t>Apr.</t>
  </si>
  <si>
    <t>Jun.</t>
  </si>
  <si>
    <t>Jul.</t>
  </si>
  <si>
    <t>Aug.</t>
  </si>
  <si>
    <t>Sep.</t>
  </si>
  <si>
    <t>Oct.</t>
  </si>
  <si>
    <t>Nov.</t>
  </si>
  <si>
    <t>Dec.</t>
  </si>
  <si>
    <t>Average:</t>
  </si>
  <si>
    <t>Catchment Area of Tila at Nagma</t>
  </si>
  <si>
    <t>Catchment Area of Sani Bheri at Headwork</t>
  </si>
  <si>
    <t>Catchment Area Ratio</t>
  </si>
  <si>
    <t>AVERAGE MONTHLY AND YEARLY DISCHARGE (in m³/s)</t>
  </si>
  <si>
    <t>====================================================</t>
  </si>
  <si>
    <t>Nayagaon</t>
  </si>
  <si>
    <t>tude: 28</t>
  </si>
  <si>
    <t>04 20</t>
  </si>
  <si>
    <t>Mari Khol</t>
  </si>
  <si>
    <t>a</t>
  </si>
  <si>
    <t>tude: 82</t>
  </si>
  <si>
    <t>48 00</t>
  </si>
  <si>
    <t>Catchment Area of Miri Khola at Nayagaon</t>
  </si>
  <si>
    <t>Catchment at Station no. 120</t>
  </si>
  <si>
    <t>Catchment at Headworks of Sani Bheri HPP</t>
  </si>
  <si>
    <t xml:space="preserve">Catchment Area Ratio </t>
  </si>
  <si>
    <t>Average</t>
  </si>
  <si>
    <t>Average of Chameliya and Miri khola Flow</t>
  </si>
  <si>
    <t>NA</t>
  </si>
  <si>
    <t>average(</t>
  </si>
  <si>
    <t>AD discharge</t>
  </si>
  <si>
    <t>month</t>
  </si>
  <si>
    <t>day</t>
  </si>
  <si>
    <t>Discharge</t>
  </si>
  <si>
    <t>Ad discharge</t>
  </si>
  <si>
    <t>BS</t>
  </si>
  <si>
    <t>days</t>
  </si>
  <si>
    <t>Ba</t>
  </si>
  <si>
    <t>Je</t>
  </si>
  <si>
    <t>As</t>
  </si>
  <si>
    <t>Sr</t>
  </si>
  <si>
    <t>Bh</t>
  </si>
  <si>
    <t>Ka</t>
  </si>
  <si>
    <t>Man</t>
  </si>
  <si>
    <t>Po</t>
  </si>
  <si>
    <t>Magh</t>
  </si>
  <si>
    <t>Falgun</t>
  </si>
  <si>
    <t>Ch</t>
  </si>
  <si>
    <t>BS discharge</t>
  </si>
  <si>
    <t xml:space="preserve">Month </t>
  </si>
  <si>
    <t>Day</t>
  </si>
  <si>
    <t>Dsicharge</t>
  </si>
  <si>
    <t>Q</t>
  </si>
  <si>
    <t xml:space="preserve">Months </t>
  </si>
  <si>
    <t>Je (1-15)</t>
  </si>
  <si>
    <t>Je (16-31)</t>
  </si>
  <si>
    <t>Man (1-15)</t>
  </si>
  <si>
    <t>Man (16-29)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</si>
</sst>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vertical="center" wrapText="1"/>
    </xf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2" fontId="5" fillId="0" borderId="1" xfId="0" applyNumberFormat="1" applyFont="1" applyBorder="1"/>
    <xf numFmtId="0" fontId="7" fillId="0" borderId="1" xfId="0" applyFont="1" applyBorder="1"/>
    <xf numFmtId="2" fontId="7" fillId="0" borderId="1" xfId="0" applyNumberFormat="1" applyFont="1" applyBorder="1"/>
    <xf numFmtId="0" fontId="8" fillId="0" borderId="1" xfId="0" applyFont="1" applyBorder="1"/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2" fontId="2" fillId="0" borderId="1" xfId="0" applyNumberFormat="1" applyFont="1" applyBorder="1"/>
    <xf numFmtId="0" fontId="0" fillId="3" borderId="1" xfId="0" applyFill="1" applyBorder="1"/>
    <xf numFmtId="2" fontId="7" fillId="4" borderId="1" xfId="0" applyNumberFormat="1" applyFont="1" applyFill="1" applyBorder="1"/>
    <xf numFmtId="2" fontId="8" fillId="0" borderId="1" xfId="0" applyNumberFormat="1" applyFont="1" applyBorder="1"/>
    <xf numFmtId="0" fontId="0" fillId="0" borderId="0" xfId="0" applyBorder="1"/>
    <xf numFmtId="9" fontId="0" fillId="0" borderId="0" xfId="3" applyFont="1"/>
    <xf numFmtId="0" fontId="0" fillId="0" borderId="0" xfId="0" applyAlignment="1">
      <alignment horizontal="center"/>
    </xf>
    <xf numFmtId="0" fontId="0" fillId="0" borderId="0" xfId="0" quotePrefix="1" applyBorder="1" applyAlignment="1">
      <alignment horizontal="center"/>
    </xf>
    <xf numFmtId="0" fontId="2" fillId="0" borderId="0" xfId="0" applyFont="1" applyBorder="1"/>
    <xf numFmtId="0" fontId="0" fillId="0" borderId="3" xfId="0" applyBorder="1"/>
    <xf numFmtId="0" fontId="0" fillId="0" borderId="5" xfId="0" applyBorder="1"/>
    <xf numFmtId="0" fontId="2" fillId="0" borderId="4" xfId="0" applyFont="1" applyBorder="1"/>
    <xf numFmtId="164" fontId="2" fillId="0" borderId="1" xfId="0" applyNumberFormat="1" applyFont="1" applyBorder="1"/>
    <xf numFmtId="164" fontId="0" fillId="3" borderId="1" xfId="0" applyNumberFormat="1" applyFill="1" applyBorder="1"/>
    <xf numFmtId="2" fontId="5" fillId="0" borderId="0" xfId="0" applyNumberFormat="1" applyFont="1"/>
    <xf numFmtId="165" fontId="2" fillId="0" borderId="5" xfId="0" applyNumberFormat="1" applyFont="1" applyFill="1" applyBorder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Percent" xfId="3" builtinId="5"/>
    <cellStyle name="Percent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'Basic Data'!$P$11:$P$22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'Basic Data'!$Q$11:$Q$22</c:f>
              <c:numCache>
                <c:formatCode>General</c:formatCode>
                <c:ptCount val="12"/>
                <c:pt idx="0">
                  <c:v>18.100000000000001</c:v>
                </c:pt>
                <c:pt idx="1">
                  <c:v>15.6</c:v>
                </c:pt>
                <c:pt idx="2">
                  <c:v>15.3</c:v>
                </c:pt>
                <c:pt idx="3">
                  <c:v>20.9</c:v>
                </c:pt>
                <c:pt idx="4">
                  <c:v>32.200000000000003</c:v>
                </c:pt>
                <c:pt idx="5">
                  <c:v>43.8</c:v>
                </c:pt>
                <c:pt idx="6">
                  <c:v>89.5</c:v>
                </c:pt>
                <c:pt idx="7">
                  <c:v>128</c:v>
                </c:pt>
                <c:pt idx="8">
                  <c:v>102</c:v>
                </c:pt>
                <c:pt idx="9">
                  <c:v>57.4</c:v>
                </c:pt>
                <c:pt idx="10">
                  <c:v>31.7</c:v>
                </c:pt>
                <c:pt idx="11">
                  <c:v>22.9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F-4EF5-92A8-7C2E67DCA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953424"/>
        <c:axId val="412954208"/>
      </c:ba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'Basic Data'!$P$11:$P$22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Jun.</c:v>
                </c:pt>
                <c:pt idx="6">
                  <c:v>Jul.</c:v>
                </c:pt>
                <c:pt idx="7">
                  <c:v>Aug.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xVal>
          <c:yVal>
            <c:numRef>
              <c:f>'Basic Data'!$Q$11:$Q$22</c:f>
              <c:numCache>
                <c:formatCode>General</c:formatCode>
                <c:ptCount val="12"/>
                <c:pt idx="0">
                  <c:v>18.100000000000001</c:v>
                </c:pt>
                <c:pt idx="1">
                  <c:v>15.6</c:v>
                </c:pt>
                <c:pt idx="2">
                  <c:v>15.3</c:v>
                </c:pt>
                <c:pt idx="3">
                  <c:v>20.9</c:v>
                </c:pt>
                <c:pt idx="4">
                  <c:v>32.200000000000003</c:v>
                </c:pt>
                <c:pt idx="5">
                  <c:v>43.8</c:v>
                </c:pt>
                <c:pt idx="6">
                  <c:v>89.5</c:v>
                </c:pt>
                <c:pt idx="7">
                  <c:v>128</c:v>
                </c:pt>
                <c:pt idx="8">
                  <c:v>102</c:v>
                </c:pt>
                <c:pt idx="9">
                  <c:v>57.4</c:v>
                </c:pt>
                <c:pt idx="10">
                  <c:v>31.7</c:v>
                </c:pt>
                <c:pt idx="11">
                  <c:v>22.9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F-4EF5-92A8-7C2E67DCA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53424"/>
        <c:axId val="412954208"/>
      </c:scatterChart>
      <c:catAx>
        <c:axId val="4129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2954208"/>
        <c:crosses val="autoZero"/>
        <c:auto val="1"/>
        <c:lblAlgn val="ctr"/>
        <c:lblOffset val="100"/>
        <c:tickMarkSkip val="1"/>
        <c:noMultiLvlLbl val="0"/>
      </c:catAx>
      <c:valAx>
        <c:axId val="412954208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/>
                  <a:t>Discharge (m³/s)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29534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FDC-new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FDC!$O$3:$O$25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37.5</c:v>
                </c:pt>
                <c:pt idx="9">
                  <c:v>40</c:v>
                </c:pt>
                <c:pt idx="10">
                  <c:v>42.5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</c:numCache>
            </c:numRef>
          </c:xVal>
          <c:yVal>
            <c:numRef>
              <c:f>FDC!$Q$3:$Q$25</c:f>
              <c:numCache>
                <c:formatCode>0.00</c:formatCode>
                <c:ptCount val="23"/>
                <c:pt idx="0">
                  <c:v>316.10378004604433</c:v>
                </c:pt>
                <c:pt idx="1">
                  <c:v>186.16278524764954</c:v>
                </c:pt>
                <c:pt idx="2">
                  <c:v>153.92667002233702</c:v>
                </c:pt>
                <c:pt idx="3">
                  <c:v>132.42455001904588</c:v>
                </c:pt>
                <c:pt idx="4">
                  <c:v>114.0676037810909</c:v>
                </c:pt>
                <c:pt idx="5">
                  <c:v>80.673768676802197</c:v>
                </c:pt>
                <c:pt idx="6">
                  <c:v>60.233681266520833</c:v>
                </c:pt>
                <c:pt idx="7">
                  <c:v>48.905165681647304</c:v>
                </c:pt>
                <c:pt idx="8">
                  <c:v>40.886622433842106</c:v>
                </c:pt>
                <c:pt idx="9">
                  <c:v>36.957126245308501</c:v>
                </c:pt>
                <c:pt idx="10">
                  <c:v>35.438000274886129</c:v>
                </c:pt>
                <c:pt idx="11">
                  <c:v>33.084834085241596</c:v>
                </c:pt>
                <c:pt idx="12">
                  <c:v>29.578938108361378</c:v>
                </c:pt>
                <c:pt idx="13">
                  <c:v>25.99220645154784</c:v>
                </c:pt>
                <c:pt idx="14">
                  <c:v>24.122612338739216</c:v>
                </c:pt>
                <c:pt idx="15">
                  <c:v>21.841139177985244</c:v>
                </c:pt>
                <c:pt idx="16">
                  <c:v>20.669396111330677</c:v>
                </c:pt>
                <c:pt idx="17">
                  <c:v>19.985289103005083</c:v>
                </c:pt>
                <c:pt idx="18">
                  <c:v>18.845539107496304</c:v>
                </c:pt>
                <c:pt idx="19">
                  <c:v>17.939737306237799</c:v>
                </c:pt>
                <c:pt idx="20">
                  <c:v>16.817536275504374</c:v>
                </c:pt>
                <c:pt idx="21">
                  <c:v>15.500047913890302</c:v>
                </c:pt>
                <c:pt idx="22">
                  <c:v>11.546657817085851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FE-4508-8B17-DD165EF21DCF}"/>
            </c:ext>
          </c:extLst>
        </c:ser>
        <c:ser>
          <c:idx val="0"/>
          <c:order val="1"/>
          <c:spPr>
            <a:ln w="12700" cap="rnd">
              <a:solidFill>
                <a:schemeClr val="tx1"/>
              </a:solidFill>
              <a:prstDash val="dash"/>
              <a:round/>
              <a:headEnd type="triangle"/>
            </a:ln>
            <a:effectLst/>
          </c:spPr>
          <c:marker>
            <c:symbol val="none"/>
          </c:marker>
          <c:xVal>
            <c:numRef>
              <c:f>FDC!$S$22:$S$23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FDC!$T$22:$T$23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36.957126245308501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FE-4508-8B17-DD165EF21DCF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  <a:headEnd type="triangle"/>
            </a:ln>
            <a:effectLst/>
          </c:spPr>
          <c:marker>
            <c:symbol val="none"/>
          </c:marker>
          <c:xVal>
            <c:numRef>
              <c:f>FDC!$V$22:$V$23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FDC!$W$22:$W$23</c:f>
              <c:numCache>
                <c:formatCode>0.00</c:formatCode>
                <c:ptCount val="2"/>
                <c:pt idx="0">
                  <c:v>36.957126245308501</c:v>
                </c:pt>
                <c:pt idx="1">
                  <c:v>36.957126245308501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FE-4508-8B17-DD165EF2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55776"/>
        <c:axId val="412957344"/>
      </c:scatterChart>
      <c:valAx>
        <c:axId val="4129557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/>
                  <a:t>Percentage of Exceedance</a:t>
                </a:r>
                <a:r>
                  <a:rPr lang="en-GB" b="1" baseline="0"/>
                  <a:t>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2957344"/>
        <c:crosses val="autoZero"/>
        <c:crossBetween val="midCat"/>
      </c:valAx>
      <c:valAx>
        <c:axId val="4129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/>
                  <a:t>Discharge</a:t>
                </a:r>
                <a:r>
                  <a:rPr lang="en-GB" b="1" baseline="0"/>
                  <a:t> (m³/s)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295577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106456</xdr:colOff>
      <xdr:row>7</xdr:row>
      <xdr:rowOff>135590</xdr:rowOff>
    </xdr:from>
    <xdr:to>
      <xdr:col>12</xdr:col>
      <xdr:colOff>431426</xdr:colOff>
      <xdr:row>21</xdr:row>
      <xdr:rowOff>54907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4</xdr:row>
      <xdr:rowOff>95250</xdr:rowOff>
    </xdr:from>
    <xdr:to>
      <xdr:col>24</xdr:col>
      <xdr:colOff>590550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4"/>
  <sheetViews>
    <sheetView topLeftCell="A22" zoomScale="85" zoomScaleNormal="85" workbookViewId="0">
      <selection activeCell="P154" sqref="P154"/>
    </sheetView>
  </sheetViews>
  <sheetFormatPr defaultRowHeight="15.6" x14ac:dyDescent="0.3"/>
  <cols>
    <col min="1" max="1" width="9.8984375" bestFit="1" customWidth="1"/>
    <col min="2" max="2" width="5.69921875" bestFit="1" customWidth="1"/>
    <col min="3" max="3" width="6.59765625" bestFit="1" customWidth="1"/>
    <col min="4" max="6" width="5.69921875" bestFit="1" customWidth="1"/>
    <col min="7" max="10" width="6.69921875" bestFit="1" customWidth="1"/>
    <col min="11" max="12" width="5.69921875" bestFit="1" customWidth="1"/>
    <col min="13" max="13" width="7.69921875" bestFit="1" customWidth="1"/>
    <col min="14" max="14" width="5.3984375" bestFit="1" customWidth="1"/>
    <col min="15" max="15" width="5.3984375" customWidth="1"/>
  </cols>
  <sheetData>
    <row r="1" spans="1:33" x14ac:dyDescent="0.3">
      <c r="A1" t="s">
        <v>30</v>
      </c>
      <c r="B1" t="s">
        <v>31</v>
      </c>
      <c r="C1">
        <v>220</v>
      </c>
      <c r="T1" s="41" t="s">
        <v>54</v>
      </c>
      <c r="U1" s="41"/>
      <c r="V1" s="41"/>
      <c r="W1" s="41"/>
      <c r="X1" s="41"/>
      <c r="Y1">
        <v>1870</v>
      </c>
    </row>
    <row r="2" spans="1:33" x14ac:dyDescent="0.3">
      <c r="A2" t="s">
        <v>32</v>
      </c>
      <c r="C2" t="s">
        <v>33</v>
      </c>
      <c r="L2" t="s">
        <v>34</v>
      </c>
      <c r="M2" t="s">
        <v>35</v>
      </c>
      <c r="N2" t="s">
        <v>36</v>
      </c>
      <c r="T2" s="41" t="s">
        <v>55</v>
      </c>
      <c r="U2" s="41"/>
      <c r="V2" s="41"/>
      <c r="W2" s="41"/>
      <c r="X2" s="41"/>
      <c r="Y2">
        <v>1534</v>
      </c>
    </row>
    <row r="3" spans="1:33" x14ac:dyDescent="0.3">
      <c r="A3" t="s">
        <v>37</v>
      </c>
      <c r="C3" t="s">
        <v>38</v>
      </c>
      <c r="D3" t="s">
        <v>39</v>
      </c>
      <c r="L3" t="s">
        <v>40</v>
      </c>
      <c r="M3" t="s">
        <v>41</v>
      </c>
      <c r="N3" t="s">
        <v>42</v>
      </c>
      <c r="T3" s="41" t="s">
        <v>56</v>
      </c>
      <c r="U3" s="41"/>
      <c r="V3" s="41"/>
      <c r="W3" s="41"/>
      <c r="X3" s="41"/>
      <c r="Y3">
        <f>Y2/Y1</f>
        <v>0.82032085561497325</v>
      </c>
    </row>
    <row r="4" spans="1:33" x14ac:dyDescent="0.3">
      <c r="A4" s="42" t="s">
        <v>57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23"/>
      <c r="T4" s="42" t="s">
        <v>57</v>
      </c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1:33" x14ac:dyDescent="0.3">
      <c r="A5" s="40" t="s">
        <v>58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24"/>
      <c r="T5" s="40" t="s">
        <v>58</v>
      </c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x14ac:dyDescent="0.3">
      <c r="A6" s="16" t="s">
        <v>43</v>
      </c>
      <c r="B6" s="16" t="s">
        <v>18</v>
      </c>
      <c r="C6" s="16" t="s">
        <v>19</v>
      </c>
      <c r="D6" s="16" t="s">
        <v>44</v>
      </c>
      <c r="E6" s="16" t="s">
        <v>45</v>
      </c>
      <c r="F6" s="16" t="s">
        <v>5</v>
      </c>
      <c r="G6" s="16" t="s">
        <v>46</v>
      </c>
      <c r="H6" s="16" t="s">
        <v>47</v>
      </c>
      <c r="I6" s="16" t="s">
        <v>48</v>
      </c>
      <c r="J6" s="16" t="s">
        <v>49</v>
      </c>
      <c r="K6" s="16" t="s">
        <v>50</v>
      </c>
      <c r="L6" s="16" t="s">
        <v>51</v>
      </c>
      <c r="M6" s="16" t="s">
        <v>52</v>
      </c>
      <c r="N6" s="16" t="s">
        <v>43</v>
      </c>
      <c r="O6" s="25"/>
      <c r="T6" s="16" t="s">
        <v>43</v>
      </c>
      <c r="U6" s="16" t="s">
        <v>18</v>
      </c>
      <c r="V6" s="16" t="s">
        <v>19</v>
      </c>
      <c r="W6" s="16" t="s">
        <v>44</v>
      </c>
      <c r="X6" s="16" t="s">
        <v>45</v>
      </c>
      <c r="Y6" s="16" t="s">
        <v>5</v>
      </c>
      <c r="Z6" s="16" t="s">
        <v>46</v>
      </c>
      <c r="AA6" s="16" t="s">
        <v>47</v>
      </c>
      <c r="AB6" s="16" t="s">
        <v>48</v>
      </c>
      <c r="AC6" s="16" t="s">
        <v>49</v>
      </c>
      <c r="AD6" s="16" t="s">
        <v>50</v>
      </c>
      <c r="AE6" s="16" t="s">
        <v>51</v>
      </c>
      <c r="AF6" s="16" t="s">
        <v>52</v>
      </c>
    </row>
    <row r="7" spans="1:33" x14ac:dyDescent="0.3">
      <c r="A7" s="16">
        <v>1973</v>
      </c>
      <c r="B7" s="7">
        <v>18.7</v>
      </c>
      <c r="C7" s="7">
        <v>17.2</v>
      </c>
      <c r="D7" s="7">
        <v>21.3</v>
      </c>
      <c r="E7" s="7">
        <v>31.6</v>
      </c>
      <c r="F7" s="7">
        <v>41.3</v>
      </c>
      <c r="G7" s="7">
        <v>61.8</v>
      </c>
      <c r="H7" s="7">
        <v>91.9</v>
      </c>
      <c r="I7" s="7">
        <v>151</v>
      </c>
      <c r="J7" s="7">
        <v>134</v>
      </c>
      <c r="K7" s="7">
        <v>148</v>
      </c>
      <c r="L7" s="7">
        <v>52</v>
      </c>
      <c r="M7" s="7">
        <v>32</v>
      </c>
      <c r="N7" s="7">
        <v>66.7</v>
      </c>
      <c r="O7" s="21"/>
      <c r="T7" s="16">
        <v>1973</v>
      </c>
      <c r="U7" s="8">
        <f t="shared" ref="U7:U40" si="0">B7*$Y$3</f>
        <v>15.34</v>
      </c>
      <c r="V7" s="8">
        <f t="shared" ref="V7:V40" si="1">C7*$Y$3</f>
        <v>14.10951871657754</v>
      </c>
      <c r="W7" s="8">
        <f t="shared" ref="W7:W40" si="2">D7*$Y$3</f>
        <v>17.47283422459893</v>
      </c>
      <c r="X7" s="8">
        <f t="shared" ref="X7:X40" si="3">E7*$Y$3</f>
        <v>25.922139037433155</v>
      </c>
      <c r="Y7" s="8">
        <f t="shared" ref="Y7:Y40" si="4">F7*$Y$3</f>
        <v>33.879251336898392</v>
      </c>
      <c r="Z7" s="8">
        <f t="shared" ref="Z7:Z40" si="5">G7*$Y$3</f>
        <v>50.695828877005347</v>
      </c>
      <c r="AA7" s="8">
        <f t="shared" ref="AA7:AA40" si="6">H7*$Y$3</f>
        <v>75.387486631016046</v>
      </c>
      <c r="AB7" s="8">
        <f t="shared" ref="AB7:AB40" si="7">I7*$Y$3</f>
        <v>123.86844919786097</v>
      </c>
      <c r="AC7" s="8">
        <f t="shared" ref="AC7:AC40" si="8">J7*$Y$3</f>
        <v>109.92299465240642</v>
      </c>
      <c r="AD7" s="8">
        <f t="shared" ref="AD7:AD40" si="9">K7*$Y$3</f>
        <v>121.40748663101604</v>
      </c>
      <c r="AE7" s="8">
        <f t="shared" ref="AE7:AE40" si="10">L7*$Y$3</f>
        <v>42.656684491978609</v>
      </c>
      <c r="AF7" s="8">
        <f t="shared" ref="AF7:AF40" si="11">M7*$Y$3</f>
        <v>26.250267379679144</v>
      </c>
    </row>
    <row r="8" spans="1:33" x14ac:dyDescent="0.3">
      <c r="A8" s="16">
        <v>1974</v>
      </c>
      <c r="B8" s="7">
        <v>24.1</v>
      </c>
      <c r="C8" s="7">
        <v>20.100000000000001</v>
      </c>
      <c r="D8" s="7">
        <v>17.5</v>
      </c>
      <c r="E8" s="7">
        <v>22.6</v>
      </c>
      <c r="F8" s="7">
        <v>22.4</v>
      </c>
      <c r="G8" s="7">
        <v>32.6</v>
      </c>
      <c r="H8" s="7">
        <v>78.8</v>
      </c>
      <c r="I8" s="7">
        <v>152</v>
      </c>
      <c r="J8" s="7">
        <v>83.5</v>
      </c>
      <c r="K8" s="7">
        <v>51</v>
      </c>
      <c r="L8" s="7">
        <v>30.1</v>
      </c>
      <c r="M8" s="7">
        <v>22.8</v>
      </c>
      <c r="N8" s="7">
        <v>46.5</v>
      </c>
      <c r="O8" s="21"/>
      <c r="T8" s="16">
        <v>1974</v>
      </c>
      <c r="U8" s="8">
        <f t="shared" si="0"/>
        <v>19.769732620320855</v>
      </c>
      <c r="V8" s="8">
        <f t="shared" si="1"/>
        <v>16.488449197860962</v>
      </c>
      <c r="W8" s="8">
        <f t="shared" si="2"/>
        <v>14.355614973262032</v>
      </c>
      <c r="X8" s="8">
        <f t="shared" si="3"/>
        <v>18.539251336898396</v>
      </c>
      <c r="Y8" s="8">
        <f t="shared" si="4"/>
        <v>18.375187165775401</v>
      </c>
      <c r="Z8" s="8">
        <f t="shared" si="5"/>
        <v>26.742459893048128</v>
      </c>
      <c r="AA8" s="8">
        <f t="shared" si="6"/>
        <v>64.641283422459892</v>
      </c>
      <c r="AB8" s="8">
        <f t="shared" si="7"/>
        <v>124.68877005347593</v>
      </c>
      <c r="AC8" s="8">
        <f t="shared" si="8"/>
        <v>68.49679144385027</v>
      </c>
      <c r="AD8" s="8">
        <f t="shared" si="9"/>
        <v>41.836363636363636</v>
      </c>
      <c r="AE8" s="8">
        <f t="shared" si="10"/>
        <v>24.691657754010695</v>
      </c>
      <c r="AF8" s="8">
        <f t="shared" si="11"/>
        <v>18.70331550802139</v>
      </c>
    </row>
    <row r="9" spans="1:33" x14ac:dyDescent="0.3">
      <c r="A9" s="16">
        <v>1975</v>
      </c>
      <c r="B9" s="7">
        <v>18.5</v>
      </c>
      <c r="C9" s="7">
        <v>16.3</v>
      </c>
      <c r="D9" s="7">
        <v>17.3</v>
      </c>
      <c r="E9" s="7">
        <v>29.2</v>
      </c>
      <c r="F9" s="7">
        <v>38.700000000000003</v>
      </c>
      <c r="G9" s="7">
        <v>77.7</v>
      </c>
      <c r="H9" s="7">
        <v>132</v>
      </c>
      <c r="I9" s="7">
        <v>181</v>
      </c>
      <c r="J9" s="7">
        <v>158</v>
      </c>
      <c r="K9" s="7">
        <v>72.2</v>
      </c>
      <c r="L9" s="7">
        <v>37.700000000000003</v>
      </c>
      <c r="M9" s="7">
        <v>26.2</v>
      </c>
      <c r="N9" s="7">
        <v>67.099999999999994</v>
      </c>
      <c r="O9" s="21"/>
      <c r="T9" s="16">
        <v>1975</v>
      </c>
      <c r="U9" s="8">
        <f t="shared" si="0"/>
        <v>15.175935828877005</v>
      </c>
      <c r="V9" s="8">
        <f t="shared" si="1"/>
        <v>13.371229946524064</v>
      </c>
      <c r="W9" s="8">
        <f t="shared" si="2"/>
        <v>14.191550802139037</v>
      </c>
      <c r="X9" s="8">
        <f t="shared" si="3"/>
        <v>23.953368983957219</v>
      </c>
      <c r="Y9" s="8">
        <f t="shared" si="4"/>
        <v>31.746417112299468</v>
      </c>
      <c r="Z9" s="8">
        <f t="shared" si="5"/>
        <v>63.738930481283425</v>
      </c>
      <c r="AA9" s="8">
        <f t="shared" si="6"/>
        <v>108.28235294117647</v>
      </c>
      <c r="AB9" s="8">
        <f t="shared" si="7"/>
        <v>148.47807486631015</v>
      </c>
      <c r="AC9" s="8">
        <f t="shared" si="8"/>
        <v>129.61069518716579</v>
      </c>
      <c r="AD9" s="8">
        <f t="shared" si="9"/>
        <v>59.227165775401069</v>
      </c>
      <c r="AE9" s="8">
        <f t="shared" si="10"/>
        <v>30.926096256684495</v>
      </c>
      <c r="AF9" s="8">
        <f t="shared" si="11"/>
        <v>21.492406417112299</v>
      </c>
    </row>
    <row r="10" spans="1:33" x14ac:dyDescent="0.3">
      <c r="A10" s="16">
        <v>1976</v>
      </c>
      <c r="B10" s="7">
        <v>20</v>
      </c>
      <c r="C10" s="7">
        <v>17.8</v>
      </c>
      <c r="D10" s="7">
        <v>14.6</v>
      </c>
      <c r="E10" s="7">
        <v>20.2</v>
      </c>
      <c r="F10" s="7">
        <v>25.4</v>
      </c>
      <c r="G10" s="7">
        <v>34.799999999999997</v>
      </c>
      <c r="H10" s="7">
        <v>61.8</v>
      </c>
      <c r="I10" s="7">
        <v>126</v>
      </c>
      <c r="J10" s="7">
        <v>101</v>
      </c>
      <c r="K10" s="7">
        <v>43.4</v>
      </c>
      <c r="L10" s="7">
        <v>26.8</v>
      </c>
      <c r="M10" s="7">
        <v>19.399999999999999</v>
      </c>
      <c r="N10" s="7">
        <v>42.6</v>
      </c>
      <c r="O10" s="21"/>
      <c r="T10" s="16">
        <v>1976</v>
      </c>
      <c r="U10" s="8">
        <f t="shared" si="0"/>
        <v>16.406417112299465</v>
      </c>
      <c r="V10" s="8">
        <f t="shared" si="1"/>
        <v>14.601711229946524</v>
      </c>
      <c r="W10" s="8">
        <f t="shared" si="2"/>
        <v>11.97668449197861</v>
      </c>
      <c r="X10" s="8">
        <f t="shared" si="3"/>
        <v>16.57048128342246</v>
      </c>
      <c r="Y10" s="8">
        <f t="shared" si="4"/>
        <v>20.836149732620321</v>
      </c>
      <c r="Z10" s="8">
        <f t="shared" si="5"/>
        <v>28.547165775401066</v>
      </c>
      <c r="AA10" s="8">
        <f t="shared" si="6"/>
        <v>50.695828877005347</v>
      </c>
      <c r="AB10" s="8">
        <f t="shared" si="7"/>
        <v>103.36042780748663</v>
      </c>
      <c r="AC10" s="8">
        <f t="shared" si="8"/>
        <v>82.852406417112292</v>
      </c>
      <c r="AD10" s="8">
        <f t="shared" si="9"/>
        <v>35.601925133689839</v>
      </c>
      <c r="AE10" s="8">
        <f t="shared" si="10"/>
        <v>21.984598930481283</v>
      </c>
      <c r="AF10" s="8">
        <f t="shared" si="11"/>
        <v>15.914224598930479</v>
      </c>
    </row>
    <row r="11" spans="1:33" x14ac:dyDescent="0.3">
      <c r="A11" s="16">
        <v>1977</v>
      </c>
      <c r="B11" s="7">
        <v>15.2</v>
      </c>
      <c r="C11" s="7">
        <v>13.4</v>
      </c>
      <c r="D11" s="7">
        <v>11.4</v>
      </c>
      <c r="E11" s="7">
        <v>13.3</v>
      </c>
      <c r="F11" s="7">
        <v>24.5</v>
      </c>
      <c r="G11" s="7">
        <v>35.6</v>
      </c>
      <c r="H11" s="7">
        <v>140</v>
      </c>
      <c r="I11" s="7">
        <v>157</v>
      </c>
      <c r="J11" s="7">
        <v>108</v>
      </c>
      <c r="K11" s="7">
        <v>48.4</v>
      </c>
      <c r="L11" s="7">
        <v>29</v>
      </c>
      <c r="M11" s="7">
        <v>21.7</v>
      </c>
      <c r="N11" s="7">
        <v>51.4</v>
      </c>
      <c r="O11" s="26"/>
      <c r="P11" s="16" t="s">
        <v>18</v>
      </c>
      <c r="Q11" s="16">
        <v>18.100000000000001</v>
      </c>
      <c r="R11">
        <v>18.100000000000001</v>
      </c>
      <c r="T11" s="16">
        <v>1977</v>
      </c>
      <c r="U11" s="8">
        <f t="shared" si="0"/>
        <v>12.468877005347593</v>
      </c>
      <c r="V11" s="8">
        <f t="shared" si="1"/>
        <v>10.992299465240642</v>
      </c>
      <c r="W11" s="8">
        <f t="shared" si="2"/>
        <v>9.3516577540106951</v>
      </c>
      <c r="X11" s="8">
        <f t="shared" si="3"/>
        <v>10.910267379679144</v>
      </c>
      <c r="Y11" s="8">
        <f t="shared" si="4"/>
        <v>20.097860962566845</v>
      </c>
      <c r="Z11" s="8">
        <f t="shared" si="5"/>
        <v>29.203422459893048</v>
      </c>
      <c r="AA11" s="8">
        <f t="shared" si="6"/>
        <v>114.84491978609626</v>
      </c>
      <c r="AB11" s="8">
        <f t="shared" si="7"/>
        <v>128.79037433155079</v>
      </c>
      <c r="AC11" s="8">
        <f t="shared" si="8"/>
        <v>88.594652406417111</v>
      </c>
      <c r="AD11" s="8">
        <f t="shared" si="9"/>
        <v>39.703529411764706</v>
      </c>
      <c r="AE11" s="8">
        <f t="shared" si="10"/>
        <v>23.789304812834224</v>
      </c>
      <c r="AF11" s="8">
        <f t="shared" si="11"/>
        <v>17.80096256684492</v>
      </c>
    </row>
    <row r="12" spans="1:33" x14ac:dyDescent="0.3">
      <c r="A12" s="16">
        <v>1978</v>
      </c>
      <c r="B12" s="7">
        <v>16.8</v>
      </c>
      <c r="C12" s="7">
        <v>14.3</v>
      </c>
      <c r="D12" s="7">
        <v>15.8</v>
      </c>
      <c r="E12" s="7">
        <v>25.9</v>
      </c>
      <c r="F12" s="7">
        <v>55.3</v>
      </c>
      <c r="G12" s="7">
        <v>52.4</v>
      </c>
      <c r="H12" s="7">
        <v>70.2</v>
      </c>
      <c r="I12" s="7">
        <v>171</v>
      </c>
      <c r="J12" s="7">
        <v>115</v>
      </c>
      <c r="K12" s="7">
        <v>54.8</v>
      </c>
      <c r="L12" s="7">
        <v>32.6</v>
      </c>
      <c r="M12" s="7">
        <v>24.8</v>
      </c>
      <c r="N12" s="7">
        <v>54.1</v>
      </c>
      <c r="O12" s="26"/>
      <c r="P12" s="16" t="s">
        <v>19</v>
      </c>
      <c r="Q12" s="16">
        <v>15.6</v>
      </c>
      <c r="R12">
        <v>15.6</v>
      </c>
      <c r="T12" s="16">
        <v>1978</v>
      </c>
      <c r="U12" s="8">
        <f t="shared" si="0"/>
        <v>13.781390374331551</v>
      </c>
      <c r="V12" s="8">
        <f t="shared" si="1"/>
        <v>11.730588235294118</v>
      </c>
      <c r="W12" s="8">
        <f t="shared" si="2"/>
        <v>12.961069518716577</v>
      </c>
      <c r="X12" s="8">
        <f t="shared" si="3"/>
        <v>21.246310160427807</v>
      </c>
      <c r="Y12" s="8">
        <f t="shared" si="4"/>
        <v>45.363743315508017</v>
      </c>
      <c r="Z12" s="8">
        <f t="shared" si="5"/>
        <v>42.984812834224599</v>
      </c>
      <c r="AA12" s="8">
        <f t="shared" si="6"/>
        <v>57.586524064171122</v>
      </c>
      <c r="AB12" s="8">
        <f t="shared" si="7"/>
        <v>140.27486631016043</v>
      </c>
      <c r="AC12" s="8">
        <f t="shared" si="8"/>
        <v>94.336898395721931</v>
      </c>
      <c r="AD12" s="8">
        <f t="shared" si="9"/>
        <v>44.953582887700534</v>
      </c>
      <c r="AE12" s="8">
        <f t="shared" si="10"/>
        <v>26.742459893048128</v>
      </c>
      <c r="AF12" s="8">
        <f t="shared" si="11"/>
        <v>20.343957219251337</v>
      </c>
    </row>
    <row r="13" spans="1:33" x14ac:dyDescent="0.3">
      <c r="A13" s="16">
        <v>1979</v>
      </c>
      <c r="B13" s="7">
        <v>18.5</v>
      </c>
      <c r="C13" s="7">
        <v>16</v>
      </c>
      <c r="D13" s="7">
        <v>15.1</v>
      </c>
      <c r="E13" s="7">
        <v>21.4</v>
      </c>
      <c r="F13" s="7">
        <v>37</v>
      </c>
      <c r="G13" s="7">
        <v>39.799999999999997</v>
      </c>
      <c r="H13" s="7">
        <v>80.099999999999994</v>
      </c>
      <c r="I13" s="7">
        <v>85.7</v>
      </c>
      <c r="J13" s="7">
        <v>46.8</v>
      </c>
      <c r="K13" s="7">
        <v>30.5</v>
      </c>
      <c r="L13" s="7">
        <v>20.8</v>
      </c>
      <c r="M13" s="7">
        <v>18.399999999999999</v>
      </c>
      <c r="N13" s="7">
        <v>35.799999999999997</v>
      </c>
      <c r="O13" s="26"/>
      <c r="P13" s="16" t="s">
        <v>44</v>
      </c>
      <c r="Q13" s="16">
        <v>15.3</v>
      </c>
      <c r="R13">
        <v>15.3</v>
      </c>
      <c r="T13" s="16">
        <v>1979</v>
      </c>
      <c r="U13" s="8">
        <f t="shared" si="0"/>
        <v>15.175935828877005</v>
      </c>
      <c r="V13" s="8">
        <f t="shared" si="1"/>
        <v>13.125133689839572</v>
      </c>
      <c r="W13" s="8">
        <f t="shared" si="2"/>
        <v>12.386844919786096</v>
      </c>
      <c r="X13" s="8">
        <f t="shared" si="3"/>
        <v>17.554866310160428</v>
      </c>
      <c r="Y13" s="8">
        <f t="shared" si="4"/>
        <v>30.35187165775401</v>
      </c>
      <c r="Z13" s="8">
        <f t="shared" si="5"/>
        <v>32.648770053475936</v>
      </c>
      <c r="AA13" s="8">
        <f t="shared" si="6"/>
        <v>65.707700534759354</v>
      </c>
      <c r="AB13" s="8">
        <f t="shared" si="7"/>
        <v>70.301497326203204</v>
      </c>
      <c r="AC13" s="8">
        <f t="shared" si="8"/>
        <v>38.391016042780748</v>
      </c>
      <c r="AD13" s="8">
        <f t="shared" si="9"/>
        <v>25.019786096256684</v>
      </c>
      <c r="AE13" s="8">
        <f t="shared" si="10"/>
        <v>17.062673796791444</v>
      </c>
      <c r="AF13" s="8">
        <f t="shared" si="11"/>
        <v>15.093903743315506</v>
      </c>
    </row>
    <row r="14" spans="1:33" x14ac:dyDescent="0.3">
      <c r="A14" s="16">
        <v>1980</v>
      </c>
      <c r="B14" s="7">
        <v>14.1</v>
      </c>
      <c r="C14" s="7">
        <v>12.1</v>
      </c>
      <c r="D14" s="7">
        <v>14.6</v>
      </c>
      <c r="E14" s="7">
        <v>22.3</v>
      </c>
      <c r="F14" s="7">
        <v>29</v>
      </c>
      <c r="G14" s="7">
        <v>54.2</v>
      </c>
      <c r="H14" s="7">
        <v>162</v>
      </c>
      <c r="I14" s="7">
        <v>181</v>
      </c>
      <c r="J14" s="7">
        <v>128</v>
      </c>
      <c r="K14" s="7">
        <v>56</v>
      </c>
      <c r="L14" s="7">
        <v>31.4</v>
      </c>
      <c r="M14" s="7">
        <v>22.4</v>
      </c>
      <c r="N14" s="7">
        <v>60.6</v>
      </c>
      <c r="O14" s="26"/>
      <c r="P14" s="16" t="s">
        <v>45</v>
      </c>
      <c r="Q14" s="16">
        <v>20.9</v>
      </c>
      <c r="R14">
        <v>20.9</v>
      </c>
      <c r="T14" s="16">
        <v>1980</v>
      </c>
      <c r="U14" s="8">
        <f t="shared" si="0"/>
        <v>11.566524064171123</v>
      </c>
      <c r="V14" s="8">
        <f t="shared" si="1"/>
        <v>9.9258823529411764</v>
      </c>
      <c r="W14" s="8">
        <f t="shared" si="2"/>
        <v>11.97668449197861</v>
      </c>
      <c r="X14" s="8">
        <f t="shared" si="3"/>
        <v>18.293155080213904</v>
      </c>
      <c r="Y14" s="8">
        <f t="shared" si="4"/>
        <v>23.789304812834224</v>
      </c>
      <c r="Z14" s="8">
        <f t="shared" si="5"/>
        <v>44.46139037433155</v>
      </c>
      <c r="AA14" s="8">
        <f t="shared" si="6"/>
        <v>132.89197860962565</v>
      </c>
      <c r="AB14" s="8">
        <f t="shared" si="7"/>
        <v>148.47807486631015</v>
      </c>
      <c r="AC14" s="8">
        <f t="shared" si="8"/>
        <v>105.00106951871658</v>
      </c>
      <c r="AD14" s="8">
        <f t="shared" si="9"/>
        <v>45.937967914438502</v>
      </c>
      <c r="AE14" s="8">
        <f t="shared" si="10"/>
        <v>25.75807486631016</v>
      </c>
      <c r="AF14" s="8">
        <f t="shared" si="11"/>
        <v>18.375187165775401</v>
      </c>
    </row>
    <row r="15" spans="1:33" x14ac:dyDescent="0.3">
      <c r="A15" s="16">
        <v>1981</v>
      </c>
      <c r="B15" s="7">
        <v>18</v>
      </c>
      <c r="C15" s="7">
        <v>15.1</v>
      </c>
      <c r="D15" s="7">
        <v>14.2</v>
      </c>
      <c r="E15" s="7">
        <v>21.7</v>
      </c>
      <c r="F15" s="7">
        <v>35</v>
      </c>
      <c r="G15" s="7">
        <v>41.8</v>
      </c>
      <c r="H15" s="7">
        <v>117</v>
      </c>
      <c r="I15" s="7">
        <v>146</v>
      </c>
      <c r="J15" s="7">
        <v>114</v>
      </c>
      <c r="K15" s="7">
        <v>72.400000000000006</v>
      </c>
      <c r="L15" s="7">
        <v>37.4</v>
      </c>
      <c r="M15" s="7">
        <v>24.9</v>
      </c>
      <c r="N15" s="7">
        <v>54.7</v>
      </c>
      <c r="O15" s="26"/>
      <c r="P15" s="16" t="s">
        <v>5</v>
      </c>
      <c r="Q15" s="16">
        <v>32.200000000000003</v>
      </c>
      <c r="R15">
        <v>32.200000000000003</v>
      </c>
      <c r="T15" s="16">
        <v>1981</v>
      </c>
      <c r="U15" s="8">
        <f t="shared" si="0"/>
        <v>14.765775401069519</v>
      </c>
      <c r="V15" s="8">
        <f t="shared" si="1"/>
        <v>12.386844919786096</v>
      </c>
      <c r="W15" s="8">
        <f t="shared" si="2"/>
        <v>11.64855614973262</v>
      </c>
      <c r="X15" s="8">
        <f t="shared" si="3"/>
        <v>17.80096256684492</v>
      </c>
      <c r="Y15" s="8">
        <f t="shared" si="4"/>
        <v>28.711229946524064</v>
      </c>
      <c r="Z15" s="8">
        <f t="shared" si="5"/>
        <v>34.289411764705882</v>
      </c>
      <c r="AA15" s="8">
        <f t="shared" si="6"/>
        <v>95.977540106951864</v>
      </c>
      <c r="AB15" s="8">
        <f t="shared" si="7"/>
        <v>119.7668449197861</v>
      </c>
      <c r="AC15" s="8">
        <f t="shared" si="8"/>
        <v>93.516577540106951</v>
      </c>
      <c r="AD15" s="8">
        <f t="shared" si="9"/>
        <v>59.391229946524071</v>
      </c>
      <c r="AE15" s="8">
        <f t="shared" si="10"/>
        <v>30.68</v>
      </c>
      <c r="AF15" s="8">
        <f t="shared" si="11"/>
        <v>20.425989304812834</v>
      </c>
    </row>
    <row r="16" spans="1:33" x14ac:dyDescent="0.3">
      <c r="A16" s="16">
        <v>1982</v>
      </c>
      <c r="B16" s="7">
        <v>19.100000000000001</v>
      </c>
      <c r="C16" s="7">
        <v>16.899999999999999</v>
      </c>
      <c r="D16" s="7">
        <v>21.1</v>
      </c>
      <c r="E16" s="7">
        <v>30.1</v>
      </c>
      <c r="F16" s="7">
        <v>50</v>
      </c>
      <c r="G16" s="7">
        <v>84.7</v>
      </c>
      <c r="H16" s="7">
        <v>86.8</v>
      </c>
      <c r="I16" s="7">
        <v>132</v>
      </c>
      <c r="J16" s="7">
        <v>137</v>
      </c>
      <c r="K16" s="7">
        <v>54.1</v>
      </c>
      <c r="L16" s="7">
        <v>32.5</v>
      </c>
      <c r="M16" s="7">
        <v>24.1</v>
      </c>
      <c r="N16" s="7">
        <v>57.4</v>
      </c>
      <c r="O16" s="26"/>
      <c r="P16" s="16" t="s">
        <v>46</v>
      </c>
      <c r="Q16" s="16">
        <v>43.8</v>
      </c>
      <c r="R16">
        <v>43.8</v>
      </c>
      <c r="T16" s="16">
        <v>1982</v>
      </c>
      <c r="U16" s="8">
        <f t="shared" si="0"/>
        <v>15.668128342245991</v>
      </c>
      <c r="V16" s="8">
        <f t="shared" si="1"/>
        <v>13.863422459893046</v>
      </c>
      <c r="W16" s="8">
        <f t="shared" si="2"/>
        <v>17.308770053475936</v>
      </c>
      <c r="X16" s="8">
        <f t="shared" si="3"/>
        <v>24.691657754010695</v>
      </c>
      <c r="Y16" s="8">
        <f t="shared" si="4"/>
        <v>41.016042780748663</v>
      </c>
      <c r="Z16" s="8">
        <f t="shared" si="5"/>
        <v>69.481176470588238</v>
      </c>
      <c r="AA16" s="8">
        <f t="shared" si="6"/>
        <v>71.203850267379678</v>
      </c>
      <c r="AB16" s="8">
        <f t="shared" si="7"/>
        <v>108.28235294117647</v>
      </c>
      <c r="AC16" s="8">
        <f t="shared" si="8"/>
        <v>112.38395721925133</v>
      </c>
      <c r="AD16" s="8">
        <f t="shared" si="9"/>
        <v>44.379358288770057</v>
      </c>
      <c r="AE16" s="8">
        <f t="shared" si="10"/>
        <v>26.660427807486631</v>
      </c>
      <c r="AF16" s="8">
        <f t="shared" si="11"/>
        <v>19.769732620320855</v>
      </c>
    </row>
    <row r="17" spans="1:32" x14ac:dyDescent="0.3">
      <c r="A17" s="16">
        <v>1983</v>
      </c>
      <c r="B17" s="7">
        <v>19.899999999999999</v>
      </c>
      <c r="C17" s="7">
        <v>17.7</v>
      </c>
      <c r="D17" s="7">
        <v>14.7</v>
      </c>
      <c r="E17" s="7">
        <v>19.100000000000001</v>
      </c>
      <c r="F17" s="7">
        <v>39.4</v>
      </c>
      <c r="G17" s="7">
        <v>47.4</v>
      </c>
      <c r="H17" s="7">
        <v>66.099999999999994</v>
      </c>
      <c r="I17" s="7">
        <v>96.9</v>
      </c>
      <c r="J17" s="7">
        <v>142</v>
      </c>
      <c r="K17" s="7">
        <v>89.1</v>
      </c>
      <c r="L17" s="7">
        <v>43.4</v>
      </c>
      <c r="M17" s="7">
        <v>29.4</v>
      </c>
      <c r="N17" s="7">
        <v>52.1</v>
      </c>
      <c r="O17" s="26"/>
      <c r="P17" s="16" t="s">
        <v>47</v>
      </c>
      <c r="Q17" s="16">
        <v>89.5</v>
      </c>
      <c r="R17">
        <v>89.5</v>
      </c>
      <c r="T17" s="16">
        <v>1983</v>
      </c>
      <c r="U17" s="8">
        <f t="shared" si="0"/>
        <v>16.324385026737968</v>
      </c>
      <c r="V17" s="8">
        <f t="shared" si="1"/>
        <v>14.519679144385027</v>
      </c>
      <c r="W17" s="8">
        <f t="shared" si="2"/>
        <v>12.058716577540107</v>
      </c>
      <c r="X17" s="8">
        <f t="shared" si="3"/>
        <v>15.668128342245991</v>
      </c>
      <c r="Y17" s="8">
        <f t="shared" si="4"/>
        <v>32.320641711229946</v>
      </c>
      <c r="Z17" s="8">
        <f t="shared" si="5"/>
        <v>38.883208556149732</v>
      </c>
      <c r="AA17" s="8">
        <f t="shared" si="6"/>
        <v>54.223208556149729</v>
      </c>
      <c r="AB17" s="8">
        <f t="shared" si="7"/>
        <v>79.489090909090919</v>
      </c>
      <c r="AC17" s="8">
        <f t="shared" si="8"/>
        <v>116.4855614973262</v>
      </c>
      <c r="AD17" s="8">
        <f t="shared" si="9"/>
        <v>73.090588235294106</v>
      </c>
      <c r="AE17" s="8">
        <f t="shared" si="10"/>
        <v>35.601925133689839</v>
      </c>
      <c r="AF17" s="8">
        <f t="shared" si="11"/>
        <v>24.117433155080214</v>
      </c>
    </row>
    <row r="18" spans="1:32" x14ac:dyDescent="0.3">
      <c r="A18" s="16">
        <v>1984</v>
      </c>
      <c r="B18" s="7">
        <v>22.4</v>
      </c>
      <c r="C18" s="7">
        <v>18.3</v>
      </c>
      <c r="D18" s="7">
        <v>18.5</v>
      </c>
      <c r="E18" s="7">
        <v>19.7</v>
      </c>
      <c r="F18" s="7">
        <v>29.8</v>
      </c>
      <c r="G18" s="7">
        <v>42.9</v>
      </c>
      <c r="H18" s="7">
        <v>84.6</v>
      </c>
      <c r="I18" s="7">
        <v>101</v>
      </c>
      <c r="J18" s="7">
        <v>125</v>
      </c>
      <c r="K18" s="7">
        <v>48.4</v>
      </c>
      <c r="L18" s="7">
        <v>29.4</v>
      </c>
      <c r="M18" s="7">
        <v>21.8</v>
      </c>
      <c r="N18" s="7">
        <v>46.8</v>
      </c>
      <c r="O18" s="26"/>
      <c r="P18" s="16" t="s">
        <v>48</v>
      </c>
      <c r="Q18" s="16">
        <v>128</v>
      </c>
      <c r="R18">
        <v>128</v>
      </c>
      <c r="T18" s="16">
        <v>1984</v>
      </c>
      <c r="U18" s="8">
        <f t="shared" si="0"/>
        <v>18.375187165775401</v>
      </c>
      <c r="V18" s="8">
        <f t="shared" si="1"/>
        <v>15.011871657754011</v>
      </c>
      <c r="W18" s="8">
        <f t="shared" si="2"/>
        <v>15.175935828877005</v>
      </c>
      <c r="X18" s="8">
        <f t="shared" si="3"/>
        <v>16.160320855614973</v>
      </c>
      <c r="Y18" s="8">
        <f t="shared" si="4"/>
        <v>24.445561497326203</v>
      </c>
      <c r="Z18" s="8">
        <f t="shared" si="5"/>
        <v>35.191764705882349</v>
      </c>
      <c r="AA18" s="8">
        <f t="shared" si="6"/>
        <v>69.39914438502673</v>
      </c>
      <c r="AB18" s="8">
        <f t="shared" si="7"/>
        <v>82.852406417112292</v>
      </c>
      <c r="AC18" s="8">
        <f t="shared" si="8"/>
        <v>102.54010695187165</v>
      </c>
      <c r="AD18" s="8">
        <f t="shared" si="9"/>
        <v>39.703529411764706</v>
      </c>
      <c r="AE18" s="8">
        <f t="shared" si="10"/>
        <v>24.117433155080214</v>
      </c>
      <c r="AF18" s="8">
        <f t="shared" si="11"/>
        <v>17.882994652406417</v>
      </c>
    </row>
    <row r="19" spans="1:32" x14ac:dyDescent="0.3">
      <c r="A19" s="16">
        <v>1985</v>
      </c>
      <c r="B19" s="7">
        <v>18</v>
      </c>
      <c r="C19" s="7">
        <v>14.8</v>
      </c>
      <c r="D19" s="7">
        <v>12.9</v>
      </c>
      <c r="E19" s="7">
        <v>16.2</v>
      </c>
      <c r="F19" s="7">
        <v>19.399999999999999</v>
      </c>
      <c r="G19" s="7">
        <v>25.2</v>
      </c>
      <c r="H19" s="7">
        <v>81.3</v>
      </c>
      <c r="I19" s="7">
        <v>122</v>
      </c>
      <c r="J19" s="7">
        <v>112</v>
      </c>
      <c r="K19" s="7">
        <v>104</v>
      </c>
      <c r="L19" s="7">
        <v>46.3</v>
      </c>
      <c r="M19" s="7">
        <v>30.2</v>
      </c>
      <c r="N19" s="7">
        <v>50.2</v>
      </c>
      <c r="O19" s="26"/>
      <c r="P19" s="16" t="s">
        <v>49</v>
      </c>
      <c r="Q19" s="16">
        <v>102</v>
      </c>
      <c r="R19">
        <v>102</v>
      </c>
      <c r="T19" s="16">
        <v>1985</v>
      </c>
      <c r="U19" s="8">
        <f t="shared" si="0"/>
        <v>14.765775401069519</v>
      </c>
      <c r="V19" s="8">
        <f t="shared" si="1"/>
        <v>12.140748663101604</v>
      </c>
      <c r="W19" s="8">
        <f t="shared" si="2"/>
        <v>10.582139037433155</v>
      </c>
      <c r="X19" s="8">
        <f t="shared" si="3"/>
        <v>13.289197860962567</v>
      </c>
      <c r="Y19" s="8">
        <f t="shared" si="4"/>
        <v>15.914224598930479</v>
      </c>
      <c r="Z19" s="8">
        <f t="shared" si="5"/>
        <v>20.672085561497326</v>
      </c>
      <c r="AA19" s="8">
        <f t="shared" si="6"/>
        <v>66.692085561497322</v>
      </c>
      <c r="AB19" s="8">
        <f t="shared" si="7"/>
        <v>100.07914438502674</v>
      </c>
      <c r="AC19" s="8">
        <f t="shared" si="8"/>
        <v>91.875935828877004</v>
      </c>
      <c r="AD19" s="8">
        <f t="shared" si="9"/>
        <v>85.313368983957218</v>
      </c>
      <c r="AE19" s="8">
        <f t="shared" si="10"/>
        <v>37.980855614973258</v>
      </c>
      <c r="AF19" s="8">
        <f t="shared" si="11"/>
        <v>24.773689839572192</v>
      </c>
    </row>
    <row r="20" spans="1:32" x14ac:dyDescent="0.3">
      <c r="A20" s="16">
        <v>1986</v>
      </c>
      <c r="B20" s="7">
        <v>24.1</v>
      </c>
      <c r="C20" s="7">
        <v>18.2</v>
      </c>
      <c r="D20" s="7">
        <v>16.100000000000001</v>
      </c>
      <c r="E20" s="7">
        <v>22.1</v>
      </c>
      <c r="F20" s="7">
        <v>26.5</v>
      </c>
      <c r="G20" s="7">
        <v>51.6</v>
      </c>
      <c r="H20" s="7">
        <v>122</v>
      </c>
      <c r="I20" s="7">
        <v>127</v>
      </c>
      <c r="J20" s="7">
        <v>73.3</v>
      </c>
      <c r="K20" s="7">
        <v>46.9</v>
      </c>
      <c r="L20" s="7">
        <v>30.1</v>
      </c>
      <c r="M20" s="7">
        <v>23.4</v>
      </c>
      <c r="N20" s="7">
        <v>48.5</v>
      </c>
      <c r="O20" s="26"/>
      <c r="P20" s="16" t="s">
        <v>50</v>
      </c>
      <c r="Q20" s="16">
        <v>57.4</v>
      </c>
      <c r="R20">
        <v>57.4</v>
      </c>
      <c r="T20" s="16">
        <v>1986</v>
      </c>
      <c r="U20" s="8">
        <f t="shared" si="0"/>
        <v>19.769732620320855</v>
      </c>
      <c r="V20" s="8">
        <f t="shared" si="1"/>
        <v>14.929839572192513</v>
      </c>
      <c r="W20" s="8">
        <f t="shared" si="2"/>
        <v>13.207165775401071</v>
      </c>
      <c r="X20" s="8">
        <f t="shared" si="3"/>
        <v>18.129090909090909</v>
      </c>
      <c r="Y20" s="8">
        <f t="shared" si="4"/>
        <v>21.738502673796791</v>
      </c>
      <c r="Z20" s="8">
        <f t="shared" si="5"/>
        <v>42.32855614973262</v>
      </c>
      <c r="AA20" s="8">
        <f t="shared" si="6"/>
        <v>100.07914438502674</v>
      </c>
      <c r="AB20" s="8">
        <f t="shared" si="7"/>
        <v>104.18074866310161</v>
      </c>
      <c r="AC20" s="8">
        <f t="shared" si="8"/>
        <v>60.129518716577536</v>
      </c>
      <c r="AD20" s="8">
        <f t="shared" si="9"/>
        <v>38.473048128342242</v>
      </c>
      <c r="AE20" s="8">
        <f t="shared" si="10"/>
        <v>24.691657754010695</v>
      </c>
      <c r="AF20" s="8">
        <f t="shared" si="11"/>
        <v>19.195508021390374</v>
      </c>
    </row>
    <row r="21" spans="1:32" x14ac:dyDescent="0.3">
      <c r="A21" s="16">
        <v>1987</v>
      </c>
      <c r="B21" s="7">
        <v>17.8</v>
      </c>
      <c r="C21" s="7">
        <v>16</v>
      </c>
      <c r="D21" s="7">
        <v>14.2</v>
      </c>
      <c r="E21" s="7">
        <v>18.7</v>
      </c>
      <c r="F21" s="7">
        <v>34.6</v>
      </c>
      <c r="G21" s="7">
        <v>44.6</v>
      </c>
      <c r="H21" s="7">
        <v>73.8</v>
      </c>
      <c r="I21" s="7">
        <v>76.5</v>
      </c>
      <c r="J21" s="7">
        <v>79.5</v>
      </c>
      <c r="K21" s="7">
        <v>43.2</v>
      </c>
      <c r="L21" s="7">
        <v>28.1</v>
      </c>
      <c r="M21" s="7">
        <v>21.2</v>
      </c>
      <c r="N21" s="7">
        <v>39</v>
      </c>
      <c r="O21" s="26"/>
      <c r="P21" s="16" t="s">
        <v>51</v>
      </c>
      <c r="Q21" s="16">
        <v>31.7</v>
      </c>
      <c r="R21">
        <v>31.7</v>
      </c>
      <c r="T21" s="16">
        <v>1987</v>
      </c>
      <c r="U21" s="8">
        <f t="shared" si="0"/>
        <v>14.601711229946524</v>
      </c>
      <c r="V21" s="8">
        <f t="shared" si="1"/>
        <v>13.125133689839572</v>
      </c>
      <c r="W21" s="8">
        <f t="shared" si="2"/>
        <v>11.64855614973262</v>
      </c>
      <c r="X21" s="8">
        <f t="shared" si="3"/>
        <v>15.34</v>
      </c>
      <c r="Y21" s="8">
        <f t="shared" si="4"/>
        <v>28.383101604278075</v>
      </c>
      <c r="Z21" s="8">
        <f t="shared" si="5"/>
        <v>36.586310160427807</v>
      </c>
      <c r="AA21" s="8">
        <f t="shared" si="6"/>
        <v>60.539679144385026</v>
      </c>
      <c r="AB21" s="8">
        <f t="shared" si="7"/>
        <v>62.75454545454545</v>
      </c>
      <c r="AC21" s="8">
        <f t="shared" si="8"/>
        <v>65.215508021390377</v>
      </c>
      <c r="AD21" s="8">
        <f t="shared" si="9"/>
        <v>35.437860962566845</v>
      </c>
      <c r="AE21" s="8">
        <f t="shared" si="10"/>
        <v>23.051016042780748</v>
      </c>
      <c r="AF21" s="8">
        <f t="shared" si="11"/>
        <v>17.390802139037433</v>
      </c>
    </row>
    <row r="22" spans="1:32" x14ac:dyDescent="0.3">
      <c r="A22" s="16">
        <v>1988</v>
      </c>
      <c r="B22" s="7">
        <v>16.600000000000001</v>
      </c>
      <c r="C22" s="7">
        <v>14.9</v>
      </c>
      <c r="D22" s="7">
        <v>18.8</v>
      </c>
      <c r="E22" s="7">
        <v>27.9</v>
      </c>
      <c r="F22" s="7">
        <v>37.6</v>
      </c>
      <c r="G22" s="7">
        <v>37.799999999999997</v>
      </c>
      <c r="H22" s="7">
        <v>123</v>
      </c>
      <c r="I22" s="7">
        <v>156</v>
      </c>
      <c r="J22" s="7">
        <v>74.7</v>
      </c>
      <c r="K22" s="7">
        <v>41.8</v>
      </c>
      <c r="L22" s="7">
        <v>26.7</v>
      </c>
      <c r="M22" s="7">
        <v>19.899999999999999</v>
      </c>
      <c r="N22" s="7">
        <v>49.7</v>
      </c>
      <c r="O22" s="26"/>
      <c r="P22" s="16" t="s">
        <v>52</v>
      </c>
      <c r="Q22" s="16">
        <v>22.9</v>
      </c>
      <c r="R22">
        <v>22.9</v>
      </c>
      <c r="T22" s="16">
        <v>1988</v>
      </c>
      <c r="U22" s="8">
        <f t="shared" si="0"/>
        <v>13.617326203208558</v>
      </c>
      <c r="V22" s="8">
        <f t="shared" si="1"/>
        <v>12.222780748663101</v>
      </c>
      <c r="W22" s="8">
        <f t="shared" si="2"/>
        <v>15.422032085561497</v>
      </c>
      <c r="X22" s="8">
        <f t="shared" si="3"/>
        <v>22.886951871657754</v>
      </c>
      <c r="Y22" s="8">
        <f t="shared" si="4"/>
        <v>30.844064171122994</v>
      </c>
      <c r="Z22" s="8">
        <f t="shared" si="5"/>
        <v>31.008128342245985</v>
      </c>
      <c r="AA22" s="8">
        <f t="shared" si="6"/>
        <v>100.89946524064172</v>
      </c>
      <c r="AB22" s="8">
        <f t="shared" si="7"/>
        <v>127.97005347593583</v>
      </c>
      <c r="AC22" s="8">
        <f t="shared" si="8"/>
        <v>61.277967914438506</v>
      </c>
      <c r="AD22" s="8">
        <f t="shared" si="9"/>
        <v>34.289411764705882</v>
      </c>
      <c r="AE22" s="8">
        <f t="shared" si="10"/>
        <v>21.902566844919786</v>
      </c>
      <c r="AF22" s="8">
        <f t="shared" si="11"/>
        <v>16.324385026737968</v>
      </c>
    </row>
    <row r="23" spans="1:32" x14ac:dyDescent="0.3">
      <c r="A23" s="16">
        <v>1989</v>
      </c>
      <c r="B23" s="7">
        <v>17.3</v>
      </c>
      <c r="C23" s="7">
        <v>15.1</v>
      </c>
      <c r="D23" s="7">
        <v>14.2</v>
      </c>
      <c r="E23" s="7">
        <v>16.600000000000001</v>
      </c>
      <c r="F23" s="7">
        <v>25.5</v>
      </c>
      <c r="G23" s="7">
        <v>27.7</v>
      </c>
      <c r="H23" s="7">
        <v>67.900000000000006</v>
      </c>
      <c r="I23" s="7">
        <v>110</v>
      </c>
      <c r="J23" s="7">
        <v>89.1</v>
      </c>
      <c r="K23" s="7">
        <v>48.6</v>
      </c>
      <c r="L23" s="7">
        <v>28.6</v>
      </c>
      <c r="M23" s="7">
        <v>21.3</v>
      </c>
      <c r="N23" s="7">
        <v>40.200000000000003</v>
      </c>
      <c r="O23" s="27"/>
      <c r="P23" s="28"/>
      <c r="Q23" s="25"/>
      <c r="T23" s="16">
        <v>1989</v>
      </c>
      <c r="U23" s="8">
        <f t="shared" si="0"/>
        <v>14.191550802139037</v>
      </c>
      <c r="V23" s="8">
        <f t="shared" si="1"/>
        <v>12.386844919786096</v>
      </c>
      <c r="W23" s="8">
        <f t="shared" si="2"/>
        <v>11.64855614973262</v>
      </c>
      <c r="X23" s="8">
        <f t="shared" si="3"/>
        <v>13.617326203208558</v>
      </c>
      <c r="Y23" s="8">
        <f t="shared" si="4"/>
        <v>20.918181818181818</v>
      </c>
      <c r="Z23" s="8">
        <f t="shared" si="5"/>
        <v>22.722887700534759</v>
      </c>
      <c r="AA23" s="8">
        <f t="shared" si="6"/>
        <v>55.699786096256688</v>
      </c>
      <c r="AB23" s="8">
        <f t="shared" si="7"/>
        <v>90.235294117647058</v>
      </c>
      <c r="AC23" s="8">
        <f t="shared" si="8"/>
        <v>73.090588235294106</v>
      </c>
      <c r="AD23" s="8">
        <f t="shared" si="9"/>
        <v>39.8675935828877</v>
      </c>
      <c r="AE23" s="8">
        <f t="shared" si="10"/>
        <v>23.461176470588235</v>
      </c>
      <c r="AF23" s="8">
        <f t="shared" si="11"/>
        <v>17.47283422459893</v>
      </c>
    </row>
    <row r="24" spans="1:32" x14ac:dyDescent="0.3">
      <c r="A24" s="16">
        <v>1990</v>
      </c>
      <c r="B24" s="7">
        <v>16</v>
      </c>
      <c r="C24" s="7">
        <v>14.4</v>
      </c>
      <c r="D24" s="7">
        <v>14.3</v>
      </c>
      <c r="E24" s="7">
        <v>22.9</v>
      </c>
      <c r="F24" s="7">
        <v>41.2</v>
      </c>
      <c r="G24" s="7">
        <v>41.5</v>
      </c>
      <c r="H24" s="7">
        <v>121</v>
      </c>
      <c r="I24" s="7">
        <v>132</v>
      </c>
      <c r="J24" s="7">
        <v>96.9</v>
      </c>
      <c r="K24" s="7">
        <v>51.3</v>
      </c>
      <c r="L24" s="7">
        <v>30.1</v>
      </c>
      <c r="M24" s="7">
        <v>21.6</v>
      </c>
      <c r="N24" s="7">
        <v>50.3</v>
      </c>
      <c r="O24" s="21"/>
      <c r="T24" s="16">
        <v>1990</v>
      </c>
      <c r="U24" s="8">
        <f t="shared" si="0"/>
        <v>13.125133689839572</v>
      </c>
      <c r="V24" s="8">
        <f t="shared" si="1"/>
        <v>11.812620320855615</v>
      </c>
      <c r="W24" s="8">
        <f t="shared" si="2"/>
        <v>11.730588235294118</v>
      </c>
      <c r="X24" s="8">
        <f t="shared" si="3"/>
        <v>18.785347593582888</v>
      </c>
      <c r="Y24" s="8">
        <f t="shared" si="4"/>
        <v>33.797219251336898</v>
      </c>
      <c r="Z24" s="8">
        <f t="shared" si="5"/>
        <v>34.043315508021394</v>
      </c>
      <c r="AA24" s="8">
        <f t="shared" si="6"/>
        <v>99.258823529411757</v>
      </c>
      <c r="AB24" s="8">
        <f t="shared" si="7"/>
        <v>108.28235294117647</v>
      </c>
      <c r="AC24" s="8">
        <f t="shared" si="8"/>
        <v>79.489090909090919</v>
      </c>
      <c r="AD24" s="8">
        <f t="shared" si="9"/>
        <v>42.082459893048124</v>
      </c>
      <c r="AE24" s="8">
        <f t="shared" si="10"/>
        <v>24.691657754010695</v>
      </c>
      <c r="AF24" s="8">
        <f t="shared" si="11"/>
        <v>17.718930481283422</v>
      </c>
    </row>
    <row r="25" spans="1:32" x14ac:dyDescent="0.3">
      <c r="A25" s="16">
        <v>1991</v>
      </c>
      <c r="B25" s="7">
        <v>17.7</v>
      </c>
      <c r="C25" s="7">
        <v>15.3</v>
      </c>
      <c r="D25" s="7">
        <v>20.100000000000001</v>
      </c>
      <c r="E25" s="7">
        <v>33.4</v>
      </c>
      <c r="F25" s="7">
        <v>53.4</v>
      </c>
      <c r="G25" s="7">
        <v>51.1</v>
      </c>
      <c r="H25" s="7">
        <v>81.099999999999994</v>
      </c>
      <c r="I25" s="7">
        <v>137</v>
      </c>
      <c r="J25" s="7">
        <v>110</v>
      </c>
      <c r="K25" s="7">
        <v>50.3</v>
      </c>
      <c r="L25" s="7">
        <v>28.3</v>
      </c>
      <c r="M25" s="7">
        <v>21.1</v>
      </c>
      <c r="N25" s="7">
        <v>51.5</v>
      </c>
      <c r="O25" s="21"/>
      <c r="T25" s="16">
        <v>1991</v>
      </c>
      <c r="U25" s="8">
        <f t="shared" si="0"/>
        <v>14.519679144385027</v>
      </c>
      <c r="V25" s="8">
        <f t="shared" si="1"/>
        <v>12.550909090909091</v>
      </c>
      <c r="W25" s="8">
        <f t="shared" si="2"/>
        <v>16.488449197860962</v>
      </c>
      <c r="X25" s="8">
        <f t="shared" si="3"/>
        <v>27.398716577540107</v>
      </c>
      <c r="Y25" s="8">
        <f t="shared" si="4"/>
        <v>43.805133689839572</v>
      </c>
      <c r="Z25" s="8">
        <f t="shared" si="5"/>
        <v>41.918395721925137</v>
      </c>
      <c r="AA25" s="8">
        <f t="shared" si="6"/>
        <v>66.52802139037432</v>
      </c>
      <c r="AB25" s="8">
        <f t="shared" si="7"/>
        <v>112.38395721925133</v>
      </c>
      <c r="AC25" s="8">
        <f t="shared" si="8"/>
        <v>90.235294117647058</v>
      </c>
      <c r="AD25" s="8">
        <f t="shared" si="9"/>
        <v>41.262139037433151</v>
      </c>
      <c r="AE25" s="8">
        <f t="shared" si="10"/>
        <v>23.215080213903743</v>
      </c>
      <c r="AF25" s="8">
        <f t="shared" si="11"/>
        <v>17.308770053475936</v>
      </c>
    </row>
    <row r="26" spans="1:32" x14ac:dyDescent="0.3">
      <c r="A26" s="16">
        <v>1992</v>
      </c>
      <c r="B26" s="7">
        <v>17.100000000000001</v>
      </c>
      <c r="C26" s="7">
        <v>14.3</v>
      </c>
      <c r="D26" s="7">
        <v>12.6</v>
      </c>
      <c r="E26" s="7">
        <v>12.9</v>
      </c>
      <c r="F26" s="7">
        <v>18.399999999999999</v>
      </c>
      <c r="G26" s="7">
        <v>25</v>
      </c>
      <c r="H26" s="7">
        <v>60.3</v>
      </c>
      <c r="I26" s="7">
        <v>137</v>
      </c>
      <c r="J26" s="7">
        <v>113</v>
      </c>
      <c r="K26" s="7">
        <v>50.2</v>
      </c>
      <c r="L26" s="7">
        <v>29.8</v>
      </c>
      <c r="M26" s="7">
        <v>21.6</v>
      </c>
      <c r="N26" s="7">
        <v>42.6</v>
      </c>
      <c r="O26" s="21"/>
      <c r="T26" s="16">
        <v>1992</v>
      </c>
      <c r="U26" s="8">
        <f t="shared" si="0"/>
        <v>14.027486631016044</v>
      </c>
      <c r="V26" s="8">
        <f t="shared" si="1"/>
        <v>11.730588235294118</v>
      </c>
      <c r="W26" s="8">
        <f t="shared" si="2"/>
        <v>10.336042780748663</v>
      </c>
      <c r="X26" s="8">
        <f t="shared" si="3"/>
        <v>10.582139037433155</v>
      </c>
      <c r="Y26" s="8">
        <f t="shared" si="4"/>
        <v>15.093903743315506</v>
      </c>
      <c r="Z26" s="8">
        <f t="shared" si="5"/>
        <v>20.508021390374331</v>
      </c>
      <c r="AA26" s="8">
        <f t="shared" si="6"/>
        <v>49.465347593582884</v>
      </c>
      <c r="AB26" s="8">
        <f t="shared" si="7"/>
        <v>112.38395721925133</v>
      </c>
      <c r="AC26" s="8">
        <f t="shared" si="8"/>
        <v>92.696256684491971</v>
      </c>
      <c r="AD26" s="8">
        <f t="shared" si="9"/>
        <v>41.180106951871657</v>
      </c>
      <c r="AE26" s="8">
        <f t="shared" si="10"/>
        <v>24.445561497326203</v>
      </c>
      <c r="AF26" s="8">
        <f t="shared" si="11"/>
        <v>17.718930481283422</v>
      </c>
    </row>
    <row r="27" spans="1:32" x14ac:dyDescent="0.3">
      <c r="A27" s="16">
        <v>1993</v>
      </c>
      <c r="B27" s="7">
        <v>17.399999999999999</v>
      </c>
      <c r="C27" s="7">
        <v>15.4</v>
      </c>
      <c r="D27" s="7">
        <v>15</v>
      </c>
      <c r="E27" s="7">
        <v>26.4</v>
      </c>
      <c r="F27" s="7">
        <v>46.4</v>
      </c>
      <c r="G27" s="7">
        <v>48.5</v>
      </c>
      <c r="H27" s="7">
        <v>71.3</v>
      </c>
      <c r="I27" s="7">
        <v>76.400000000000006</v>
      </c>
      <c r="J27" s="7">
        <v>96.6</v>
      </c>
      <c r="K27" s="7">
        <v>39.1</v>
      </c>
      <c r="L27" s="7">
        <v>26.8</v>
      </c>
      <c r="M27" s="7">
        <v>19.100000000000001</v>
      </c>
      <c r="N27" s="7">
        <v>41.5</v>
      </c>
      <c r="O27" s="21"/>
      <c r="T27" s="16">
        <v>1993</v>
      </c>
      <c r="U27" s="8">
        <f t="shared" si="0"/>
        <v>14.273582887700533</v>
      </c>
      <c r="V27" s="8">
        <f t="shared" si="1"/>
        <v>12.632941176470588</v>
      </c>
      <c r="W27" s="8">
        <f t="shared" si="2"/>
        <v>12.304812834224599</v>
      </c>
      <c r="X27" s="8">
        <f t="shared" si="3"/>
        <v>21.656470588235294</v>
      </c>
      <c r="Y27" s="8">
        <f t="shared" si="4"/>
        <v>38.062887700534759</v>
      </c>
      <c r="Z27" s="8">
        <f t="shared" si="5"/>
        <v>39.785561497326199</v>
      </c>
      <c r="AA27" s="8">
        <f t="shared" si="6"/>
        <v>58.488877005347589</v>
      </c>
      <c r="AB27" s="8">
        <f t="shared" si="7"/>
        <v>62.672513368983964</v>
      </c>
      <c r="AC27" s="8">
        <f t="shared" si="8"/>
        <v>79.242994652406409</v>
      </c>
      <c r="AD27" s="8">
        <f t="shared" si="9"/>
        <v>32.074545454545458</v>
      </c>
      <c r="AE27" s="8">
        <f t="shared" si="10"/>
        <v>21.984598930481283</v>
      </c>
      <c r="AF27" s="8">
        <f t="shared" si="11"/>
        <v>15.668128342245991</v>
      </c>
    </row>
    <row r="28" spans="1:32" x14ac:dyDescent="0.3">
      <c r="A28" s="16">
        <v>1994</v>
      </c>
      <c r="B28" s="7">
        <v>15.4</v>
      </c>
      <c r="C28" s="7">
        <v>13.2</v>
      </c>
      <c r="D28" s="7">
        <v>11.4</v>
      </c>
      <c r="E28" s="7">
        <v>10.9</v>
      </c>
      <c r="F28" s="7">
        <v>19.600000000000001</v>
      </c>
      <c r="G28" s="7">
        <v>27.6</v>
      </c>
      <c r="H28" s="7">
        <v>71.3</v>
      </c>
      <c r="I28" s="7">
        <v>127</v>
      </c>
      <c r="J28" s="7">
        <v>102</v>
      </c>
      <c r="K28" s="7">
        <v>43.5</v>
      </c>
      <c r="L28" s="7">
        <v>26.5</v>
      </c>
      <c r="M28" s="7">
        <v>19.399999999999999</v>
      </c>
      <c r="N28" s="7">
        <v>40.700000000000003</v>
      </c>
      <c r="O28" s="21"/>
      <c r="T28" s="16">
        <v>1994</v>
      </c>
      <c r="U28" s="8">
        <f t="shared" si="0"/>
        <v>12.632941176470588</v>
      </c>
      <c r="V28" s="8">
        <f t="shared" si="1"/>
        <v>10.828235294117647</v>
      </c>
      <c r="W28" s="8">
        <f t="shared" si="2"/>
        <v>9.3516577540106951</v>
      </c>
      <c r="X28" s="8">
        <f t="shared" si="3"/>
        <v>8.9414973262032085</v>
      </c>
      <c r="Y28" s="8">
        <f t="shared" si="4"/>
        <v>16.078288770053476</v>
      </c>
      <c r="Z28" s="8">
        <f t="shared" si="5"/>
        <v>22.640855614973262</v>
      </c>
      <c r="AA28" s="8">
        <f t="shared" si="6"/>
        <v>58.488877005347589</v>
      </c>
      <c r="AB28" s="8">
        <f t="shared" si="7"/>
        <v>104.18074866310161</v>
      </c>
      <c r="AC28" s="8">
        <f t="shared" si="8"/>
        <v>83.672727272727272</v>
      </c>
      <c r="AD28" s="8">
        <f t="shared" si="9"/>
        <v>35.68395721925134</v>
      </c>
      <c r="AE28" s="8">
        <f t="shared" si="10"/>
        <v>21.738502673796791</v>
      </c>
      <c r="AF28" s="8">
        <f t="shared" si="11"/>
        <v>15.914224598930479</v>
      </c>
    </row>
    <row r="29" spans="1:32" x14ac:dyDescent="0.3">
      <c r="A29" s="16">
        <v>1995</v>
      </c>
      <c r="B29" s="7">
        <v>16.2</v>
      </c>
      <c r="C29" s="7">
        <v>14.8</v>
      </c>
      <c r="D29" s="7">
        <v>14.9</v>
      </c>
      <c r="E29" s="7">
        <v>19</v>
      </c>
      <c r="F29" s="7">
        <v>37.200000000000003</v>
      </c>
      <c r="G29" s="7">
        <v>35.700000000000003</v>
      </c>
      <c r="H29" s="7">
        <v>72.400000000000006</v>
      </c>
      <c r="I29" s="7">
        <v>102</v>
      </c>
      <c r="J29" s="7">
        <v>63.4</v>
      </c>
      <c r="K29" s="7">
        <v>31</v>
      </c>
      <c r="L29" s="7">
        <v>22.9</v>
      </c>
      <c r="M29" s="7">
        <v>17.2</v>
      </c>
      <c r="N29" s="7">
        <v>37.299999999999997</v>
      </c>
      <c r="O29" s="21"/>
      <c r="T29" s="16">
        <v>1995</v>
      </c>
      <c r="U29" s="8">
        <f t="shared" si="0"/>
        <v>13.289197860962567</v>
      </c>
      <c r="V29" s="8">
        <f t="shared" si="1"/>
        <v>12.140748663101604</v>
      </c>
      <c r="W29" s="8">
        <f t="shared" si="2"/>
        <v>12.222780748663101</v>
      </c>
      <c r="X29" s="8">
        <f t="shared" si="3"/>
        <v>15.586096256684492</v>
      </c>
      <c r="Y29" s="8">
        <f t="shared" si="4"/>
        <v>30.515935828877009</v>
      </c>
      <c r="Z29" s="8">
        <f t="shared" si="5"/>
        <v>29.285454545454549</v>
      </c>
      <c r="AA29" s="8">
        <f t="shared" si="6"/>
        <v>59.391229946524071</v>
      </c>
      <c r="AB29" s="8">
        <f t="shared" si="7"/>
        <v>83.672727272727272</v>
      </c>
      <c r="AC29" s="8">
        <f t="shared" si="8"/>
        <v>52.008342245989304</v>
      </c>
      <c r="AD29" s="8">
        <f t="shared" si="9"/>
        <v>25.429946524064171</v>
      </c>
      <c r="AE29" s="8">
        <f t="shared" si="10"/>
        <v>18.785347593582888</v>
      </c>
      <c r="AF29" s="8">
        <f t="shared" si="11"/>
        <v>14.10951871657754</v>
      </c>
    </row>
    <row r="30" spans="1:32" x14ac:dyDescent="0.3">
      <c r="A30" s="16">
        <v>1996</v>
      </c>
      <c r="B30" s="7">
        <v>16.8</v>
      </c>
      <c r="C30" s="7">
        <v>15.3</v>
      </c>
      <c r="D30" s="7">
        <v>17</v>
      </c>
      <c r="E30" s="7">
        <v>20.6</v>
      </c>
      <c r="F30" s="7">
        <v>31.7</v>
      </c>
      <c r="G30" s="7">
        <v>40.299999999999997</v>
      </c>
      <c r="H30" s="7">
        <v>82.5</v>
      </c>
      <c r="I30" s="7">
        <v>160</v>
      </c>
      <c r="J30" s="7">
        <v>118</v>
      </c>
      <c r="K30" s="7">
        <v>69.7</v>
      </c>
      <c r="L30" s="7">
        <v>35.5</v>
      </c>
      <c r="M30" s="7">
        <v>24.6</v>
      </c>
      <c r="N30" s="7">
        <v>52.7</v>
      </c>
      <c r="O30" s="21"/>
      <c r="T30" s="16">
        <v>1996</v>
      </c>
      <c r="U30" s="8">
        <f t="shared" si="0"/>
        <v>13.781390374331551</v>
      </c>
      <c r="V30" s="8">
        <f t="shared" si="1"/>
        <v>12.550909090909091</v>
      </c>
      <c r="W30" s="8">
        <f t="shared" si="2"/>
        <v>13.945454545454545</v>
      </c>
      <c r="X30" s="8">
        <f t="shared" si="3"/>
        <v>16.898609625668449</v>
      </c>
      <c r="Y30" s="8">
        <f t="shared" si="4"/>
        <v>26.004171122994652</v>
      </c>
      <c r="Z30" s="8">
        <f t="shared" si="5"/>
        <v>33.058930481283419</v>
      </c>
      <c r="AA30" s="8">
        <f t="shared" si="6"/>
        <v>67.67647058823529</v>
      </c>
      <c r="AB30" s="8">
        <f t="shared" si="7"/>
        <v>131.25133689839572</v>
      </c>
      <c r="AC30" s="8">
        <f t="shared" si="8"/>
        <v>96.797860962566844</v>
      </c>
      <c r="AD30" s="8">
        <f t="shared" si="9"/>
        <v>57.176363636363639</v>
      </c>
      <c r="AE30" s="8">
        <f t="shared" si="10"/>
        <v>29.121390374331551</v>
      </c>
      <c r="AF30" s="8">
        <f t="shared" si="11"/>
        <v>20.179893048128342</v>
      </c>
    </row>
    <row r="31" spans="1:32" x14ac:dyDescent="0.3">
      <c r="A31" s="16">
        <v>1997</v>
      </c>
      <c r="B31" s="7">
        <v>19.8</v>
      </c>
      <c r="C31" s="7">
        <v>13.6</v>
      </c>
      <c r="D31" s="7">
        <v>14</v>
      </c>
      <c r="E31" s="7">
        <v>16.3</v>
      </c>
      <c r="F31" s="7">
        <v>17.600000000000001</v>
      </c>
      <c r="G31" s="7">
        <v>30.6</v>
      </c>
      <c r="H31" s="7">
        <v>60.5</v>
      </c>
      <c r="I31" s="7">
        <v>64.900000000000006</v>
      </c>
      <c r="J31" s="7">
        <v>57.9</v>
      </c>
      <c r="K31" s="7">
        <v>30.9</v>
      </c>
      <c r="L31" s="7">
        <v>27.2</v>
      </c>
      <c r="M31" s="7">
        <v>23.3</v>
      </c>
      <c r="N31" s="7">
        <v>31.4</v>
      </c>
      <c r="O31" s="21"/>
      <c r="T31" s="16">
        <v>1997</v>
      </c>
      <c r="U31" s="8">
        <f t="shared" si="0"/>
        <v>16.24235294117647</v>
      </c>
      <c r="V31" s="8">
        <f t="shared" si="1"/>
        <v>11.156363636363636</v>
      </c>
      <c r="W31" s="8">
        <f t="shared" si="2"/>
        <v>11.484491978609626</v>
      </c>
      <c r="X31" s="8">
        <f t="shared" si="3"/>
        <v>13.371229946524064</v>
      </c>
      <c r="Y31" s="8">
        <f t="shared" si="4"/>
        <v>14.437647058823531</v>
      </c>
      <c r="Z31" s="8">
        <f t="shared" si="5"/>
        <v>25.101818181818182</v>
      </c>
      <c r="AA31" s="8">
        <f t="shared" si="6"/>
        <v>49.629411764705878</v>
      </c>
      <c r="AB31" s="8">
        <f t="shared" si="7"/>
        <v>53.238823529411768</v>
      </c>
      <c r="AC31" s="8">
        <f t="shared" si="8"/>
        <v>47.496577540106948</v>
      </c>
      <c r="AD31" s="8">
        <f t="shared" si="9"/>
        <v>25.347914438502674</v>
      </c>
      <c r="AE31" s="8">
        <f t="shared" si="10"/>
        <v>22.312727272727273</v>
      </c>
      <c r="AF31" s="8">
        <f t="shared" si="11"/>
        <v>19.113475935828877</v>
      </c>
    </row>
    <row r="32" spans="1:32" x14ac:dyDescent="0.3">
      <c r="A32" s="16">
        <v>1998</v>
      </c>
      <c r="B32" s="7">
        <v>17.3</v>
      </c>
      <c r="C32" s="7">
        <v>14.9</v>
      </c>
      <c r="D32" s="7">
        <v>15.5</v>
      </c>
      <c r="E32" s="7">
        <v>25.5</v>
      </c>
      <c r="F32" s="7">
        <v>45.7</v>
      </c>
      <c r="G32" s="7">
        <v>45.9</v>
      </c>
      <c r="H32" s="7">
        <v>60.2</v>
      </c>
      <c r="I32" s="7">
        <v>96.5</v>
      </c>
      <c r="J32" s="7">
        <v>62.5</v>
      </c>
      <c r="K32" s="7">
        <v>65</v>
      </c>
      <c r="L32" s="7">
        <v>38</v>
      </c>
      <c r="M32" s="7">
        <v>26.1</v>
      </c>
      <c r="N32" s="7">
        <v>42.8</v>
      </c>
      <c r="O32" s="21"/>
      <c r="T32" s="16">
        <v>1998</v>
      </c>
      <c r="U32" s="8">
        <f t="shared" si="0"/>
        <v>14.191550802139037</v>
      </c>
      <c r="V32" s="8">
        <f t="shared" si="1"/>
        <v>12.222780748663101</v>
      </c>
      <c r="W32" s="8">
        <f t="shared" si="2"/>
        <v>12.714973262032085</v>
      </c>
      <c r="X32" s="8">
        <f t="shared" si="3"/>
        <v>20.918181818181818</v>
      </c>
      <c r="Y32" s="8">
        <f t="shared" si="4"/>
        <v>37.488663101604281</v>
      </c>
      <c r="Z32" s="8">
        <f t="shared" si="5"/>
        <v>37.652727272727269</v>
      </c>
      <c r="AA32" s="8">
        <f t="shared" si="6"/>
        <v>49.38331550802139</v>
      </c>
      <c r="AB32" s="8">
        <f t="shared" si="7"/>
        <v>79.160962566844916</v>
      </c>
      <c r="AC32" s="8">
        <f t="shared" si="8"/>
        <v>51.270053475935825</v>
      </c>
      <c r="AD32" s="8">
        <f t="shared" si="9"/>
        <v>53.320855614973262</v>
      </c>
      <c r="AE32" s="8">
        <f t="shared" si="10"/>
        <v>31.172192513368984</v>
      </c>
      <c r="AF32" s="8">
        <f t="shared" si="11"/>
        <v>21.410374331550802</v>
      </c>
    </row>
    <row r="33" spans="1:33" x14ac:dyDescent="0.3">
      <c r="A33" s="16">
        <v>1999</v>
      </c>
      <c r="B33" s="7">
        <v>14.3</v>
      </c>
      <c r="C33" s="7">
        <v>17.2</v>
      </c>
      <c r="D33" s="7">
        <v>14</v>
      </c>
      <c r="E33" s="7">
        <v>13.7</v>
      </c>
      <c r="F33" s="7">
        <v>13.6</v>
      </c>
      <c r="G33" s="7">
        <v>33.6</v>
      </c>
      <c r="H33" s="7">
        <v>80.5</v>
      </c>
      <c r="I33" s="7">
        <v>141</v>
      </c>
      <c r="J33" s="7">
        <v>114</v>
      </c>
      <c r="K33" s="7">
        <v>85.4</v>
      </c>
      <c r="L33" s="7">
        <v>39.9</v>
      </c>
      <c r="M33" s="7">
        <v>27.1</v>
      </c>
      <c r="N33" s="7">
        <v>49.6</v>
      </c>
      <c r="O33" s="21"/>
      <c r="T33" s="16">
        <v>1999</v>
      </c>
      <c r="U33" s="8">
        <f t="shared" si="0"/>
        <v>11.730588235294118</v>
      </c>
      <c r="V33" s="8">
        <f t="shared" si="1"/>
        <v>14.10951871657754</v>
      </c>
      <c r="W33" s="8">
        <f t="shared" si="2"/>
        <v>11.484491978609626</v>
      </c>
      <c r="X33" s="8">
        <f t="shared" si="3"/>
        <v>11.238395721925134</v>
      </c>
      <c r="Y33" s="8">
        <f t="shared" si="4"/>
        <v>11.156363636363636</v>
      </c>
      <c r="Z33" s="8">
        <f t="shared" si="5"/>
        <v>27.562780748663101</v>
      </c>
      <c r="AA33" s="8">
        <f t="shared" si="6"/>
        <v>66.035828877005343</v>
      </c>
      <c r="AB33" s="8">
        <f t="shared" si="7"/>
        <v>115.66524064171122</v>
      </c>
      <c r="AC33" s="8">
        <f t="shared" si="8"/>
        <v>93.516577540106951</v>
      </c>
      <c r="AD33" s="8">
        <f t="shared" si="9"/>
        <v>70.055401069518723</v>
      </c>
      <c r="AE33" s="8">
        <f t="shared" si="10"/>
        <v>32.730802139037429</v>
      </c>
      <c r="AF33" s="8">
        <f t="shared" si="11"/>
        <v>22.230695187165775</v>
      </c>
    </row>
    <row r="34" spans="1:33" x14ac:dyDescent="0.3">
      <c r="A34" s="16">
        <v>2000</v>
      </c>
      <c r="B34" s="7">
        <v>20.9</v>
      </c>
      <c r="C34" s="7">
        <v>17.600000000000001</v>
      </c>
      <c r="D34" s="7">
        <v>15.9</v>
      </c>
      <c r="E34" s="7">
        <v>24.2</v>
      </c>
      <c r="F34" s="7">
        <v>35</v>
      </c>
      <c r="G34" s="7">
        <v>76.7</v>
      </c>
      <c r="H34" s="7">
        <v>126</v>
      </c>
      <c r="I34" s="7">
        <v>142</v>
      </c>
      <c r="J34" s="7">
        <v>137</v>
      </c>
      <c r="K34" s="7">
        <v>51.1</v>
      </c>
      <c r="L34" s="7">
        <v>32.4</v>
      </c>
      <c r="M34" s="7">
        <v>23.9</v>
      </c>
      <c r="N34" s="7">
        <v>58.6</v>
      </c>
      <c r="O34" s="21"/>
      <c r="T34" s="16">
        <v>2000</v>
      </c>
      <c r="U34" s="8">
        <f t="shared" si="0"/>
        <v>17.144705882352941</v>
      </c>
      <c r="V34" s="8">
        <f t="shared" si="1"/>
        <v>14.437647058823531</v>
      </c>
      <c r="W34" s="8">
        <f t="shared" si="2"/>
        <v>13.043101604278075</v>
      </c>
      <c r="X34" s="8">
        <f t="shared" si="3"/>
        <v>19.851764705882353</v>
      </c>
      <c r="Y34" s="8">
        <f t="shared" si="4"/>
        <v>28.711229946524064</v>
      </c>
      <c r="Z34" s="8">
        <f t="shared" si="5"/>
        <v>62.918609625668452</v>
      </c>
      <c r="AA34" s="8">
        <f t="shared" si="6"/>
        <v>103.36042780748663</v>
      </c>
      <c r="AB34" s="8">
        <f t="shared" si="7"/>
        <v>116.4855614973262</v>
      </c>
      <c r="AC34" s="8">
        <f t="shared" si="8"/>
        <v>112.38395721925133</v>
      </c>
      <c r="AD34" s="8">
        <f t="shared" si="9"/>
        <v>41.918395721925137</v>
      </c>
      <c r="AE34" s="8">
        <f t="shared" si="10"/>
        <v>26.578395721925133</v>
      </c>
      <c r="AF34" s="8">
        <f t="shared" si="11"/>
        <v>19.605668449197861</v>
      </c>
    </row>
    <row r="35" spans="1:33" x14ac:dyDescent="0.3">
      <c r="A35" s="16">
        <v>2001</v>
      </c>
      <c r="B35" s="7">
        <v>18.100000000000001</v>
      </c>
      <c r="C35" s="7">
        <v>14.7</v>
      </c>
      <c r="D35" s="7">
        <v>12.5</v>
      </c>
      <c r="E35" s="7">
        <v>15.7</v>
      </c>
      <c r="F35" s="7">
        <v>30.8</v>
      </c>
      <c r="G35" s="7">
        <v>74.7</v>
      </c>
      <c r="H35" s="7">
        <v>129</v>
      </c>
      <c r="I35" s="7">
        <v>79.7</v>
      </c>
      <c r="J35" s="7">
        <v>93.2</v>
      </c>
      <c r="K35" s="7">
        <v>47.2</v>
      </c>
      <c r="L35" s="7">
        <v>27.8</v>
      </c>
      <c r="M35" s="7">
        <v>20.100000000000001</v>
      </c>
      <c r="N35" s="7">
        <v>47</v>
      </c>
      <c r="O35" s="21"/>
      <c r="T35" s="16">
        <v>2001</v>
      </c>
      <c r="U35" s="8">
        <f t="shared" si="0"/>
        <v>14.847807486631018</v>
      </c>
      <c r="V35" s="8">
        <f t="shared" si="1"/>
        <v>12.058716577540107</v>
      </c>
      <c r="W35" s="8">
        <f t="shared" si="2"/>
        <v>10.254010695187166</v>
      </c>
      <c r="X35" s="8">
        <f t="shared" si="3"/>
        <v>12.87903743315508</v>
      </c>
      <c r="Y35" s="8">
        <f t="shared" si="4"/>
        <v>25.265882352941176</v>
      </c>
      <c r="Z35" s="8">
        <f t="shared" si="5"/>
        <v>61.277967914438506</v>
      </c>
      <c r="AA35" s="8">
        <f t="shared" si="6"/>
        <v>105.82139037433154</v>
      </c>
      <c r="AB35" s="8">
        <f t="shared" si="7"/>
        <v>65.379572192513365</v>
      </c>
      <c r="AC35" s="8">
        <f t="shared" si="8"/>
        <v>76.453903743315507</v>
      </c>
      <c r="AD35" s="8">
        <f t="shared" si="9"/>
        <v>38.719144385026738</v>
      </c>
      <c r="AE35" s="8">
        <f t="shared" si="10"/>
        <v>22.804919786096256</v>
      </c>
      <c r="AF35" s="8">
        <f t="shared" si="11"/>
        <v>16.488449197860962</v>
      </c>
    </row>
    <row r="36" spans="1:33" x14ac:dyDescent="0.3">
      <c r="A36" s="16">
        <v>2002</v>
      </c>
      <c r="B36" s="7">
        <v>16.2</v>
      </c>
      <c r="C36" s="7">
        <v>14.8</v>
      </c>
      <c r="D36" s="7">
        <v>16.399999999999999</v>
      </c>
      <c r="E36" s="7">
        <v>26.3</v>
      </c>
      <c r="F36" s="7">
        <v>43.1</v>
      </c>
      <c r="G36" s="7">
        <v>42.3</v>
      </c>
      <c r="H36" s="7">
        <v>55.5</v>
      </c>
      <c r="I36" s="7">
        <v>123</v>
      </c>
      <c r="J36" s="7">
        <v>109</v>
      </c>
      <c r="K36" s="7">
        <v>52.7</v>
      </c>
      <c r="L36" s="7">
        <v>30.6</v>
      </c>
      <c r="M36" s="7">
        <v>20.9</v>
      </c>
      <c r="N36" s="7">
        <v>45.9</v>
      </c>
      <c r="O36" s="21"/>
      <c r="T36" s="16">
        <v>2002</v>
      </c>
      <c r="U36" s="8">
        <f t="shared" si="0"/>
        <v>13.289197860962567</v>
      </c>
      <c r="V36" s="8">
        <f t="shared" si="1"/>
        <v>12.140748663101604</v>
      </c>
      <c r="W36" s="8">
        <f t="shared" si="2"/>
        <v>13.45326203208556</v>
      </c>
      <c r="X36" s="8">
        <f t="shared" si="3"/>
        <v>21.574438502673797</v>
      </c>
      <c r="Y36" s="8">
        <f t="shared" si="4"/>
        <v>35.355828877005351</v>
      </c>
      <c r="Z36" s="8">
        <f t="shared" si="5"/>
        <v>34.699572192513365</v>
      </c>
      <c r="AA36" s="8">
        <f t="shared" si="6"/>
        <v>45.527807486631019</v>
      </c>
      <c r="AB36" s="8">
        <f t="shared" si="7"/>
        <v>100.89946524064172</v>
      </c>
      <c r="AC36" s="8">
        <f t="shared" si="8"/>
        <v>89.414973262032078</v>
      </c>
      <c r="AD36" s="8">
        <f t="shared" si="9"/>
        <v>43.230909090909094</v>
      </c>
      <c r="AE36" s="8">
        <f t="shared" si="10"/>
        <v>25.101818181818182</v>
      </c>
      <c r="AF36" s="8">
        <f t="shared" si="11"/>
        <v>17.144705882352941</v>
      </c>
    </row>
    <row r="37" spans="1:33" x14ac:dyDescent="0.3">
      <c r="A37" s="16">
        <v>2003</v>
      </c>
      <c r="B37" s="7">
        <v>16.3</v>
      </c>
      <c r="C37" s="7">
        <v>14.4</v>
      </c>
      <c r="D37" s="7">
        <v>14.2</v>
      </c>
      <c r="E37" s="7">
        <v>22.9</v>
      </c>
      <c r="F37" s="7">
        <v>27.3</v>
      </c>
      <c r="G37" s="7">
        <v>37.5</v>
      </c>
      <c r="H37" s="7">
        <v>88.8</v>
      </c>
      <c r="I37" s="7">
        <v>141</v>
      </c>
      <c r="J37" s="7">
        <v>139</v>
      </c>
      <c r="K37" s="7">
        <v>71.8</v>
      </c>
      <c r="L37" s="7">
        <v>34.4</v>
      </c>
      <c r="M37" s="7">
        <v>23.5</v>
      </c>
      <c r="N37" s="7">
        <v>52.6</v>
      </c>
      <c r="O37" s="21"/>
      <c r="T37" s="16">
        <v>2003</v>
      </c>
      <c r="U37" s="8">
        <f t="shared" si="0"/>
        <v>13.371229946524064</v>
      </c>
      <c r="V37" s="8">
        <f t="shared" si="1"/>
        <v>11.812620320855615</v>
      </c>
      <c r="W37" s="8">
        <f t="shared" si="2"/>
        <v>11.64855614973262</v>
      </c>
      <c r="X37" s="8">
        <f t="shared" si="3"/>
        <v>18.785347593582888</v>
      </c>
      <c r="Y37" s="8">
        <f t="shared" si="4"/>
        <v>22.39475935828877</v>
      </c>
      <c r="Z37" s="8">
        <f t="shared" si="5"/>
        <v>30.762032085561497</v>
      </c>
      <c r="AA37" s="8">
        <f t="shared" si="6"/>
        <v>72.844491978609625</v>
      </c>
      <c r="AB37" s="8">
        <f t="shared" si="7"/>
        <v>115.66524064171122</v>
      </c>
      <c r="AC37" s="8">
        <f t="shared" si="8"/>
        <v>114.02459893048129</v>
      </c>
      <c r="AD37" s="8">
        <f t="shared" si="9"/>
        <v>58.89903743315508</v>
      </c>
      <c r="AE37" s="8">
        <f t="shared" si="10"/>
        <v>28.21903743315508</v>
      </c>
      <c r="AF37" s="8">
        <f t="shared" si="11"/>
        <v>19.277540106951871</v>
      </c>
    </row>
    <row r="38" spans="1:33" x14ac:dyDescent="0.3">
      <c r="A38" s="16">
        <v>2004</v>
      </c>
      <c r="B38" s="7">
        <v>18.899999999999999</v>
      </c>
      <c r="C38" s="7">
        <v>14.6</v>
      </c>
      <c r="D38" s="7">
        <v>11.1</v>
      </c>
      <c r="E38" s="7">
        <v>11</v>
      </c>
      <c r="F38" s="7">
        <v>15</v>
      </c>
      <c r="G38" s="7">
        <v>20.100000000000001</v>
      </c>
      <c r="H38" s="7">
        <v>48</v>
      </c>
      <c r="I38" s="7">
        <v>124</v>
      </c>
      <c r="J38" s="7">
        <v>45.6</v>
      </c>
      <c r="K38" s="7">
        <v>41</v>
      </c>
      <c r="L38" s="7">
        <v>22.7</v>
      </c>
      <c r="M38" s="7">
        <v>17.3</v>
      </c>
      <c r="N38" s="7">
        <v>32.5</v>
      </c>
      <c r="O38" s="21"/>
      <c r="T38" s="16">
        <v>2004</v>
      </c>
      <c r="U38" s="8">
        <f t="shared" si="0"/>
        <v>15.504064171122993</v>
      </c>
      <c r="V38" s="8">
        <f t="shared" si="1"/>
        <v>11.97668449197861</v>
      </c>
      <c r="W38" s="8">
        <f t="shared" si="2"/>
        <v>9.1055614973262031</v>
      </c>
      <c r="X38" s="8">
        <f t="shared" si="3"/>
        <v>9.0235294117647058</v>
      </c>
      <c r="Y38" s="8">
        <f t="shared" si="4"/>
        <v>12.304812834224599</v>
      </c>
      <c r="Z38" s="8">
        <f t="shared" si="5"/>
        <v>16.488449197860962</v>
      </c>
      <c r="AA38" s="8">
        <f t="shared" si="6"/>
        <v>39.375401069518716</v>
      </c>
      <c r="AB38" s="8">
        <f t="shared" si="7"/>
        <v>101.71978609625668</v>
      </c>
      <c r="AC38" s="8">
        <f t="shared" si="8"/>
        <v>37.40663101604278</v>
      </c>
      <c r="AD38" s="8">
        <f t="shared" si="9"/>
        <v>33.633155080213903</v>
      </c>
      <c r="AE38" s="8">
        <f t="shared" si="10"/>
        <v>18.621283422459893</v>
      </c>
      <c r="AF38" s="8">
        <f t="shared" si="11"/>
        <v>14.191550802139037</v>
      </c>
    </row>
    <row r="39" spans="1:33" x14ac:dyDescent="0.3">
      <c r="A39" s="16">
        <v>2005</v>
      </c>
      <c r="B39" s="7">
        <v>21.3</v>
      </c>
      <c r="C39" s="7">
        <v>18.100000000000001</v>
      </c>
      <c r="D39" s="7">
        <v>17.8</v>
      </c>
      <c r="E39" s="7">
        <v>18.100000000000001</v>
      </c>
      <c r="F39" s="7">
        <v>24.4</v>
      </c>
      <c r="G39" s="7">
        <v>36.299999999999997</v>
      </c>
      <c r="H39" s="7">
        <v>94.7</v>
      </c>
      <c r="I39" s="7">
        <v>138</v>
      </c>
      <c r="J39" s="7">
        <v>94.4</v>
      </c>
      <c r="K39" s="7">
        <v>59.4</v>
      </c>
      <c r="L39" s="7">
        <v>32.6</v>
      </c>
      <c r="M39" s="7">
        <v>22.1</v>
      </c>
      <c r="N39" s="7">
        <v>48.1</v>
      </c>
      <c r="O39" s="21"/>
      <c r="T39" s="16">
        <v>2005</v>
      </c>
      <c r="U39" s="8">
        <f t="shared" si="0"/>
        <v>17.47283422459893</v>
      </c>
      <c r="V39" s="8">
        <f t="shared" si="1"/>
        <v>14.847807486631018</v>
      </c>
      <c r="W39" s="8">
        <f t="shared" si="2"/>
        <v>14.601711229946524</v>
      </c>
      <c r="X39" s="8">
        <f t="shared" si="3"/>
        <v>14.847807486631018</v>
      </c>
      <c r="Y39" s="8">
        <f t="shared" si="4"/>
        <v>20.015828877005347</v>
      </c>
      <c r="Z39" s="8">
        <f t="shared" si="5"/>
        <v>29.777647058823526</v>
      </c>
      <c r="AA39" s="8">
        <f t="shared" si="6"/>
        <v>77.684385026737971</v>
      </c>
      <c r="AB39" s="8">
        <f t="shared" si="7"/>
        <v>113.20427807486631</v>
      </c>
      <c r="AC39" s="8">
        <f t="shared" si="8"/>
        <v>77.438288770053475</v>
      </c>
      <c r="AD39" s="8">
        <f t="shared" si="9"/>
        <v>48.727058823529411</v>
      </c>
      <c r="AE39" s="8">
        <f t="shared" si="10"/>
        <v>26.742459893048128</v>
      </c>
      <c r="AF39" s="8">
        <f t="shared" si="11"/>
        <v>18.129090909090909</v>
      </c>
    </row>
    <row r="40" spans="1:33" x14ac:dyDescent="0.3">
      <c r="A40" s="16">
        <v>2006</v>
      </c>
      <c r="B40" s="7">
        <v>16.7</v>
      </c>
      <c r="C40" s="7">
        <v>13</v>
      </c>
      <c r="D40" s="7">
        <v>12.7</v>
      </c>
      <c r="E40" s="7">
        <v>13.1</v>
      </c>
      <c r="F40" s="7">
        <v>22.3</v>
      </c>
      <c r="G40" s="7">
        <v>30.4</v>
      </c>
      <c r="H40" s="7">
        <v>102</v>
      </c>
      <c r="I40" s="7">
        <v>154</v>
      </c>
      <c r="J40" s="7">
        <v>104</v>
      </c>
      <c r="K40" s="7">
        <v>58.3</v>
      </c>
      <c r="L40" s="7">
        <v>29.8</v>
      </c>
      <c r="M40" s="7">
        <v>26.6</v>
      </c>
      <c r="N40" s="7">
        <v>48.6</v>
      </c>
      <c r="O40" s="21"/>
      <c r="T40" s="16">
        <v>2006</v>
      </c>
      <c r="U40" s="8">
        <f t="shared" si="0"/>
        <v>13.699358288770053</v>
      </c>
      <c r="V40" s="8">
        <f t="shared" si="1"/>
        <v>10.664171122994652</v>
      </c>
      <c r="W40" s="8">
        <f t="shared" si="2"/>
        <v>10.41807486631016</v>
      </c>
      <c r="X40" s="8">
        <f t="shared" si="3"/>
        <v>10.74620320855615</v>
      </c>
      <c r="Y40" s="8">
        <f t="shared" si="4"/>
        <v>18.293155080213904</v>
      </c>
      <c r="Z40" s="8">
        <f t="shared" si="5"/>
        <v>24.937754010695187</v>
      </c>
      <c r="AA40" s="8">
        <f t="shared" si="6"/>
        <v>83.672727272727272</v>
      </c>
      <c r="AB40" s="8">
        <f t="shared" si="7"/>
        <v>126.32941176470588</v>
      </c>
      <c r="AC40" s="8">
        <f t="shared" si="8"/>
        <v>85.313368983957218</v>
      </c>
      <c r="AD40" s="8">
        <f t="shared" si="9"/>
        <v>47.824705882352937</v>
      </c>
      <c r="AE40" s="8">
        <f t="shared" si="10"/>
        <v>24.445561497326203</v>
      </c>
      <c r="AF40" s="8">
        <f t="shared" si="11"/>
        <v>21.820534759358289</v>
      </c>
    </row>
    <row r="41" spans="1:33" x14ac:dyDescent="0.3">
      <c r="A41" s="16" t="s">
        <v>53</v>
      </c>
      <c r="B41" s="16">
        <v>18.100000000000001</v>
      </c>
      <c r="C41" s="16">
        <v>15.6</v>
      </c>
      <c r="D41" s="16">
        <v>15.3</v>
      </c>
      <c r="E41" s="16">
        <v>20.9</v>
      </c>
      <c r="F41" s="16">
        <v>32.200000000000003</v>
      </c>
      <c r="G41" s="16">
        <v>43.8</v>
      </c>
      <c r="H41" s="16">
        <v>89.5</v>
      </c>
      <c r="I41" s="16">
        <v>128</v>
      </c>
      <c r="J41" s="16">
        <v>102</v>
      </c>
      <c r="K41" s="16">
        <v>57.4</v>
      </c>
      <c r="L41" s="16">
        <v>31.7</v>
      </c>
      <c r="M41" s="16">
        <v>22.9</v>
      </c>
      <c r="N41" s="16">
        <f>AVERAGE(N7:N40)</f>
        <v>48.15</v>
      </c>
      <c r="O41" s="25"/>
      <c r="T41" s="16" t="s">
        <v>53</v>
      </c>
      <c r="U41" s="17">
        <f>AVERAGE(U7:U40)</f>
        <v>14.850220195029884</v>
      </c>
      <c r="V41" s="17">
        <f t="shared" ref="V41:AF41" si="12">AVERAGE(V7:V40)</f>
        <v>12.782529097200378</v>
      </c>
      <c r="W41" s="17">
        <f t="shared" si="12"/>
        <v>12.587099716892109</v>
      </c>
      <c r="X41" s="17">
        <f t="shared" si="12"/>
        <v>17.166420257942747</v>
      </c>
      <c r="Y41" s="17">
        <f t="shared" si="12"/>
        <v>26.397442592010066</v>
      </c>
      <c r="Z41" s="17">
        <f t="shared" si="12"/>
        <v>35.959005976722239</v>
      </c>
      <c r="AA41" s="17">
        <f t="shared" si="12"/>
        <v>73.45249449512427</v>
      </c>
      <c r="AB41" s="17">
        <f t="shared" si="12"/>
        <v>104.89491034916638</v>
      </c>
      <c r="AC41" s="17">
        <f t="shared" si="12"/>
        <v>83.899521862220851</v>
      </c>
      <c r="AD41" s="17">
        <f t="shared" si="12"/>
        <v>47.064702736709663</v>
      </c>
      <c r="AE41" s="17">
        <f t="shared" si="12"/>
        <v>26.013821956590125</v>
      </c>
      <c r="AF41" s="17">
        <f t="shared" si="12"/>
        <v>18.804649260773832</v>
      </c>
    </row>
    <row r="42" spans="1:33" x14ac:dyDescent="0.3">
      <c r="P42">
        <f>N41/1870</f>
        <v>2.5748663101604279E-2</v>
      </c>
    </row>
    <row r="45" spans="1:33" x14ac:dyDescent="0.3">
      <c r="A45" t="s">
        <v>30</v>
      </c>
      <c r="B45" t="s">
        <v>31</v>
      </c>
      <c r="C45">
        <v>330</v>
      </c>
      <c r="T45" s="41" t="s">
        <v>66</v>
      </c>
      <c r="U45" s="41"/>
      <c r="V45" s="41"/>
      <c r="W45" s="41"/>
      <c r="X45" s="41"/>
      <c r="Y45">
        <v>1938</v>
      </c>
    </row>
    <row r="46" spans="1:33" x14ac:dyDescent="0.3">
      <c r="A46" t="s">
        <v>32</v>
      </c>
      <c r="C46" t="s">
        <v>59</v>
      </c>
      <c r="L46" t="s">
        <v>34</v>
      </c>
      <c r="M46" t="s">
        <v>60</v>
      </c>
      <c r="N46" t="s">
        <v>61</v>
      </c>
      <c r="T46" s="41" t="s">
        <v>55</v>
      </c>
      <c r="U46" s="41"/>
      <c r="V46" s="41"/>
      <c r="W46" s="41"/>
      <c r="X46" s="41"/>
      <c r="Y46">
        <v>1534</v>
      </c>
    </row>
    <row r="47" spans="1:33" x14ac:dyDescent="0.3">
      <c r="A47" t="s">
        <v>37</v>
      </c>
      <c r="C47" t="s">
        <v>62</v>
      </c>
      <c r="D47" t="s">
        <v>63</v>
      </c>
      <c r="L47" t="s">
        <v>40</v>
      </c>
      <c r="M47" t="s">
        <v>64</v>
      </c>
      <c r="N47" t="s">
        <v>65</v>
      </c>
      <c r="T47" s="41" t="s">
        <v>56</v>
      </c>
      <c r="U47" s="41"/>
      <c r="V47" s="41"/>
      <c r="W47" s="41"/>
      <c r="X47" s="41"/>
      <c r="Y47">
        <f>Y46/Y45</f>
        <v>0.79153766769865841</v>
      </c>
    </row>
    <row r="48" spans="1:33" x14ac:dyDescent="0.3">
      <c r="A48" s="42" t="s">
        <v>57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3"/>
      <c r="T48" s="42" t="s">
        <v>57</v>
      </c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</row>
    <row r="49" spans="1:33" x14ac:dyDescent="0.3">
      <c r="A49" s="40" t="s">
        <v>58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24"/>
      <c r="T49" s="40" t="s">
        <v>58</v>
      </c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x14ac:dyDescent="0.3">
      <c r="A50" s="16" t="s">
        <v>43</v>
      </c>
      <c r="B50" s="16" t="s">
        <v>18</v>
      </c>
      <c r="C50" s="16" t="s">
        <v>19</v>
      </c>
      <c r="D50" s="16" t="s">
        <v>44</v>
      </c>
      <c r="E50" s="16" t="s">
        <v>45</v>
      </c>
      <c r="F50" s="16" t="s">
        <v>5</v>
      </c>
      <c r="G50" s="16" t="s">
        <v>46</v>
      </c>
      <c r="H50" s="16" t="s">
        <v>47</v>
      </c>
      <c r="I50" s="16" t="s">
        <v>48</v>
      </c>
      <c r="J50" s="16" t="s">
        <v>49</v>
      </c>
      <c r="K50" s="16" t="s">
        <v>50</v>
      </c>
      <c r="L50" s="16" t="s">
        <v>51</v>
      </c>
      <c r="M50" s="16" t="s">
        <v>52</v>
      </c>
      <c r="N50" s="16" t="s">
        <v>43</v>
      </c>
      <c r="O50" s="25"/>
      <c r="T50" s="16" t="s">
        <v>43</v>
      </c>
      <c r="U50" s="16" t="s">
        <v>18</v>
      </c>
      <c r="V50" s="16" t="s">
        <v>19</v>
      </c>
      <c r="W50" s="16" t="s">
        <v>44</v>
      </c>
      <c r="X50" s="16" t="s">
        <v>45</v>
      </c>
      <c r="Y50" s="16" t="s">
        <v>5</v>
      </c>
      <c r="Z50" s="16" t="s">
        <v>46</v>
      </c>
      <c r="AA50" s="16" t="s">
        <v>47</v>
      </c>
      <c r="AB50" s="16" t="s">
        <v>48</v>
      </c>
      <c r="AC50" s="16" t="s">
        <v>49</v>
      </c>
      <c r="AD50" s="16" t="s">
        <v>50</v>
      </c>
      <c r="AE50" s="16" t="s">
        <v>51</v>
      </c>
      <c r="AF50" s="16" t="s">
        <v>52</v>
      </c>
    </row>
    <row r="51" spans="1:33" x14ac:dyDescent="0.3">
      <c r="A51" s="16">
        <v>1965</v>
      </c>
      <c r="B51" s="7">
        <v>17</v>
      </c>
      <c r="C51" s="7">
        <v>14.1</v>
      </c>
      <c r="D51" s="7">
        <v>11.8</v>
      </c>
      <c r="E51" s="7">
        <v>10.1</v>
      </c>
      <c r="F51" s="7">
        <v>7.13</v>
      </c>
      <c r="G51" s="7">
        <v>21.5</v>
      </c>
      <c r="H51" s="7">
        <v>60.4</v>
      </c>
      <c r="I51" s="7">
        <v>103</v>
      </c>
      <c r="J51" s="7">
        <v>68.8</v>
      </c>
      <c r="K51" s="7">
        <v>34.5</v>
      </c>
      <c r="L51" s="7">
        <v>21.9</v>
      </c>
      <c r="M51" s="7">
        <v>15.9</v>
      </c>
      <c r="N51" s="7">
        <v>32.1</v>
      </c>
      <c r="O51" s="21"/>
      <c r="T51" s="16">
        <v>1965</v>
      </c>
      <c r="U51" s="8">
        <f t="shared" ref="U51:AF51" si="13">B51*$Y$47</f>
        <v>13.456140350877194</v>
      </c>
      <c r="V51" s="8">
        <f t="shared" si="13"/>
        <v>11.160681114551084</v>
      </c>
      <c r="W51" s="8">
        <f t="shared" si="13"/>
        <v>9.3401444788441701</v>
      </c>
      <c r="X51" s="8">
        <f t="shared" si="13"/>
        <v>7.9945304437564495</v>
      </c>
      <c r="Y51" s="8">
        <f t="shared" si="13"/>
        <v>5.6436635706914346</v>
      </c>
      <c r="Z51" s="8">
        <f t="shared" si="13"/>
        <v>17.018059855521155</v>
      </c>
      <c r="AA51" s="8">
        <f t="shared" si="13"/>
        <v>47.80887512899897</v>
      </c>
      <c r="AB51" s="8">
        <f t="shared" si="13"/>
        <v>81.528379772961813</v>
      </c>
      <c r="AC51" s="8">
        <f t="shared" si="13"/>
        <v>54.457791537667696</v>
      </c>
      <c r="AD51" s="8">
        <f t="shared" si="13"/>
        <v>27.308049535603715</v>
      </c>
      <c r="AE51" s="8">
        <f t="shared" si="13"/>
        <v>17.33467492260062</v>
      </c>
      <c r="AF51" s="8">
        <f t="shared" si="13"/>
        <v>12.585448916408669</v>
      </c>
    </row>
    <row r="52" spans="1:33" x14ac:dyDescent="0.3">
      <c r="A52" s="16">
        <v>1966</v>
      </c>
      <c r="B52" s="7">
        <v>12.8</v>
      </c>
      <c r="C52" s="7">
        <v>11.6</v>
      </c>
      <c r="D52" s="7">
        <v>9.48</v>
      </c>
      <c r="E52" s="7">
        <v>7.82</v>
      </c>
      <c r="F52" s="7">
        <v>13.8</v>
      </c>
      <c r="G52" s="7">
        <v>23.2</v>
      </c>
      <c r="H52" s="7">
        <v>59.5</v>
      </c>
      <c r="I52" s="7">
        <v>119</v>
      </c>
      <c r="J52" s="7">
        <v>78.8</v>
      </c>
      <c r="K52" s="7">
        <v>34.4</v>
      </c>
      <c r="L52" s="7">
        <v>20.6</v>
      </c>
      <c r="M52" s="7">
        <v>15.4</v>
      </c>
      <c r="N52" s="7">
        <v>33.9</v>
      </c>
      <c r="O52" s="21"/>
      <c r="T52" s="16">
        <v>1966</v>
      </c>
      <c r="U52" s="8">
        <f t="shared" ref="U52:U92" si="14">B52*$Y$47</f>
        <v>10.131682146542829</v>
      </c>
      <c r="V52" s="8">
        <f t="shared" ref="V52:V92" si="15">C52*$Y$47</f>
        <v>9.1818369453044379</v>
      </c>
      <c r="W52" s="8">
        <f t="shared" ref="W52:W92" si="16">D52*$Y$47</f>
        <v>7.5037770897832816</v>
      </c>
      <c r="X52" s="8">
        <f t="shared" ref="X52:X92" si="17">E52*$Y$47</f>
        <v>6.1898245614035092</v>
      </c>
      <c r="Y52" s="8">
        <f t="shared" ref="Y52:Y92" si="18">F52*$Y$47</f>
        <v>10.923219814241486</v>
      </c>
      <c r="Z52" s="8">
        <f t="shared" ref="Z52:Z92" si="19">G52*$Y$47</f>
        <v>18.363673890608876</v>
      </c>
      <c r="AA52" s="8">
        <f t="shared" ref="AA52:AA92" si="20">H52*$Y$47</f>
        <v>47.096491228070178</v>
      </c>
      <c r="AB52" s="8">
        <f t="shared" ref="AB52:AB92" si="21">I52*$Y$47</f>
        <v>94.192982456140356</v>
      </c>
      <c r="AC52" s="8">
        <f t="shared" ref="AC52:AC92" si="22">J52*$Y$47</f>
        <v>62.373168214654278</v>
      </c>
      <c r="AD52" s="8">
        <f t="shared" ref="AD52:AD92" si="23">K52*$Y$47</f>
        <v>27.228895768833848</v>
      </c>
      <c r="AE52" s="8">
        <f t="shared" ref="AE52:AE92" si="24">L52*$Y$47</f>
        <v>16.305675954592363</v>
      </c>
      <c r="AF52" s="8">
        <f t="shared" ref="AF52:AF92" si="25">M52*$Y$47</f>
        <v>12.18968008255934</v>
      </c>
    </row>
    <row r="53" spans="1:33" x14ac:dyDescent="0.3">
      <c r="A53" s="16">
        <v>1967</v>
      </c>
      <c r="B53" s="7">
        <v>12.5</v>
      </c>
      <c r="C53" s="7">
        <v>9.99</v>
      </c>
      <c r="D53" s="7">
        <v>10.199999999999999</v>
      </c>
      <c r="E53" s="7">
        <v>9.76</v>
      </c>
      <c r="F53" s="7">
        <v>8.0399999999999991</v>
      </c>
      <c r="G53" s="7">
        <v>29.6</v>
      </c>
      <c r="H53" s="7">
        <v>83</v>
      </c>
      <c r="I53" s="7">
        <v>129</v>
      </c>
      <c r="J53" s="7">
        <v>121</v>
      </c>
      <c r="K53" s="7">
        <v>44.5</v>
      </c>
      <c r="L53" s="7">
        <v>24</v>
      </c>
      <c r="M53" s="7">
        <v>17.2</v>
      </c>
      <c r="N53" s="7">
        <v>41.5</v>
      </c>
      <c r="O53" s="21"/>
      <c r="T53" s="16">
        <v>1967</v>
      </c>
      <c r="U53" s="8">
        <f t="shared" si="14"/>
        <v>9.8942208462332299</v>
      </c>
      <c r="V53" s="8">
        <f t="shared" si="15"/>
        <v>7.9074613003095973</v>
      </c>
      <c r="W53" s="8">
        <f t="shared" si="16"/>
        <v>8.0736842105263147</v>
      </c>
      <c r="X53" s="8">
        <f t="shared" si="17"/>
        <v>7.7254076367389057</v>
      </c>
      <c r="Y53" s="8">
        <f t="shared" si="18"/>
        <v>6.3639628482972128</v>
      </c>
      <c r="Z53" s="8">
        <f t="shared" si="19"/>
        <v>23.42951496388029</v>
      </c>
      <c r="AA53" s="8">
        <f t="shared" si="20"/>
        <v>65.697626418988648</v>
      </c>
      <c r="AB53" s="8">
        <f t="shared" si="21"/>
        <v>102.10835913312694</v>
      </c>
      <c r="AC53" s="8">
        <f t="shared" si="22"/>
        <v>95.776057791537667</v>
      </c>
      <c r="AD53" s="8">
        <f t="shared" si="23"/>
        <v>35.223426212590297</v>
      </c>
      <c r="AE53" s="8">
        <f t="shared" si="24"/>
        <v>18.996904024767801</v>
      </c>
      <c r="AF53" s="8">
        <f t="shared" si="25"/>
        <v>13.614447884416924</v>
      </c>
    </row>
    <row r="54" spans="1:33" x14ac:dyDescent="0.3">
      <c r="A54" s="16">
        <v>1968</v>
      </c>
      <c r="B54" s="7">
        <v>15.6</v>
      </c>
      <c r="C54" s="7">
        <v>12.9</v>
      </c>
      <c r="D54" s="7">
        <v>10.4</v>
      </c>
      <c r="E54" s="7">
        <v>8.8000000000000007</v>
      </c>
      <c r="F54" s="7">
        <v>7.71</v>
      </c>
      <c r="G54" s="7">
        <v>29.4</v>
      </c>
      <c r="H54" s="7">
        <v>105</v>
      </c>
      <c r="I54" s="7">
        <v>147</v>
      </c>
      <c r="J54" s="7">
        <v>86.4</v>
      </c>
      <c r="K54" s="7">
        <v>67.099999999999994</v>
      </c>
      <c r="L54" s="7">
        <v>25.1</v>
      </c>
      <c r="M54" s="7">
        <v>19.3</v>
      </c>
      <c r="N54" s="7">
        <v>44.6</v>
      </c>
      <c r="O54" s="21"/>
      <c r="T54" s="16">
        <v>1968</v>
      </c>
      <c r="U54" s="8">
        <f t="shared" si="14"/>
        <v>12.34798761609907</v>
      </c>
      <c r="V54" s="8">
        <f t="shared" si="15"/>
        <v>10.210835913312694</v>
      </c>
      <c r="W54" s="8">
        <f t="shared" si="16"/>
        <v>8.2319917440660486</v>
      </c>
      <c r="X54" s="8">
        <f t="shared" si="17"/>
        <v>6.965531475748195</v>
      </c>
      <c r="Y54" s="8">
        <f t="shared" si="18"/>
        <v>6.1027554179566561</v>
      </c>
      <c r="Z54" s="8">
        <f t="shared" si="19"/>
        <v>23.271207430340556</v>
      </c>
      <c r="AA54" s="8">
        <f t="shared" si="20"/>
        <v>83.111455108359138</v>
      </c>
      <c r="AB54" s="8">
        <f t="shared" si="21"/>
        <v>116.35603715170279</v>
      </c>
      <c r="AC54" s="8">
        <f t="shared" si="22"/>
        <v>68.388854489164089</v>
      </c>
      <c r="AD54" s="8">
        <f t="shared" si="23"/>
        <v>53.112177502579975</v>
      </c>
      <c r="AE54" s="8">
        <f t="shared" si="24"/>
        <v>19.867595459236327</v>
      </c>
      <c r="AF54" s="8">
        <f t="shared" si="25"/>
        <v>15.276676986584107</v>
      </c>
    </row>
    <row r="55" spans="1:33" x14ac:dyDescent="0.3">
      <c r="A55" s="16">
        <v>1969</v>
      </c>
      <c r="B55" s="7">
        <v>17</v>
      </c>
      <c r="C55" s="7">
        <v>14.3</v>
      </c>
      <c r="D55" s="7">
        <v>13.1</v>
      </c>
      <c r="E55" s="7">
        <v>11.4</v>
      </c>
      <c r="F55" s="7">
        <v>11.8</v>
      </c>
      <c r="G55" s="7">
        <v>14.9</v>
      </c>
      <c r="H55" s="7">
        <v>48.3</v>
      </c>
      <c r="I55" s="7">
        <v>231</v>
      </c>
      <c r="J55" s="7">
        <v>226</v>
      </c>
      <c r="K55" s="7">
        <v>62.9</v>
      </c>
      <c r="L55" s="7">
        <v>20.3</v>
      </c>
      <c r="M55" s="7">
        <v>16.399999999999999</v>
      </c>
      <c r="N55" s="7">
        <v>57.3</v>
      </c>
      <c r="O55" s="21"/>
      <c r="T55" s="16">
        <v>1969</v>
      </c>
      <c r="U55" s="8">
        <f t="shared" si="14"/>
        <v>13.456140350877194</v>
      </c>
      <c r="V55" s="8">
        <f t="shared" si="15"/>
        <v>11.318988648090816</v>
      </c>
      <c r="W55" s="8">
        <f t="shared" si="16"/>
        <v>10.369143446852425</v>
      </c>
      <c r="X55" s="8">
        <f t="shared" si="17"/>
        <v>9.0235294117647058</v>
      </c>
      <c r="Y55" s="8">
        <f t="shared" si="18"/>
        <v>9.3401444788441701</v>
      </c>
      <c r="Z55" s="8">
        <f t="shared" si="19"/>
        <v>11.79391124871001</v>
      </c>
      <c r="AA55" s="8">
        <f t="shared" si="20"/>
        <v>38.231269349845199</v>
      </c>
      <c r="AB55" s="8">
        <f t="shared" si="21"/>
        <v>182.8452012383901</v>
      </c>
      <c r="AC55" s="8">
        <f t="shared" si="22"/>
        <v>178.88751289989679</v>
      </c>
      <c r="AD55" s="8">
        <f t="shared" si="23"/>
        <v>49.787719298245612</v>
      </c>
      <c r="AE55" s="8">
        <f t="shared" si="24"/>
        <v>16.068214654282766</v>
      </c>
      <c r="AF55" s="8">
        <f t="shared" si="25"/>
        <v>12.981217750257997</v>
      </c>
    </row>
    <row r="56" spans="1:33" x14ac:dyDescent="0.3">
      <c r="A56" s="16">
        <v>1970</v>
      </c>
      <c r="B56" s="7">
        <v>14.3</v>
      </c>
      <c r="C56" s="7">
        <v>12.6</v>
      </c>
      <c r="D56" s="7">
        <v>9.83</v>
      </c>
      <c r="E56" s="7">
        <v>7.76</v>
      </c>
      <c r="F56" s="7">
        <v>9.6999999999999993</v>
      </c>
      <c r="G56" s="7">
        <v>73</v>
      </c>
      <c r="H56" s="7">
        <v>185</v>
      </c>
      <c r="I56" s="7">
        <v>203</v>
      </c>
      <c r="J56" s="7">
        <v>134</v>
      </c>
      <c r="K56" s="7">
        <v>75.099999999999994</v>
      </c>
      <c r="L56" s="7">
        <v>39</v>
      </c>
      <c r="M56" s="7">
        <v>24.2</v>
      </c>
      <c r="N56" s="7">
        <v>65.599999999999994</v>
      </c>
      <c r="O56" s="21"/>
      <c r="T56" s="16">
        <v>1970</v>
      </c>
      <c r="U56" s="8">
        <f t="shared" si="14"/>
        <v>11.318988648090816</v>
      </c>
      <c r="V56" s="8">
        <f t="shared" si="15"/>
        <v>9.9733746130030951</v>
      </c>
      <c r="W56" s="8">
        <f t="shared" si="16"/>
        <v>7.7808152734778124</v>
      </c>
      <c r="X56" s="8">
        <f t="shared" si="17"/>
        <v>6.1423323013415887</v>
      </c>
      <c r="Y56" s="8">
        <f t="shared" si="18"/>
        <v>7.6779153766769861</v>
      </c>
      <c r="Z56" s="8">
        <f t="shared" si="19"/>
        <v>57.782249742002065</v>
      </c>
      <c r="AA56" s="8">
        <f t="shared" si="20"/>
        <v>146.4344685242518</v>
      </c>
      <c r="AB56" s="8">
        <f t="shared" si="21"/>
        <v>160.68214654282767</v>
      </c>
      <c r="AC56" s="8">
        <f t="shared" si="22"/>
        <v>106.06604747162022</v>
      </c>
      <c r="AD56" s="8">
        <f t="shared" si="23"/>
        <v>59.44447884416924</v>
      </c>
      <c r="AE56" s="8">
        <f t="shared" si="24"/>
        <v>30.869969040247678</v>
      </c>
      <c r="AF56" s="8">
        <f t="shared" si="25"/>
        <v>19.155211558307531</v>
      </c>
    </row>
    <row r="57" spans="1:33" x14ac:dyDescent="0.3">
      <c r="A57" s="16">
        <v>1971</v>
      </c>
      <c r="B57" s="7">
        <v>16.100000000000001</v>
      </c>
      <c r="C57" s="7">
        <v>12.1</v>
      </c>
      <c r="D57" s="7">
        <v>10.5</v>
      </c>
      <c r="E57" s="7">
        <v>15.1</v>
      </c>
      <c r="F57" s="7">
        <v>13.8</v>
      </c>
      <c r="G57" s="7">
        <v>80.900000000000006</v>
      </c>
      <c r="H57" s="7">
        <v>139</v>
      </c>
      <c r="I57" s="7">
        <v>225</v>
      </c>
      <c r="J57" s="7">
        <v>131</v>
      </c>
      <c r="K57" s="7">
        <v>74.7</v>
      </c>
      <c r="L57" s="7">
        <v>44.8</v>
      </c>
      <c r="M57" s="7">
        <v>29.7</v>
      </c>
      <c r="N57" s="7">
        <v>66</v>
      </c>
      <c r="O57" s="21"/>
      <c r="T57" s="16">
        <v>1971</v>
      </c>
      <c r="U57" s="8">
        <f t="shared" si="14"/>
        <v>12.743756449948402</v>
      </c>
      <c r="V57" s="8">
        <f t="shared" si="15"/>
        <v>9.5776057791537657</v>
      </c>
      <c r="W57" s="8">
        <f t="shared" si="16"/>
        <v>8.3111455108359138</v>
      </c>
      <c r="X57" s="8">
        <f t="shared" si="17"/>
        <v>11.952218782249743</v>
      </c>
      <c r="Y57" s="8">
        <f t="shared" si="18"/>
        <v>10.923219814241486</v>
      </c>
      <c r="Z57" s="8">
        <f t="shared" si="19"/>
        <v>64.035397316821474</v>
      </c>
      <c r="AA57" s="8">
        <f t="shared" si="20"/>
        <v>110.02373581011352</v>
      </c>
      <c r="AB57" s="8">
        <f t="shared" si="21"/>
        <v>178.09597523219813</v>
      </c>
      <c r="AC57" s="8">
        <f t="shared" si="22"/>
        <v>103.69143446852425</v>
      </c>
      <c r="AD57" s="8">
        <f t="shared" si="23"/>
        <v>59.127863777089786</v>
      </c>
      <c r="AE57" s="8">
        <f t="shared" si="24"/>
        <v>35.460887512899895</v>
      </c>
      <c r="AF57" s="8">
        <f t="shared" si="25"/>
        <v>23.508668730650154</v>
      </c>
    </row>
    <row r="58" spans="1:33" x14ac:dyDescent="0.3">
      <c r="A58" s="16">
        <v>1972</v>
      </c>
      <c r="B58" s="7">
        <v>23.1</v>
      </c>
      <c r="C58" s="7">
        <v>20.6</v>
      </c>
      <c r="D58" s="7">
        <v>16.8</v>
      </c>
      <c r="E58" s="7">
        <v>13.8</v>
      </c>
      <c r="F58" s="7">
        <v>11.4</v>
      </c>
      <c r="G58" s="7">
        <v>21.8</v>
      </c>
      <c r="H58" s="7">
        <v>76.400000000000006</v>
      </c>
      <c r="I58" s="7">
        <v>78</v>
      </c>
      <c r="J58" s="7">
        <v>94.8</v>
      </c>
      <c r="K58" s="7">
        <v>47.4</v>
      </c>
      <c r="L58" s="7">
        <v>21</v>
      </c>
      <c r="M58" s="7">
        <v>12</v>
      </c>
      <c r="N58" s="7">
        <v>36.4</v>
      </c>
      <c r="O58" s="21"/>
      <c r="T58" s="16">
        <v>1972</v>
      </c>
      <c r="U58" s="8">
        <f t="shared" si="14"/>
        <v>18.284520123839009</v>
      </c>
      <c r="V58" s="8">
        <f t="shared" si="15"/>
        <v>16.305675954592363</v>
      </c>
      <c r="W58" s="8">
        <f t="shared" si="16"/>
        <v>13.297832817337461</v>
      </c>
      <c r="X58" s="8">
        <f t="shared" si="17"/>
        <v>10.923219814241486</v>
      </c>
      <c r="Y58" s="8">
        <f t="shared" si="18"/>
        <v>9.0235294117647058</v>
      </c>
      <c r="Z58" s="8">
        <f t="shared" si="19"/>
        <v>17.255521155830753</v>
      </c>
      <c r="AA58" s="8">
        <f t="shared" si="20"/>
        <v>60.473477812177507</v>
      </c>
      <c r="AB58" s="8">
        <f t="shared" si="21"/>
        <v>61.739938080495357</v>
      </c>
      <c r="AC58" s="8">
        <f t="shared" si="22"/>
        <v>75.037770897832814</v>
      </c>
      <c r="AD58" s="8">
        <f t="shared" si="23"/>
        <v>37.518885448916407</v>
      </c>
      <c r="AE58" s="8">
        <f t="shared" si="24"/>
        <v>16.622291021671828</v>
      </c>
      <c r="AF58" s="8">
        <f t="shared" si="25"/>
        <v>9.4984520123839005</v>
      </c>
    </row>
    <row r="59" spans="1:33" x14ac:dyDescent="0.3">
      <c r="A59" s="16">
        <v>1973</v>
      </c>
      <c r="B59" s="7">
        <v>15.4</v>
      </c>
      <c r="C59" s="7">
        <v>12.5</v>
      </c>
      <c r="D59" s="7">
        <v>11.9</v>
      </c>
      <c r="E59" s="7">
        <v>6.47</v>
      </c>
      <c r="F59" s="7">
        <v>10.3</v>
      </c>
      <c r="G59" s="7">
        <v>64.599999999999994</v>
      </c>
      <c r="H59" s="7">
        <v>175</v>
      </c>
      <c r="I59" s="7">
        <v>238</v>
      </c>
      <c r="J59" s="7">
        <v>258</v>
      </c>
      <c r="K59" s="7">
        <v>188</v>
      </c>
      <c r="L59" s="7">
        <v>34.4</v>
      </c>
      <c r="M59" s="7">
        <v>26.3</v>
      </c>
      <c r="N59" s="7">
        <v>86.7</v>
      </c>
      <c r="O59" s="21"/>
      <c r="T59" s="16">
        <v>1973</v>
      </c>
      <c r="U59" s="8">
        <f t="shared" si="14"/>
        <v>12.18968008255934</v>
      </c>
      <c r="V59" s="8">
        <f t="shared" si="15"/>
        <v>9.8942208462332299</v>
      </c>
      <c r="W59" s="8">
        <f t="shared" si="16"/>
        <v>9.4192982456140353</v>
      </c>
      <c r="X59" s="8">
        <f t="shared" si="17"/>
        <v>5.1212487100103194</v>
      </c>
      <c r="Y59" s="8">
        <f t="shared" si="18"/>
        <v>8.1528379772961816</v>
      </c>
      <c r="Z59" s="8">
        <f t="shared" si="19"/>
        <v>51.133333333333326</v>
      </c>
      <c r="AA59" s="8">
        <f t="shared" si="20"/>
        <v>138.51909184726523</v>
      </c>
      <c r="AB59" s="8">
        <f t="shared" si="21"/>
        <v>188.38596491228071</v>
      </c>
      <c r="AC59" s="8">
        <f t="shared" si="22"/>
        <v>204.21671826625388</v>
      </c>
      <c r="AD59" s="8">
        <f t="shared" si="23"/>
        <v>148.80908152734779</v>
      </c>
      <c r="AE59" s="8">
        <f t="shared" si="24"/>
        <v>27.228895768833848</v>
      </c>
      <c r="AF59" s="8">
        <f t="shared" si="25"/>
        <v>20.817440660474716</v>
      </c>
    </row>
    <row r="60" spans="1:33" x14ac:dyDescent="0.3">
      <c r="A60" s="16">
        <v>1974</v>
      </c>
      <c r="B60" s="7">
        <v>19</v>
      </c>
      <c r="C60" s="7">
        <v>14.5</v>
      </c>
      <c r="D60" s="7">
        <v>11.7</v>
      </c>
      <c r="E60" s="7">
        <v>9.67</v>
      </c>
      <c r="F60" s="7">
        <v>9.31</v>
      </c>
      <c r="G60" s="7">
        <v>15.6</v>
      </c>
      <c r="H60" s="7">
        <v>74.099999999999994</v>
      </c>
      <c r="I60" s="7">
        <v>125</v>
      </c>
      <c r="J60" s="7">
        <v>75.7</v>
      </c>
      <c r="K60" s="7">
        <v>43.6</v>
      </c>
      <c r="L60" s="7">
        <v>24.2</v>
      </c>
      <c r="M60" s="7">
        <v>22.7</v>
      </c>
      <c r="N60" s="7">
        <v>37.1</v>
      </c>
      <c r="O60" s="21"/>
      <c r="T60" s="16">
        <v>1974</v>
      </c>
      <c r="U60" s="8">
        <f t="shared" si="14"/>
        <v>15.03921568627451</v>
      </c>
      <c r="V60" s="8">
        <f t="shared" si="15"/>
        <v>11.477296181630546</v>
      </c>
      <c r="W60" s="8">
        <f t="shared" si="16"/>
        <v>9.2609907120743031</v>
      </c>
      <c r="X60" s="8">
        <f t="shared" si="17"/>
        <v>7.6541692466460267</v>
      </c>
      <c r="Y60" s="8">
        <f t="shared" si="18"/>
        <v>7.3692156862745106</v>
      </c>
      <c r="Z60" s="8">
        <f t="shared" si="19"/>
        <v>12.34798761609907</v>
      </c>
      <c r="AA60" s="8">
        <f t="shared" si="20"/>
        <v>58.652941176470584</v>
      </c>
      <c r="AB60" s="8">
        <f t="shared" si="21"/>
        <v>98.942208462332303</v>
      </c>
      <c r="AC60" s="8">
        <f t="shared" si="22"/>
        <v>59.919401444788441</v>
      </c>
      <c r="AD60" s="8">
        <f t="shared" si="23"/>
        <v>34.511042311661505</v>
      </c>
      <c r="AE60" s="8">
        <f t="shared" si="24"/>
        <v>19.155211558307531</v>
      </c>
      <c r="AF60" s="8">
        <f t="shared" si="25"/>
        <v>17.967905056759545</v>
      </c>
    </row>
    <row r="61" spans="1:33" x14ac:dyDescent="0.3">
      <c r="A61" s="16">
        <v>1975</v>
      </c>
      <c r="B61" s="7">
        <v>22.8</v>
      </c>
      <c r="C61" s="7">
        <v>24.1</v>
      </c>
      <c r="D61" s="7">
        <v>22.9</v>
      </c>
      <c r="E61" s="7">
        <v>13.9</v>
      </c>
      <c r="F61" s="7">
        <v>11.4</v>
      </c>
      <c r="G61" s="7">
        <v>30.7</v>
      </c>
      <c r="H61" s="7">
        <v>121</v>
      </c>
      <c r="I61" s="7">
        <v>318</v>
      </c>
      <c r="J61" s="7">
        <v>262</v>
      </c>
      <c r="K61" s="7">
        <v>96.5</v>
      </c>
      <c r="L61" s="7">
        <v>31.3</v>
      </c>
      <c r="M61" s="30">
        <v>20</v>
      </c>
      <c r="N61" s="18">
        <v>61.5</v>
      </c>
      <c r="T61" s="16">
        <v>1975</v>
      </c>
      <c r="U61" s="8">
        <f t="shared" si="14"/>
        <v>18.047058823529412</v>
      </c>
      <c r="V61" s="8">
        <f t="shared" si="15"/>
        <v>19.076057791537668</v>
      </c>
      <c r="W61" s="8">
        <f t="shared" si="16"/>
        <v>18.126212590299275</v>
      </c>
      <c r="X61" s="8">
        <f t="shared" si="17"/>
        <v>11.002373581011351</v>
      </c>
      <c r="Y61" s="8">
        <f t="shared" si="18"/>
        <v>9.0235294117647058</v>
      </c>
      <c r="Z61" s="8">
        <f t="shared" si="19"/>
        <v>24.300206398348813</v>
      </c>
      <c r="AA61" s="8">
        <f t="shared" si="20"/>
        <v>95.776057791537667</v>
      </c>
      <c r="AB61" s="8">
        <f t="shared" si="21"/>
        <v>251.70897832817337</v>
      </c>
      <c r="AC61" s="8">
        <f t="shared" si="22"/>
        <v>207.3828689370485</v>
      </c>
      <c r="AD61" s="8">
        <f t="shared" si="23"/>
        <v>76.383384932920535</v>
      </c>
      <c r="AE61" s="8">
        <f t="shared" si="24"/>
        <v>24.775128998968007</v>
      </c>
      <c r="AF61" s="8">
        <f t="shared" si="25"/>
        <v>15.830753353973169</v>
      </c>
    </row>
    <row r="62" spans="1:33" x14ac:dyDescent="0.3">
      <c r="A62" s="16">
        <v>1976</v>
      </c>
      <c r="B62" s="7">
        <v>14.4</v>
      </c>
      <c r="C62" s="7">
        <v>14.7</v>
      </c>
      <c r="D62" s="7">
        <v>11.1</v>
      </c>
      <c r="E62" s="7">
        <v>10.1</v>
      </c>
      <c r="F62" s="7">
        <v>10.1</v>
      </c>
      <c r="G62" s="7">
        <v>18.399999999999999</v>
      </c>
      <c r="H62" s="7">
        <v>79.099999999999994</v>
      </c>
      <c r="I62" s="7">
        <v>146</v>
      </c>
      <c r="J62" s="7">
        <v>153</v>
      </c>
      <c r="K62" s="7">
        <v>57</v>
      </c>
      <c r="L62" s="7">
        <v>20.6</v>
      </c>
      <c r="M62" s="7">
        <v>14</v>
      </c>
      <c r="N62" s="7">
        <v>45.7</v>
      </c>
      <c r="O62" s="21"/>
      <c r="T62" s="16">
        <v>1976</v>
      </c>
      <c r="U62" s="8">
        <f t="shared" si="14"/>
        <v>11.398142414860681</v>
      </c>
      <c r="V62" s="8">
        <f t="shared" si="15"/>
        <v>11.635603715170278</v>
      </c>
      <c r="W62" s="8">
        <f t="shared" si="16"/>
        <v>8.7860681114551085</v>
      </c>
      <c r="X62" s="8">
        <f t="shared" si="17"/>
        <v>7.9945304437564495</v>
      </c>
      <c r="Y62" s="8">
        <f t="shared" si="18"/>
        <v>7.9945304437564495</v>
      </c>
      <c r="Z62" s="8">
        <f t="shared" si="19"/>
        <v>14.564293085655313</v>
      </c>
      <c r="AA62" s="8">
        <f t="shared" si="20"/>
        <v>62.610629514963875</v>
      </c>
      <c r="AB62" s="8">
        <f t="shared" si="21"/>
        <v>115.56449948400413</v>
      </c>
      <c r="AC62" s="8">
        <f t="shared" si="22"/>
        <v>121.10526315789474</v>
      </c>
      <c r="AD62" s="8">
        <f t="shared" si="23"/>
        <v>45.117647058823529</v>
      </c>
      <c r="AE62" s="8">
        <f t="shared" si="24"/>
        <v>16.305675954592363</v>
      </c>
      <c r="AF62" s="8">
        <f t="shared" si="25"/>
        <v>11.081527347781218</v>
      </c>
    </row>
    <row r="63" spans="1:33" x14ac:dyDescent="0.3">
      <c r="A63" s="16">
        <v>1977</v>
      </c>
      <c r="B63" s="7">
        <v>11.2</v>
      </c>
      <c r="C63" s="7">
        <v>9.6199999999999992</v>
      </c>
      <c r="D63" s="7">
        <v>7.86</v>
      </c>
      <c r="E63" s="7">
        <v>7.8</v>
      </c>
      <c r="F63" s="7">
        <v>8.91</v>
      </c>
      <c r="G63" s="7">
        <v>16.2</v>
      </c>
      <c r="H63" s="7">
        <v>79.8</v>
      </c>
      <c r="I63" s="7">
        <v>187</v>
      </c>
      <c r="J63" s="7">
        <v>154</v>
      </c>
      <c r="K63" s="7">
        <v>58.4</v>
      </c>
      <c r="L63" s="7">
        <v>32.6</v>
      </c>
      <c r="M63" s="7">
        <v>23.4</v>
      </c>
      <c r="N63" s="7">
        <v>49.7</v>
      </c>
      <c r="O63" s="21"/>
      <c r="T63" s="16">
        <v>1977</v>
      </c>
      <c r="U63" s="8">
        <f t="shared" si="14"/>
        <v>8.8652218782249737</v>
      </c>
      <c r="V63" s="8">
        <f t="shared" si="15"/>
        <v>7.6145923632610932</v>
      </c>
      <c r="W63" s="8">
        <f t="shared" si="16"/>
        <v>6.2214860681114557</v>
      </c>
      <c r="X63" s="8">
        <f t="shared" si="17"/>
        <v>6.1739938080495351</v>
      </c>
      <c r="Y63" s="8">
        <f t="shared" si="18"/>
        <v>7.0526006191950463</v>
      </c>
      <c r="Z63" s="8">
        <f t="shared" si="19"/>
        <v>12.822910216718265</v>
      </c>
      <c r="AA63" s="8">
        <f t="shared" si="20"/>
        <v>63.164705882352941</v>
      </c>
      <c r="AB63" s="8">
        <f t="shared" si="21"/>
        <v>148.01754385964912</v>
      </c>
      <c r="AC63" s="8">
        <f t="shared" si="22"/>
        <v>121.89680082559339</v>
      </c>
      <c r="AD63" s="8">
        <f t="shared" si="23"/>
        <v>46.225799793601652</v>
      </c>
      <c r="AE63" s="8">
        <f t="shared" si="24"/>
        <v>25.804127966976264</v>
      </c>
      <c r="AF63" s="8">
        <f t="shared" si="25"/>
        <v>18.521981424148606</v>
      </c>
    </row>
    <row r="64" spans="1:33" x14ac:dyDescent="0.3">
      <c r="A64" s="16">
        <v>1978</v>
      </c>
      <c r="B64" s="7">
        <v>19.600000000000001</v>
      </c>
      <c r="C64" s="7">
        <v>17.5</v>
      </c>
      <c r="D64" s="7">
        <v>16.5</v>
      </c>
      <c r="E64" s="7">
        <v>14.6</v>
      </c>
      <c r="F64" s="7">
        <v>14</v>
      </c>
      <c r="G64" s="7">
        <v>96</v>
      </c>
      <c r="H64" s="7">
        <v>292</v>
      </c>
      <c r="I64" s="7">
        <v>243</v>
      </c>
      <c r="J64" s="7">
        <v>101</v>
      </c>
      <c r="K64" s="7">
        <v>66.099999999999994</v>
      </c>
      <c r="L64" s="7">
        <v>23.6</v>
      </c>
      <c r="M64" s="7">
        <v>16.5</v>
      </c>
      <c r="N64" s="7">
        <v>76.7</v>
      </c>
      <c r="O64" s="21"/>
      <c r="T64" s="16">
        <v>1978</v>
      </c>
      <c r="U64" s="8">
        <f t="shared" si="14"/>
        <v>15.514138286893706</v>
      </c>
      <c r="V64" s="8">
        <f t="shared" si="15"/>
        <v>13.851909184726523</v>
      </c>
      <c r="W64" s="8">
        <f t="shared" si="16"/>
        <v>13.060371517027864</v>
      </c>
      <c r="X64" s="8">
        <f t="shared" si="17"/>
        <v>11.556449948400413</v>
      </c>
      <c r="Y64" s="8">
        <f t="shared" si="18"/>
        <v>11.081527347781218</v>
      </c>
      <c r="Z64" s="8">
        <f t="shared" si="19"/>
        <v>75.987616099071204</v>
      </c>
      <c r="AA64" s="8">
        <f t="shared" si="20"/>
        <v>231.12899896800826</v>
      </c>
      <c r="AB64" s="8">
        <f t="shared" si="21"/>
        <v>192.343653250774</v>
      </c>
      <c r="AC64" s="8">
        <f t="shared" si="22"/>
        <v>79.945304437564502</v>
      </c>
      <c r="AD64" s="8">
        <f t="shared" si="23"/>
        <v>52.32063983488132</v>
      </c>
      <c r="AE64" s="8">
        <f t="shared" si="24"/>
        <v>18.68028895768834</v>
      </c>
      <c r="AF64" s="8">
        <f t="shared" si="25"/>
        <v>13.060371517027864</v>
      </c>
    </row>
    <row r="65" spans="1:32" x14ac:dyDescent="0.3">
      <c r="A65" s="16">
        <v>1979</v>
      </c>
      <c r="B65" s="7">
        <v>16.2</v>
      </c>
      <c r="C65" s="7">
        <v>16.600000000000001</v>
      </c>
      <c r="D65" s="7">
        <v>11.6</v>
      </c>
      <c r="E65" s="7">
        <v>10.3</v>
      </c>
      <c r="F65" s="7">
        <v>13.2</v>
      </c>
      <c r="G65" s="7">
        <v>22.9</v>
      </c>
      <c r="H65" s="7">
        <v>104</v>
      </c>
      <c r="I65" s="7">
        <v>170</v>
      </c>
      <c r="J65" s="7">
        <v>64.900000000000006</v>
      </c>
      <c r="K65" s="7">
        <v>38.299999999999997</v>
      </c>
      <c r="L65" s="7">
        <v>25.1</v>
      </c>
      <c r="M65" s="7">
        <v>21.7</v>
      </c>
      <c r="N65" s="7">
        <v>42.9</v>
      </c>
      <c r="O65" s="21"/>
      <c r="T65" s="16">
        <v>1979</v>
      </c>
      <c r="U65" s="8">
        <f t="shared" si="14"/>
        <v>12.822910216718265</v>
      </c>
      <c r="V65" s="8">
        <f t="shared" si="15"/>
        <v>13.139525283797731</v>
      </c>
      <c r="W65" s="8">
        <f t="shared" si="16"/>
        <v>9.1818369453044379</v>
      </c>
      <c r="X65" s="8">
        <f t="shared" si="17"/>
        <v>8.1528379772961816</v>
      </c>
      <c r="Y65" s="8">
        <f t="shared" si="18"/>
        <v>10.44829721362229</v>
      </c>
      <c r="Z65" s="8">
        <f t="shared" si="19"/>
        <v>18.126212590299275</v>
      </c>
      <c r="AA65" s="8">
        <f t="shared" si="20"/>
        <v>82.319917440660475</v>
      </c>
      <c r="AB65" s="8">
        <f t="shared" si="21"/>
        <v>134.56140350877192</v>
      </c>
      <c r="AC65" s="8">
        <f t="shared" si="22"/>
        <v>51.370794633642937</v>
      </c>
      <c r="AD65" s="8">
        <f t="shared" si="23"/>
        <v>30.315892672858613</v>
      </c>
      <c r="AE65" s="8">
        <f t="shared" si="24"/>
        <v>19.867595459236327</v>
      </c>
      <c r="AF65" s="8">
        <f t="shared" si="25"/>
        <v>17.176367389060886</v>
      </c>
    </row>
    <row r="66" spans="1:32" x14ac:dyDescent="0.3">
      <c r="A66" s="16">
        <v>1980</v>
      </c>
      <c r="B66" s="7">
        <v>21.3</v>
      </c>
      <c r="C66" s="7">
        <v>15.9</v>
      </c>
      <c r="D66" s="7">
        <v>14.5</v>
      </c>
      <c r="E66" s="7">
        <v>10.9</v>
      </c>
      <c r="F66" s="7">
        <v>13.5</v>
      </c>
      <c r="G66" s="7">
        <v>50.7</v>
      </c>
      <c r="H66" s="7">
        <v>189</v>
      </c>
      <c r="I66" s="7">
        <v>293</v>
      </c>
      <c r="J66" s="7">
        <v>243</v>
      </c>
      <c r="K66" s="7">
        <v>57.2</v>
      </c>
      <c r="L66" s="7">
        <v>24.5</v>
      </c>
      <c r="M66" s="7">
        <v>18</v>
      </c>
      <c r="N66" s="7">
        <v>79.3</v>
      </c>
      <c r="O66" s="21"/>
      <c r="T66" s="16">
        <v>1980</v>
      </c>
      <c r="U66" s="8">
        <f t="shared" si="14"/>
        <v>16.859752321981425</v>
      </c>
      <c r="V66" s="8">
        <f t="shared" si="15"/>
        <v>12.585448916408669</v>
      </c>
      <c r="W66" s="8">
        <f t="shared" si="16"/>
        <v>11.477296181630546</v>
      </c>
      <c r="X66" s="8">
        <f t="shared" si="17"/>
        <v>8.6277605779153763</v>
      </c>
      <c r="Y66" s="8">
        <f t="shared" si="18"/>
        <v>10.685758513931889</v>
      </c>
      <c r="Z66" s="8">
        <f t="shared" si="19"/>
        <v>40.130959752321985</v>
      </c>
      <c r="AA66" s="8">
        <f t="shared" si="20"/>
        <v>149.60061919504645</v>
      </c>
      <c r="AB66" s="8">
        <f t="shared" si="21"/>
        <v>231.92053663570692</v>
      </c>
      <c r="AC66" s="8">
        <f t="shared" si="22"/>
        <v>192.343653250774</v>
      </c>
      <c r="AD66" s="8">
        <f t="shared" si="23"/>
        <v>45.275954592363263</v>
      </c>
      <c r="AE66" s="8">
        <f t="shared" si="24"/>
        <v>19.392672858617132</v>
      </c>
      <c r="AF66" s="8">
        <f t="shared" si="25"/>
        <v>14.247678018575851</v>
      </c>
    </row>
    <row r="67" spans="1:32" x14ac:dyDescent="0.3">
      <c r="A67" s="16">
        <v>1981</v>
      </c>
      <c r="B67" s="7">
        <v>15.7</v>
      </c>
      <c r="C67" s="7">
        <v>12.6</v>
      </c>
      <c r="D67" s="7">
        <v>11.4</v>
      </c>
      <c r="E67" s="7">
        <v>10.199999999999999</v>
      </c>
      <c r="F67" s="7">
        <v>11.3</v>
      </c>
      <c r="G67" s="7">
        <v>29.4</v>
      </c>
      <c r="H67" s="7">
        <v>125</v>
      </c>
      <c r="I67" s="7">
        <v>221</v>
      </c>
      <c r="J67" s="7">
        <v>222</v>
      </c>
      <c r="K67" s="7">
        <v>76.2</v>
      </c>
      <c r="L67" s="7">
        <v>28.6</v>
      </c>
      <c r="M67" s="7">
        <v>16.100000000000001</v>
      </c>
      <c r="N67" s="7">
        <v>65</v>
      </c>
      <c r="O67" s="21"/>
      <c r="T67" s="16">
        <v>1981</v>
      </c>
      <c r="U67" s="8">
        <f t="shared" si="14"/>
        <v>12.427141382868937</v>
      </c>
      <c r="V67" s="8">
        <f t="shared" si="15"/>
        <v>9.9733746130030951</v>
      </c>
      <c r="W67" s="8">
        <f t="shared" si="16"/>
        <v>9.0235294117647058</v>
      </c>
      <c r="X67" s="8">
        <f t="shared" si="17"/>
        <v>8.0736842105263147</v>
      </c>
      <c r="Y67" s="8">
        <f t="shared" si="18"/>
        <v>8.9443756449948406</v>
      </c>
      <c r="Z67" s="8">
        <f t="shared" si="19"/>
        <v>23.271207430340556</v>
      </c>
      <c r="AA67" s="8">
        <f t="shared" si="20"/>
        <v>98.942208462332303</v>
      </c>
      <c r="AB67" s="8">
        <f t="shared" si="21"/>
        <v>174.92982456140351</v>
      </c>
      <c r="AC67" s="8">
        <f t="shared" si="22"/>
        <v>175.72136222910217</v>
      </c>
      <c r="AD67" s="8">
        <f t="shared" si="23"/>
        <v>60.315170278637773</v>
      </c>
      <c r="AE67" s="8">
        <f t="shared" si="24"/>
        <v>22.637977296181631</v>
      </c>
      <c r="AF67" s="8">
        <f t="shared" si="25"/>
        <v>12.743756449948402</v>
      </c>
    </row>
    <row r="68" spans="1:32" x14ac:dyDescent="0.3">
      <c r="A68" s="16">
        <v>1982</v>
      </c>
      <c r="B68" s="7">
        <v>13</v>
      </c>
      <c r="C68" s="7">
        <v>11.9</v>
      </c>
      <c r="D68" s="7">
        <v>12.6</v>
      </c>
      <c r="E68" s="7">
        <v>9.89</v>
      </c>
      <c r="F68" s="7">
        <v>9.99</v>
      </c>
      <c r="G68" s="7">
        <v>15</v>
      </c>
      <c r="H68" s="7">
        <v>64.2</v>
      </c>
      <c r="I68" s="7">
        <v>300</v>
      </c>
      <c r="J68" s="7">
        <v>316</v>
      </c>
      <c r="K68" s="7">
        <v>70.8</v>
      </c>
      <c r="L68" s="7">
        <v>29</v>
      </c>
      <c r="M68" s="7">
        <v>19.3</v>
      </c>
      <c r="N68" s="7">
        <v>72.599999999999994</v>
      </c>
      <c r="O68" s="21"/>
      <c r="T68" s="16">
        <v>1982</v>
      </c>
      <c r="U68" s="8">
        <f t="shared" si="14"/>
        <v>10.289989680082559</v>
      </c>
      <c r="V68" s="8">
        <f t="shared" si="15"/>
        <v>9.4192982456140353</v>
      </c>
      <c r="W68" s="8">
        <f t="shared" si="16"/>
        <v>9.9733746130030951</v>
      </c>
      <c r="X68" s="8">
        <f t="shared" si="17"/>
        <v>7.8283075335397321</v>
      </c>
      <c r="Y68" s="8">
        <f t="shared" si="18"/>
        <v>7.9074613003095973</v>
      </c>
      <c r="Z68" s="8">
        <f t="shared" si="19"/>
        <v>11.873065015479876</v>
      </c>
      <c r="AA68" s="8">
        <f t="shared" si="20"/>
        <v>50.816718266253872</v>
      </c>
      <c r="AB68" s="8">
        <f t="shared" si="21"/>
        <v>237.46130030959753</v>
      </c>
      <c r="AC68" s="8">
        <f t="shared" si="22"/>
        <v>250.12590299277605</v>
      </c>
      <c r="AD68" s="8">
        <f t="shared" si="23"/>
        <v>56.040866873065013</v>
      </c>
      <c r="AE68" s="8">
        <f t="shared" si="24"/>
        <v>22.954592363261092</v>
      </c>
      <c r="AF68" s="8">
        <f t="shared" si="25"/>
        <v>15.276676986584107</v>
      </c>
    </row>
    <row r="69" spans="1:32" x14ac:dyDescent="0.3">
      <c r="A69" s="16">
        <v>1983</v>
      </c>
      <c r="B69" s="7">
        <v>15.8</v>
      </c>
      <c r="C69" s="7">
        <v>13.3</v>
      </c>
      <c r="D69" s="7">
        <v>10.7</v>
      </c>
      <c r="E69" s="7">
        <v>9.75</v>
      </c>
      <c r="F69" s="7">
        <v>12.3</v>
      </c>
      <c r="G69" s="7">
        <v>9.93</v>
      </c>
      <c r="H69" s="7">
        <v>41.7</v>
      </c>
      <c r="I69" s="7">
        <v>144</v>
      </c>
      <c r="J69" s="7">
        <v>311</v>
      </c>
      <c r="K69" s="7">
        <v>150</v>
      </c>
      <c r="L69" s="7">
        <v>48.4</v>
      </c>
      <c r="M69" s="7">
        <v>27.6</v>
      </c>
      <c r="N69" s="7">
        <v>66.2</v>
      </c>
      <c r="O69" s="21"/>
      <c r="T69" s="16">
        <v>1983</v>
      </c>
      <c r="U69" s="8">
        <f t="shared" si="14"/>
        <v>12.506295149638804</v>
      </c>
      <c r="V69" s="8">
        <f t="shared" si="15"/>
        <v>10.527450980392157</v>
      </c>
      <c r="W69" s="8">
        <f t="shared" si="16"/>
        <v>8.4694530443756442</v>
      </c>
      <c r="X69" s="8">
        <f t="shared" si="17"/>
        <v>7.7174922600619196</v>
      </c>
      <c r="Y69" s="8">
        <f t="shared" si="18"/>
        <v>9.7359133126934996</v>
      </c>
      <c r="Z69" s="8">
        <f t="shared" si="19"/>
        <v>7.8599690402476776</v>
      </c>
      <c r="AA69" s="8">
        <f t="shared" si="20"/>
        <v>33.007120743034058</v>
      </c>
      <c r="AB69" s="8">
        <f t="shared" si="21"/>
        <v>113.98142414860681</v>
      </c>
      <c r="AC69" s="8">
        <f t="shared" si="22"/>
        <v>246.16821465428276</v>
      </c>
      <c r="AD69" s="8">
        <f t="shared" si="23"/>
        <v>118.73065015479877</v>
      </c>
      <c r="AE69" s="8">
        <f t="shared" si="24"/>
        <v>38.310423116615063</v>
      </c>
      <c r="AF69" s="8">
        <f t="shared" si="25"/>
        <v>21.846439628482972</v>
      </c>
    </row>
    <row r="70" spans="1:32" x14ac:dyDescent="0.3">
      <c r="A70" s="16">
        <v>1984</v>
      </c>
      <c r="B70" s="7">
        <v>20.100000000000001</v>
      </c>
      <c r="C70" s="7">
        <v>13.4</v>
      </c>
      <c r="D70" s="7">
        <v>9.86</v>
      </c>
      <c r="E70" s="7">
        <v>8.73</v>
      </c>
      <c r="F70" s="7">
        <v>7.15</v>
      </c>
      <c r="G70" s="7">
        <v>36.5</v>
      </c>
      <c r="H70" s="7">
        <v>216</v>
      </c>
      <c r="I70" s="7">
        <v>240</v>
      </c>
      <c r="J70" s="7">
        <v>301</v>
      </c>
      <c r="K70" s="7">
        <v>52.6</v>
      </c>
      <c r="L70" s="7">
        <v>24.9</v>
      </c>
      <c r="M70" s="7">
        <v>16.7</v>
      </c>
      <c r="N70" s="7">
        <v>79</v>
      </c>
      <c r="O70" s="21"/>
      <c r="T70" s="16">
        <v>1984</v>
      </c>
      <c r="U70" s="8">
        <f t="shared" si="14"/>
        <v>15.909907120743036</v>
      </c>
      <c r="V70" s="8">
        <f t="shared" si="15"/>
        <v>10.606604747162024</v>
      </c>
      <c r="W70" s="8">
        <f t="shared" si="16"/>
        <v>7.8045614035087718</v>
      </c>
      <c r="X70" s="8">
        <f t="shared" si="17"/>
        <v>6.9101238390092883</v>
      </c>
      <c r="Y70" s="8">
        <f t="shared" si="18"/>
        <v>5.6594943240454079</v>
      </c>
      <c r="Z70" s="8">
        <f t="shared" si="19"/>
        <v>28.891124871001033</v>
      </c>
      <c r="AA70" s="8">
        <f t="shared" si="20"/>
        <v>170.97213622291022</v>
      </c>
      <c r="AB70" s="8">
        <f t="shared" si="21"/>
        <v>189.96904024767801</v>
      </c>
      <c r="AC70" s="8">
        <f t="shared" si="22"/>
        <v>238.25283797729617</v>
      </c>
      <c r="AD70" s="8">
        <f t="shared" si="23"/>
        <v>41.634881320949432</v>
      </c>
      <c r="AE70" s="8">
        <f t="shared" si="24"/>
        <v>19.709287925696593</v>
      </c>
      <c r="AF70" s="8">
        <f t="shared" si="25"/>
        <v>13.218679050567594</v>
      </c>
    </row>
    <row r="71" spans="1:32" x14ac:dyDescent="0.3">
      <c r="A71" s="16">
        <v>1985</v>
      </c>
      <c r="B71" s="7">
        <v>13.3</v>
      </c>
      <c r="C71" s="7">
        <v>11.6</v>
      </c>
      <c r="D71" s="7">
        <v>10.199999999999999</v>
      </c>
      <c r="E71" s="7">
        <v>9.99</v>
      </c>
      <c r="F71" s="7">
        <v>12.7</v>
      </c>
      <c r="G71" s="7">
        <v>17.899999999999999</v>
      </c>
      <c r="H71" s="7">
        <v>108</v>
      </c>
      <c r="I71" s="7">
        <v>175</v>
      </c>
      <c r="J71" s="7">
        <v>130</v>
      </c>
      <c r="K71" s="7">
        <v>84.8</v>
      </c>
      <c r="L71" s="7">
        <v>27.7</v>
      </c>
      <c r="M71" s="7">
        <v>16.5</v>
      </c>
      <c r="N71" s="7">
        <v>51.5</v>
      </c>
      <c r="O71" s="21"/>
      <c r="T71" s="16">
        <v>1985</v>
      </c>
      <c r="U71" s="8">
        <f t="shared" si="14"/>
        <v>10.527450980392157</v>
      </c>
      <c r="V71" s="8">
        <f t="shared" si="15"/>
        <v>9.1818369453044379</v>
      </c>
      <c r="W71" s="8">
        <f t="shared" si="16"/>
        <v>8.0736842105263147</v>
      </c>
      <c r="X71" s="8">
        <f t="shared" si="17"/>
        <v>7.9074613003095973</v>
      </c>
      <c r="Y71" s="8">
        <f t="shared" si="18"/>
        <v>10.052528379772962</v>
      </c>
      <c r="Z71" s="8">
        <f t="shared" si="19"/>
        <v>14.168524251805984</v>
      </c>
      <c r="AA71" s="8">
        <f t="shared" si="20"/>
        <v>85.486068111455111</v>
      </c>
      <c r="AB71" s="8">
        <f t="shared" si="21"/>
        <v>138.51909184726523</v>
      </c>
      <c r="AC71" s="8">
        <f t="shared" si="22"/>
        <v>102.89989680082559</v>
      </c>
      <c r="AD71" s="8">
        <f t="shared" si="23"/>
        <v>67.122394220846232</v>
      </c>
      <c r="AE71" s="8">
        <f t="shared" si="24"/>
        <v>21.925593395252836</v>
      </c>
      <c r="AF71" s="8">
        <f t="shared" si="25"/>
        <v>13.060371517027864</v>
      </c>
    </row>
    <row r="72" spans="1:32" x14ac:dyDescent="0.3">
      <c r="A72" s="16">
        <v>1986</v>
      </c>
      <c r="B72" s="7">
        <v>11.9</v>
      </c>
      <c r="C72" s="7">
        <v>9.64</v>
      </c>
      <c r="D72" s="7">
        <v>7.48</v>
      </c>
      <c r="E72" s="7">
        <v>7.33</v>
      </c>
      <c r="F72" s="7">
        <v>7.42</v>
      </c>
      <c r="G72" s="7">
        <v>49.7</v>
      </c>
      <c r="H72" s="7">
        <v>186</v>
      </c>
      <c r="I72" s="7">
        <v>288</v>
      </c>
      <c r="J72" s="7">
        <v>207</v>
      </c>
      <c r="K72" s="7">
        <v>108</v>
      </c>
      <c r="L72" s="7">
        <v>40.299999999999997</v>
      </c>
      <c r="M72" s="7">
        <v>27.7</v>
      </c>
      <c r="N72" s="7">
        <v>79.099999999999994</v>
      </c>
      <c r="O72" s="21"/>
      <c r="T72" s="16">
        <v>1986</v>
      </c>
      <c r="U72" s="8">
        <f t="shared" si="14"/>
        <v>9.4192982456140353</v>
      </c>
      <c r="V72" s="8">
        <f t="shared" si="15"/>
        <v>7.6304231166150673</v>
      </c>
      <c r="W72" s="8">
        <f t="shared" si="16"/>
        <v>5.9207017543859655</v>
      </c>
      <c r="X72" s="8">
        <f t="shared" si="17"/>
        <v>5.8019711042311659</v>
      </c>
      <c r="Y72" s="8">
        <f t="shared" si="18"/>
        <v>5.8732094943240449</v>
      </c>
      <c r="Z72" s="8">
        <f t="shared" si="19"/>
        <v>39.339422084623322</v>
      </c>
      <c r="AA72" s="8">
        <f t="shared" si="20"/>
        <v>147.22600619195046</v>
      </c>
      <c r="AB72" s="8">
        <f t="shared" si="21"/>
        <v>227.96284829721361</v>
      </c>
      <c r="AC72" s="8">
        <f t="shared" si="22"/>
        <v>163.84829721362229</v>
      </c>
      <c r="AD72" s="8">
        <f t="shared" si="23"/>
        <v>85.486068111455111</v>
      </c>
      <c r="AE72" s="8">
        <f t="shared" si="24"/>
        <v>31.898968008255931</v>
      </c>
      <c r="AF72" s="8">
        <f t="shared" si="25"/>
        <v>21.925593395252836</v>
      </c>
    </row>
    <row r="73" spans="1:32" x14ac:dyDescent="0.3">
      <c r="A73" s="16">
        <v>1987</v>
      </c>
      <c r="B73" s="7">
        <v>14.3</v>
      </c>
      <c r="C73" s="7">
        <v>12.9</v>
      </c>
      <c r="D73" s="7">
        <v>9.66</v>
      </c>
      <c r="E73" s="7">
        <v>7.86</v>
      </c>
      <c r="F73" s="7">
        <v>9.0399999999999991</v>
      </c>
      <c r="G73" s="7">
        <v>9.6</v>
      </c>
      <c r="H73" s="7">
        <v>108</v>
      </c>
      <c r="I73" s="7">
        <v>268</v>
      </c>
      <c r="J73" s="7">
        <v>213</v>
      </c>
      <c r="K73" s="7">
        <v>106</v>
      </c>
      <c r="L73" s="7">
        <v>38.299999999999997</v>
      </c>
      <c r="M73" s="7">
        <v>24.3</v>
      </c>
      <c r="N73" s="7">
        <v>68.400000000000006</v>
      </c>
      <c r="O73" s="21"/>
      <c r="T73" s="16">
        <v>1987</v>
      </c>
      <c r="U73" s="8">
        <f t="shared" si="14"/>
        <v>11.318988648090816</v>
      </c>
      <c r="V73" s="8">
        <f t="shared" si="15"/>
        <v>10.210835913312694</v>
      </c>
      <c r="W73" s="8">
        <f t="shared" si="16"/>
        <v>7.6462538699690406</v>
      </c>
      <c r="X73" s="8">
        <f t="shared" si="17"/>
        <v>6.2214860681114557</v>
      </c>
      <c r="Y73" s="8">
        <f t="shared" si="18"/>
        <v>7.1555005159958718</v>
      </c>
      <c r="Z73" s="8">
        <f t="shared" si="19"/>
        <v>7.59876160990712</v>
      </c>
      <c r="AA73" s="8">
        <f t="shared" si="20"/>
        <v>85.486068111455111</v>
      </c>
      <c r="AB73" s="8">
        <f t="shared" si="21"/>
        <v>212.13209494324045</v>
      </c>
      <c r="AC73" s="8">
        <f t="shared" si="22"/>
        <v>168.59752321981424</v>
      </c>
      <c r="AD73" s="8">
        <f t="shared" si="23"/>
        <v>83.902992776057786</v>
      </c>
      <c r="AE73" s="8">
        <f t="shared" si="24"/>
        <v>30.315892672858613</v>
      </c>
      <c r="AF73" s="8">
        <f t="shared" si="25"/>
        <v>19.234365325077398</v>
      </c>
    </row>
    <row r="74" spans="1:32" x14ac:dyDescent="0.3">
      <c r="A74" s="16">
        <v>1988</v>
      </c>
      <c r="B74" s="7">
        <v>17.8</v>
      </c>
      <c r="C74" s="7">
        <v>15.3</v>
      </c>
      <c r="D74" s="7">
        <v>14.7</v>
      </c>
      <c r="E74" s="7">
        <v>11</v>
      </c>
      <c r="F74" s="7">
        <v>13.7</v>
      </c>
      <c r="G74" s="7">
        <v>33.299999999999997</v>
      </c>
      <c r="H74" s="7">
        <v>303</v>
      </c>
      <c r="I74" s="7">
        <v>336</v>
      </c>
      <c r="J74" s="7">
        <v>172</v>
      </c>
      <c r="K74" s="7">
        <v>51.1</v>
      </c>
      <c r="L74" s="7">
        <v>29.1</v>
      </c>
      <c r="M74" s="7">
        <v>22.2</v>
      </c>
      <c r="N74" s="7">
        <v>84.9</v>
      </c>
      <c r="O74" s="21"/>
      <c r="T74" s="16">
        <v>1988</v>
      </c>
      <c r="U74" s="8">
        <f t="shared" si="14"/>
        <v>14.08937048503612</v>
      </c>
      <c r="V74" s="8">
        <f t="shared" si="15"/>
        <v>12.110526315789475</v>
      </c>
      <c r="W74" s="8">
        <f t="shared" si="16"/>
        <v>11.635603715170278</v>
      </c>
      <c r="X74" s="8">
        <f t="shared" si="17"/>
        <v>8.7069143446852433</v>
      </c>
      <c r="Y74" s="8">
        <f t="shared" si="18"/>
        <v>10.844066047471619</v>
      </c>
      <c r="Z74" s="8">
        <f t="shared" si="19"/>
        <v>26.358204334365322</v>
      </c>
      <c r="AA74" s="8">
        <f t="shared" si="20"/>
        <v>239.83591331269349</v>
      </c>
      <c r="AB74" s="8">
        <f t="shared" si="21"/>
        <v>265.95665634674924</v>
      </c>
      <c r="AC74" s="8">
        <f t="shared" si="22"/>
        <v>136.14447884416924</v>
      </c>
      <c r="AD74" s="8">
        <f t="shared" si="23"/>
        <v>40.447574819401446</v>
      </c>
      <c r="AE74" s="8">
        <f t="shared" si="24"/>
        <v>23.033746130030959</v>
      </c>
      <c r="AF74" s="8">
        <f t="shared" si="25"/>
        <v>17.572136222910217</v>
      </c>
    </row>
    <row r="75" spans="1:32" x14ac:dyDescent="0.3">
      <c r="A75" s="16">
        <v>1989</v>
      </c>
      <c r="B75" s="7">
        <v>28.8</v>
      </c>
      <c r="C75" s="7">
        <v>16.600000000000001</v>
      </c>
      <c r="D75" s="7">
        <v>14.5</v>
      </c>
      <c r="E75" s="7">
        <v>11.6</v>
      </c>
      <c r="F75" s="7">
        <v>12.2</v>
      </c>
      <c r="G75" s="7">
        <v>25.3</v>
      </c>
      <c r="H75" s="7">
        <v>154</v>
      </c>
      <c r="I75" s="7">
        <v>458</v>
      </c>
      <c r="J75" s="7">
        <v>252</v>
      </c>
      <c r="K75" s="7">
        <v>111</v>
      </c>
      <c r="L75" s="7">
        <v>44.8</v>
      </c>
      <c r="M75" s="7">
        <v>31.2</v>
      </c>
      <c r="N75" s="7">
        <v>96.6</v>
      </c>
      <c r="O75" s="21"/>
      <c r="T75" s="16">
        <v>1989</v>
      </c>
      <c r="U75" s="8">
        <f t="shared" si="14"/>
        <v>22.796284829721362</v>
      </c>
      <c r="V75" s="8">
        <f t="shared" si="15"/>
        <v>13.139525283797731</v>
      </c>
      <c r="W75" s="8">
        <f t="shared" si="16"/>
        <v>11.477296181630546</v>
      </c>
      <c r="X75" s="8">
        <f t="shared" si="17"/>
        <v>9.1818369453044379</v>
      </c>
      <c r="Y75" s="8">
        <f t="shared" si="18"/>
        <v>9.6567595459236326</v>
      </c>
      <c r="Z75" s="8">
        <f t="shared" si="19"/>
        <v>20.025902992776057</v>
      </c>
      <c r="AA75" s="8">
        <f t="shared" si="20"/>
        <v>121.89680082559339</v>
      </c>
      <c r="AB75" s="8">
        <f t="shared" si="21"/>
        <v>362.52425180598556</v>
      </c>
      <c r="AC75" s="8">
        <f t="shared" si="22"/>
        <v>199.46749226006193</v>
      </c>
      <c r="AD75" s="8">
        <f t="shared" si="23"/>
        <v>87.860681114551085</v>
      </c>
      <c r="AE75" s="8">
        <f t="shared" si="24"/>
        <v>35.460887512899895</v>
      </c>
      <c r="AF75" s="8">
        <f t="shared" si="25"/>
        <v>24.695975232198141</v>
      </c>
    </row>
    <row r="76" spans="1:32" x14ac:dyDescent="0.3">
      <c r="A76" s="16">
        <v>1990</v>
      </c>
      <c r="B76" s="7">
        <v>20.3</v>
      </c>
      <c r="C76" s="7">
        <v>20.399999999999999</v>
      </c>
      <c r="D76" s="7">
        <v>19.7</v>
      </c>
      <c r="E76" s="7">
        <v>14.2</v>
      </c>
      <c r="F76" s="7">
        <v>16</v>
      </c>
      <c r="G76" s="7">
        <v>40.1</v>
      </c>
      <c r="H76" s="7">
        <v>237</v>
      </c>
      <c r="I76" s="7">
        <v>273</v>
      </c>
      <c r="J76" s="7">
        <v>147</v>
      </c>
      <c r="K76" s="7">
        <v>80.5</v>
      </c>
      <c r="L76" s="7">
        <v>35</v>
      </c>
      <c r="M76" s="7">
        <v>22.7</v>
      </c>
      <c r="N76" s="7">
        <v>77.2</v>
      </c>
      <c r="O76" s="21"/>
      <c r="T76" s="16">
        <v>1990</v>
      </c>
      <c r="U76" s="8">
        <f t="shared" si="14"/>
        <v>16.068214654282766</v>
      </c>
      <c r="V76" s="8">
        <f t="shared" si="15"/>
        <v>16.147368421052629</v>
      </c>
      <c r="W76" s="8">
        <f t="shared" si="16"/>
        <v>15.59329205366357</v>
      </c>
      <c r="X76" s="8">
        <f t="shared" si="17"/>
        <v>11.239834881320949</v>
      </c>
      <c r="Y76" s="8">
        <f t="shared" si="18"/>
        <v>12.664602683178535</v>
      </c>
      <c r="Z76" s="8">
        <f t="shared" si="19"/>
        <v>31.740660474716204</v>
      </c>
      <c r="AA76" s="8">
        <f t="shared" si="20"/>
        <v>187.59442724458205</v>
      </c>
      <c r="AB76" s="8">
        <f t="shared" si="21"/>
        <v>216.08978328173376</v>
      </c>
      <c r="AC76" s="8">
        <f t="shared" si="22"/>
        <v>116.35603715170279</v>
      </c>
      <c r="AD76" s="8">
        <f t="shared" si="23"/>
        <v>63.718782249741999</v>
      </c>
      <c r="AE76" s="8">
        <f t="shared" si="24"/>
        <v>27.703818369453046</v>
      </c>
      <c r="AF76" s="8">
        <f t="shared" si="25"/>
        <v>17.967905056759545</v>
      </c>
    </row>
    <row r="77" spans="1:32" x14ac:dyDescent="0.3">
      <c r="A77" s="16">
        <v>1991</v>
      </c>
      <c r="B77" s="7">
        <v>18.7</v>
      </c>
      <c r="C77" s="7">
        <v>12.7</v>
      </c>
      <c r="D77" s="7">
        <v>11.5</v>
      </c>
      <c r="E77" s="7">
        <v>9.2200000000000006</v>
      </c>
      <c r="F77" s="7">
        <v>8.89</v>
      </c>
      <c r="G77" s="7">
        <v>31.2</v>
      </c>
      <c r="H77" s="7">
        <v>64</v>
      </c>
      <c r="I77" s="7">
        <v>243</v>
      </c>
      <c r="J77" s="7">
        <v>183</v>
      </c>
      <c r="K77" s="7">
        <v>46.7</v>
      </c>
      <c r="L77" s="7">
        <v>23.4</v>
      </c>
      <c r="M77" s="7">
        <v>17.899999999999999</v>
      </c>
      <c r="N77" s="7">
        <v>55.9</v>
      </c>
      <c r="O77" s="21"/>
      <c r="T77" s="16">
        <v>1991</v>
      </c>
      <c r="U77" s="8">
        <f t="shared" si="14"/>
        <v>14.801754385964912</v>
      </c>
      <c r="V77" s="8">
        <f t="shared" si="15"/>
        <v>10.052528379772962</v>
      </c>
      <c r="W77" s="8">
        <f t="shared" si="16"/>
        <v>9.102683178534571</v>
      </c>
      <c r="X77" s="8">
        <f t="shared" si="17"/>
        <v>7.2979772961816307</v>
      </c>
      <c r="Y77" s="8">
        <f t="shared" si="18"/>
        <v>7.036769865841074</v>
      </c>
      <c r="Z77" s="8">
        <f t="shared" si="19"/>
        <v>24.695975232198141</v>
      </c>
      <c r="AA77" s="8">
        <f t="shared" si="20"/>
        <v>50.658410732714138</v>
      </c>
      <c r="AB77" s="8">
        <f t="shared" si="21"/>
        <v>192.343653250774</v>
      </c>
      <c r="AC77" s="8">
        <f t="shared" si="22"/>
        <v>144.8513931888545</v>
      </c>
      <c r="AD77" s="8">
        <f t="shared" si="23"/>
        <v>36.964809081527349</v>
      </c>
      <c r="AE77" s="8">
        <f t="shared" si="24"/>
        <v>18.521981424148606</v>
      </c>
      <c r="AF77" s="8">
        <f t="shared" si="25"/>
        <v>14.168524251805984</v>
      </c>
    </row>
    <row r="78" spans="1:32" x14ac:dyDescent="0.3">
      <c r="A78" s="16">
        <v>1992</v>
      </c>
      <c r="B78" s="7">
        <v>14.8</v>
      </c>
      <c r="C78" s="7">
        <v>11.6</v>
      </c>
      <c r="D78" s="7">
        <v>8.5500000000000007</v>
      </c>
      <c r="E78" s="7">
        <v>8.3000000000000007</v>
      </c>
      <c r="F78" s="7">
        <v>7.94</v>
      </c>
      <c r="G78" s="7">
        <v>11.4</v>
      </c>
      <c r="H78" s="7">
        <v>26.6</v>
      </c>
      <c r="I78" s="7">
        <v>148</v>
      </c>
      <c r="J78" s="7">
        <v>129</v>
      </c>
      <c r="K78" s="7">
        <v>47.8</v>
      </c>
      <c r="L78" s="7">
        <v>23.7</v>
      </c>
      <c r="M78" s="7">
        <v>15.8</v>
      </c>
      <c r="N78" s="7">
        <v>37.799999999999997</v>
      </c>
      <c r="O78" s="21"/>
      <c r="T78" s="16">
        <v>1992</v>
      </c>
      <c r="U78" s="8">
        <f t="shared" si="14"/>
        <v>11.714757481940145</v>
      </c>
      <c r="V78" s="8">
        <f t="shared" si="15"/>
        <v>9.1818369453044379</v>
      </c>
      <c r="W78" s="8">
        <f t="shared" si="16"/>
        <v>6.7676470588235302</v>
      </c>
      <c r="X78" s="8">
        <f t="shared" si="17"/>
        <v>6.5697626418988655</v>
      </c>
      <c r="Y78" s="8">
        <f t="shared" si="18"/>
        <v>6.2848090815273485</v>
      </c>
      <c r="Z78" s="8">
        <f t="shared" si="19"/>
        <v>9.0235294117647058</v>
      </c>
      <c r="AA78" s="8">
        <f t="shared" si="20"/>
        <v>21.054901960784314</v>
      </c>
      <c r="AB78" s="8">
        <f t="shared" si="21"/>
        <v>117.14757481940144</v>
      </c>
      <c r="AC78" s="8">
        <f t="shared" si="22"/>
        <v>102.10835913312694</v>
      </c>
      <c r="AD78" s="8">
        <f t="shared" si="23"/>
        <v>37.835500515995868</v>
      </c>
      <c r="AE78" s="8">
        <f t="shared" si="24"/>
        <v>18.759442724458204</v>
      </c>
      <c r="AF78" s="8">
        <f t="shared" si="25"/>
        <v>12.506295149638804</v>
      </c>
    </row>
    <row r="79" spans="1:32" x14ac:dyDescent="0.3">
      <c r="A79" s="16">
        <v>1993</v>
      </c>
      <c r="B79" s="7">
        <v>11.9</v>
      </c>
      <c r="C79" s="7">
        <v>9.42</v>
      </c>
      <c r="D79" s="7">
        <v>9.39</v>
      </c>
      <c r="E79" s="7">
        <v>8.6999999999999993</v>
      </c>
      <c r="F79" s="7">
        <v>7.83</v>
      </c>
      <c r="G79" s="7">
        <v>18.3</v>
      </c>
      <c r="H79" s="7">
        <v>35.4</v>
      </c>
      <c r="I79" s="7">
        <v>223</v>
      </c>
      <c r="J79" s="7">
        <v>277</v>
      </c>
      <c r="K79" s="7">
        <v>103</v>
      </c>
      <c r="L79" s="7">
        <v>39</v>
      </c>
      <c r="M79" s="7">
        <v>23.1</v>
      </c>
      <c r="N79" s="7">
        <v>63.8</v>
      </c>
      <c r="O79" s="21"/>
      <c r="T79" s="16">
        <v>1993</v>
      </c>
      <c r="U79" s="8">
        <f t="shared" si="14"/>
        <v>9.4192982456140353</v>
      </c>
      <c r="V79" s="8">
        <f t="shared" si="15"/>
        <v>7.456284829721362</v>
      </c>
      <c r="W79" s="8">
        <f t="shared" si="16"/>
        <v>7.4325386996904026</v>
      </c>
      <c r="X79" s="8">
        <f t="shared" si="17"/>
        <v>6.886377708978328</v>
      </c>
      <c r="Y79" s="8">
        <f t="shared" si="18"/>
        <v>6.1977399380804954</v>
      </c>
      <c r="Z79" s="8">
        <f t="shared" si="19"/>
        <v>14.48513931888545</v>
      </c>
      <c r="AA79" s="8">
        <f t="shared" si="20"/>
        <v>28.020433436532507</v>
      </c>
      <c r="AB79" s="8">
        <f t="shared" si="21"/>
        <v>176.51289989680083</v>
      </c>
      <c r="AC79" s="8">
        <f t="shared" si="22"/>
        <v>219.25593395252838</v>
      </c>
      <c r="AD79" s="8">
        <f t="shared" si="23"/>
        <v>81.528379772961813</v>
      </c>
      <c r="AE79" s="8">
        <f t="shared" si="24"/>
        <v>30.869969040247678</v>
      </c>
      <c r="AF79" s="8">
        <f t="shared" si="25"/>
        <v>18.284520123839009</v>
      </c>
    </row>
    <row r="80" spans="1:32" x14ac:dyDescent="0.3">
      <c r="A80" s="16">
        <v>1994</v>
      </c>
      <c r="B80" s="7">
        <v>17.3</v>
      </c>
      <c r="C80" s="7">
        <v>14.1</v>
      </c>
      <c r="D80" s="7">
        <v>11</v>
      </c>
      <c r="E80" s="7">
        <v>9.68</v>
      </c>
      <c r="F80" s="7">
        <v>11.1</v>
      </c>
      <c r="G80" s="7">
        <v>49</v>
      </c>
      <c r="H80" s="7">
        <v>169</v>
      </c>
      <c r="I80" s="7">
        <v>276</v>
      </c>
      <c r="J80" s="7">
        <v>179</v>
      </c>
      <c r="K80" s="7">
        <v>58.2</v>
      </c>
      <c r="L80" s="7">
        <v>23.4</v>
      </c>
      <c r="M80" s="7">
        <v>14.1</v>
      </c>
      <c r="N80" s="7">
        <v>69.3</v>
      </c>
      <c r="O80" s="21"/>
      <c r="T80" s="16">
        <v>1994</v>
      </c>
      <c r="U80" s="8">
        <f t="shared" si="14"/>
        <v>13.693601651186791</v>
      </c>
      <c r="V80" s="8">
        <f t="shared" si="15"/>
        <v>11.160681114551084</v>
      </c>
      <c r="W80" s="8">
        <f t="shared" si="16"/>
        <v>8.7069143446852433</v>
      </c>
      <c r="X80" s="8">
        <f t="shared" si="17"/>
        <v>7.6620846233230129</v>
      </c>
      <c r="Y80" s="8">
        <f t="shared" si="18"/>
        <v>8.7860681114551085</v>
      </c>
      <c r="Z80" s="8">
        <f t="shared" si="19"/>
        <v>38.785345717234264</v>
      </c>
      <c r="AA80" s="8">
        <f t="shared" si="20"/>
        <v>133.76986584107328</v>
      </c>
      <c r="AB80" s="8">
        <f t="shared" si="21"/>
        <v>218.46439628482972</v>
      </c>
      <c r="AC80" s="8">
        <f t="shared" si="22"/>
        <v>141.68524251805985</v>
      </c>
      <c r="AD80" s="8">
        <f t="shared" si="23"/>
        <v>46.067492260061918</v>
      </c>
      <c r="AE80" s="8">
        <f t="shared" si="24"/>
        <v>18.521981424148606</v>
      </c>
      <c r="AF80" s="8">
        <f t="shared" si="25"/>
        <v>11.160681114551084</v>
      </c>
    </row>
    <row r="81" spans="1:32" x14ac:dyDescent="0.3">
      <c r="A81" s="16">
        <v>1995</v>
      </c>
      <c r="B81" s="7">
        <v>12</v>
      </c>
      <c r="C81" s="7">
        <v>10.7</v>
      </c>
      <c r="D81" s="7">
        <v>9.6</v>
      </c>
      <c r="E81" s="7">
        <v>8.0399999999999991</v>
      </c>
      <c r="F81" s="7">
        <v>7.64</v>
      </c>
      <c r="G81" s="7">
        <v>41.5</v>
      </c>
      <c r="H81" s="7">
        <v>107</v>
      </c>
      <c r="I81" s="7">
        <v>263</v>
      </c>
      <c r="J81" s="7">
        <v>160</v>
      </c>
      <c r="K81" s="7">
        <v>59.9</v>
      </c>
      <c r="L81" s="7">
        <v>39.5</v>
      </c>
      <c r="M81" s="7">
        <v>24.4</v>
      </c>
      <c r="N81" s="7">
        <v>61.9</v>
      </c>
      <c r="O81" s="21"/>
      <c r="T81" s="16">
        <v>1995</v>
      </c>
      <c r="U81" s="8">
        <f t="shared" si="14"/>
        <v>9.4984520123839005</v>
      </c>
      <c r="V81" s="8">
        <f t="shared" si="15"/>
        <v>8.4694530443756442</v>
      </c>
      <c r="W81" s="8">
        <f t="shared" si="16"/>
        <v>7.59876160990712</v>
      </c>
      <c r="X81" s="8">
        <f t="shared" si="17"/>
        <v>6.3639628482972128</v>
      </c>
      <c r="Y81" s="8">
        <f t="shared" si="18"/>
        <v>6.0473477812177503</v>
      </c>
      <c r="Z81" s="8">
        <f t="shared" si="19"/>
        <v>32.848813209494324</v>
      </c>
      <c r="AA81" s="8">
        <f t="shared" si="20"/>
        <v>84.694530443756449</v>
      </c>
      <c r="AB81" s="8">
        <f t="shared" si="21"/>
        <v>208.17440660474716</v>
      </c>
      <c r="AC81" s="8">
        <f t="shared" si="22"/>
        <v>126.64602683178535</v>
      </c>
      <c r="AD81" s="8">
        <f t="shared" si="23"/>
        <v>47.413106295149639</v>
      </c>
      <c r="AE81" s="8">
        <f t="shared" si="24"/>
        <v>31.265737874097006</v>
      </c>
      <c r="AF81" s="8">
        <f t="shared" si="25"/>
        <v>19.313519091847265</v>
      </c>
    </row>
    <row r="82" spans="1:32" x14ac:dyDescent="0.3">
      <c r="A82" s="16">
        <v>1996</v>
      </c>
      <c r="B82" s="7">
        <v>21.3</v>
      </c>
      <c r="C82" s="7">
        <v>21.9</v>
      </c>
      <c r="D82" s="7">
        <v>18.2</v>
      </c>
      <c r="E82" s="7">
        <v>15.9</v>
      </c>
      <c r="F82" s="7">
        <v>13.4</v>
      </c>
      <c r="G82" s="7">
        <v>41</v>
      </c>
      <c r="H82" s="7">
        <v>163</v>
      </c>
      <c r="I82" s="7">
        <v>245</v>
      </c>
      <c r="J82" s="7">
        <v>158</v>
      </c>
      <c r="K82" s="7">
        <v>113</v>
      </c>
      <c r="L82" s="7">
        <v>41.8</v>
      </c>
      <c r="M82" s="7">
        <v>23.3</v>
      </c>
      <c r="N82" s="7">
        <v>73</v>
      </c>
      <c r="O82" s="21"/>
      <c r="T82" s="16">
        <v>1996</v>
      </c>
      <c r="U82" s="8">
        <f t="shared" si="14"/>
        <v>16.859752321981425</v>
      </c>
      <c r="V82" s="8">
        <f t="shared" si="15"/>
        <v>17.33467492260062</v>
      </c>
      <c r="W82" s="8">
        <f t="shared" si="16"/>
        <v>14.405985552115583</v>
      </c>
      <c r="X82" s="8">
        <f t="shared" si="17"/>
        <v>12.585448916408669</v>
      </c>
      <c r="Y82" s="8">
        <f t="shared" si="18"/>
        <v>10.606604747162024</v>
      </c>
      <c r="Z82" s="8">
        <f t="shared" si="19"/>
        <v>32.453044375644993</v>
      </c>
      <c r="AA82" s="8">
        <f t="shared" si="20"/>
        <v>129.02063983488131</v>
      </c>
      <c r="AB82" s="8">
        <f t="shared" si="21"/>
        <v>193.92672858617132</v>
      </c>
      <c r="AC82" s="8">
        <f t="shared" si="22"/>
        <v>125.06295149638802</v>
      </c>
      <c r="AD82" s="8">
        <f t="shared" si="23"/>
        <v>89.443756449948395</v>
      </c>
      <c r="AE82" s="8">
        <f t="shared" si="24"/>
        <v>33.086274509803921</v>
      </c>
      <c r="AF82" s="8">
        <f t="shared" si="25"/>
        <v>18.442827657378743</v>
      </c>
    </row>
    <row r="83" spans="1:32" x14ac:dyDescent="0.3">
      <c r="A83" s="16">
        <v>1997</v>
      </c>
      <c r="B83" s="7">
        <v>33.299999999999997</v>
      </c>
      <c r="C83" s="7">
        <v>26.6</v>
      </c>
      <c r="D83" s="7">
        <v>20.9</v>
      </c>
      <c r="E83" s="7">
        <v>26.2</v>
      </c>
      <c r="F83" s="7">
        <v>17.2</v>
      </c>
      <c r="G83" s="7">
        <v>40.4</v>
      </c>
      <c r="H83" s="7">
        <v>252</v>
      </c>
      <c r="I83" s="7">
        <v>156</v>
      </c>
      <c r="J83" s="7">
        <v>151</v>
      </c>
      <c r="K83" s="7">
        <v>55.1</v>
      </c>
      <c r="L83" s="7">
        <v>28.5</v>
      </c>
      <c r="M83" s="7">
        <v>25.2</v>
      </c>
      <c r="N83" s="7">
        <v>69.5</v>
      </c>
      <c r="O83" s="21"/>
      <c r="T83" s="16">
        <v>1997</v>
      </c>
      <c r="U83" s="8">
        <f t="shared" si="14"/>
        <v>26.358204334365322</v>
      </c>
      <c r="V83" s="8">
        <f t="shared" si="15"/>
        <v>21.054901960784314</v>
      </c>
      <c r="W83" s="8">
        <f t="shared" si="16"/>
        <v>16.543137254901961</v>
      </c>
      <c r="X83" s="8">
        <f t="shared" si="17"/>
        <v>20.738286893704849</v>
      </c>
      <c r="Y83" s="8">
        <f t="shared" si="18"/>
        <v>13.614447884416924</v>
      </c>
      <c r="Z83" s="8">
        <f t="shared" si="19"/>
        <v>31.978121775025798</v>
      </c>
      <c r="AA83" s="8">
        <f t="shared" si="20"/>
        <v>199.46749226006193</v>
      </c>
      <c r="AB83" s="8">
        <f t="shared" si="21"/>
        <v>123.47987616099071</v>
      </c>
      <c r="AC83" s="8">
        <f t="shared" si="22"/>
        <v>119.52218782249741</v>
      </c>
      <c r="AD83" s="8">
        <f t="shared" si="23"/>
        <v>43.613725490196082</v>
      </c>
      <c r="AE83" s="8">
        <f t="shared" si="24"/>
        <v>22.558823529411764</v>
      </c>
      <c r="AF83" s="8">
        <f t="shared" si="25"/>
        <v>19.94674922600619</v>
      </c>
    </row>
    <row r="84" spans="1:32" x14ac:dyDescent="0.3">
      <c r="A84" s="16">
        <v>1998</v>
      </c>
      <c r="B84" s="7">
        <v>15.5</v>
      </c>
      <c r="C84" s="7">
        <v>12.2</v>
      </c>
      <c r="D84" s="7">
        <v>11.9</v>
      </c>
      <c r="E84" s="7">
        <v>10.9</v>
      </c>
      <c r="F84" s="7">
        <v>10.5</v>
      </c>
      <c r="G84" s="7">
        <v>20</v>
      </c>
      <c r="H84" s="7">
        <v>159</v>
      </c>
      <c r="I84" s="7">
        <v>294</v>
      </c>
      <c r="J84" s="7">
        <v>243</v>
      </c>
      <c r="K84" s="7">
        <v>112</v>
      </c>
      <c r="L84" s="7">
        <v>54.2</v>
      </c>
      <c r="M84" s="7">
        <v>35.9</v>
      </c>
      <c r="N84" s="7">
        <v>81.7</v>
      </c>
      <c r="O84" s="21"/>
      <c r="T84" s="16">
        <v>1998</v>
      </c>
      <c r="U84" s="8">
        <f t="shared" si="14"/>
        <v>12.268833849329205</v>
      </c>
      <c r="V84" s="8">
        <f t="shared" si="15"/>
        <v>9.6567595459236326</v>
      </c>
      <c r="W84" s="8">
        <f t="shared" si="16"/>
        <v>9.4192982456140353</v>
      </c>
      <c r="X84" s="8">
        <f t="shared" si="17"/>
        <v>8.6277605779153763</v>
      </c>
      <c r="Y84" s="8">
        <f t="shared" si="18"/>
        <v>8.3111455108359138</v>
      </c>
      <c r="Z84" s="8">
        <f t="shared" si="19"/>
        <v>15.830753353973169</v>
      </c>
      <c r="AA84" s="8">
        <f t="shared" si="20"/>
        <v>125.85448916408669</v>
      </c>
      <c r="AB84" s="8">
        <f t="shared" si="21"/>
        <v>232.71207430340559</v>
      </c>
      <c r="AC84" s="8">
        <f t="shared" si="22"/>
        <v>192.343653250774</v>
      </c>
      <c r="AD84" s="8">
        <f t="shared" si="23"/>
        <v>88.652218782249747</v>
      </c>
      <c r="AE84" s="8">
        <f t="shared" si="24"/>
        <v>42.90134158926729</v>
      </c>
      <c r="AF84" s="8">
        <f t="shared" si="25"/>
        <v>28.416202270381834</v>
      </c>
    </row>
    <row r="85" spans="1:32" x14ac:dyDescent="0.3">
      <c r="A85" s="16">
        <v>1999</v>
      </c>
      <c r="B85" s="7">
        <v>27</v>
      </c>
      <c r="C85" s="7">
        <v>20.7</v>
      </c>
      <c r="D85" s="7">
        <v>16.8</v>
      </c>
      <c r="E85" s="7">
        <v>14.2</v>
      </c>
      <c r="F85" s="7">
        <v>16.399999999999999</v>
      </c>
      <c r="G85" s="7">
        <v>98.4</v>
      </c>
      <c r="H85" s="7">
        <v>200</v>
      </c>
      <c r="I85" s="7">
        <v>351</v>
      </c>
      <c r="J85" s="7">
        <v>408</v>
      </c>
      <c r="K85" s="7">
        <v>164</v>
      </c>
      <c r="L85" s="7">
        <v>36</v>
      </c>
      <c r="M85" s="7">
        <v>16.399999999999999</v>
      </c>
      <c r="N85" s="7">
        <v>114</v>
      </c>
      <c r="O85" s="21"/>
      <c r="T85" s="16">
        <v>1999</v>
      </c>
      <c r="U85" s="8">
        <f t="shared" si="14"/>
        <v>21.371517027863778</v>
      </c>
      <c r="V85" s="8">
        <f t="shared" si="15"/>
        <v>16.38482972136223</v>
      </c>
      <c r="W85" s="8">
        <f t="shared" si="16"/>
        <v>13.297832817337461</v>
      </c>
      <c r="X85" s="8">
        <f t="shared" si="17"/>
        <v>11.239834881320949</v>
      </c>
      <c r="Y85" s="8">
        <f t="shared" si="18"/>
        <v>12.981217750257997</v>
      </c>
      <c r="Z85" s="8">
        <f t="shared" si="19"/>
        <v>77.887306501547997</v>
      </c>
      <c r="AA85" s="8">
        <f t="shared" si="20"/>
        <v>158.30753353973168</v>
      </c>
      <c r="AB85" s="8">
        <f t="shared" si="21"/>
        <v>277.82972136222912</v>
      </c>
      <c r="AC85" s="8">
        <f t="shared" si="22"/>
        <v>322.94736842105266</v>
      </c>
      <c r="AD85" s="8">
        <f t="shared" si="23"/>
        <v>129.81217750257997</v>
      </c>
      <c r="AE85" s="8">
        <f t="shared" si="24"/>
        <v>28.495356037151701</v>
      </c>
      <c r="AF85" s="8">
        <f t="shared" si="25"/>
        <v>12.981217750257997</v>
      </c>
    </row>
    <row r="86" spans="1:32" x14ac:dyDescent="0.3">
      <c r="A86" s="16">
        <v>2000</v>
      </c>
      <c r="B86" s="7">
        <v>11.3</v>
      </c>
      <c r="C86" s="7">
        <v>9.58</v>
      </c>
      <c r="D86" s="7">
        <v>7.24</v>
      </c>
      <c r="E86" s="7">
        <v>14.4</v>
      </c>
      <c r="F86" s="7">
        <v>16</v>
      </c>
      <c r="G86" s="7">
        <v>97.2</v>
      </c>
      <c r="H86" s="7">
        <v>172</v>
      </c>
      <c r="I86" s="7">
        <v>474</v>
      </c>
      <c r="J86" s="7">
        <v>380</v>
      </c>
      <c r="K86" s="7">
        <v>106</v>
      </c>
      <c r="L86" s="7">
        <v>37.1</v>
      </c>
      <c r="M86" s="7">
        <v>21.1</v>
      </c>
      <c r="N86" s="7">
        <v>112</v>
      </c>
      <c r="O86" s="21"/>
      <c r="T86" s="16">
        <v>2000</v>
      </c>
      <c r="U86" s="8">
        <f t="shared" si="14"/>
        <v>8.9443756449948406</v>
      </c>
      <c r="V86" s="8">
        <f t="shared" si="15"/>
        <v>7.5829308565531477</v>
      </c>
      <c r="W86" s="8">
        <f t="shared" si="16"/>
        <v>5.7307327141382869</v>
      </c>
      <c r="X86" s="8">
        <f t="shared" si="17"/>
        <v>11.398142414860681</v>
      </c>
      <c r="Y86" s="8">
        <f t="shared" si="18"/>
        <v>12.664602683178535</v>
      </c>
      <c r="Z86" s="8">
        <f t="shared" si="19"/>
        <v>76.937461300309593</v>
      </c>
      <c r="AA86" s="8">
        <f t="shared" si="20"/>
        <v>136.14447884416924</v>
      </c>
      <c r="AB86" s="8">
        <f t="shared" si="21"/>
        <v>375.1888544891641</v>
      </c>
      <c r="AC86" s="8">
        <f t="shared" si="22"/>
        <v>300.78431372549022</v>
      </c>
      <c r="AD86" s="8">
        <f t="shared" si="23"/>
        <v>83.902992776057786</v>
      </c>
      <c r="AE86" s="8">
        <f t="shared" si="24"/>
        <v>29.366047471620227</v>
      </c>
      <c r="AF86" s="8">
        <f t="shared" si="25"/>
        <v>16.701444788441695</v>
      </c>
    </row>
    <row r="87" spans="1:32" x14ac:dyDescent="0.3">
      <c r="A87" s="16">
        <v>2001</v>
      </c>
      <c r="B87" s="7">
        <v>16.2</v>
      </c>
      <c r="C87" s="7">
        <v>13.3</v>
      </c>
      <c r="D87" s="7">
        <v>11.7</v>
      </c>
      <c r="E87" s="7">
        <v>10.8</v>
      </c>
      <c r="F87" s="7">
        <v>12.8</v>
      </c>
      <c r="G87" s="7">
        <v>49.5</v>
      </c>
      <c r="H87" s="7">
        <v>173</v>
      </c>
      <c r="I87" s="7">
        <v>267</v>
      </c>
      <c r="J87" s="7">
        <v>202</v>
      </c>
      <c r="K87" s="7">
        <v>80.099999999999994</v>
      </c>
      <c r="L87" s="7">
        <v>35.200000000000003</v>
      </c>
      <c r="M87" s="7">
        <v>22.1</v>
      </c>
      <c r="N87" s="7">
        <v>74.5</v>
      </c>
      <c r="O87" s="21"/>
      <c r="T87" s="16">
        <v>2001</v>
      </c>
      <c r="U87" s="8">
        <f t="shared" si="14"/>
        <v>12.822910216718265</v>
      </c>
      <c r="V87" s="8">
        <f t="shared" si="15"/>
        <v>10.527450980392157</v>
      </c>
      <c r="W87" s="8">
        <f t="shared" si="16"/>
        <v>9.2609907120743031</v>
      </c>
      <c r="X87" s="8">
        <f t="shared" si="17"/>
        <v>8.5486068111455111</v>
      </c>
      <c r="Y87" s="8">
        <f t="shared" si="18"/>
        <v>10.131682146542829</v>
      </c>
      <c r="Z87" s="8">
        <f t="shared" si="19"/>
        <v>39.181114551083589</v>
      </c>
      <c r="AA87" s="8">
        <f t="shared" si="20"/>
        <v>136.9360165118679</v>
      </c>
      <c r="AB87" s="8">
        <f t="shared" si="21"/>
        <v>211.34055727554178</v>
      </c>
      <c r="AC87" s="8">
        <f t="shared" si="22"/>
        <v>159.890608875129</v>
      </c>
      <c r="AD87" s="8">
        <f t="shared" si="23"/>
        <v>63.402167182662531</v>
      </c>
      <c r="AE87" s="8">
        <f t="shared" si="24"/>
        <v>27.86212590299278</v>
      </c>
      <c r="AF87" s="8">
        <f t="shared" si="25"/>
        <v>17.492982456140354</v>
      </c>
    </row>
    <row r="88" spans="1:32" x14ac:dyDescent="0.3">
      <c r="A88" s="16">
        <v>2002</v>
      </c>
      <c r="B88" s="7">
        <v>20.2</v>
      </c>
      <c r="C88" s="7">
        <v>21.1</v>
      </c>
      <c r="D88" s="7">
        <v>16.899999999999999</v>
      </c>
      <c r="E88" s="7">
        <v>12.8</v>
      </c>
      <c r="F88" s="7">
        <v>15.1</v>
      </c>
      <c r="G88" s="7">
        <v>23.3</v>
      </c>
      <c r="H88" s="7">
        <v>48.5</v>
      </c>
      <c r="I88" s="7">
        <v>179</v>
      </c>
      <c r="J88" s="7">
        <v>70.5</v>
      </c>
      <c r="K88" s="7">
        <v>36.5</v>
      </c>
      <c r="L88" s="7">
        <v>19.100000000000001</v>
      </c>
      <c r="M88" s="7">
        <v>12.5</v>
      </c>
      <c r="N88" s="7">
        <v>39.6</v>
      </c>
      <c r="O88" s="21"/>
      <c r="T88" s="16">
        <v>2002</v>
      </c>
      <c r="U88" s="8">
        <f t="shared" si="14"/>
        <v>15.989060887512899</v>
      </c>
      <c r="V88" s="8">
        <f t="shared" si="15"/>
        <v>16.701444788441695</v>
      </c>
      <c r="W88" s="8">
        <f t="shared" si="16"/>
        <v>13.376986584107327</v>
      </c>
      <c r="X88" s="8">
        <f t="shared" si="17"/>
        <v>10.131682146542829</v>
      </c>
      <c r="Y88" s="8">
        <f t="shared" si="18"/>
        <v>11.952218782249743</v>
      </c>
      <c r="Z88" s="8">
        <f t="shared" si="19"/>
        <v>18.442827657378743</v>
      </c>
      <c r="AA88" s="8">
        <f t="shared" si="20"/>
        <v>38.389576883384933</v>
      </c>
      <c r="AB88" s="8">
        <f t="shared" si="21"/>
        <v>141.68524251805985</v>
      </c>
      <c r="AC88" s="8">
        <f t="shared" si="22"/>
        <v>55.803405572755416</v>
      </c>
      <c r="AD88" s="8">
        <f t="shared" si="23"/>
        <v>28.891124871001033</v>
      </c>
      <c r="AE88" s="8">
        <f t="shared" si="24"/>
        <v>15.118369453044377</v>
      </c>
      <c r="AF88" s="8">
        <f t="shared" si="25"/>
        <v>9.8942208462332299</v>
      </c>
    </row>
    <row r="89" spans="1:32" x14ac:dyDescent="0.3">
      <c r="A89" s="16">
        <v>2003</v>
      </c>
      <c r="B89" s="7">
        <v>10.9</v>
      </c>
      <c r="C89" s="7">
        <v>9.51</v>
      </c>
      <c r="D89" s="7">
        <v>6.5</v>
      </c>
      <c r="E89" s="7">
        <v>5.41</v>
      </c>
      <c r="F89" s="7">
        <v>5.25</v>
      </c>
      <c r="G89" s="7">
        <v>19.2</v>
      </c>
      <c r="H89" s="7">
        <v>104</v>
      </c>
      <c r="I89" s="7">
        <v>236</v>
      </c>
      <c r="J89" s="7">
        <v>206</v>
      </c>
      <c r="K89" s="7">
        <v>88.3</v>
      </c>
      <c r="L89" s="7">
        <v>33.299999999999997</v>
      </c>
      <c r="M89" s="7">
        <v>21.2</v>
      </c>
      <c r="N89" s="7">
        <v>62.1</v>
      </c>
      <c r="O89" s="21"/>
      <c r="T89" s="16">
        <v>2003</v>
      </c>
      <c r="U89" s="8">
        <f t="shared" si="14"/>
        <v>8.6277605779153763</v>
      </c>
      <c r="V89" s="8">
        <f t="shared" si="15"/>
        <v>7.527523219814241</v>
      </c>
      <c r="W89" s="8">
        <f t="shared" si="16"/>
        <v>5.1449948400412797</v>
      </c>
      <c r="X89" s="8">
        <f t="shared" si="17"/>
        <v>4.2822187822497417</v>
      </c>
      <c r="Y89" s="8">
        <f t="shared" si="18"/>
        <v>4.1555727554179569</v>
      </c>
      <c r="Z89" s="8">
        <f t="shared" si="19"/>
        <v>15.19752321981424</v>
      </c>
      <c r="AA89" s="8">
        <f t="shared" si="20"/>
        <v>82.319917440660475</v>
      </c>
      <c r="AB89" s="8">
        <f t="shared" si="21"/>
        <v>186.80288957688339</v>
      </c>
      <c r="AC89" s="8">
        <f t="shared" si="22"/>
        <v>163.05675954592363</v>
      </c>
      <c r="AD89" s="8">
        <f t="shared" si="23"/>
        <v>69.892776057791536</v>
      </c>
      <c r="AE89" s="8">
        <f t="shared" si="24"/>
        <v>26.358204334365322</v>
      </c>
      <c r="AF89" s="8">
        <f t="shared" si="25"/>
        <v>16.780598555211558</v>
      </c>
    </row>
    <row r="90" spans="1:32" x14ac:dyDescent="0.3">
      <c r="A90" s="16">
        <v>2004</v>
      </c>
      <c r="B90" s="7">
        <v>18.2</v>
      </c>
      <c r="C90" s="7">
        <v>14.4</v>
      </c>
      <c r="D90" s="7">
        <v>11.5</v>
      </c>
      <c r="E90" s="7">
        <v>13.5</v>
      </c>
      <c r="F90" s="7">
        <v>15</v>
      </c>
      <c r="G90" s="7">
        <v>18</v>
      </c>
      <c r="H90" s="7">
        <v>85.2</v>
      </c>
      <c r="I90" s="7">
        <v>92.9</v>
      </c>
      <c r="J90" s="7">
        <v>56.4</v>
      </c>
      <c r="K90" s="7">
        <v>46.7</v>
      </c>
      <c r="L90" s="7">
        <v>23.2</v>
      </c>
      <c r="M90" s="7">
        <v>15.8</v>
      </c>
      <c r="N90" s="7">
        <v>34.200000000000003</v>
      </c>
      <c r="O90" s="21"/>
      <c r="T90" s="16">
        <v>2004</v>
      </c>
      <c r="U90" s="8">
        <f t="shared" si="14"/>
        <v>14.405985552115583</v>
      </c>
      <c r="V90" s="8">
        <f t="shared" si="15"/>
        <v>11.398142414860681</v>
      </c>
      <c r="W90" s="8">
        <f t="shared" si="16"/>
        <v>9.102683178534571</v>
      </c>
      <c r="X90" s="8">
        <f t="shared" si="17"/>
        <v>10.685758513931889</v>
      </c>
      <c r="Y90" s="8">
        <f t="shared" si="18"/>
        <v>11.873065015479876</v>
      </c>
      <c r="Z90" s="8">
        <f t="shared" si="19"/>
        <v>14.247678018575851</v>
      </c>
      <c r="AA90" s="8">
        <f t="shared" si="20"/>
        <v>67.4390092879257</v>
      </c>
      <c r="AB90" s="8">
        <f t="shared" si="21"/>
        <v>73.533849329205367</v>
      </c>
      <c r="AC90" s="8">
        <f t="shared" si="22"/>
        <v>44.642724458204334</v>
      </c>
      <c r="AD90" s="8">
        <f t="shared" si="23"/>
        <v>36.964809081527349</v>
      </c>
      <c r="AE90" s="8">
        <f t="shared" si="24"/>
        <v>18.363673890608876</v>
      </c>
      <c r="AF90" s="8">
        <f t="shared" si="25"/>
        <v>12.506295149638804</v>
      </c>
    </row>
    <row r="91" spans="1:32" x14ac:dyDescent="0.3">
      <c r="A91" s="16">
        <v>2005</v>
      </c>
      <c r="B91" s="7">
        <v>15.7</v>
      </c>
      <c r="C91" s="7">
        <v>14.1</v>
      </c>
      <c r="D91" s="7">
        <v>12.1</v>
      </c>
      <c r="E91" s="7">
        <v>10.5</v>
      </c>
      <c r="F91" s="7">
        <v>9.57</v>
      </c>
      <c r="G91" s="7">
        <v>11.3</v>
      </c>
      <c r="H91" s="7">
        <v>75.3</v>
      </c>
      <c r="I91" s="7">
        <v>119</v>
      </c>
      <c r="J91" s="7">
        <v>103</v>
      </c>
      <c r="K91" s="7">
        <v>46.9</v>
      </c>
      <c r="L91" s="7">
        <v>26.1</v>
      </c>
      <c r="M91" s="7">
        <v>19.5</v>
      </c>
      <c r="N91" s="7">
        <v>38.6</v>
      </c>
      <c r="O91" s="21"/>
      <c r="T91" s="16">
        <v>2005</v>
      </c>
      <c r="U91" s="8">
        <f t="shared" si="14"/>
        <v>12.427141382868937</v>
      </c>
      <c r="V91" s="8">
        <f t="shared" si="15"/>
        <v>11.160681114551084</v>
      </c>
      <c r="W91" s="8">
        <f t="shared" si="16"/>
        <v>9.5776057791537657</v>
      </c>
      <c r="X91" s="8">
        <f t="shared" si="17"/>
        <v>8.3111455108359138</v>
      </c>
      <c r="Y91" s="8">
        <f t="shared" si="18"/>
        <v>7.5750154798761615</v>
      </c>
      <c r="Z91" s="8">
        <f t="shared" si="19"/>
        <v>8.9443756449948406</v>
      </c>
      <c r="AA91" s="8">
        <f t="shared" si="20"/>
        <v>59.602786377708973</v>
      </c>
      <c r="AB91" s="8">
        <f t="shared" si="21"/>
        <v>94.192982456140356</v>
      </c>
      <c r="AC91" s="8">
        <f t="shared" si="22"/>
        <v>81.528379772961813</v>
      </c>
      <c r="AD91" s="8">
        <f t="shared" si="23"/>
        <v>37.123116615067076</v>
      </c>
      <c r="AE91" s="8">
        <f t="shared" si="24"/>
        <v>20.659133126934986</v>
      </c>
      <c r="AF91" s="8">
        <f t="shared" si="25"/>
        <v>15.434984520123839</v>
      </c>
    </row>
    <row r="92" spans="1:32" x14ac:dyDescent="0.3">
      <c r="A92" s="16">
        <v>2006</v>
      </c>
      <c r="B92" s="7">
        <v>15.3</v>
      </c>
      <c r="C92" s="7">
        <v>13.2</v>
      </c>
      <c r="D92" s="7">
        <v>13.2</v>
      </c>
      <c r="E92" s="7">
        <v>12.2</v>
      </c>
      <c r="F92" s="7">
        <v>16.7</v>
      </c>
      <c r="G92" s="7">
        <v>22.1</v>
      </c>
      <c r="H92" s="7">
        <v>72.2</v>
      </c>
      <c r="I92" s="7">
        <v>84.6</v>
      </c>
      <c r="J92" s="7">
        <v>77.400000000000006</v>
      </c>
      <c r="K92" s="7">
        <v>36.4</v>
      </c>
      <c r="L92" s="7">
        <v>20.100000000000001</v>
      </c>
      <c r="M92" s="7">
        <v>14.8</v>
      </c>
      <c r="N92" s="7">
        <v>33.200000000000003</v>
      </c>
      <c r="O92" s="21"/>
      <c r="T92" s="16">
        <v>2006</v>
      </c>
      <c r="U92" s="8">
        <f t="shared" si="14"/>
        <v>12.110526315789475</v>
      </c>
      <c r="V92" s="8">
        <f t="shared" si="15"/>
        <v>10.44829721362229</v>
      </c>
      <c r="W92" s="8">
        <f t="shared" si="16"/>
        <v>10.44829721362229</v>
      </c>
      <c r="X92" s="8">
        <f t="shared" si="17"/>
        <v>9.6567595459236326</v>
      </c>
      <c r="Y92" s="8">
        <f t="shared" si="18"/>
        <v>13.218679050567594</v>
      </c>
      <c r="Z92" s="8">
        <f t="shared" si="19"/>
        <v>17.492982456140354</v>
      </c>
      <c r="AA92" s="8">
        <f t="shared" si="20"/>
        <v>57.149019607843137</v>
      </c>
      <c r="AB92" s="8">
        <f t="shared" si="21"/>
        <v>66.964086687306491</v>
      </c>
      <c r="AC92" s="8">
        <f t="shared" si="22"/>
        <v>61.265015479876162</v>
      </c>
      <c r="AD92" s="8">
        <f t="shared" si="23"/>
        <v>28.811971104231166</v>
      </c>
      <c r="AE92" s="8">
        <f t="shared" si="24"/>
        <v>15.909907120743036</v>
      </c>
      <c r="AF92" s="8">
        <f t="shared" si="25"/>
        <v>11.714757481940145</v>
      </c>
    </row>
    <row r="93" spans="1:32" x14ac:dyDescent="0.3">
      <c r="A93" s="16">
        <v>2007</v>
      </c>
      <c r="B93" s="7">
        <v>10.7</v>
      </c>
      <c r="C93" s="7">
        <v>12.3</v>
      </c>
      <c r="D93" s="7">
        <v>12.6</v>
      </c>
      <c r="E93" s="7">
        <v>8.9499999999999993</v>
      </c>
      <c r="F93" s="7">
        <v>10.199999999999999</v>
      </c>
      <c r="G93" s="7">
        <v>8.66</v>
      </c>
      <c r="H93" s="7">
        <v>72.5</v>
      </c>
      <c r="I93" s="7">
        <v>120</v>
      </c>
      <c r="J93" s="7">
        <v>146</v>
      </c>
      <c r="K93" s="7">
        <v>55.8</v>
      </c>
      <c r="L93" s="7">
        <v>25.7</v>
      </c>
      <c r="M93" s="7">
        <v>15.1</v>
      </c>
      <c r="N93" s="7">
        <v>41.5</v>
      </c>
      <c r="O93" s="21"/>
      <c r="T93" s="16">
        <v>2007</v>
      </c>
      <c r="U93" s="8">
        <f t="shared" ref="U93:U95" si="26">B93*$Y$47</f>
        <v>8.4694530443756442</v>
      </c>
      <c r="V93" s="8">
        <f t="shared" ref="V93:V95" si="27">C93*$Y$47</f>
        <v>9.7359133126934996</v>
      </c>
      <c r="W93" s="8">
        <f t="shared" ref="W93:W95" si="28">D93*$Y$47</f>
        <v>9.9733746130030951</v>
      </c>
      <c r="X93" s="8">
        <f t="shared" ref="X93:X95" si="29">E93*$Y$47</f>
        <v>7.0842621259029919</v>
      </c>
      <c r="Y93" s="8">
        <f t="shared" ref="Y93:Y95" si="30">F93*$Y$47</f>
        <v>8.0736842105263147</v>
      </c>
      <c r="Z93" s="8">
        <f t="shared" ref="Z93:Z95" si="31">G93*$Y$47</f>
        <v>6.8547162022703816</v>
      </c>
      <c r="AA93" s="8">
        <f t="shared" ref="AA93:AA95" si="32">H93*$Y$47</f>
        <v>57.386480908152734</v>
      </c>
      <c r="AB93" s="8">
        <f t="shared" ref="AB93:AB95" si="33">I93*$Y$47</f>
        <v>94.984520123839005</v>
      </c>
      <c r="AC93" s="8">
        <f t="shared" ref="AC93:AC95" si="34">J93*$Y$47</f>
        <v>115.56449948400413</v>
      </c>
      <c r="AD93" s="8">
        <f t="shared" ref="AD93:AD95" si="35">K93*$Y$47</f>
        <v>44.16780185758514</v>
      </c>
      <c r="AE93" s="8">
        <f t="shared" ref="AE93:AE95" si="36">L93*$Y$47</f>
        <v>20.342518059855522</v>
      </c>
      <c r="AF93" s="8">
        <f t="shared" ref="AF93:AF95" si="37">M93*$Y$47</f>
        <v>11.952218782249743</v>
      </c>
    </row>
    <row r="94" spans="1:32" x14ac:dyDescent="0.3">
      <c r="A94" s="16">
        <v>2008</v>
      </c>
      <c r="B94" s="7">
        <v>12.2</v>
      </c>
      <c r="C94" s="7">
        <v>10.8</v>
      </c>
      <c r="D94" s="7">
        <v>8.18</v>
      </c>
      <c r="E94" s="7">
        <v>6.25</v>
      </c>
      <c r="F94" s="7">
        <v>9.0399999999999991</v>
      </c>
      <c r="G94" s="7">
        <v>44.3</v>
      </c>
      <c r="H94" s="7">
        <v>93.3</v>
      </c>
      <c r="I94" s="7">
        <v>98.2</v>
      </c>
      <c r="J94" s="7">
        <v>130</v>
      </c>
      <c r="K94" s="7">
        <v>64.2</v>
      </c>
      <c r="L94" s="7">
        <v>27.6</v>
      </c>
      <c r="M94" s="7">
        <v>19</v>
      </c>
      <c r="N94" s="7">
        <v>43.6</v>
      </c>
      <c r="O94" s="21"/>
      <c r="T94" s="16">
        <v>2008</v>
      </c>
      <c r="U94" s="8">
        <f t="shared" si="26"/>
        <v>9.6567595459236326</v>
      </c>
      <c r="V94" s="8">
        <f t="shared" si="27"/>
        <v>8.5486068111455111</v>
      </c>
      <c r="W94" s="8">
        <f t="shared" si="28"/>
        <v>6.4747781217750253</v>
      </c>
      <c r="X94" s="8">
        <f t="shared" si="29"/>
        <v>4.947110423116615</v>
      </c>
      <c r="Y94" s="8">
        <f t="shared" si="30"/>
        <v>7.1555005159958718</v>
      </c>
      <c r="Z94" s="8">
        <f t="shared" si="31"/>
        <v>35.065118679050563</v>
      </c>
      <c r="AA94" s="8">
        <f t="shared" si="32"/>
        <v>73.850464396284821</v>
      </c>
      <c r="AB94" s="8">
        <f t="shared" si="33"/>
        <v>77.728998968008256</v>
      </c>
      <c r="AC94" s="8">
        <f t="shared" si="34"/>
        <v>102.89989680082559</v>
      </c>
      <c r="AD94" s="8">
        <f t="shared" si="35"/>
        <v>50.816718266253872</v>
      </c>
      <c r="AE94" s="8">
        <f t="shared" si="36"/>
        <v>21.846439628482972</v>
      </c>
      <c r="AF94" s="8">
        <f t="shared" si="37"/>
        <v>15.03921568627451</v>
      </c>
    </row>
    <row r="95" spans="1:32" x14ac:dyDescent="0.3">
      <c r="A95" s="16">
        <v>2009</v>
      </c>
      <c r="B95" s="7">
        <v>13.3</v>
      </c>
      <c r="C95" s="7">
        <v>13.2</v>
      </c>
      <c r="D95" s="7">
        <v>10.8</v>
      </c>
      <c r="E95" s="7">
        <v>9.68</v>
      </c>
      <c r="F95" s="7">
        <v>11</v>
      </c>
      <c r="G95" s="7">
        <v>16.5</v>
      </c>
      <c r="H95" s="18">
        <v>124.7</v>
      </c>
      <c r="I95" s="7">
        <v>104</v>
      </c>
      <c r="J95" s="7">
        <v>75.3</v>
      </c>
      <c r="K95" s="7">
        <v>32.9</v>
      </c>
      <c r="L95" s="7">
        <v>13.3</v>
      </c>
      <c r="M95" s="7">
        <v>6.78</v>
      </c>
      <c r="N95" s="7" t="s">
        <v>72</v>
      </c>
      <c r="O95" s="21"/>
      <c r="T95" s="16">
        <v>2009</v>
      </c>
      <c r="U95" s="8">
        <f t="shared" si="26"/>
        <v>10.527450980392157</v>
      </c>
      <c r="V95" s="8">
        <f t="shared" si="27"/>
        <v>10.44829721362229</v>
      </c>
      <c r="W95" s="8">
        <f t="shared" si="28"/>
        <v>8.5486068111455111</v>
      </c>
      <c r="X95" s="8">
        <f t="shared" si="29"/>
        <v>7.6620846233230129</v>
      </c>
      <c r="Y95" s="8">
        <f t="shared" si="30"/>
        <v>8.7069143446852433</v>
      </c>
      <c r="Z95" s="8">
        <f t="shared" si="31"/>
        <v>13.060371517027864</v>
      </c>
      <c r="AA95" s="8">
        <f t="shared" si="32"/>
        <v>98.704747162022713</v>
      </c>
      <c r="AB95" s="8">
        <f t="shared" si="33"/>
        <v>82.319917440660475</v>
      </c>
      <c r="AC95" s="8">
        <f t="shared" si="34"/>
        <v>59.602786377708973</v>
      </c>
      <c r="AD95" s="8">
        <f t="shared" si="35"/>
        <v>26.041589267285861</v>
      </c>
      <c r="AE95" s="8">
        <f t="shared" si="36"/>
        <v>10.527450980392157</v>
      </c>
      <c r="AF95" s="8">
        <f t="shared" si="37"/>
        <v>5.3666253869969038</v>
      </c>
    </row>
    <row r="96" spans="1:32" x14ac:dyDescent="0.3">
      <c r="A96" s="16" t="s">
        <v>53</v>
      </c>
      <c r="B96" s="29">
        <f>AVERAGE(B51:B95)</f>
        <v>16.78</v>
      </c>
      <c r="C96" s="29">
        <f t="shared" ref="C96:M96" si="38">AVERAGE(C51:C95)</f>
        <v>14.281333333333333</v>
      </c>
      <c r="D96" s="29">
        <f t="shared" si="38"/>
        <v>12.211777777777778</v>
      </c>
      <c r="E96" s="29">
        <f t="shared" si="38"/>
        <v>10.765777777777778</v>
      </c>
      <c r="F96" s="29">
        <f t="shared" si="38"/>
        <v>11.276888888888887</v>
      </c>
      <c r="G96" s="29">
        <f t="shared" si="38"/>
        <v>34.164222222222222</v>
      </c>
      <c r="H96" s="29">
        <f t="shared" si="38"/>
        <v>124.6711111111111</v>
      </c>
      <c r="I96" s="29">
        <f t="shared" si="38"/>
        <v>214.03777777777779</v>
      </c>
      <c r="J96" s="29">
        <f t="shared" si="38"/>
        <v>174.62222222222221</v>
      </c>
      <c r="K96" s="29">
        <f t="shared" si="38"/>
        <v>73.115555555555545</v>
      </c>
      <c r="L96" s="29">
        <f t="shared" si="38"/>
        <v>29.984444444444435</v>
      </c>
      <c r="M96" s="29">
        <f t="shared" si="38"/>
        <v>20.021777777777778</v>
      </c>
      <c r="N96" s="29">
        <f>AVERAGE(N51:N95)</f>
        <v>61.447727272727256</v>
      </c>
      <c r="O96" s="25"/>
      <c r="P96" s="32">
        <f>N96/1957</f>
        <v>3.1398940864960277E-2</v>
      </c>
      <c r="T96" s="16" t="s">
        <v>53</v>
      </c>
      <c r="U96" s="17">
        <f>AVERAGE(U51:U95)</f>
        <v>13.282002063983484</v>
      </c>
      <c r="V96" s="17">
        <f>AVERAGE(V51:V95)</f>
        <v>11.304213278293778</v>
      </c>
      <c r="W96" s="17">
        <f t="shared" ref="W96:AF96" si="39">AVERAGE(W51:W95)</f>
        <v>9.6660821006765296</v>
      </c>
      <c r="X96" s="17">
        <f t="shared" si="39"/>
        <v>8.5215186331842698</v>
      </c>
      <c r="Y96" s="17">
        <f t="shared" si="39"/>
        <v>8.9260823300080254</v>
      </c>
      <c r="Z96" s="17">
        <f t="shared" si="39"/>
        <v>27.042268776516448</v>
      </c>
      <c r="AA96" s="17">
        <f t="shared" si="39"/>
        <v>98.681880518289162</v>
      </c>
      <c r="AB96" s="17">
        <f t="shared" si="39"/>
        <v>169.41896342162596</v>
      </c>
      <c r="AC96" s="17">
        <f t="shared" si="39"/>
        <v>138.2200665061346</v>
      </c>
      <c r="AD96" s="17">
        <f t="shared" si="39"/>
        <v>57.873716316936147</v>
      </c>
      <c r="AE96" s="17">
        <f t="shared" si="39"/>
        <v>23.733817222795555</v>
      </c>
      <c r="AF96" s="17">
        <f t="shared" si="39"/>
        <v>15.847991285403053</v>
      </c>
    </row>
    <row r="100" spans="1:32" x14ac:dyDescent="0.3">
      <c r="A100" s="21" t="s">
        <v>67</v>
      </c>
      <c r="B100" s="21"/>
      <c r="C100" s="21"/>
      <c r="D100" s="21"/>
      <c r="E100" s="21"/>
      <c r="F100" s="21"/>
      <c r="G100" s="21">
        <v>1187.7190000000001</v>
      </c>
      <c r="H100" s="21"/>
      <c r="I100" s="21"/>
      <c r="J100" s="21"/>
      <c r="K100" s="21"/>
      <c r="L100" s="21"/>
      <c r="M100" s="21"/>
    </row>
    <row r="101" spans="1:32" x14ac:dyDescent="0.3">
      <c r="A101" s="21" t="s">
        <v>68</v>
      </c>
      <c r="B101" s="21"/>
      <c r="C101" s="21"/>
      <c r="D101" s="21"/>
      <c r="E101" s="21"/>
      <c r="F101" s="21"/>
      <c r="G101" s="21">
        <v>1534</v>
      </c>
      <c r="H101" s="21"/>
      <c r="I101" s="21"/>
      <c r="J101" s="21"/>
      <c r="K101" s="21"/>
      <c r="L101" s="21"/>
      <c r="M101" s="21"/>
    </row>
    <row r="102" spans="1:32" x14ac:dyDescent="0.3">
      <c r="A102" s="21" t="s">
        <v>69</v>
      </c>
      <c r="B102" s="21"/>
      <c r="C102" s="21"/>
      <c r="D102" s="21"/>
      <c r="E102" s="21"/>
      <c r="F102" s="21"/>
      <c r="G102" s="21">
        <v>1.2915512844368069</v>
      </c>
      <c r="H102" s="21"/>
      <c r="I102" s="21"/>
      <c r="J102" s="21"/>
      <c r="K102" s="21"/>
      <c r="L102" s="21"/>
      <c r="M102" s="21"/>
    </row>
    <row r="103" spans="1:32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</row>
    <row r="104" spans="1:32" x14ac:dyDescent="0.3">
      <c r="A104" s="7"/>
      <c r="B104" s="7" t="s">
        <v>1</v>
      </c>
      <c r="C104" s="7" t="s">
        <v>2</v>
      </c>
      <c r="D104" s="7" t="s">
        <v>3</v>
      </c>
      <c r="E104" s="7" t="s">
        <v>4</v>
      </c>
      <c r="F104" s="7" t="s">
        <v>5</v>
      </c>
      <c r="G104" s="7" t="s">
        <v>6</v>
      </c>
      <c r="H104" s="7" t="s">
        <v>7</v>
      </c>
      <c r="I104" s="7" t="s">
        <v>8</v>
      </c>
      <c r="J104" s="7" t="s">
        <v>9</v>
      </c>
      <c r="K104" s="7" t="s">
        <v>10</v>
      </c>
      <c r="L104" s="7" t="s">
        <v>11</v>
      </c>
      <c r="M104" s="7" t="s">
        <v>12</v>
      </c>
      <c r="T104" s="10"/>
      <c r="U104" s="12" t="s">
        <v>1</v>
      </c>
      <c r="V104" s="12" t="s">
        <v>2</v>
      </c>
      <c r="W104" s="12" t="s">
        <v>3</v>
      </c>
      <c r="X104" s="12" t="s">
        <v>4</v>
      </c>
      <c r="Y104" s="12" t="s">
        <v>5</v>
      </c>
      <c r="Z104" s="12" t="s">
        <v>6</v>
      </c>
      <c r="AA104" s="12" t="s">
        <v>7</v>
      </c>
      <c r="AB104" s="12" t="s">
        <v>8</v>
      </c>
      <c r="AC104" s="12" t="s">
        <v>9</v>
      </c>
      <c r="AD104" s="12" t="s">
        <v>10</v>
      </c>
      <c r="AE104" s="12" t="s">
        <v>11</v>
      </c>
      <c r="AF104" s="12" t="s">
        <v>12</v>
      </c>
    </row>
    <row r="105" spans="1:32" x14ac:dyDescent="0.3">
      <c r="A105" s="7">
        <v>1965</v>
      </c>
      <c r="B105" s="18">
        <f>B154</f>
        <v>21.888606726149622</v>
      </c>
      <c r="C105" s="7">
        <v>20.9</v>
      </c>
      <c r="D105" s="7">
        <v>20.9</v>
      </c>
      <c r="E105" s="7">
        <v>25.4</v>
      </c>
      <c r="F105" s="7">
        <v>25.9</v>
      </c>
      <c r="G105" s="7">
        <v>38</v>
      </c>
      <c r="H105" s="7">
        <v>68.900000000000006</v>
      </c>
      <c r="I105" s="7">
        <v>76.5</v>
      </c>
      <c r="J105" s="7">
        <v>58.3</v>
      </c>
      <c r="K105" s="7">
        <v>35.299999999999997</v>
      </c>
      <c r="L105" s="7">
        <v>27.4</v>
      </c>
      <c r="M105" s="7">
        <v>20.8</v>
      </c>
      <c r="N105">
        <f>AVERAGE(B105:M105)</f>
        <v>36.682383893845802</v>
      </c>
      <c r="T105" s="12">
        <v>1965</v>
      </c>
      <c r="U105" s="19">
        <f t="shared" ref="U105:AF105" si="40">B105*$G$102</f>
        <v>28.270258131690674</v>
      </c>
      <c r="V105" s="19">
        <f t="shared" si="40"/>
        <v>26.993421844729262</v>
      </c>
      <c r="W105" s="19">
        <f t="shared" si="40"/>
        <v>26.993421844729262</v>
      </c>
      <c r="X105" s="19">
        <f t="shared" si="40"/>
        <v>32.805402624694892</v>
      </c>
      <c r="Y105" s="19">
        <f t="shared" si="40"/>
        <v>33.451178266913296</v>
      </c>
      <c r="Z105" s="19">
        <f t="shared" si="40"/>
        <v>49.07894880859866</v>
      </c>
      <c r="AA105" s="19">
        <f t="shared" si="40"/>
        <v>88.987883497696004</v>
      </c>
      <c r="AB105" s="19">
        <f t="shared" si="40"/>
        <v>98.803673259415731</v>
      </c>
      <c r="AC105" s="19">
        <f t="shared" si="40"/>
        <v>75.297439882665842</v>
      </c>
      <c r="AD105" s="19">
        <f t="shared" si="40"/>
        <v>45.591760340619281</v>
      </c>
      <c r="AE105" s="19">
        <f t="shared" si="40"/>
        <v>35.388505193568506</v>
      </c>
      <c r="AF105" s="19">
        <f t="shared" si="40"/>
        <v>26.864266716285584</v>
      </c>
    </row>
    <row r="106" spans="1:32" x14ac:dyDescent="0.3">
      <c r="A106" s="7">
        <v>1966</v>
      </c>
      <c r="B106" s="7">
        <v>17.600000000000001</v>
      </c>
      <c r="C106" s="7">
        <v>16.899999999999999</v>
      </c>
      <c r="D106" s="7">
        <v>16.899999999999999</v>
      </c>
      <c r="E106" s="7">
        <v>16.899999999999999</v>
      </c>
      <c r="F106" s="7">
        <v>21.3</v>
      </c>
      <c r="G106" s="7">
        <v>42.1</v>
      </c>
      <c r="H106" s="7">
        <v>89</v>
      </c>
      <c r="I106" s="7">
        <v>117</v>
      </c>
      <c r="J106" s="7">
        <v>72.900000000000006</v>
      </c>
      <c r="K106" s="7">
        <v>38.700000000000003</v>
      </c>
      <c r="L106" s="7">
        <v>25.7</v>
      </c>
      <c r="M106" s="7">
        <v>20.8</v>
      </c>
      <c r="N106">
        <f t="shared" ref="N106:N153" si="41">AVERAGE(B106:M106)</f>
        <v>41.31666666666667</v>
      </c>
      <c r="T106" s="12">
        <v>1966</v>
      </c>
      <c r="U106" s="19">
        <f t="shared" ref="U106:U153" si="42">B106*$G$102</f>
        <v>22.731302606087802</v>
      </c>
      <c r="V106" s="19">
        <f t="shared" ref="V106:V153" si="43">C106*$G$102</f>
        <v>21.827216706982036</v>
      </c>
      <c r="W106" s="19">
        <f t="shared" ref="W106:W153" si="44">D106*$G$102</f>
        <v>21.827216706982036</v>
      </c>
      <c r="X106" s="19">
        <f t="shared" ref="X106:X153" si="45">E106*$G$102</f>
        <v>21.827216706982036</v>
      </c>
      <c r="Y106" s="19">
        <f t="shared" ref="Y106:Y153" si="46">F106*$G$102</f>
        <v>27.510042358503988</v>
      </c>
      <c r="Z106" s="19">
        <f t="shared" ref="Z106:Z153" si="47">G106*$G$102</f>
        <v>54.374309074789572</v>
      </c>
      <c r="AA106" s="19">
        <f t="shared" ref="AA106:AA153" si="48">H106*$G$102</f>
        <v>114.94806431487581</v>
      </c>
      <c r="AB106" s="19">
        <f t="shared" ref="AB106:AB153" si="49">I106*$G$102</f>
        <v>151.11150027910639</v>
      </c>
      <c r="AC106" s="19">
        <f t="shared" ref="AC106:AC153" si="50">J106*$G$102</f>
        <v>94.15408863544323</v>
      </c>
      <c r="AD106" s="19">
        <f t="shared" ref="AD106:AD153" si="51">K106*$G$102</f>
        <v>49.983034707704434</v>
      </c>
      <c r="AE106" s="19">
        <f t="shared" ref="AE106:AE153" si="52">L106*$G$102</f>
        <v>33.192868010025933</v>
      </c>
      <c r="AF106" s="19">
        <f t="shared" ref="AF106:AF153" si="53">M106*$G$102</f>
        <v>26.864266716285584</v>
      </c>
    </row>
    <row r="107" spans="1:32" x14ac:dyDescent="0.3">
      <c r="A107" s="7">
        <v>1967</v>
      </c>
      <c r="B107" s="7">
        <v>18.899999999999999</v>
      </c>
      <c r="C107" s="7">
        <v>15</v>
      </c>
      <c r="D107" s="7">
        <v>13.4</v>
      </c>
      <c r="E107" s="7">
        <v>16.8</v>
      </c>
      <c r="F107" s="7">
        <v>20.5</v>
      </c>
      <c r="G107" s="7">
        <v>31</v>
      </c>
      <c r="H107" s="7">
        <v>98.3</v>
      </c>
      <c r="I107" s="7">
        <v>120</v>
      </c>
      <c r="J107" s="7">
        <v>80.400000000000006</v>
      </c>
      <c r="K107" s="7">
        <v>45.6</v>
      </c>
      <c r="L107" s="7">
        <v>32.9</v>
      </c>
      <c r="M107" s="7">
        <v>28.8</v>
      </c>
      <c r="N107">
        <f t="shared" si="41"/>
        <v>43.466666666666661</v>
      </c>
      <c r="T107" s="12">
        <v>1967</v>
      </c>
      <c r="U107" s="19">
        <f t="shared" si="42"/>
        <v>24.410319275855649</v>
      </c>
      <c r="V107" s="19">
        <f t="shared" si="43"/>
        <v>19.373269266552104</v>
      </c>
      <c r="W107" s="19">
        <f t="shared" si="44"/>
        <v>17.306787211453212</v>
      </c>
      <c r="X107" s="19">
        <f t="shared" si="45"/>
        <v>21.698061578538358</v>
      </c>
      <c r="Y107" s="19">
        <f t="shared" si="46"/>
        <v>26.47680133095454</v>
      </c>
      <c r="Z107" s="19">
        <f t="shared" si="47"/>
        <v>40.038089817541014</v>
      </c>
      <c r="AA107" s="19">
        <f t="shared" si="48"/>
        <v>126.95949126013811</v>
      </c>
      <c r="AB107" s="19">
        <f t="shared" si="49"/>
        <v>154.98615413241683</v>
      </c>
      <c r="AC107" s="19">
        <f t="shared" si="50"/>
        <v>103.84072326871929</v>
      </c>
      <c r="AD107" s="19">
        <f t="shared" si="51"/>
        <v>58.894738570318395</v>
      </c>
      <c r="AE107" s="19">
        <f t="shared" si="52"/>
        <v>42.492037257970942</v>
      </c>
      <c r="AF107" s="19">
        <f t="shared" si="53"/>
        <v>37.196676991780038</v>
      </c>
    </row>
    <row r="108" spans="1:32" x14ac:dyDescent="0.3">
      <c r="A108" s="7">
        <v>1968</v>
      </c>
      <c r="B108" s="7">
        <v>23.6</v>
      </c>
      <c r="C108" s="7">
        <v>21.9</v>
      </c>
      <c r="D108" s="7">
        <v>23.6</v>
      </c>
      <c r="E108" s="7">
        <v>26.4</v>
      </c>
      <c r="F108" s="7">
        <v>30.7</v>
      </c>
      <c r="G108" s="7">
        <v>50</v>
      </c>
      <c r="H108" s="7">
        <v>87.2</v>
      </c>
      <c r="I108" s="7">
        <v>110</v>
      </c>
      <c r="J108" s="7">
        <v>76.5</v>
      </c>
      <c r="K108" s="7">
        <v>47.4</v>
      </c>
      <c r="L108" s="7">
        <v>34.200000000000003</v>
      </c>
      <c r="M108" s="7">
        <v>29.1</v>
      </c>
      <c r="N108">
        <f t="shared" si="41"/>
        <v>46.716666666666669</v>
      </c>
      <c r="T108" s="12">
        <v>1968</v>
      </c>
      <c r="U108" s="19">
        <f t="shared" si="42"/>
        <v>30.480610312708645</v>
      </c>
      <c r="V108" s="19">
        <f t="shared" si="43"/>
        <v>28.284973129166069</v>
      </c>
      <c r="W108" s="19">
        <f t="shared" si="44"/>
        <v>30.480610312708645</v>
      </c>
      <c r="X108" s="19">
        <f t="shared" si="45"/>
        <v>34.096953909131699</v>
      </c>
      <c r="Y108" s="19">
        <f t="shared" si="46"/>
        <v>39.650624432209973</v>
      </c>
      <c r="Z108" s="19">
        <f t="shared" si="47"/>
        <v>64.577564221840348</v>
      </c>
      <c r="AA108" s="19">
        <f t="shared" si="48"/>
        <v>112.62327200288956</v>
      </c>
      <c r="AB108" s="19">
        <f t="shared" si="49"/>
        <v>142.07064128804876</v>
      </c>
      <c r="AC108" s="19">
        <f t="shared" si="50"/>
        <v>98.803673259415731</v>
      </c>
      <c r="AD108" s="19">
        <f t="shared" si="51"/>
        <v>61.219530882304646</v>
      </c>
      <c r="AE108" s="19">
        <f t="shared" si="52"/>
        <v>44.171053927738797</v>
      </c>
      <c r="AF108" s="19">
        <f t="shared" si="53"/>
        <v>37.584142377111085</v>
      </c>
    </row>
    <row r="109" spans="1:32" x14ac:dyDescent="0.3">
      <c r="A109" s="7">
        <v>1969</v>
      </c>
      <c r="B109" s="7">
        <v>25.4</v>
      </c>
      <c r="C109" s="7">
        <v>22.7</v>
      </c>
      <c r="D109" s="7">
        <v>22.7</v>
      </c>
      <c r="E109" s="7">
        <v>24.1</v>
      </c>
      <c r="F109" s="7">
        <v>32.200000000000003</v>
      </c>
      <c r="G109" s="18">
        <f>G154</f>
        <v>51.474680851063816</v>
      </c>
      <c r="H109" s="18">
        <f>H154</f>
        <v>119.74623655913977</v>
      </c>
      <c r="I109" s="7">
        <v>111</v>
      </c>
      <c r="J109" s="7">
        <v>99.6</v>
      </c>
      <c r="K109" s="7">
        <v>54.2</v>
      </c>
      <c r="L109" s="7">
        <v>35.9</v>
      </c>
      <c r="M109" s="7">
        <v>27.3</v>
      </c>
      <c r="N109">
        <f t="shared" si="41"/>
        <v>52.193409784183636</v>
      </c>
      <c r="T109" s="12">
        <v>1969</v>
      </c>
      <c r="U109" s="19">
        <f t="shared" si="42"/>
        <v>32.805402624694892</v>
      </c>
      <c r="V109" s="19">
        <f t="shared" si="43"/>
        <v>29.318214156715516</v>
      </c>
      <c r="W109" s="19">
        <f t="shared" si="44"/>
        <v>29.318214156715516</v>
      </c>
      <c r="X109" s="19">
        <f t="shared" si="45"/>
        <v>31.126385954927049</v>
      </c>
      <c r="Y109" s="19">
        <f t="shared" si="46"/>
        <v>41.587951358865183</v>
      </c>
      <c r="Z109" s="19">
        <f t="shared" si="47"/>
        <v>66.482190169166174</v>
      </c>
      <c r="AA109" s="19">
        <f t="shared" si="48"/>
        <v>154.65840563443069</v>
      </c>
      <c r="AB109" s="19">
        <f t="shared" si="49"/>
        <v>143.36219257248555</v>
      </c>
      <c r="AC109" s="19">
        <f t="shared" si="50"/>
        <v>128.63850792990596</v>
      </c>
      <c r="AD109" s="19">
        <f t="shared" si="51"/>
        <v>70.002079616474944</v>
      </c>
      <c r="AE109" s="19">
        <f t="shared" si="52"/>
        <v>46.366691111281362</v>
      </c>
      <c r="AF109" s="19">
        <f t="shared" si="53"/>
        <v>35.259350065124828</v>
      </c>
    </row>
    <row r="110" spans="1:32" x14ac:dyDescent="0.3">
      <c r="A110" s="7">
        <v>1970</v>
      </c>
      <c r="B110" s="7">
        <v>23.4</v>
      </c>
      <c r="C110" s="7">
        <v>21.5</v>
      </c>
      <c r="D110" s="7">
        <v>22.3</v>
      </c>
      <c r="E110" s="7">
        <v>26.7</v>
      </c>
      <c r="F110" s="7">
        <v>25.2</v>
      </c>
      <c r="G110" s="7">
        <v>44.6</v>
      </c>
      <c r="H110" s="18">
        <f>H123</f>
        <v>119.74623655913977</v>
      </c>
      <c r="I110" s="18">
        <f t="shared" ref="I110:J110" si="54">I123</f>
        <v>156.46865357643759</v>
      </c>
      <c r="J110" s="18">
        <f t="shared" si="54"/>
        <v>114.07572463768116</v>
      </c>
      <c r="K110" s="7">
        <v>44.4</v>
      </c>
      <c r="L110" s="7">
        <v>38.6</v>
      </c>
      <c r="M110" s="7">
        <v>33.799999999999997</v>
      </c>
      <c r="N110">
        <f t="shared" si="41"/>
        <v>55.899217897771543</v>
      </c>
      <c r="T110" s="12">
        <v>1970</v>
      </c>
      <c r="U110" s="19">
        <f t="shared" si="42"/>
        <v>30.222300055821279</v>
      </c>
      <c r="V110" s="19">
        <f t="shared" si="43"/>
        <v>27.768352615391347</v>
      </c>
      <c r="W110" s="19">
        <f t="shared" si="44"/>
        <v>28.801593642940794</v>
      </c>
      <c r="X110" s="19">
        <f t="shared" si="45"/>
        <v>34.484419294462747</v>
      </c>
      <c r="Y110" s="19">
        <f t="shared" si="46"/>
        <v>32.547092367807529</v>
      </c>
      <c r="Z110" s="19">
        <f t="shared" si="47"/>
        <v>57.603187285881589</v>
      </c>
      <c r="AA110" s="19">
        <f t="shared" si="48"/>
        <v>154.65840563443069</v>
      </c>
      <c r="AB110" s="19">
        <f t="shared" si="49"/>
        <v>202.08729050074575</v>
      </c>
      <c r="AC110" s="19">
        <f t="shared" si="50"/>
        <v>147.33464867885661</v>
      </c>
      <c r="AD110" s="19">
        <f t="shared" si="51"/>
        <v>57.344877028994226</v>
      </c>
      <c r="AE110" s="19">
        <f t="shared" si="52"/>
        <v>49.853879579260749</v>
      </c>
      <c r="AF110" s="19">
        <f t="shared" si="53"/>
        <v>43.654433413964071</v>
      </c>
    </row>
    <row r="111" spans="1:32" x14ac:dyDescent="0.3">
      <c r="A111" s="7">
        <v>1971</v>
      </c>
      <c r="B111" s="7">
        <v>21</v>
      </c>
      <c r="C111" s="7">
        <v>20.399999999999999</v>
      </c>
      <c r="D111" s="7">
        <v>23.2</v>
      </c>
      <c r="E111" s="7">
        <v>27.7</v>
      </c>
      <c r="F111" s="7">
        <v>29.4</v>
      </c>
      <c r="G111" s="7">
        <v>160</v>
      </c>
      <c r="H111" s="7">
        <v>166</v>
      </c>
      <c r="I111" s="7">
        <v>182</v>
      </c>
      <c r="J111" s="7">
        <v>138</v>
      </c>
      <c r="K111" s="7">
        <v>73.2</v>
      </c>
      <c r="L111" s="7">
        <v>50</v>
      </c>
      <c r="M111" s="7">
        <v>40.299999999999997</v>
      </c>
      <c r="N111">
        <f t="shared" si="41"/>
        <v>77.600000000000009</v>
      </c>
      <c r="T111" s="12">
        <v>1971</v>
      </c>
      <c r="U111" s="19">
        <f t="shared" si="42"/>
        <v>27.122576973172944</v>
      </c>
      <c r="V111" s="19">
        <f t="shared" si="43"/>
        <v>26.347646202510859</v>
      </c>
      <c r="W111" s="19">
        <f t="shared" si="44"/>
        <v>29.96398979893392</v>
      </c>
      <c r="X111" s="19">
        <f t="shared" si="45"/>
        <v>35.775970578899553</v>
      </c>
      <c r="Y111" s="19">
        <f t="shared" si="46"/>
        <v>37.971607762442119</v>
      </c>
      <c r="Z111" s="19">
        <f t="shared" si="47"/>
        <v>206.6482055098891</v>
      </c>
      <c r="AA111" s="19">
        <f t="shared" si="48"/>
        <v>214.39751321650994</v>
      </c>
      <c r="AB111" s="19">
        <f t="shared" si="49"/>
        <v>235.06233376749884</v>
      </c>
      <c r="AC111" s="19">
        <f t="shared" si="50"/>
        <v>178.23407725227935</v>
      </c>
      <c r="AD111" s="19">
        <f t="shared" si="51"/>
        <v>94.541554020774271</v>
      </c>
      <c r="AE111" s="19">
        <f t="shared" si="52"/>
        <v>64.577564221840348</v>
      </c>
      <c r="AF111" s="19">
        <f t="shared" si="53"/>
        <v>52.049516762803314</v>
      </c>
    </row>
    <row r="112" spans="1:32" x14ac:dyDescent="0.3">
      <c r="A112" s="7">
        <v>1972</v>
      </c>
      <c r="B112" s="7">
        <v>32.9</v>
      </c>
      <c r="C112" s="7">
        <v>30.5</v>
      </c>
      <c r="D112" s="7">
        <v>28.4</v>
      </c>
      <c r="E112" s="7">
        <v>32</v>
      </c>
      <c r="F112" s="7">
        <v>43.4</v>
      </c>
      <c r="G112" s="7">
        <v>44.9</v>
      </c>
      <c r="H112" s="7">
        <v>130</v>
      </c>
      <c r="I112" s="7">
        <v>141</v>
      </c>
      <c r="J112" s="7">
        <v>132</v>
      </c>
      <c r="K112" s="7">
        <v>47.8</v>
      </c>
      <c r="L112" s="7">
        <v>31.9</v>
      </c>
      <c r="M112" s="7">
        <v>25.5</v>
      </c>
      <c r="N112">
        <f t="shared" si="41"/>
        <v>60.024999999999999</v>
      </c>
      <c r="T112" s="12">
        <v>1972</v>
      </c>
      <c r="U112" s="19">
        <f t="shared" si="42"/>
        <v>42.492037257970942</v>
      </c>
      <c r="V112" s="19">
        <f t="shared" si="43"/>
        <v>39.39231417532261</v>
      </c>
      <c r="W112" s="19">
        <f t="shared" si="44"/>
        <v>36.680056478005312</v>
      </c>
      <c r="X112" s="19">
        <f t="shared" si="45"/>
        <v>41.32964110197782</v>
      </c>
      <c r="Y112" s="19">
        <f t="shared" si="46"/>
        <v>56.053325744557419</v>
      </c>
      <c r="Z112" s="19">
        <f t="shared" si="47"/>
        <v>57.990652671212629</v>
      </c>
      <c r="AA112" s="19">
        <f t="shared" si="48"/>
        <v>167.9016669767849</v>
      </c>
      <c r="AB112" s="19">
        <f t="shared" si="49"/>
        <v>182.10873110558978</v>
      </c>
      <c r="AC112" s="19">
        <f t="shared" si="50"/>
        <v>170.48476954565851</v>
      </c>
      <c r="AD112" s="19">
        <f t="shared" si="51"/>
        <v>61.736151396079364</v>
      </c>
      <c r="AE112" s="19">
        <f t="shared" si="52"/>
        <v>41.200485973534136</v>
      </c>
      <c r="AF112" s="19">
        <f t="shared" si="53"/>
        <v>32.934557753138577</v>
      </c>
    </row>
    <row r="113" spans="1:32" x14ac:dyDescent="0.3">
      <c r="A113" s="7">
        <v>1973</v>
      </c>
      <c r="B113" s="7">
        <v>21.9</v>
      </c>
      <c r="C113" s="7">
        <v>20.5</v>
      </c>
      <c r="D113" s="7">
        <v>21.6</v>
      </c>
      <c r="E113" s="7">
        <v>22</v>
      </c>
      <c r="F113" s="7">
        <v>25.4</v>
      </c>
      <c r="G113" s="7">
        <v>73.599999999999994</v>
      </c>
      <c r="H113" s="7">
        <v>109</v>
      </c>
      <c r="I113" s="7">
        <v>155</v>
      </c>
      <c r="J113" s="7">
        <v>125</v>
      </c>
      <c r="K113" s="7">
        <v>79.8</v>
      </c>
      <c r="L113" s="7">
        <v>35.299999999999997</v>
      </c>
      <c r="M113" s="7">
        <v>24.5</v>
      </c>
      <c r="N113">
        <f t="shared" si="41"/>
        <v>59.466666666666661</v>
      </c>
      <c r="T113" s="12">
        <v>1973</v>
      </c>
      <c r="U113" s="19">
        <f t="shared" si="42"/>
        <v>28.284973129166069</v>
      </c>
      <c r="V113" s="19">
        <f t="shared" si="43"/>
        <v>26.47680133095454</v>
      </c>
      <c r="W113" s="19">
        <f t="shared" si="44"/>
        <v>27.897507743835032</v>
      </c>
      <c r="X113" s="19">
        <f t="shared" si="45"/>
        <v>28.41412825760975</v>
      </c>
      <c r="Y113" s="19">
        <f t="shared" si="46"/>
        <v>32.805402624694892</v>
      </c>
      <c r="Z113" s="19">
        <f t="shared" si="47"/>
        <v>95.058174534548982</v>
      </c>
      <c r="AA113" s="19">
        <f t="shared" si="48"/>
        <v>140.77909000361194</v>
      </c>
      <c r="AB113" s="19">
        <f t="shared" si="49"/>
        <v>200.19044908770508</v>
      </c>
      <c r="AC113" s="19">
        <f t="shared" si="50"/>
        <v>161.44391055460085</v>
      </c>
      <c r="AD113" s="19">
        <f t="shared" si="51"/>
        <v>103.06579249805719</v>
      </c>
      <c r="AE113" s="19">
        <f t="shared" si="52"/>
        <v>45.591760340619281</v>
      </c>
      <c r="AF113" s="19">
        <f t="shared" si="53"/>
        <v>31.64300646870177</v>
      </c>
    </row>
    <row r="114" spans="1:32" x14ac:dyDescent="0.3">
      <c r="A114" s="7">
        <v>1974</v>
      </c>
      <c r="B114" s="7">
        <v>21.2</v>
      </c>
      <c r="C114" s="7">
        <v>19.600000000000001</v>
      </c>
      <c r="D114" s="7">
        <v>19.5</v>
      </c>
      <c r="E114" s="7">
        <v>19.899999999999999</v>
      </c>
      <c r="F114" s="7">
        <v>21.2</v>
      </c>
      <c r="G114" s="7">
        <v>29.3</v>
      </c>
      <c r="H114" s="7">
        <v>60.3</v>
      </c>
      <c r="I114" s="7">
        <v>140</v>
      </c>
      <c r="J114" s="7">
        <v>114</v>
      </c>
      <c r="K114" s="7">
        <v>76.5</v>
      </c>
      <c r="L114" s="7">
        <v>29.2</v>
      </c>
      <c r="M114" s="7">
        <v>15.7</v>
      </c>
      <c r="N114">
        <f t="shared" si="41"/>
        <v>47.20000000000001</v>
      </c>
      <c r="T114" s="12">
        <v>1974</v>
      </c>
      <c r="U114" s="19">
        <f t="shared" si="42"/>
        <v>27.380887230060306</v>
      </c>
      <c r="V114" s="19">
        <f t="shared" si="43"/>
        <v>25.314405174961419</v>
      </c>
      <c r="W114" s="19">
        <f t="shared" si="44"/>
        <v>25.185250046517734</v>
      </c>
      <c r="X114" s="19">
        <f t="shared" si="45"/>
        <v>25.701870560292456</v>
      </c>
      <c r="Y114" s="19">
        <f t="shared" si="46"/>
        <v>27.380887230060306</v>
      </c>
      <c r="Z114" s="19">
        <f t="shared" si="47"/>
        <v>37.842452633998441</v>
      </c>
      <c r="AA114" s="19">
        <f t="shared" si="48"/>
        <v>77.880542451539455</v>
      </c>
      <c r="AB114" s="19">
        <f t="shared" si="49"/>
        <v>180.81717982115296</v>
      </c>
      <c r="AC114" s="19">
        <f t="shared" si="50"/>
        <v>147.23684642579599</v>
      </c>
      <c r="AD114" s="19">
        <f t="shared" si="51"/>
        <v>98.803673259415731</v>
      </c>
      <c r="AE114" s="19">
        <f t="shared" si="52"/>
        <v>37.713297505554763</v>
      </c>
      <c r="AF114" s="19">
        <f t="shared" si="53"/>
        <v>20.277355165657866</v>
      </c>
    </row>
    <row r="115" spans="1:32" x14ac:dyDescent="0.3">
      <c r="A115" s="7">
        <v>1975</v>
      </c>
      <c r="B115" s="7">
        <v>14.4</v>
      </c>
      <c r="C115" s="7">
        <v>12</v>
      </c>
      <c r="D115" s="7">
        <v>14.6</v>
      </c>
      <c r="E115" s="7">
        <v>17.399999999999999</v>
      </c>
      <c r="F115" s="7">
        <v>19.3</v>
      </c>
      <c r="G115" s="7">
        <v>53.7</v>
      </c>
      <c r="H115" s="7">
        <v>135</v>
      </c>
      <c r="I115" s="7">
        <v>123</v>
      </c>
      <c r="J115" s="7">
        <v>137</v>
      </c>
      <c r="K115" s="7">
        <v>52.9</v>
      </c>
      <c r="L115" s="7">
        <v>29.2</v>
      </c>
      <c r="M115" s="7">
        <v>19.8</v>
      </c>
      <c r="N115">
        <f t="shared" si="41"/>
        <v>52.358333333333327</v>
      </c>
      <c r="T115" s="12">
        <v>1975</v>
      </c>
      <c r="U115" s="19">
        <f t="shared" si="42"/>
        <v>18.598338495890019</v>
      </c>
      <c r="V115" s="19">
        <f t="shared" si="43"/>
        <v>15.498615413241684</v>
      </c>
      <c r="W115" s="19">
        <f t="shared" si="44"/>
        <v>18.856648752777382</v>
      </c>
      <c r="X115" s="19">
        <f t="shared" si="45"/>
        <v>22.472992349200439</v>
      </c>
      <c r="Y115" s="19">
        <f t="shared" si="46"/>
        <v>24.926939789630374</v>
      </c>
      <c r="Z115" s="19">
        <f t="shared" si="47"/>
        <v>69.356303974256534</v>
      </c>
      <c r="AA115" s="19">
        <f t="shared" si="48"/>
        <v>174.35942339896894</v>
      </c>
      <c r="AB115" s="19">
        <f t="shared" si="49"/>
        <v>158.86080798572723</v>
      </c>
      <c r="AC115" s="19">
        <f t="shared" si="50"/>
        <v>176.94252596784256</v>
      </c>
      <c r="AD115" s="19">
        <f t="shared" si="51"/>
        <v>68.323062946707083</v>
      </c>
      <c r="AE115" s="19">
        <f t="shared" si="52"/>
        <v>37.713297505554763</v>
      </c>
      <c r="AF115" s="19">
        <f t="shared" si="53"/>
        <v>25.572715431848778</v>
      </c>
    </row>
    <row r="116" spans="1:32" x14ac:dyDescent="0.3">
      <c r="A116" s="7">
        <v>1976</v>
      </c>
      <c r="B116" s="7">
        <v>16.600000000000001</v>
      </c>
      <c r="C116" s="7">
        <v>17.100000000000001</v>
      </c>
      <c r="D116" s="7">
        <v>17.399999999999999</v>
      </c>
      <c r="E116" s="7">
        <v>21.6</v>
      </c>
      <c r="F116" s="7">
        <v>32.4</v>
      </c>
      <c r="G116" s="7">
        <v>43.8</v>
      </c>
      <c r="H116" s="18">
        <f>H123</f>
        <v>119.74623655913977</v>
      </c>
      <c r="I116" s="7">
        <v>122</v>
      </c>
      <c r="J116" s="7">
        <v>111</v>
      </c>
      <c r="K116" s="7">
        <v>44.8</v>
      </c>
      <c r="L116" s="7">
        <v>31.2</v>
      </c>
      <c r="M116" s="7">
        <v>19.7</v>
      </c>
      <c r="N116">
        <f t="shared" si="41"/>
        <v>49.778853046594982</v>
      </c>
      <c r="T116" s="12">
        <v>1976</v>
      </c>
      <c r="U116" s="19">
        <f t="shared" si="42"/>
        <v>21.439751321650995</v>
      </c>
      <c r="V116" s="19">
        <f t="shared" si="43"/>
        <v>22.085526963869398</v>
      </c>
      <c r="W116" s="19">
        <f t="shared" si="44"/>
        <v>22.472992349200439</v>
      </c>
      <c r="X116" s="19">
        <f t="shared" si="45"/>
        <v>27.897507743835032</v>
      </c>
      <c r="Y116" s="19">
        <f t="shared" si="46"/>
        <v>41.846261615752539</v>
      </c>
      <c r="Z116" s="19">
        <f t="shared" si="47"/>
        <v>56.569946258332138</v>
      </c>
      <c r="AA116" s="19">
        <f t="shared" si="48"/>
        <v>154.65840563443069</v>
      </c>
      <c r="AB116" s="19">
        <f t="shared" si="49"/>
        <v>157.56925670129044</v>
      </c>
      <c r="AC116" s="19">
        <f t="shared" si="50"/>
        <v>143.36219257248555</v>
      </c>
      <c r="AD116" s="19">
        <f t="shared" si="51"/>
        <v>57.861497542768944</v>
      </c>
      <c r="AE116" s="19">
        <f t="shared" si="52"/>
        <v>40.296400074428377</v>
      </c>
      <c r="AF116" s="19">
        <f t="shared" si="53"/>
        <v>25.443560303405096</v>
      </c>
    </row>
    <row r="117" spans="1:32" x14ac:dyDescent="0.3">
      <c r="A117" s="7">
        <v>1977</v>
      </c>
      <c r="B117" s="7">
        <v>16.7</v>
      </c>
      <c r="C117" s="7">
        <v>15.3</v>
      </c>
      <c r="D117" s="7">
        <v>14.9</v>
      </c>
      <c r="E117" s="7">
        <v>13.1</v>
      </c>
      <c r="F117" s="7">
        <v>15.3</v>
      </c>
      <c r="G117" s="7">
        <v>57.7</v>
      </c>
      <c r="H117" s="7">
        <v>138</v>
      </c>
      <c r="I117" s="7">
        <v>177</v>
      </c>
      <c r="J117" s="7">
        <v>138</v>
      </c>
      <c r="K117" s="7">
        <v>60.1</v>
      </c>
      <c r="L117" s="7">
        <v>36</v>
      </c>
      <c r="M117" s="7">
        <v>24.3</v>
      </c>
      <c r="N117">
        <f t="shared" si="41"/>
        <v>58.866666666666667</v>
      </c>
      <c r="T117" s="12">
        <v>1977</v>
      </c>
      <c r="U117" s="19">
        <f t="shared" si="42"/>
        <v>21.568906450094673</v>
      </c>
      <c r="V117" s="19">
        <f t="shared" si="43"/>
        <v>19.760734651883148</v>
      </c>
      <c r="W117" s="19">
        <f t="shared" si="44"/>
        <v>19.244114138108422</v>
      </c>
      <c r="X117" s="19">
        <f t="shared" si="45"/>
        <v>16.919321826122168</v>
      </c>
      <c r="Y117" s="19">
        <f t="shared" si="46"/>
        <v>19.760734651883148</v>
      </c>
      <c r="Z117" s="19">
        <f t="shared" si="47"/>
        <v>74.52250911200376</v>
      </c>
      <c r="AA117" s="19">
        <f t="shared" si="48"/>
        <v>178.23407725227935</v>
      </c>
      <c r="AB117" s="19">
        <f t="shared" si="49"/>
        <v>228.60457734531482</v>
      </c>
      <c r="AC117" s="19">
        <f t="shared" si="50"/>
        <v>178.23407725227935</v>
      </c>
      <c r="AD117" s="19">
        <f t="shared" si="51"/>
        <v>77.622232194652099</v>
      </c>
      <c r="AE117" s="19">
        <f t="shared" si="52"/>
        <v>46.495846239725047</v>
      </c>
      <c r="AF117" s="19">
        <f t="shared" si="53"/>
        <v>31.384696211814408</v>
      </c>
    </row>
    <row r="118" spans="1:32" x14ac:dyDescent="0.3">
      <c r="A118" s="7">
        <v>1978</v>
      </c>
      <c r="B118" s="7">
        <v>20.2</v>
      </c>
      <c r="C118" s="7">
        <v>17</v>
      </c>
      <c r="D118" s="7">
        <v>15.5</v>
      </c>
      <c r="E118" s="7">
        <v>14.9</v>
      </c>
      <c r="F118" s="7">
        <v>19.100000000000001</v>
      </c>
      <c r="G118" s="7">
        <v>77.900000000000006</v>
      </c>
      <c r="H118" s="7">
        <v>223</v>
      </c>
      <c r="I118" s="7">
        <v>208</v>
      </c>
      <c r="J118" s="7">
        <v>134</v>
      </c>
      <c r="K118" s="7">
        <v>72.5</v>
      </c>
      <c r="L118" s="7">
        <v>29.8</v>
      </c>
      <c r="M118" s="7">
        <v>22.6</v>
      </c>
      <c r="N118">
        <f t="shared" si="41"/>
        <v>71.208333333333329</v>
      </c>
      <c r="T118" s="12">
        <v>1978</v>
      </c>
      <c r="U118" s="19">
        <f t="shared" si="42"/>
        <v>26.0893359456235</v>
      </c>
      <c r="V118" s="19">
        <f t="shared" si="43"/>
        <v>21.956371835425717</v>
      </c>
      <c r="W118" s="19">
        <f t="shared" si="44"/>
        <v>20.019044908770507</v>
      </c>
      <c r="X118" s="19">
        <f t="shared" si="45"/>
        <v>19.244114138108422</v>
      </c>
      <c r="Y118" s="19">
        <f t="shared" si="46"/>
        <v>24.668629532743015</v>
      </c>
      <c r="Z118" s="19">
        <f t="shared" si="47"/>
        <v>100.61184505762726</v>
      </c>
      <c r="AA118" s="19">
        <f t="shared" si="48"/>
        <v>288.01593642940793</v>
      </c>
      <c r="AB118" s="19">
        <f t="shared" si="49"/>
        <v>268.64266716285584</v>
      </c>
      <c r="AC118" s="19">
        <f t="shared" si="50"/>
        <v>173.06787211453212</v>
      </c>
      <c r="AD118" s="19">
        <f t="shared" si="51"/>
        <v>93.637468121668505</v>
      </c>
      <c r="AE118" s="19">
        <f t="shared" si="52"/>
        <v>38.488228276216844</v>
      </c>
      <c r="AF118" s="19">
        <f t="shared" si="53"/>
        <v>29.189059028271839</v>
      </c>
    </row>
    <row r="119" spans="1:32" x14ac:dyDescent="0.3">
      <c r="A119" s="7">
        <v>1979</v>
      </c>
      <c r="B119" s="7">
        <v>21.7</v>
      </c>
      <c r="C119" s="7">
        <v>20.100000000000001</v>
      </c>
      <c r="D119" s="7">
        <v>17.399999999999999</v>
      </c>
      <c r="E119" s="7">
        <v>15.1</v>
      </c>
      <c r="F119" s="7">
        <v>25.4</v>
      </c>
      <c r="G119" s="7">
        <v>62.1</v>
      </c>
      <c r="H119" s="7">
        <v>162</v>
      </c>
      <c r="I119" s="7">
        <v>184</v>
      </c>
      <c r="J119" s="7">
        <v>84.2</v>
      </c>
      <c r="K119" s="7">
        <v>43.2</v>
      </c>
      <c r="L119" s="7">
        <v>30.3</v>
      </c>
      <c r="M119" s="7">
        <v>24.1</v>
      </c>
      <c r="N119">
        <f t="shared" si="41"/>
        <v>57.466666666666669</v>
      </c>
      <c r="T119" s="12">
        <v>1979</v>
      </c>
      <c r="U119" s="19">
        <f t="shared" si="42"/>
        <v>28.02666287227871</v>
      </c>
      <c r="V119" s="19">
        <f t="shared" si="43"/>
        <v>25.960180817179822</v>
      </c>
      <c r="W119" s="19">
        <f t="shared" si="44"/>
        <v>22.472992349200439</v>
      </c>
      <c r="X119" s="19">
        <f t="shared" si="45"/>
        <v>19.502424394995785</v>
      </c>
      <c r="Y119" s="19">
        <f t="shared" si="46"/>
        <v>32.805402624694892</v>
      </c>
      <c r="Z119" s="19">
        <f t="shared" si="47"/>
        <v>80.205334763525713</v>
      </c>
      <c r="AA119" s="19">
        <f t="shared" si="48"/>
        <v>209.23130807876271</v>
      </c>
      <c r="AB119" s="19">
        <f t="shared" si="49"/>
        <v>237.64543633637246</v>
      </c>
      <c r="AC119" s="19">
        <f t="shared" si="50"/>
        <v>108.74861814957914</v>
      </c>
      <c r="AD119" s="19">
        <f t="shared" si="51"/>
        <v>55.795015487670064</v>
      </c>
      <c r="AE119" s="19">
        <f t="shared" si="52"/>
        <v>39.134003918435248</v>
      </c>
      <c r="AF119" s="19">
        <f t="shared" si="53"/>
        <v>31.126385954927049</v>
      </c>
    </row>
    <row r="120" spans="1:32" x14ac:dyDescent="0.3">
      <c r="A120" s="7">
        <v>1980</v>
      </c>
      <c r="B120" s="7">
        <v>19.5</v>
      </c>
      <c r="C120" s="7">
        <v>17.3</v>
      </c>
      <c r="D120" s="7">
        <v>17.600000000000001</v>
      </c>
      <c r="E120" s="7">
        <v>22.1</v>
      </c>
      <c r="F120" s="7">
        <v>29.8</v>
      </c>
      <c r="G120" s="7">
        <v>53.3</v>
      </c>
      <c r="H120" s="7">
        <v>103</v>
      </c>
      <c r="I120" s="7">
        <v>136</v>
      </c>
      <c r="J120" s="7">
        <v>94.6</v>
      </c>
      <c r="K120" s="7">
        <v>46.7</v>
      </c>
      <c r="L120" s="7">
        <v>32.9</v>
      </c>
      <c r="M120" s="7">
        <v>26</v>
      </c>
      <c r="N120">
        <f t="shared" si="41"/>
        <v>49.900000000000006</v>
      </c>
      <c r="T120" s="12">
        <v>1980</v>
      </c>
      <c r="U120" s="19">
        <f t="shared" si="42"/>
        <v>25.185250046517734</v>
      </c>
      <c r="V120" s="19">
        <f t="shared" si="43"/>
        <v>22.343837220756761</v>
      </c>
      <c r="W120" s="19">
        <f t="shared" si="44"/>
        <v>22.731302606087802</v>
      </c>
      <c r="X120" s="19">
        <f t="shared" si="45"/>
        <v>28.543283386053435</v>
      </c>
      <c r="Y120" s="19">
        <f t="shared" si="46"/>
        <v>38.488228276216844</v>
      </c>
      <c r="Z120" s="19">
        <f t="shared" si="47"/>
        <v>68.839683460481808</v>
      </c>
      <c r="AA120" s="19">
        <f t="shared" si="48"/>
        <v>133.0297822969911</v>
      </c>
      <c r="AB120" s="19">
        <f t="shared" si="49"/>
        <v>175.65097468340574</v>
      </c>
      <c r="AC120" s="19">
        <f t="shared" si="50"/>
        <v>122.18075150772192</v>
      </c>
      <c r="AD120" s="19">
        <f t="shared" si="51"/>
        <v>60.315444983198887</v>
      </c>
      <c r="AE120" s="19">
        <f t="shared" si="52"/>
        <v>42.492037257970942</v>
      </c>
      <c r="AF120" s="19">
        <f t="shared" si="53"/>
        <v>33.58033339535698</v>
      </c>
    </row>
    <row r="121" spans="1:32" x14ac:dyDescent="0.3">
      <c r="A121" s="7">
        <v>1981</v>
      </c>
      <c r="B121" s="7">
        <v>22.7</v>
      </c>
      <c r="C121" s="7">
        <v>20.8</v>
      </c>
      <c r="D121" s="7">
        <v>21.3</v>
      </c>
      <c r="E121" s="7">
        <v>25.9</v>
      </c>
      <c r="F121" s="7">
        <v>30.5</v>
      </c>
      <c r="G121" s="7">
        <v>54.4</v>
      </c>
      <c r="H121" s="7">
        <v>138</v>
      </c>
      <c r="I121" s="7">
        <v>148</v>
      </c>
      <c r="J121" s="7">
        <v>72.5</v>
      </c>
      <c r="K121" s="7">
        <v>39.9</v>
      </c>
      <c r="L121" s="7">
        <v>28.9</v>
      </c>
      <c r="M121" s="7">
        <v>22.1</v>
      </c>
      <c r="N121">
        <f t="shared" si="41"/>
        <v>52.083333333333336</v>
      </c>
      <c r="T121" s="12">
        <v>1981</v>
      </c>
      <c r="U121" s="19">
        <f t="shared" si="42"/>
        <v>29.318214156715516</v>
      </c>
      <c r="V121" s="19">
        <f t="shared" si="43"/>
        <v>26.864266716285584</v>
      </c>
      <c r="W121" s="19">
        <f t="shared" si="44"/>
        <v>27.510042358503988</v>
      </c>
      <c r="X121" s="19">
        <f t="shared" si="45"/>
        <v>33.451178266913296</v>
      </c>
      <c r="Y121" s="19">
        <f t="shared" si="46"/>
        <v>39.39231417532261</v>
      </c>
      <c r="Z121" s="19">
        <f t="shared" si="47"/>
        <v>70.2603898733623</v>
      </c>
      <c r="AA121" s="19">
        <f t="shared" si="48"/>
        <v>178.23407725227935</v>
      </c>
      <c r="AB121" s="19">
        <f t="shared" si="49"/>
        <v>191.14959009664742</v>
      </c>
      <c r="AC121" s="19">
        <f t="shared" si="50"/>
        <v>93.637468121668505</v>
      </c>
      <c r="AD121" s="19">
        <f t="shared" si="51"/>
        <v>51.532896249028596</v>
      </c>
      <c r="AE121" s="19">
        <f t="shared" si="52"/>
        <v>37.325832120223716</v>
      </c>
      <c r="AF121" s="19">
        <f t="shared" si="53"/>
        <v>28.543283386053435</v>
      </c>
    </row>
    <row r="122" spans="1:32" x14ac:dyDescent="0.3">
      <c r="A122" s="7">
        <v>1982</v>
      </c>
      <c r="B122" s="7">
        <v>20</v>
      </c>
      <c r="C122" s="7">
        <v>18.7</v>
      </c>
      <c r="D122" s="7">
        <v>20.100000000000001</v>
      </c>
      <c r="E122" s="7">
        <v>21.1</v>
      </c>
      <c r="F122" s="7">
        <v>22.6</v>
      </c>
      <c r="G122" s="7">
        <v>44.2</v>
      </c>
      <c r="H122" s="7">
        <v>85.4</v>
      </c>
      <c r="I122" s="7">
        <v>140</v>
      </c>
      <c r="J122" s="7">
        <v>87.4</v>
      </c>
      <c r="K122" s="7">
        <v>36.700000000000003</v>
      </c>
      <c r="L122" s="7">
        <v>27</v>
      </c>
      <c r="M122" s="7">
        <v>20.100000000000001</v>
      </c>
      <c r="N122">
        <f t="shared" si="41"/>
        <v>45.275000000000006</v>
      </c>
      <c r="T122" s="12">
        <v>1982</v>
      </c>
      <c r="U122" s="19">
        <f t="shared" si="42"/>
        <v>25.831025688736137</v>
      </c>
      <c r="V122" s="19">
        <f t="shared" si="43"/>
        <v>24.15200901896829</v>
      </c>
      <c r="W122" s="19">
        <f t="shared" si="44"/>
        <v>25.960180817179822</v>
      </c>
      <c r="X122" s="19">
        <f t="shared" si="45"/>
        <v>27.251732101616629</v>
      </c>
      <c r="Y122" s="19">
        <f t="shared" si="46"/>
        <v>29.189059028271839</v>
      </c>
      <c r="Z122" s="19">
        <f t="shared" si="47"/>
        <v>57.08656677210687</v>
      </c>
      <c r="AA122" s="19">
        <f t="shared" si="48"/>
        <v>110.29847969090332</v>
      </c>
      <c r="AB122" s="19">
        <f t="shared" si="49"/>
        <v>180.81717982115296</v>
      </c>
      <c r="AC122" s="19">
        <f t="shared" si="50"/>
        <v>112.88158225977693</v>
      </c>
      <c r="AD122" s="19">
        <f t="shared" si="51"/>
        <v>47.399932138830813</v>
      </c>
      <c r="AE122" s="19">
        <f t="shared" si="52"/>
        <v>34.871884679793787</v>
      </c>
      <c r="AF122" s="19">
        <f t="shared" si="53"/>
        <v>25.960180817179822</v>
      </c>
    </row>
    <row r="123" spans="1:32" x14ac:dyDescent="0.3">
      <c r="A123" s="7">
        <v>1983</v>
      </c>
      <c r="B123" s="18">
        <f>B154</f>
        <v>21.888606726149622</v>
      </c>
      <c r="C123" s="18">
        <f t="shared" ref="C123:M123" si="55">C154</f>
        <v>20.120261186371099</v>
      </c>
      <c r="D123" s="18">
        <f t="shared" si="55"/>
        <v>20.399260752688168</v>
      </c>
      <c r="E123" s="18">
        <f t="shared" si="55"/>
        <v>23.050567375886519</v>
      </c>
      <c r="F123" s="18">
        <f t="shared" si="55"/>
        <v>29.09220430107527</v>
      </c>
      <c r="G123" s="18">
        <f t="shared" si="55"/>
        <v>51.474680851063816</v>
      </c>
      <c r="H123" s="18">
        <f t="shared" si="55"/>
        <v>119.74623655913977</v>
      </c>
      <c r="I123" s="18">
        <f t="shared" si="55"/>
        <v>156.46865357643759</v>
      </c>
      <c r="J123" s="18">
        <f t="shared" si="55"/>
        <v>114.07572463768116</v>
      </c>
      <c r="K123" s="18">
        <f t="shared" si="55"/>
        <v>56.276252573781761</v>
      </c>
      <c r="L123" s="18">
        <f t="shared" si="55"/>
        <v>33.840425531914889</v>
      </c>
      <c r="M123" s="18">
        <f t="shared" si="55"/>
        <v>25.80102951269733</v>
      </c>
      <c r="N123">
        <f t="shared" si="41"/>
        <v>56.019491965407262</v>
      </c>
      <c r="T123" s="12">
        <v>1983</v>
      </c>
      <c r="U123" s="19">
        <f t="shared" si="42"/>
        <v>28.270258131690674</v>
      </c>
      <c r="V123" s="19">
        <f t="shared" si="43"/>
        <v>25.986349178461627</v>
      </c>
      <c r="W123" s="19">
        <f t="shared" si="44"/>
        <v>26.346691426695749</v>
      </c>
      <c r="X123" s="19">
        <f t="shared" si="45"/>
        <v>29.770989901323393</v>
      </c>
      <c r="Y123" s="19">
        <f t="shared" si="46"/>
        <v>37.574073832151761</v>
      </c>
      <c r="Z123" s="19">
        <f t="shared" si="47"/>
        <v>66.482190169166174</v>
      </c>
      <c r="AA123" s="19">
        <f t="shared" si="48"/>
        <v>154.65840563443069</v>
      </c>
      <c r="AB123" s="19">
        <f t="shared" si="49"/>
        <v>202.08729050074575</v>
      </c>
      <c r="AC123" s="19">
        <f t="shared" si="50"/>
        <v>147.33464867885661</v>
      </c>
      <c r="AD123" s="19">
        <f t="shared" si="51"/>
        <v>72.683666294957987</v>
      </c>
      <c r="AE123" s="19">
        <f t="shared" si="52"/>
        <v>43.706645061632791</v>
      </c>
      <c r="AF123" s="19">
        <f t="shared" si="53"/>
        <v>33.323352806916198</v>
      </c>
    </row>
    <row r="124" spans="1:32" x14ac:dyDescent="0.3">
      <c r="A124" s="7">
        <v>1984</v>
      </c>
      <c r="B124" s="7">
        <v>19.8</v>
      </c>
      <c r="C124" s="7">
        <v>18.3</v>
      </c>
      <c r="D124" s="7">
        <v>18.399999999999999</v>
      </c>
      <c r="E124" s="7">
        <v>18</v>
      </c>
      <c r="F124" s="7">
        <v>22.7</v>
      </c>
      <c r="G124" s="7">
        <v>66.5</v>
      </c>
      <c r="H124" s="7">
        <v>98.8</v>
      </c>
      <c r="I124" s="7">
        <v>99.2</v>
      </c>
      <c r="J124" s="7">
        <v>80.599999999999994</v>
      </c>
      <c r="K124" s="7">
        <v>49.7</v>
      </c>
      <c r="L124" s="7">
        <v>25.3</v>
      </c>
      <c r="M124" s="7">
        <v>20.9</v>
      </c>
      <c r="N124">
        <f t="shared" si="41"/>
        <v>44.849999999999994</v>
      </c>
      <c r="T124" s="12">
        <v>1984</v>
      </c>
      <c r="U124" s="19">
        <f t="shared" si="42"/>
        <v>25.572715431848778</v>
      </c>
      <c r="V124" s="19">
        <f t="shared" si="43"/>
        <v>23.635388505193568</v>
      </c>
      <c r="W124" s="19">
        <f t="shared" si="44"/>
        <v>23.764543633637246</v>
      </c>
      <c r="X124" s="19">
        <f t="shared" si="45"/>
        <v>23.247923119862524</v>
      </c>
      <c r="Y124" s="19">
        <f t="shared" si="46"/>
        <v>29.318214156715516</v>
      </c>
      <c r="Z124" s="19">
        <f t="shared" si="47"/>
        <v>85.888160415047665</v>
      </c>
      <c r="AA124" s="19">
        <f t="shared" si="48"/>
        <v>127.60526690235652</v>
      </c>
      <c r="AB124" s="19">
        <f t="shared" si="49"/>
        <v>128.12188741613124</v>
      </c>
      <c r="AC124" s="19">
        <f t="shared" si="50"/>
        <v>104.09903352560663</v>
      </c>
      <c r="AD124" s="19">
        <f t="shared" si="51"/>
        <v>64.190098836509307</v>
      </c>
      <c r="AE124" s="19">
        <f t="shared" si="52"/>
        <v>32.676247496251214</v>
      </c>
      <c r="AF124" s="19">
        <f t="shared" si="53"/>
        <v>26.993421844729262</v>
      </c>
    </row>
    <row r="125" spans="1:32" x14ac:dyDescent="0.3">
      <c r="A125" s="7">
        <v>1985</v>
      </c>
      <c r="B125" s="7">
        <v>17.7</v>
      </c>
      <c r="C125" s="7">
        <v>16.399999999999999</v>
      </c>
      <c r="D125" s="7">
        <v>15.2</v>
      </c>
      <c r="E125" s="7">
        <v>16.5</v>
      </c>
      <c r="F125" s="7">
        <v>20.9</v>
      </c>
      <c r="G125" s="7">
        <v>27.2</v>
      </c>
      <c r="H125" s="7">
        <v>89.4</v>
      </c>
      <c r="I125" s="7">
        <v>119</v>
      </c>
      <c r="J125" s="7">
        <v>145</v>
      </c>
      <c r="K125" s="7">
        <v>68.7</v>
      </c>
      <c r="L125" s="7">
        <v>39</v>
      </c>
      <c r="M125" s="7">
        <v>28.6</v>
      </c>
      <c r="N125">
        <f t="shared" si="41"/>
        <v>50.300000000000004</v>
      </c>
      <c r="T125" s="12">
        <v>1985</v>
      </c>
      <c r="U125" s="19">
        <f t="shared" si="42"/>
        <v>22.860457734531479</v>
      </c>
      <c r="V125" s="19">
        <f t="shared" si="43"/>
        <v>21.181441064763632</v>
      </c>
      <c r="W125" s="19">
        <f t="shared" si="44"/>
        <v>19.631579523439463</v>
      </c>
      <c r="X125" s="19">
        <f t="shared" si="45"/>
        <v>21.310596193207314</v>
      </c>
      <c r="Y125" s="19">
        <f t="shared" si="46"/>
        <v>26.993421844729262</v>
      </c>
      <c r="Z125" s="19">
        <f t="shared" si="47"/>
        <v>35.13019493668115</v>
      </c>
      <c r="AA125" s="19">
        <f t="shared" si="48"/>
        <v>115.46468482865055</v>
      </c>
      <c r="AB125" s="19">
        <f t="shared" si="49"/>
        <v>153.69460284798001</v>
      </c>
      <c r="AC125" s="19">
        <f t="shared" si="50"/>
        <v>187.27493624333701</v>
      </c>
      <c r="AD125" s="19">
        <f t="shared" si="51"/>
        <v>88.729573240808634</v>
      </c>
      <c r="AE125" s="19">
        <f t="shared" si="52"/>
        <v>50.370500093035467</v>
      </c>
      <c r="AF125" s="19">
        <f t="shared" si="53"/>
        <v>36.938366734892682</v>
      </c>
    </row>
    <row r="126" spans="1:32" x14ac:dyDescent="0.3">
      <c r="A126" s="7">
        <v>1986</v>
      </c>
      <c r="B126" s="7">
        <v>22.8</v>
      </c>
      <c r="C126" s="7">
        <v>18.899999999999999</v>
      </c>
      <c r="D126" s="7">
        <v>17.899999999999999</v>
      </c>
      <c r="E126" s="7">
        <v>21.7</v>
      </c>
      <c r="F126" s="7">
        <v>32.4</v>
      </c>
      <c r="G126" s="7">
        <v>42.3</v>
      </c>
      <c r="H126" s="7">
        <v>122</v>
      </c>
      <c r="I126" s="7">
        <v>122</v>
      </c>
      <c r="J126" s="7">
        <v>73.400000000000006</v>
      </c>
      <c r="K126" s="7">
        <v>42</v>
      </c>
      <c r="L126" s="7">
        <v>26.8</v>
      </c>
      <c r="M126" s="7">
        <v>19.7</v>
      </c>
      <c r="N126">
        <f t="shared" si="41"/>
        <v>46.824999999999996</v>
      </c>
      <c r="T126" s="12">
        <v>1986</v>
      </c>
      <c r="U126" s="19">
        <f t="shared" si="42"/>
        <v>29.447369285159198</v>
      </c>
      <c r="V126" s="19">
        <f t="shared" si="43"/>
        <v>24.410319275855649</v>
      </c>
      <c r="W126" s="19">
        <f t="shared" si="44"/>
        <v>23.118767991418842</v>
      </c>
      <c r="X126" s="19">
        <f t="shared" si="45"/>
        <v>28.02666287227871</v>
      </c>
      <c r="Y126" s="19">
        <f t="shared" si="46"/>
        <v>41.846261615752539</v>
      </c>
      <c r="Z126" s="19">
        <f t="shared" si="47"/>
        <v>54.632619331676928</v>
      </c>
      <c r="AA126" s="19">
        <f t="shared" si="48"/>
        <v>157.56925670129044</v>
      </c>
      <c r="AB126" s="19">
        <f t="shared" si="49"/>
        <v>157.56925670129044</v>
      </c>
      <c r="AC126" s="19">
        <f t="shared" si="50"/>
        <v>94.799864277661626</v>
      </c>
      <c r="AD126" s="19">
        <f t="shared" si="51"/>
        <v>54.245153946345887</v>
      </c>
      <c r="AE126" s="19">
        <f t="shared" si="52"/>
        <v>34.613574422906424</v>
      </c>
      <c r="AF126" s="19">
        <f t="shared" si="53"/>
        <v>25.443560303405096</v>
      </c>
    </row>
    <row r="127" spans="1:32" x14ac:dyDescent="0.3">
      <c r="A127" s="7">
        <v>1987</v>
      </c>
      <c r="B127" s="7">
        <v>16.600000000000001</v>
      </c>
      <c r="C127" s="7">
        <v>15.3</v>
      </c>
      <c r="D127" s="7">
        <v>14.5</v>
      </c>
      <c r="E127" s="7">
        <v>18</v>
      </c>
      <c r="F127" s="7">
        <v>25.5</v>
      </c>
      <c r="G127" s="7">
        <v>32.6</v>
      </c>
      <c r="H127" s="7">
        <v>80.099999999999994</v>
      </c>
      <c r="I127" s="7">
        <v>139</v>
      </c>
      <c r="J127" s="7">
        <v>71.400000000000006</v>
      </c>
      <c r="K127" s="7">
        <v>40.200000000000003</v>
      </c>
      <c r="L127" s="7">
        <v>31.1</v>
      </c>
      <c r="M127" s="7">
        <v>26.1</v>
      </c>
      <c r="N127">
        <f t="shared" si="41"/>
        <v>42.533333333333339</v>
      </c>
      <c r="T127" s="12">
        <v>1987</v>
      </c>
      <c r="U127" s="19">
        <f t="shared" si="42"/>
        <v>21.439751321650995</v>
      </c>
      <c r="V127" s="19">
        <f t="shared" si="43"/>
        <v>19.760734651883148</v>
      </c>
      <c r="W127" s="19">
        <f t="shared" si="44"/>
        <v>18.7274936243337</v>
      </c>
      <c r="X127" s="19">
        <f t="shared" si="45"/>
        <v>23.247923119862524</v>
      </c>
      <c r="Y127" s="19">
        <f t="shared" si="46"/>
        <v>32.934557753138577</v>
      </c>
      <c r="Z127" s="19">
        <f t="shared" si="47"/>
        <v>42.104571872639909</v>
      </c>
      <c r="AA127" s="19">
        <f t="shared" si="48"/>
        <v>103.45325788338822</v>
      </c>
      <c r="AB127" s="19">
        <f t="shared" si="49"/>
        <v>179.52562853671617</v>
      </c>
      <c r="AC127" s="19">
        <f t="shared" si="50"/>
        <v>92.216761708788013</v>
      </c>
      <c r="AD127" s="19">
        <f t="shared" si="51"/>
        <v>51.920361634359644</v>
      </c>
      <c r="AE127" s="19">
        <f t="shared" si="52"/>
        <v>40.167244945984699</v>
      </c>
      <c r="AF127" s="19">
        <f t="shared" si="53"/>
        <v>33.709488523800658</v>
      </c>
    </row>
    <row r="128" spans="1:32" x14ac:dyDescent="0.3">
      <c r="A128" s="7">
        <v>1988</v>
      </c>
      <c r="B128" s="7">
        <v>22.8</v>
      </c>
      <c r="C128" s="7">
        <v>20.399999999999999</v>
      </c>
      <c r="D128" s="7">
        <v>23</v>
      </c>
      <c r="E128" s="7">
        <v>24.8</v>
      </c>
      <c r="F128" s="7">
        <v>29.3</v>
      </c>
      <c r="G128" s="7">
        <v>36.6</v>
      </c>
      <c r="H128" s="7">
        <v>84.7</v>
      </c>
      <c r="I128" s="7">
        <v>93.4</v>
      </c>
      <c r="J128" s="7">
        <v>53.7</v>
      </c>
      <c r="K128" s="7">
        <v>41.5</v>
      </c>
      <c r="L128" s="7">
        <v>30.1</v>
      </c>
      <c r="M128" s="7">
        <v>25</v>
      </c>
      <c r="N128">
        <f t="shared" si="41"/>
        <v>40.44166666666667</v>
      </c>
      <c r="T128" s="12">
        <v>1988</v>
      </c>
      <c r="U128" s="19">
        <f t="shared" si="42"/>
        <v>29.447369285159198</v>
      </c>
      <c r="V128" s="19">
        <f t="shared" si="43"/>
        <v>26.347646202510859</v>
      </c>
      <c r="W128" s="19">
        <f t="shared" si="44"/>
        <v>29.705679542046557</v>
      </c>
      <c r="X128" s="19">
        <f t="shared" si="45"/>
        <v>32.030471854032811</v>
      </c>
      <c r="Y128" s="19">
        <f t="shared" si="46"/>
        <v>37.842452633998441</v>
      </c>
      <c r="Z128" s="19">
        <f t="shared" si="47"/>
        <v>47.270777010387135</v>
      </c>
      <c r="AA128" s="19">
        <f t="shared" si="48"/>
        <v>109.39439379179754</v>
      </c>
      <c r="AB128" s="19">
        <f t="shared" si="49"/>
        <v>120.63088996639777</v>
      </c>
      <c r="AC128" s="19">
        <f t="shared" si="50"/>
        <v>69.356303974256534</v>
      </c>
      <c r="AD128" s="19">
        <f t="shared" si="51"/>
        <v>53.599378304127484</v>
      </c>
      <c r="AE128" s="19">
        <f t="shared" si="52"/>
        <v>38.875693661547892</v>
      </c>
      <c r="AF128" s="19">
        <f t="shared" si="53"/>
        <v>32.288782110920174</v>
      </c>
    </row>
    <row r="129" spans="1:32" x14ac:dyDescent="0.3">
      <c r="A129" s="7">
        <v>1989</v>
      </c>
      <c r="B129" s="7">
        <v>23.8</v>
      </c>
      <c r="C129" s="7">
        <v>21.6</v>
      </c>
      <c r="D129" s="7">
        <v>20.399999999999999</v>
      </c>
      <c r="E129" s="7">
        <v>22.2</v>
      </c>
      <c r="F129" s="7">
        <v>23.5</v>
      </c>
      <c r="G129" s="7">
        <v>34.1</v>
      </c>
      <c r="H129" s="7">
        <v>93.4</v>
      </c>
      <c r="I129" s="7">
        <v>121</v>
      </c>
      <c r="J129" s="7">
        <v>86.2</v>
      </c>
      <c r="K129" s="7">
        <v>45.9</v>
      </c>
      <c r="L129" s="7">
        <v>22.6</v>
      </c>
      <c r="M129" s="7">
        <v>23.4</v>
      </c>
      <c r="N129">
        <f t="shared" si="41"/>
        <v>44.841666666666661</v>
      </c>
      <c r="T129" s="12">
        <v>1989</v>
      </c>
      <c r="U129" s="19">
        <f t="shared" si="42"/>
        <v>30.738920569596004</v>
      </c>
      <c r="V129" s="19">
        <f t="shared" si="43"/>
        <v>27.897507743835032</v>
      </c>
      <c r="W129" s="19">
        <f t="shared" si="44"/>
        <v>26.347646202510859</v>
      </c>
      <c r="X129" s="19">
        <f t="shared" si="45"/>
        <v>28.672438514497113</v>
      </c>
      <c r="Y129" s="19">
        <f t="shared" si="46"/>
        <v>30.35145518426496</v>
      </c>
      <c r="Z129" s="19">
        <f t="shared" si="47"/>
        <v>44.041898799295119</v>
      </c>
      <c r="AA129" s="19">
        <f t="shared" si="48"/>
        <v>120.63088996639777</v>
      </c>
      <c r="AB129" s="19">
        <f t="shared" si="49"/>
        <v>156.27770541685362</v>
      </c>
      <c r="AC129" s="19">
        <f t="shared" si="50"/>
        <v>111.33172071845276</v>
      </c>
      <c r="AD129" s="19">
        <f t="shared" si="51"/>
        <v>59.282203955649436</v>
      </c>
      <c r="AE129" s="19">
        <f t="shared" si="52"/>
        <v>29.189059028271839</v>
      </c>
      <c r="AF129" s="19">
        <f t="shared" si="53"/>
        <v>30.222300055821279</v>
      </c>
    </row>
    <row r="130" spans="1:32" x14ac:dyDescent="0.3">
      <c r="A130" s="7">
        <v>1990</v>
      </c>
      <c r="B130" s="7">
        <v>18.899999999999999</v>
      </c>
      <c r="C130" s="7">
        <v>17.3</v>
      </c>
      <c r="D130" s="7">
        <v>19.600000000000001</v>
      </c>
      <c r="E130" s="7">
        <v>26.3</v>
      </c>
      <c r="F130" s="7">
        <v>73</v>
      </c>
      <c r="G130" s="7">
        <v>94.7</v>
      </c>
      <c r="H130" s="7">
        <v>97.5</v>
      </c>
      <c r="I130" s="7">
        <v>145</v>
      </c>
      <c r="J130" s="7">
        <v>86.5</v>
      </c>
      <c r="K130" s="7">
        <v>53.2</v>
      </c>
      <c r="L130" s="7">
        <v>30.7</v>
      </c>
      <c r="M130" s="7">
        <v>22.3</v>
      </c>
      <c r="N130">
        <f t="shared" si="41"/>
        <v>57.083333333333336</v>
      </c>
      <c r="T130" s="12">
        <v>1990</v>
      </c>
      <c r="U130" s="19">
        <f t="shared" si="42"/>
        <v>24.410319275855649</v>
      </c>
      <c r="V130" s="19">
        <f t="shared" si="43"/>
        <v>22.343837220756761</v>
      </c>
      <c r="W130" s="19">
        <f t="shared" si="44"/>
        <v>25.314405174961419</v>
      </c>
      <c r="X130" s="19">
        <f t="shared" si="45"/>
        <v>33.967798780688021</v>
      </c>
      <c r="Y130" s="19">
        <f t="shared" si="46"/>
        <v>94.283243763886901</v>
      </c>
      <c r="Z130" s="19">
        <f t="shared" si="47"/>
        <v>122.30990663616562</v>
      </c>
      <c r="AA130" s="19">
        <f t="shared" si="48"/>
        <v>125.92625023258867</v>
      </c>
      <c r="AB130" s="19">
        <f t="shared" si="49"/>
        <v>187.27493624333701</v>
      </c>
      <c r="AC130" s="19">
        <f t="shared" si="50"/>
        <v>111.7191861037838</v>
      </c>
      <c r="AD130" s="19">
        <f t="shared" si="51"/>
        <v>68.710528332038123</v>
      </c>
      <c r="AE130" s="19">
        <f t="shared" si="52"/>
        <v>39.650624432209973</v>
      </c>
      <c r="AF130" s="19">
        <f t="shared" si="53"/>
        <v>28.801593642940794</v>
      </c>
    </row>
    <row r="131" spans="1:32" x14ac:dyDescent="0.3">
      <c r="A131" s="7">
        <v>1991</v>
      </c>
      <c r="B131" s="7">
        <v>18.8</v>
      </c>
      <c r="C131" s="7">
        <v>16.8</v>
      </c>
      <c r="D131" s="7">
        <v>19</v>
      </c>
      <c r="E131" s="18">
        <f>E154</f>
        <v>23.050567375886519</v>
      </c>
      <c r="F131" s="7">
        <v>24.1</v>
      </c>
      <c r="G131" s="7">
        <v>31.1</v>
      </c>
      <c r="H131" s="7">
        <v>46.5</v>
      </c>
      <c r="I131" s="7">
        <v>93.5</v>
      </c>
      <c r="J131" s="7">
        <v>114</v>
      </c>
      <c r="K131" s="7">
        <v>56</v>
      </c>
      <c r="L131" s="7">
        <v>30.6</v>
      </c>
      <c r="M131" s="7">
        <v>22.3</v>
      </c>
      <c r="N131">
        <f t="shared" si="41"/>
        <v>41.31254728132388</v>
      </c>
      <c r="T131" s="12">
        <v>1991</v>
      </c>
      <c r="U131" s="19">
        <f t="shared" si="42"/>
        <v>24.281164147411971</v>
      </c>
      <c r="V131" s="19">
        <f t="shared" si="43"/>
        <v>21.698061578538358</v>
      </c>
      <c r="W131" s="19">
        <f t="shared" si="44"/>
        <v>24.53947440429933</v>
      </c>
      <c r="X131" s="19">
        <f t="shared" si="45"/>
        <v>29.770989901323393</v>
      </c>
      <c r="Y131" s="19">
        <f t="shared" si="46"/>
        <v>31.126385954927049</v>
      </c>
      <c r="Z131" s="19">
        <f t="shared" si="47"/>
        <v>40.167244945984699</v>
      </c>
      <c r="AA131" s="19">
        <f t="shared" si="48"/>
        <v>60.057134726311517</v>
      </c>
      <c r="AB131" s="19">
        <f t="shared" si="49"/>
        <v>120.76004509484144</v>
      </c>
      <c r="AC131" s="19">
        <f t="shared" si="50"/>
        <v>147.23684642579599</v>
      </c>
      <c r="AD131" s="19">
        <f t="shared" si="51"/>
        <v>72.326871928461188</v>
      </c>
      <c r="AE131" s="19">
        <f t="shared" si="52"/>
        <v>39.521469303766295</v>
      </c>
      <c r="AF131" s="19">
        <f t="shared" si="53"/>
        <v>28.801593642940794</v>
      </c>
    </row>
    <row r="132" spans="1:32" x14ac:dyDescent="0.3">
      <c r="A132" s="7">
        <v>1992</v>
      </c>
      <c r="B132" s="7">
        <v>18.899999999999999</v>
      </c>
      <c r="C132" s="7">
        <v>17.8</v>
      </c>
      <c r="D132" s="7">
        <v>16.2</v>
      </c>
      <c r="E132" s="7">
        <v>17.3</v>
      </c>
      <c r="F132" s="7">
        <v>19.8</v>
      </c>
      <c r="G132" s="7">
        <v>21.5</v>
      </c>
      <c r="H132" s="7">
        <v>33.5</v>
      </c>
      <c r="I132" s="7">
        <v>87.3</v>
      </c>
      <c r="J132" s="7">
        <v>112</v>
      </c>
      <c r="K132" s="7">
        <v>60.6</v>
      </c>
      <c r="L132" s="7">
        <v>31.4</v>
      </c>
      <c r="M132" s="7">
        <v>23.2</v>
      </c>
      <c r="N132">
        <f t="shared" si="41"/>
        <v>38.291666666666664</v>
      </c>
      <c r="T132" s="12">
        <v>1992</v>
      </c>
      <c r="U132" s="19">
        <f t="shared" si="42"/>
        <v>24.410319275855649</v>
      </c>
      <c r="V132" s="19">
        <f t="shared" si="43"/>
        <v>22.989612862975164</v>
      </c>
      <c r="W132" s="19">
        <f t="shared" si="44"/>
        <v>20.923130807876269</v>
      </c>
      <c r="X132" s="19">
        <f t="shared" si="45"/>
        <v>22.343837220756761</v>
      </c>
      <c r="Y132" s="19">
        <f t="shared" si="46"/>
        <v>25.572715431848778</v>
      </c>
      <c r="Z132" s="19">
        <f t="shared" si="47"/>
        <v>27.768352615391347</v>
      </c>
      <c r="AA132" s="19">
        <f t="shared" si="48"/>
        <v>43.26696802863303</v>
      </c>
      <c r="AB132" s="19">
        <f t="shared" si="49"/>
        <v>112.75242713133323</v>
      </c>
      <c r="AC132" s="19">
        <f t="shared" si="50"/>
        <v>144.65374385692238</v>
      </c>
      <c r="AD132" s="19">
        <f t="shared" si="51"/>
        <v>78.268007836870495</v>
      </c>
      <c r="AE132" s="19">
        <f t="shared" si="52"/>
        <v>40.554710331315732</v>
      </c>
      <c r="AF132" s="19">
        <f t="shared" si="53"/>
        <v>29.96398979893392</v>
      </c>
    </row>
    <row r="133" spans="1:32" x14ac:dyDescent="0.3">
      <c r="A133" s="7">
        <v>1993</v>
      </c>
      <c r="B133" s="7">
        <v>18.399999999999999</v>
      </c>
      <c r="C133" s="7">
        <v>17.5</v>
      </c>
      <c r="D133" s="7">
        <v>17.5</v>
      </c>
      <c r="E133" s="7">
        <v>21.9</v>
      </c>
      <c r="F133" s="7">
        <v>28.7</v>
      </c>
      <c r="G133" s="7">
        <v>37.799999999999997</v>
      </c>
      <c r="H133" s="7">
        <v>61.4</v>
      </c>
      <c r="I133" s="7">
        <v>83.4</v>
      </c>
      <c r="J133" s="7">
        <v>92.8</v>
      </c>
      <c r="K133" s="7">
        <v>44.3</v>
      </c>
      <c r="L133" s="7">
        <v>27.4</v>
      </c>
      <c r="M133" s="7">
        <v>22.1</v>
      </c>
      <c r="N133">
        <f t="shared" si="41"/>
        <v>39.433333333333337</v>
      </c>
      <c r="T133" s="12">
        <v>1993</v>
      </c>
      <c r="U133" s="19">
        <f t="shared" si="42"/>
        <v>23.764543633637246</v>
      </c>
      <c r="V133" s="19">
        <f t="shared" si="43"/>
        <v>22.60214747764412</v>
      </c>
      <c r="W133" s="19">
        <f t="shared" si="44"/>
        <v>22.60214747764412</v>
      </c>
      <c r="X133" s="19">
        <f t="shared" si="45"/>
        <v>28.284973129166069</v>
      </c>
      <c r="Y133" s="19">
        <f t="shared" si="46"/>
        <v>37.06752186333636</v>
      </c>
      <c r="Z133" s="19">
        <f t="shared" si="47"/>
        <v>48.820638551711298</v>
      </c>
      <c r="AA133" s="19">
        <f t="shared" si="48"/>
        <v>79.301248864419946</v>
      </c>
      <c r="AB133" s="19">
        <f t="shared" si="49"/>
        <v>107.71537712202971</v>
      </c>
      <c r="AC133" s="19">
        <f t="shared" si="50"/>
        <v>119.85595919573568</v>
      </c>
      <c r="AD133" s="19">
        <f t="shared" si="51"/>
        <v>57.215721900550541</v>
      </c>
      <c r="AE133" s="19">
        <f t="shared" si="52"/>
        <v>35.388505193568506</v>
      </c>
      <c r="AF133" s="19">
        <f t="shared" si="53"/>
        <v>28.543283386053435</v>
      </c>
    </row>
    <row r="134" spans="1:32" x14ac:dyDescent="0.3">
      <c r="A134" s="7">
        <v>1994</v>
      </c>
      <c r="B134" s="7">
        <v>19.2</v>
      </c>
      <c r="C134" s="7">
        <v>18.2</v>
      </c>
      <c r="D134" s="7">
        <v>18</v>
      </c>
      <c r="E134" s="7">
        <v>17.899999999999999</v>
      </c>
      <c r="F134" s="7">
        <v>23.2</v>
      </c>
      <c r="G134" s="7">
        <v>33.4</v>
      </c>
      <c r="H134" s="7">
        <v>84.7</v>
      </c>
      <c r="I134" s="18">
        <f>I123</f>
        <v>156.46865357643759</v>
      </c>
      <c r="J134" s="18">
        <f>J123</f>
        <v>114.07572463768116</v>
      </c>
      <c r="K134" s="18">
        <f>K123</f>
        <v>56.276252573781761</v>
      </c>
      <c r="L134" s="18">
        <f>L123</f>
        <v>33.840425531914889</v>
      </c>
      <c r="M134" s="18">
        <f>M123</f>
        <v>25.80102951269733</v>
      </c>
      <c r="N134">
        <f t="shared" si="41"/>
        <v>50.088507152709404</v>
      </c>
      <c r="T134" s="12">
        <v>1994</v>
      </c>
      <c r="U134" s="19">
        <f t="shared" si="42"/>
        <v>24.797784661186693</v>
      </c>
      <c r="V134" s="19">
        <f t="shared" si="43"/>
        <v>23.506233376749883</v>
      </c>
      <c r="W134" s="19">
        <f t="shared" si="44"/>
        <v>23.247923119862524</v>
      </c>
      <c r="X134" s="19">
        <f t="shared" si="45"/>
        <v>23.118767991418842</v>
      </c>
      <c r="Y134" s="19">
        <f t="shared" si="46"/>
        <v>29.96398979893392</v>
      </c>
      <c r="Z134" s="19">
        <f t="shared" si="47"/>
        <v>43.137812900189346</v>
      </c>
      <c r="AA134" s="19">
        <f t="shared" si="48"/>
        <v>109.39439379179754</v>
      </c>
      <c r="AB134" s="19">
        <f t="shared" si="49"/>
        <v>202.08729050074575</v>
      </c>
      <c r="AC134" s="19">
        <f t="shared" si="50"/>
        <v>147.33464867885661</v>
      </c>
      <c r="AD134" s="19">
        <f t="shared" si="51"/>
        <v>72.683666294957987</v>
      </c>
      <c r="AE134" s="19">
        <f t="shared" si="52"/>
        <v>43.706645061632791</v>
      </c>
      <c r="AF134" s="19">
        <f t="shared" si="53"/>
        <v>33.323352806916198</v>
      </c>
    </row>
    <row r="135" spans="1:32" x14ac:dyDescent="0.3">
      <c r="A135" s="7">
        <v>1995</v>
      </c>
      <c r="B135" s="7">
        <v>19</v>
      </c>
      <c r="C135" s="7">
        <v>17.899999999999999</v>
      </c>
      <c r="D135" s="7">
        <v>19.399999999999999</v>
      </c>
      <c r="E135" s="7">
        <v>23.9</v>
      </c>
      <c r="F135" s="7">
        <v>29.2</v>
      </c>
      <c r="G135" s="7">
        <v>33.9</v>
      </c>
      <c r="H135" s="7">
        <v>83</v>
      </c>
      <c r="I135" s="7">
        <v>121</v>
      </c>
      <c r="J135" s="7">
        <v>84.8</v>
      </c>
      <c r="K135" s="7">
        <v>39</v>
      </c>
      <c r="L135" s="7">
        <v>28.5</v>
      </c>
      <c r="M135" s="7">
        <v>23.8</v>
      </c>
      <c r="N135">
        <f t="shared" si="41"/>
        <v>43.616666666666667</v>
      </c>
      <c r="T135" s="12">
        <v>1995</v>
      </c>
      <c r="U135" s="19">
        <f t="shared" si="42"/>
        <v>24.53947440429933</v>
      </c>
      <c r="V135" s="19">
        <f t="shared" si="43"/>
        <v>23.118767991418842</v>
      </c>
      <c r="W135" s="19">
        <f t="shared" si="44"/>
        <v>25.056094918074052</v>
      </c>
      <c r="X135" s="19">
        <f t="shared" si="45"/>
        <v>30.868075698039682</v>
      </c>
      <c r="Y135" s="19">
        <f t="shared" si="46"/>
        <v>37.713297505554763</v>
      </c>
      <c r="Z135" s="19">
        <f t="shared" si="47"/>
        <v>43.783588542407749</v>
      </c>
      <c r="AA135" s="19">
        <f t="shared" si="48"/>
        <v>107.19875660825497</v>
      </c>
      <c r="AB135" s="19">
        <f t="shared" si="49"/>
        <v>156.27770541685362</v>
      </c>
      <c r="AC135" s="19">
        <f t="shared" si="50"/>
        <v>109.52354892024123</v>
      </c>
      <c r="AD135" s="19">
        <f t="shared" si="51"/>
        <v>50.370500093035467</v>
      </c>
      <c r="AE135" s="19">
        <f t="shared" si="52"/>
        <v>36.809211606448997</v>
      </c>
      <c r="AF135" s="19">
        <f t="shared" si="53"/>
        <v>30.738920569596004</v>
      </c>
    </row>
    <row r="136" spans="1:32" x14ac:dyDescent="0.3">
      <c r="A136" s="7">
        <v>1996</v>
      </c>
      <c r="B136" s="7">
        <v>20</v>
      </c>
      <c r="C136" s="7">
        <v>18.399999999999999</v>
      </c>
      <c r="D136" s="7">
        <v>20.100000000000001</v>
      </c>
      <c r="E136" s="7">
        <v>23.6</v>
      </c>
      <c r="F136" s="7">
        <v>27.1</v>
      </c>
      <c r="G136" s="7">
        <v>50.7</v>
      </c>
      <c r="H136" s="7">
        <v>134</v>
      </c>
      <c r="I136" s="7">
        <v>202</v>
      </c>
      <c r="J136" s="7">
        <v>145</v>
      </c>
      <c r="K136" s="7">
        <v>60.2</v>
      </c>
      <c r="L136" s="7">
        <v>33.299999999999997</v>
      </c>
      <c r="M136" s="7">
        <v>24.2</v>
      </c>
      <c r="N136">
        <f t="shared" si="41"/>
        <v>63.216666666666669</v>
      </c>
      <c r="T136" s="12">
        <v>1996</v>
      </c>
      <c r="U136" s="19">
        <f t="shared" si="42"/>
        <v>25.831025688736137</v>
      </c>
      <c r="V136" s="19">
        <f t="shared" si="43"/>
        <v>23.764543633637246</v>
      </c>
      <c r="W136" s="19">
        <f t="shared" si="44"/>
        <v>25.960180817179822</v>
      </c>
      <c r="X136" s="19">
        <f t="shared" si="45"/>
        <v>30.480610312708645</v>
      </c>
      <c r="Y136" s="19">
        <f t="shared" si="46"/>
        <v>35.001039808237472</v>
      </c>
      <c r="Z136" s="19">
        <f t="shared" si="47"/>
        <v>65.481650120946114</v>
      </c>
      <c r="AA136" s="19">
        <f t="shared" si="48"/>
        <v>173.06787211453212</v>
      </c>
      <c r="AB136" s="19">
        <f t="shared" si="49"/>
        <v>260.89335945623498</v>
      </c>
      <c r="AC136" s="19">
        <f t="shared" si="50"/>
        <v>187.27493624333701</v>
      </c>
      <c r="AD136" s="19">
        <f t="shared" si="51"/>
        <v>77.751387323095784</v>
      </c>
      <c r="AE136" s="19">
        <f t="shared" si="52"/>
        <v>43.008657771745668</v>
      </c>
      <c r="AF136" s="19">
        <f t="shared" si="53"/>
        <v>31.255541083370726</v>
      </c>
    </row>
    <row r="137" spans="1:32" x14ac:dyDescent="0.3">
      <c r="A137" s="7">
        <v>1997</v>
      </c>
      <c r="B137" s="7">
        <v>23.3</v>
      </c>
      <c r="C137" s="7">
        <v>20.100000000000001</v>
      </c>
      <c r="D137" s="7">
        <v>18.100000000000001</v>
      </c>
      <c r="E137" s="7">
        <v>21.3</v>
      </c>
      <c r="F137" s="7">
        <v>24.2</v>
      </c>
      <c r="G137" s="7">
        <v>35</v>
      </c>
      <c r="H137" s="7">
        <v>108</v>
      </c>
      <c r="I137" s="7">
        <v>146</v>
      </c>
      <c r="J137" s="7">
        <v>132</v>
      </c>
      <c r="K137" s="7">
        <v>52.5</v>
      </c>
      <c r="L137" s="7">
        <v>31.5</v>
      </c>
      <c r="M137" s="7">
        <v>27</v>
      </c>
      <c r="N137">
        <f t="shared" si="41"/>
        <v>53.25</v>
      </c>
      <c r="T137" s="12">
        <v>1997</v>
      </c>
      <c r="U137" s="19">
        <f t="shared" si="42"/>
        <v>30.093144927377601</v>
      </c>
      <c r="V137" s="19">
        <f t="shared" si="43"/>
        <v>25.960180817179822</v>
      </c>
      <c r="W137" s="19">
        <f t="shared" si="44"/>
        <v>23.377078248306205</v>
      </c>
      <c r="X137" s="19">
        <f t="shared" si="45"/>
        <v>27.510042358503988</v>
      </c>
      <c r="Y137" s="19">
        <f t="shared" si="46"/>
        <v>31.255541083370726</v>
      </c>
      <c r="Z137" s="19">
        <f t="shared" si="47"/>
        <v>45.20429495528824</v>
      </c>
      <c r="AA137" s="19">
        <f t="shared" si="48"/>
        <v>139.48753871917515</v>
      </c>
      <c r="AB137" s="19">
        <f t="shared" si="49"/>
        <v>188.5664875277738</v>
      </c>
      <c r="AC137" s="19">
        <f t="shared" si="50"/>
        <v>170.48476954565851</v>
      </c>
      <c r="AD137" s="19">
        <f t="shared" si="51"/>
        <v>67.806442432932357</v>
      </c>
      <c r="AE137" s="19">
        <f t="shared" si="52"/>
        <v>40.683865459759417</v>
      </c>
      <c r="AF137" s="19">
        <f t="shared" si="53"/>
        <v>34.871884679793787</v>
      </c>
    </row>
    <row r="138" spans="1:32" x14ac:dyDescent="0.3">
      <c r="A138" s="7">
        <v>1998</v>
      </c>
      <c r="B138" s="7">
        <v>21</v>
      </c>
      <c r="C138" s="7">
        <v>17.899999999999999</v>
      </c>
      <c r="D138" s="7">
        <v>19</v>
      </c>
      <c r="E138" s="7">
        <v>29.9</v>
      </c>
      <c r="F138" s="7">
        <v>40.799999999999997</v>
      </c>
      <c r="G138" s="7">
        <v>55.7</v>
      </c>
      <c r="H138" s="7">
        <v>154</v>
      </c>
      <c r="I138" s="7">
        <v>270</v>
      </c>
      <c r="J138" s="7">
        <v>134</v>
      </c>
      <c r="K138" s="7">
        <v>75</v>
      </c>
      <c r="L138" s="7">
        <v>44.8</v>
      </c>
      <c r="M138" s="7">
        <v>32</v>
      </c>
      <c r="N138">
        <f t="shared" si="41"/>
        <v>74.508333333333326</v>
      </c>
      <c r="T138" s="12">
        <v>1998</v>
      </c>
      <c r="U138" s="19">
        <f t="shared" si="42"/>
        <v>27.122576973172944</v>
      </c>
      <c r="V138" s="19">
        <f t="shared" si="43"/>
        <v>23.118767991418842</v>
      </c>
      <c r="W138" s="19">
        <f t="shared" si="44"/>
        <v>24.53947440429933</v>
      </c>
      <c r="X138" s="19">
        <f t="shared" si="45"/>
        <v>38.617383404660522</v>
      </c>
      <c r="Y138" s="19">
        <f t="shared" si="46"/>
        <v>52.695292405021718</v>
      </c>
      <c r="Z138" s="19">
        <f t="shared" si="47"/>
        <v>71.939406543130147</v>
      </c>
      <c r="AA138" s="19">
        <f t="shared" si="48"/>
        <v>198.89889780326826</v>
      </c>
      <c r="AB138" s="19">
        <f t="shared" si="49"/>
        <v>348.71884679793789</v>
      </c>
      <c r="AC138" s="19">
        <f t="shared" si="50"/>
        <v>173.06787211453212</v>
      </c>
      <c r="AD138" s="19">
        <f t="shared" si="51"/>
        <v>96.866346332760514</v>
      </c>
      <c r="AE138" s="19">
        <f t="shared" si="52"/>
        <v>57.861497542768944</v>
      </c>
      <c r="AF138" s="19">
        <f t="shared" si="53"/>
        <v>41.32964110197782</v>
      </c>
    </row>
    <row r="139" spans="1:32" x14ac:dyDescent="0.3">
      <c r="A139" s="7">
        <v>1999</v>
      </c>
      <c r="B139" s="7">
        <v>25.7</v>
      </c>
      <c r="C139" s="7">
        <v>22.1</v>
      </c>
      <c r="D139" s="7">
        <v>20.8</v>
      </c>
      <c r="E139" s="7">
        <v>23.3</v>
      </c>
      <c r="F139" s="7">
        <v>24.7</v>
      </c>
      <c r="G139" s="7">
        <v>54.8</v>
      </c>
      <c r="H139" s="7">
        <v>178</v>
      </c>
      <c r="I139" s="7">
        <v>185</v>
      </c>
      <c r="J139" s="7">
        <v>135</v>
      </c>
      <c r="K139" s="7">
        <v>82.7</v>
      </c>
      <c r="L139" s="7">
        <v>42.9</v>
      </c>
      <c r="M139" s="7">
        <v>30.1</v>
      </c>
      <c r="N139">
        <f t="shared" si="41"/>
        <v>68.75833333333334</v>
      </c>
      <c r="T139" s="12">
        <v>1999</v>
      </c>
      <c r="U139" s="19">
        <f t="shared" si="42"/>
        <v>33.192868010025933</v>
      </c>
      <c r="V139" s="19">
        <f t="shared" si="43"/>
        <v>28.543283386053435</v>
      </c>
      <c r="W139" s="19">
        <f t="shared" si="44"/>
        <v>26.864266716285584</v>
      </c>
      <c r="X139" s="19">
        <f t="shared" si="45"/>
        <v>30.093144927377601</v>
      </c>
      <c r="Y139" s="19">
        <f t="shared" si="46"/>
        <v>31.90131672558913</v>
      </c>
      <c r="Z139" s="19">
        <f t="shared" si="47"/>
        <v>70.777010387137011</v>
      </c>
      <c r="AA139" s="19">
        <f t="shared" si="48"/>
        <v>229.89612862975162</v>
      </c>
      <c r="AB139" s="19">
        <f t="shared" si="49"/>
        <v>238.93698762080928</v>
      </c>
      <c r="AC139" s="19">
        <f t="shared" si="50"/>
        <v>174.35942339896894</v>
      </c>
      <c r="AD139" s="19">
        <f t="shared" si="51"/>
        <v>106.81129122292393</v>
      </c>
      <c r="AE139" s="19">
        <f t="shared" si="52"/>
        <v>55.407550102339016</v>
      </c>
      <c r="AF139" s="19">
        <f t="shared" si="53"/>
        <v>38.875693661547892</v>
      </c>
    </row>
    <row r="140" spans="1:32" x14ac:dyDescent="0.3">
      <c r="A140" s="7">
        <v>2000</v>
      </c>
      <c r="B140" s="7">
        <v>23.7</v>
      </c>
      <c r="C140" s="7">
        <v>22</v>
      </c>
      <c r="D140" s="7">
        <v>22</v>
      </c>
      <c r="E140" s="7">
        <v>30.8</v>
      </c>
      <c r="F140" s="7">
        <v>43.9</v>
      </c>
      <c r="G140" s="7">
        <v>94.3</v>
      </c>
      <c r="H140" s="7">
        <v>175</v>
      </c>
      <c r="I140" s="7">
        <v>199</v>
      </c>
      <c r="J140" s="7">
        <v>135</v>
      </c>
      <c r="K140" s="7">
        <v>53.6</v>
      </c>
      <c r="L140" s="7">
        <v>33.4</v>
      </c>
      <c r="M140" s="7">
        <v>24.2</v>
      </c>
      <c r="N140">
        <f t="shared" si="41"/>
        <v>71.408333333333346</v>
      </c>
      <c r="T140" s="12">
        <v>2000</v>
      </c>
      <c r="U140" s="19">
        <f t="shared" si="42"/>
        <v>30.609765441152323</v>
      </c>
      <c r="V140" s="19">
        <f t="shared" si="43"/>
        <v>28.41412825760975</v>
      </c>
      <c r="W140" s="19">
        <f t="shared" si="44"/>
        <v>28.41412825760975</v>
      </c>
      <c r="X140" s="19">
        <f t="shared" si="45"/>
        <v>39.779779560653651</v>
      </c>
      <c r="Y140" s="19">
        <f t="shared" si="46"/>
        <v>56.699101386775823</v>
      </c>
      <c r="Z140" s="19">
        <f t="shared" si="47"/>
        <v>121.79328612239088</v>
      </c>
      <c r="AA140" s="19">
        <f t="shared" si="48"/>
        <v>226.02147477644121</v>
      </c>
      <c r="AB140" s="19">
        <f t="shared" si="49"/>
        <v>257.01870560292457</v>
      </c>
      <c r="AC140" s="19">
        <f t="shared" si="50"/>
        <v>174.35942339896894</v>
      </c>
      <c r="AD140" s="19">
        <f t="shared" si="51"/>
        <v>69.227148845812849</v>
      </c>
      <c r="AE140" s="19">
        <f t="shared" si="52"/>
        <v>43.137812900189346</v>
      </c>
      <c r="AF140" s="19">
        <f t="shared" si="53"/>
        <v>31.255541083370726</v>
      </c>
    </row>
    <row r="141" spans="1:32" x14ac:dyDescent="0.3">
      <c r="A141" s="7">
        <v>2001</v>
      </c>
      <c r="B141" s="7">
        <v>20.100000000000001</v>
      </c>
      <c r="C141" s="7">
        <v>17.3</v>
      </c>
      <c r="D141" s="7">
        <v>16.7</v>
      </c>
      <c r="E141" s="7">
        <v>20</v>
      </c>
      <c r="F141" s="7">
        <v>32</v>
      </c>
      <c r="G141" s="7">
        <v>69.099999999999994</v>
      </c>
      <c r="H141" s="7">
        <v>184</v>
      </c>
      <c r="I141" s="7">
        <v>173</v>
      </c>
      <c r="J141" s="7">
        <v>91.7</v>
      </c>
      <c r="K141" s="7">
        <v>49.9</v>
      </c>
      <c r="L141" s="7">
        <v>33.200000000000003</v>
      </c>
      <c r="M141" s="7">
        <v>25.1</v>
      </c>
      <c r="N141">
        <f t="shared" si="41"/>
        <v>61.008333333333347</v>
      </c>
      <c r="T141" s="12">
        <v>2001</v>
      </c>
      <c r="U141" s="19">
        <f t="shared" si="42"/>
        <v>25.960180817179822</v>
      </c>
      <c r="V141" s="19">
        <f t="shared" si="43"/>
        <v>22.343837220756761</v>
      </c>
      <c r="W141" s="19">
        <f t="shared" si="44"/>
        <v>21.568906450094673</v>
      </c>
      <c r="X141" s="19">
        <f t="shared" si="45"/>
        <v>25.831025688736137</v>
      </c>
      <c r="Y141" s="19">
        <f t="shared" si="46"/>
        <v>41.32964110197782</v>
      </c>
      <c r="Z141" s="19">
        <f t="shared" si="47"/>
        <v>89.246193754583345</v>
      </c>
      <c r="AA141" s="19">
        <f t="shared" si="48"/>
        <v>237.64543633637246</v>
      </c>
      <c r="AB141" s="19">
        <f t="shared" si="49"/>
        <v>223.4383722075676</v>
      </c>
      <c r="AC141" s="19">
        <f t="shared" si="50"/>
        <v>118.4352527828552</v>
      </c>
      <c r="AD141" s="19">
        <f t="shared" si="51"/>
        <v>64.448409093396663</v>
      </c>
      <c r="AE141" s="19">
        <f t="shared" si="52"/>
        <v>42.87950264330199</v>
      </c>
      <c r="AF141" s="19">
        <f t="shared" si="53"/>
        <v>32.417937239363852</v>
      </c>
    </row>
    <row r="142" spans="1:32" x14ac:dyDescent="0.3">
      <c r="A142" s="7">
        <v>2002</v>
      </c>
      <c r="B142" s="7">
        <v>20.7</v>
      </c>
      <c r="C142" s="7">
        <v>20.100000000000001</v>
      </c>
      <c r="D142" s="7">
        <v>22.7</v>
      </c>
      <c r="E142" s="7">
        <v>28.4</v>
      </c>
      <c r="F142" s="7">
        <v>40</v>
      </c>
      <c r="G142" s="7">
        <v>43.6</v>
      </c>
      <c r="H142" s="7">
        <v>95.8</v>
      </c>
      <c r="I142" s="7">
        <v>162</v>
      </c>
      <c r="J142" s="7">
        <v>160</v>
      </c>
      <c r="K142" s="7">
        <v>53.4</v>
      </c>
      <c r="L142" s="7">
        <v>31.6</v>
      </c>
      <c r="M142" s="7">
        <v>23.3</v>
      </c>
      <c r="N142">
        <f t="shared" si="41"/>
        <v>58.466666666666661</v>
      </c>
      <c r="T142" s="12">
        <v>2002</v>
      </c>
      <c r="U142" s="19">
        <f t="shared" si="42"/>
        <v>26.735111587841903</v>
      </c>
      <c r="V142" s="19">
        <f t="shared" si="43"/>
        <v>25.960180817179822</v>
      </c>
      <c r="W142" s="19">
        <f t="shared" si="44"/>
        <v>29.318214156715516</v>
      </c>
      <c r="X142" s="19">
        <f t="shared" si="45"/>
        <v>36.680056478005312</v>
      </c>
      <c r="Y142" s="19">
        <f t="shared" si="46"/>
        <v>51.662051377472274</v>
      </c>
      <c r="Z142" s="19">
        <f t="shared" si="47"/>
        <v>56.311636001444782</v>
      </c>
      <c r="AA142" s="19">
        <f t="shared" si="48"/>
        <v>123.7306130490461</v>
      </c>
      <c r="AB142" s="19">
        <f t="shared" si="49"/>
        <v>209.23130807876271</v>
      </c>
      <c r="AC142" s="19">
        <f t="shared" si="50"/>
        <v>206.6482055098891</v>
      </c>
      <c r="AD142" s="19">
        <f t="shared" si="51"/>
        <v>68.968838588925493</v>
      </c>
      <c r="AE142" s="19">
        <f t="shared" si="52"/>
        <v>40.813020588203102</v>
      </c>
      <c r="AF142" s="19">
        <f t="shared" si="53"/>
        <v>30.093144927377601</v>
      </c>
    </row>
    <row r="143" spans="1:32" x14ac:dyDescent="0.3">
      <c r="A143" s="7">
        <v>2003</v>
      </c>
      <c r="B143" s="7">
        <v>19.8</v>
      </c>
      <c r="C143" s="7">
        <v>19.3</v>
      </c>
      <c r="D143" s="7">
        <v>20.8</v>
      </c>
      <c r="E143" s="7">
        <v>25.7</v>
      </c>
      <c r="F143" s="7">
        <v>28</v>
      </c>
      <c r="G143" s="7">
        <v>44.5</v>
      </c>
      <c r="H143" s="7">
        <v>143</v>
      </c>
      <c r="I143" s="7">
        <v>185</v>
      </c>
      <c r="J143" s="7">
        <v>170</v>
      </c>
      <c r="K143" s="7">
        <v>66.3</v>
      </c>
      <c r="L143" s="7">
        <v>34.700000000000003</v>
      </c>
      <c r="M143" s="7">
        <v>25.5</v>
      </c>
      <c r="N143">
        <f t="shared" si="41"/>
        <v>65.216666666666669</v>
      </c>
      <c r="T143" s="12">
        <v>2003</v>
      </c>
      <c r="U143" s="19">
        <f t="shared" si="42"/>
        <v>25.572715431848778</v>
      </c>
      <c r="V143" s="19">
        <f t="shared" si="43"/>
        <v>24.926939789630374</v>
      </c>
      <c r="W143" s="19">
        <f t="shared" si="44"/>
        <v>26.864266716285584</v>
      </c>
      <c r="X143" s="19">
        <f t="shared" si="45"/>
        <v>33.192868010025933</v>
      </c>
      <c r="Y143" s="19">
        <f t="shared" si="46"/>
        <v>36.163435964230594</v>
      </c>
      <c r="Z143" s="19">
        <f t="shared" si="47"/>
        <v>57.474032157437904</v>
      </c>
      <c r="AA143" s="19">
        <f t="shared" si="48"/>
        <v>184.6918336744634</v>
      </c>
      <c r="AB143" s="19">
        <f t="shared" si="49"/>
        <v>238.93698762080928</v>
      </c>
      <c r="AC143" s="19">
        <f t="shared" si="50"/>
        <v>219.56371835425716</v>
      </c>
      <c r="AD143" s="19">
        <f t="shared" si="51"/>
        <v>85.629850158160295</v>
      </c>
      <c r="AE143" s="19">
        <f t="shared" si="52"/>
        <v>44.8168295699572</v>
      </c>
      <c r="AF143" s="19">
        <f t="shared" si="53"/>
        <v>32.934557753138577</v>
      </c>
    </row>
    <row r="144" spans="1:32" x14ac:dyDescent="0.3">
      <c r="A144" s="7">
        <v>2004</v>
      </c>
      <c r="B144" s="7">
        <v>21</v>
      </c>
      <c r="C144" s="7">
        <v>18</v>
      </c>
      <c r="D144" s="7">
        <v>16.7</v>
      </c>
      <c r="E144" s="7">
        <v>17.100000000000001</v>
      </c>
      <c r="F144" s="7">
        <v>25</v>
      </c>
      <c r="G144" s="7">
        <v>41.1</v>
      </c>
      <c r="H144" s="7">
        <v>123</v>
      </c>
      <c r="I144" s="7">
        <v>204</v>
      </c>
      <c r="J144" s="7">
        <v>94.2</v>
      </c>
      <c r="K144" s="7">
        <v>58.4</v>
      </c>
      <c r="L144" s="7">
        <v>35.799999999999997</v>
      </c>
      <c r="M144" s="7">
        <v>27.1</v>
      </c>
      <c r="N144">
        <f t="shared" si="41"/>
        <v>56.783333333333331</v>
      </c>
      <c r="T144" s="12">
        <v>2004</v>
      </c>
      <c r="U144" s="19">
        <f t="shared" si="42"/>
        <v>27.122576973172944</v>
      </c>
      <c r="V144" s="19">
        <f t="shared" si="43"/>
        <v>23.247923119862524</v>
      </c>
      <c r="W144" s="19">
        <f t="shared" si="44"/>
        <v>21.568906450094673</v>
      </c>
      <c r="X144" s="19">
        <f t="shared" si="45"/>
        <v>22.085526963869398</v>
      </c>
      <c r="Y144" s="19">
        <f t="shared" si="46"/>
        <v>32.288782110920174</v>
      </c>
      <c r="Z144" s="19">
        <f t="shared" si="47"/>
        <v>53.082757790352765</v>
      </c>
      <c r="AA144" s="19">
        <f t="shared" si="48"/>
        <v>158.86080798572723</v>
      </c>
      <c r="AB144" s="19">
        <f t="shared" si="49"/>
        <v>263.47646202510862</v>
      </c>
      <c r="AC144" s="19">
        <f t="shared" si="50"/>
        <v>121.66413099394721</v>
      </c>
      <c r="AD144" s="19">
        <f t="shared" si="51"/>
        <v>75.426595011109526</v>
      </c>
      <c r="AE144" s="19">
        <f t="shared" si="52"/>
        <v>46.237535982837684</v>
      </c>
      <c r="AF144" s="19">
        <f t="shared" si="53"/>
        <v>35.001039808237472</v>
      </c>
    </row>
    <row r="145" spans="1:32" x14ac:dyDescent="0.3">
      <c r="A145" s="7">
        <v>2005</v>
      </c>
      <c r="B145" s="7">
        <v>23.8</v>
      </c>
      <c r="C145" s="7">
        <v>23.7</v>
      </c>
      <c r="D145" s="7">
        <v>28</v>
      </c>
      <c r="E145" s="7">
        <v>29.4</v>
      </c>
      <c r="F145" s="7">
        <v>32.9</v>
      </c>
      <c r="G145" s="7">
        <v>41.2</v>
      </c>
      <c r="H145" s="7">
        <v>151</v>
      </c>
      <c r="I145" s="7">
        <v>186</v>
      </c>
      <c r="J145" s="7">
        <v>124</v>
      </c>
      <c r="K145" s="7">
        <v>67.599999999999994</v>
      </c>
      <c r="L145" s="7">
        <v>37.5</v>
      </c>
      <c r="M145" s="7">
        <v>27.5</v>
      </c>
      <c r="N145">
        <f t="shared" si="41"/>
        <v>64.38333333333334</v>
      </c>
      <c r="T145" s="12">
        <v>2005</v>
      </c>
      <c r="U145" s="19">
        <f t="shared" si="42"/>
        <v>30.738920569596004</v>
      </c>
      <c r="V145" s="19">
        <f t="shared" si="43"/>
        <v>30.609765441152323</v>
      </c>
      <c r="W145" s="19">
        <f t="shared" si="44"/>
        <v>36.163435964230594</v>
      </c>
      <c r="X145" s="19">
        <f t="shared" si="45"/>
        <v>37.971607762442119</v>
      </c>
      <c r="Y145" s="19">
        <f t="shared" si="46"/>
        <v>42.492037257970942</v>
      </c>
      <c r="Z145" s="19">
        <f t="shared" si="47"/>
        <v>53.21191291879645</v>
      </c>
      <c r="AA145" s="19">
        <f t="shared" si="48"/>
        <v>195.02424394995785</v>
      </c>
      <c r="AB145" s="19">
        <f t="shared" si="49"/>
        <v>240.22853890524607</v>
      </c>
      <c r="AC145" s="19">
        <f t="shared" si="50"/>
        <v>160.15235927016406</v>
      </c>
      <c r="AD145" s="19">
        <f t="shared" si="51"/>
        <v>87.308866827928142</v>
      </c>
      <c r="AE145" s="19">
        <f t="shared" si="52"/>
        <v>48.433173166380257</v>
      </c>
      <c r="AF145" s="19">
        <f t="shared" si="53"/>
        <v>35.51766032201219</v>
      </c>
    </row>
    <row r="146" spans="1:32" x14ac:dyDescent="0.3">
      <c r="A146" s="7">
        <v>2006</v>
      </c>
      <c r="B146" s="7">
        <v>22.6</v>
      </c>
      <c r="C146" s="7">
        <v>19.8</v>
      </c>
      <c r="D146" s="7">
        <v>19.399999999999999</v>
      </c>
      <c r="E146" s="7">
        <v>20.8</v>
      </c>
      <c r="F146" s="7">
        <v>31.3</v>
      </c>
      <c r="G146" s="7">
        <v>42.3</v>
      </c>
      <c r="H146" s="7">
        <v>125</v>
      </c>
      <c r="I146" s="7">
        <v>176</v>
      </c>
      <c r="J146" s="7">
        <v>130</v>
      </c>
      <c r="K146" s="7">
        <v>55.1</v>
      </c>
      <c r="L146" s="7">
        <v>34.6</v>
      </c>
      <c r="M146" s="7">
        <v>26.5</v>
      </c>
      <c r="N146">
        <f t="shared" si="41"/>
        <v>58.616666666666674</v>
      </c>
      <c r="T146" s="12">
        <v>2006</v>
      </c>
      <c r="U146" s="19">
        <f t="shared" si="42"/>
        <v>29.189059028271839</v>
      </c>
      <c r="V146" s="19">
        <f t="shared" si="43"/>
        <v>25.572715431848778</v>
      </c>
      <c r="W146" s="19">
        <f t="shared" si="44"/>
        <v>25.056094918074052</v>
      </c>
      <c r="X146" s="19">
        <f t="shared" si="45"/>
        <v>26.864266716285584</v>
      </c>
      <c r="Y146" s="19">
        <f t="shared" si="46"/>
        <v>40.425555202872054</v>
      </c>
      <c r="Z146" s="19">
        <f t="shared" si="47"/>
        <v>54.632619331676928</v>
      </c>
      <c r="AA146" s="19">
        <f t="shared" si="48"/>
        <v>161.44391055460085</v>
      </c>
      <c r="AB146" s="19">
        <f t="shared" si="49"/>
        <v>227.313026060878</v>
      </c>
      <c r="AC146" s="19">
        <f t="shared" si="50"/>
        <v>167.9016669767849</v>
      </c>
      <c r="AD146" s="19">
        <f t="shared" si="51"/>
        <v>71.164475772468066</v>
      </c>
      <c r="AE146" s="19">
        <f t="shared" si="52"/>
        <v>44.687674441513522</v>
      </c>
      <c r="AF146" s="19">
        <f t="shared" si="53"/>
        <v>34.226109037575384</v>
      </c>
    </row>
    <row r="147" spans="1:32" x14ac:dyDescent="0.3">
      <c r="A147" s="7">
        <v>2007</v>
      </c>
      <c r="B147" s="7">
        <v>45.3</v>
      </c>
      <c r="C147" s="7">
        <v>49.2</v>
      </c>
      <c r="D147" s="7">
        <v>51.8</v>
      </c>
      <c r="E147" s="7">
        <v>49.4</v>
      </c>
      <c r="F147" s="7">
        <v>48.2</v>
      </c>
      <c r="G147" s="7">
        <v>61.4</v>
      </c>
      <c r="H147" s="7">
        <v>126</v>
      </c>
      <c r="I147" s="7">
        <v>158</v>
      </c>
      <c r="J147" s="7">
        <v>109</v>
      </c>
      <c r="K147" s="7">
        <v>60.3</v>
      </c>
      <c r="L147" s="7">
        <v>46.5</v>
      </c>
      <c r="M147" s="7">
        <v>41.3</v>
      </c>
      <c r="N147">
        <f t="shared" si="41"/>
        <v>70.533333333333317</v>
      </c>
      <c r="T147" s="12">
        <v>2007</v>
      </c>
      <c r="U147" s="19">
        <f t="shared" si="42"/>
        <v>58.507273184987348</v>
      </c>
      <c r="V147" s="19">
        <f t="shared" si="43"/>
        <v>63.544323194290904</v>
      </c>
      <c r="W147" s="19">
        <f t="shared" si="44"/>
        <v>66.902356533826591</v>
      </c>
      <c r="X147" s="19">
        <f t="shared" si="45"/>
        <v>63.802633451178259</v>
      </c>
      <c r="Y147" s="19">
        <f t="shared" si="46"/>
        <v>62.252771909854097</v>
      </c>
      <c r="Z147" s="19">
        <f t="shared" si="47"/>
        <v>79.301248864419946</v>
      </c>
      <c r="AA147" s="19">
        <f t="shared" si="48"/>
        <v>162.73546183903767</v>
      </c>
      <c r="AB147" s="19">
        <f t="shared" si="49"/>
        <v>204.06510294101548</v>
      </c>
      <c r="AC147" s="19">
        <f t="shared" si="50"/>
        <v>140.77909000361194</v>
      </c>
      <c r="AD147" s="19">
        <f t="shared" si="51"/>
        <v>77.880542451539455</v>
      </c>
      <c r="AE147" s="19">
        <f t="shared" si="52"/>
        <v>60.057134726311517</v>
      </c>
      <c r="AF147" s="19">
        <f t="shared" si="53"/>
        <v>53.341068047240121</v>
      </c>
    </row>
    <row r="148" spans="1:32" x14ac:dyDescent="0.3">
      <c r="A148" s="7">
        <v>2008</v>
      </c>
      <c r="B148" s="7">
        <v>36.6</v>
      </c>
      <c r="C148" s="7">
        <v>33.799999999999997</v>
      </c>
      <c r="D148" s="7">
        <v>33.4</v>
      </c>
      <c r="E148" s="7">
        <v>36.5</v>
      </c>
      <c r="F148" s="7">
        <v>38.1</v>
      </c>
      <c r="G148" s="7">
        <v>79.3</v>
      </c>
      <c r="H148" s="7">
        <v>127</v>
      </c>
      <c r="I148" s="7">
        <v>152</v>
      </c>
      <c r="J148" s="7">
        <v>92.3</v>
      </c>
      <c r="K148" s="7">
        <v>51.4</v>
      </c>
      <c r="L148" s="7">
        <v>44.7</v>
      </c>
      <c r="M148" s="7">
        <v>38.700000000000003</v>
      </c>
      <c r="N148">
        <f t="shared" si="41"/>
        <v>63.650000000000006</v>
      </c>
      <c r="T148" s="12">
        <v>2008</v>
      </c>
      <c r="U148" s="19">
        <f t="shared" si="42"/>
        <v>47.270777010387135</v>
      </c>
      <c r="V148" s="19">
        <f t="shared" si="43"/>
        <v>43.654433413964071</v>
      </c>
      <c r="W148" s="19">
        <f t="shared" si="44"/>
        <v>43.137812900189346</v>
      </c>
      <c r="X148" s="19">
        <f t="shared" si="45"/>
        <v>47.14162188194345</v>
      </c>
      <c r="Y148" s="19">
        <f t="shared" si="46"/>
        <v>49.208103937042345</v>
      </c>
      <c r="Z148" s="19">
        <f t="shared" si="47"/>
        <v>102.42001685583878</v>
      </c>
      <c r="AA148" s="19">
        <f t="shared" si="48"/>
        <v>164.02701312347446</v>
      </c>
      <c r="AB148" s="19">
        <f t="shared" si="49"/>
        <v>196.31579523439464</v>
      </c>
      <c r="AC148" s="19">
        <f t="shared" si="50"/>
        <v>119.21018355351727</v>
      </c>
      <c r="AD148" s="19">
        <f t="shared" si="51"/>
        <v>66.385736020051866</v>
      </c>
      <c r="AE148" s="19">
        <f t="shared" si="52"/>
        <v>57.732342414325274</v>
      </c>
      <c r="AF148" s="19">
        <f t="shared" si="53"/>
        <v>49.983034707704434</v>
      </c>
    </row>
    <row r="149" spans="1:32" x14ac:dyDescent="0.3">
      <c r="A149" s="7">
        <v>2009</v>
      </c>
      <c r="B149" s="7">
        <v>24.987096774193546</v>
      </c>
      <c r="C149" s="7">
        <v>21.685714285714287</v>
      </c>
      <c r="D149" s="7">
        <v>19.896774193548389</v>
      </c>
      <c r="E149" s="7">
        <v>21.43</v>
      </c>
      <c r="F149" s="7">
        <v>24.280645161290327</v>
      </c>
      <c r="G149" s="7">
        <v>32.42</v>
      </c>
      <c r="H149" s="7">
        <v>105.3483870967742</v>
      </c>
      <c r="I149" s="7">
        <v>201.09677419354838</v>
      </c>
      <c r="J149" s="7">
        <v>152.52000000000001</v>
      </c>
      <c r="K149" s="7">
        <v>116.36451612903228</v>
      </c>
      <c r="L149" s="7">
        <v>47.516666666666666</v>
      </c>
      <c r="M149" s="7">
        <v>31.71290322580645</v>
      </c>
      <c r="N149">
        <f t="shared" si="41"/>
        <v>66.604956477214543</v>
      </c>
      <c r="T149" s="12">
        <v>2009</v>
      </c>
      <c r="U149" s="19">
        <f t="shared" si="42"/>
        <v>32.272116933056466</v>
      </c>
      <c r="V149" s="19">
        <f t="shared" si="43"/>
        <v>28.008212139643899</v>
      </c>
      <c r="W149" s="19">
        <f t="shared" si="44"/>
        <v>25.697704265826534</v>
      </c>
      <c r="X149" s="19">
        <f t="shared" si="45"/>
        <v>27.67794402548077</v>
      </c>
      <c r="Y149" s="19">
        <f t="shared" si="46"/>
        <v>31.359698445018861</v>
      </c>
      <c r="Z149" s="19">
        <f t="shared" si="47"/>
        <v>41.872092641441284</v>
      </c>
      <c r="AA149" s="19">
        <f t="shared" si="48"/>
        <v>136.06284466818465</v>
      </c>
      <c r="AB149" s="19">
        <f t="shared" si="49"/>
        <v>259.72679700577595</v>
      </c>
      <c r="AC149" s="19">
        <f t="shared" si="50"/>
        <v>196.9874019023018</v>
      </c>
      <c r="AD149" s="19">
        <f t="shared" si="51"/>
        <v>150.29074026931917</v>
      </c>
      <c r="AE149" s="19">
        <f t="shared" si="52"/>
        <v>61.37021186548894</v>
      </c>
      <c r="AF149" s="19">
        <f t="shared" si="53"/>
        <v>40.95884089451048</v>
      </c>
    </row>
    <row r="150" spans="1:32" x14ac:dyDescent="0.3">
      <c r="A150" s="7">
        <v>2010</v>
      </c>
      <c r="B150" s="7">
        <v>25.519354838709685</v>
      </c>
      <c r="C150" s="7">
        <v>23.782142857142865</v>
      </c>
      <c r="D150" s="7">
        <v>24.258064516129032</v>
      </c>
      <c r="E150" s="7">
        <v>24.643333333333338</v>
      </c>
      <c r="F150" s="7">
        <v>27.264516129032256</v>
      </c>
      <c r="G150" s="7">
        <v>34.233333333333334</v>
      </c>
      <c r="H150" s="7">
        <v>134.45483870967743</v>
      </c>
      <c r="I150" s="7">
        <v>293.90322580645159</v>
      </c>
      <c r="J150" s="7">
        <v>231.7</v>
      </c>
      <c r="K150" s="7">
        <v>71.822580645161295</v>
      </c>
      <c r="L150" s="7">
        <v>37.116666666666667</v>
      </c>
      <c r="M150" s="7">
        <v>24.945161290322577</v>
      </c>
      <c r="N150">
        <f t="shared" si="41"/>
        <v>79.470268177163348</v>
      </c>
      <c r="T150" s="12">
        <v>2010</v>
      </c>
      <c r="U150" s="19">
        <f t="shared" si="42"/>
        <v>32.959555519934135</v>
      </c>
      <c r="V150" s="19">
        <f t="shared" si="43"/>
        <v>30.715857153802499</v>
      </c>
      <c r="W150" s="19">
        <f t="shared" si="44"/>
        <v>31.330534383757378</v>
      </c>
      <c r="X150" s="19">
        <f t="shared" si="45"/>
        <v>31.828128819471051</v>
      </c>
      <c r="Y150" s="19">
        <f t="shared" si="46"/>
        <v>35.213520825999645</v>
      </c>
      <c r="Z150" s="19">
        <f t="shared" si="47"/>
        <v>44.214105637220023</v>
      </c>
      <c r="AA150" s="19">
        <f t="shared" si="48"/>
        <v>173.6553196342276</v>
      </c>
      <c r="AB150" s="19">
        <f t="shared" si="49"/>
        <v>379.59108879044345</v>
      </c>
      <c r="AC150" s="19">
        <f t="shared" si="50"/>
        <v>299.25243260400816</v>
      </c>
      <c r="AD150" s="19">
        <f t="shared" si="51"/>
        <v>92.762546283824221</v>
      </c>
      <c r="AE150" s="19">
        <f t="shared" si="52"/>
        <v>47.938078507346148</v>
      </c>
      <c r="AF150" s="19">
        <f t="shared" si="53"/>
        <v>32.21795510499944</v>
      </c>
    </row>
    <row r="151" spans="1:32" x14ac:dyDescent="0.3">
      <c r="A151" s="7">
        <v>2011</v>
      </c>
      <c r="B151" s="7">
        <v>19.974193548387099</v>
      </c>
      <c r="C151" s="7">
        <v>17.785714285714288</v>
      </c>
      <c r="D151" s="7">
        <v>18.129032258064516</v>
      </c>
      <c r="E151" s="7">
        <v>21.643333333333338</v>
      </c>
      <c r="F151" s="7">
        <v>31.170967741935478</v>
      </c>
      <c r="G151" s="7">
        <v>59.263333333333328</v>
      </c>
      <c r="H151" s="7">
        <v>186.61290322580646</v>
      </c>
      <c r="I151" s="7">
        <v>248.70967741935485</v>
      </c>
      <c r="J151" s="7">
        <v>155.84333333333333</v>
      </c>
      <c r="K151" s="7">
        <v>59.109677419354824</v>
      </c>
      <c r="L151" s="7">
        <v>34.763333333333335</v>
      </c>
      <c r="M151" s="7">
        <v>24.322580645161288</v>
      </c>
      <c r="N151">
        <f t="shared" si="41"/>
        <v>73.110673323092684</v>
      </c>
      <c r="T151" s="12">
        <v>2011</v>
      </c>
      <c r="U151" s="19">
        <f t="shared" si="42"/>
        <v>25.79769533300874</v>
      </c>
      <c r="V151" s="19">
        <f t="shared" si="43"/>
        <v>22.971162130340353</v>
      </c>
      <c r="W151" s="19">
        <f t="shared" si="44"/>
        <v>23.414574898499531</v>
      </c>
      <c r="X151" s="19">
        <f t="shared" si="45"/>
        <v>27.953474966160631</v>
      </c>
      <c r="Y151" s="19">
        <f t="shared" si="46"/>
        <v>40.258903424235044</v>
      </c>
      <c r="Z151" s="19">
        <f t="shared" si="47"/>
        <v>76.541634286673286</v>
      </c>
      <c r="AA151" s="19">
        <f t="shared" si="48"/>
        <v>241.02013485377188</v>
      </c>
      <c r="AB151" s="19">
        <f t="shared" si="49"/>
        <v>321.22130332283166</v>
      </c>
      <c r="AC151" s="19">
        <f t="shared" si="50"/>
        <v>201.27965733758012</v>
      </c>
      <c r="AD151" s="19">
        <f t="shared" si="51"/>
        <v>76.343179793613047</v>
      </c>
      <c r="AE151" s="19">
        <f t="shared" si="52"/>
        <v>44.89862781797153</v>
      </c>
      <c r="AF151" s="19">
        <f t="shared" si="53"/>
        <v>31.41386027307588</v>
      </c>
    </row>
    <row r="152" spans="1:32" x14ac:dyDescent="0.3">
      <c r="A152" s="7">
        <v>2012</v>
      </c>
      <c r="B152" s="7">
        <v>19.612903225806459</v>
      </c>
      <c r="C152" s="7">
        <v>15.868965517241385</v>
      </c>
      <c r="D152" s="7">
        <v>15.425806451612909</v>
      </c>
      <c r="E152" s="7">
        <v>18.356666666666669</v>
      </c>
      <c r="F152" s="7">
        <v>24.622580645161293</v>
      </c>
      <c r="G152" s="7">
        <v>33.869999999999997</v>
      </c>
      <c r="H152" s="7">
        <v>128.81290322580645</v>
      </c>
      <c r="I152" s="7">
        <v>216.45161290322579</v>
      </c>
      <c r="J152" s="7">
        <v>179.56666666666666</v>
      </c>
      <c r="K152" s="7">
        <v>62.367741935483856</v>
      </c>
      <c r="L152" s="7">
        <v>35.039999999999992</v>
      </c>
      <c r="M152" s="7">
        <v>25.309677419354834</v>
      </c>
      <c r="N152">
        <f t="shared" si="41"/>
        <v>64.608793721418849</v>
      </c>
      <c r="T152" s="12">
        <v>2012</v>
      </c>
      <c r="U152" s="19">
        <f t="shared" si="42"/>
        <v>25.331070352825126</v>
      </c>
      <c r="V152" s="19">
        <f t="shared" si="43"/>
        <v>20.495582796476508</v>
      </c>
      <c r="W152" s="19">
        <f t="shared" si="44"/>
        <v>19.923220136054233</v>
      </c>
      <c r="X152" s="19">
        <f t="shared" si="45"/>
        <v>23.708576411311654</v>
      </c>
      <c r="Y152" s="19">
        <f t="shared" si="46"/>
        <v>31.801325658406927</v>
      </c>
      <c r="Z152" s="19">
        <f t="shared" si="47"/>
        <v>43.744842003874645</v>
      </c>
      <c r="AA152" s="19">
        <f t="shared" si="48"/>
        <v>166.36847061332443</v>
      </c>
      <c r="AB152" s="19">
        <f t="shared" si="49"/>
        <v>279.55835866357978</v>
      </c>
      <c r="AC152" s="19">
        <f t="shared" si="50"/>
        <v>231.91955897536928</v>
      </c>
      <c r="AD152" s="19">
        <f t="shared" si="51"/>
        <v>80.551137204197474</v>
      </c>
      <c r="AE152" s="19">
        <f t="shared" si="52"/>
        <v>45.255957006665703</v>
      </c>
      <c r="AF152" s="19">
        <f t="shared" si="53"/>
        <v>32.688746379648983</v>
      </c>
    </row>
    <row r="153" spans="1:32" x14ac:dyDescent="0.3">
      <c r="A153" s="7">
        <v>2013</v>
      </c>
      <c r="B153" s="7">
        <v>20.670967741935481</v>
      </c>
      <c r="C153" s="7">
        <v>20.350000000000001</v>
      </c>
      <c r="D153" s="7">
        <v>21.554838709677423</v>
      </c>
      <c r="E153" s="7">
        <v>23.503333333333327</v>
      </c>
      <c r="F153" s="7">
        <v>30.987096774193539</v>
      </c>
      <c r="G153" s="7">
        <v>94.223333333333343</v>
      </c>
      <c r="H153" s="7">
        <v>241.45161290322579</v>
      </c>
      <c r="I153" s="7">
        <v>225.09677419354838</v>
      </c>
      <c r="J153" s="7">
        <v>119.85333333333331</v>
      </c>
      <c r="K153" s="7">
        <v>68.119354838709654</v>
      </c>
      <c r="L153" s="7">
        <v>41.663333333333334</v>
      </c>
      <c r="M153" s="7">
        <v>31.158064516129034</v>
      </c>
      <c r="N153">
        <f t="shared" si="41"/>
        <v>78.219336917562728</v>
      </c>
      <c r="T153" s="12">
        <v>2013</v>
      </c>
      <c r="U153" s="19">
        <f t="shared" si="42"/>
        <v>26.697614937648574</v>
      </c>
      <c r="V153" s="19">
        <f t="shared" si="43"/>
        <v>26.283068638289024</v>
      </c>
      <c r="W153" s="19">
        <f t="shared" si="44"/>
        <v>27.839179621312081</v>
      </c>
      <c r="X153" s="19">
        <f t="shared" si="45"/>
        <v>30.355760355213075</v>
      </c>
      <c r="Y153" s="19">
        <f t="shared" si="46"/>
        <v>40.021424639677299</v>
      </c>
      <c r="Z153" s="19">
        <f t="shared" si="47"/>
        <v>121.69426719058409</v>
      </c>
      <c r="AA153" s="19">
        <f t="shared" si="48"/>
        <v>311.84714077449996</v>
      </c>
      <c r="AB153" s="19">
        <f t="shared" si="49"/>
        <v>290.72402783225931</v>
      </c>
      <c r="AC153" s="19">
        <f t="shared" si="50"/>
        <v>154.79672661069941</v>
      </c>
      <c r="AD153" s="19">
        <f t="shared" si="51"/>
        <v>87.979640236942075</v>
      </c>
      <c r="AE153" s="19">
        <f t="shared" si="52"/>
        <v>53.810331680585499</v>
      </c>
      <c r="AF153" s="19">
        <f t="shared" si="53"/>
        <v>40.24223824637135</v>
      </c>
    </row>
    <row r="154" spans="1:32" x14ac:dyDescent="0.3">
      <c r="A154" s="12" t="s">
        <v>70</v>
      </c>
      <c r="B154" s="12">
        <v>21.888606726149622</v>
      </c>
      <c r="C154" s="12">
        <v>20.120261186371099</v>
      </c>
      <c r="D154" s="12">
        <v>20.399260752688168</v>
      </c>
      <c r="E154" s="12">
        <v>23.050567375886519</v>
      </c>
      <c r="F154" s="12">
        <v>29.09220430107527</v>
      </c>
      <c r="G154" s="12">
        <v>51.474680851063816</v>
      </c>
      <c r="H154" s="12">
        <v>119.74623655913977</v>
      </c>
      <c r="I154" s="12">
        <v>156.46865357643759</v>
      </c>
      <c r="J154" s="12">
        <v>114.07572463768116</v>
      </c>
      <c r="K154" s="12">
        <v>56.276252573781761</v>
      </c>
      <c r="L154" s="12">
        <v>33.840425531914889</v>
      </c>
      <c r="M154" s="12">
        <v>25.80102951269733</v>
      </c>
      <c r="N154">
        <f>AVERAGE(N105:N153)</f>
        <v>56.019491965407262</v>
      </c>
      <c r="P154">
        <f>N154/1187</f>
        <v>4.7194180257293397E-2</v>
      </c>
      <c r="T154" s="12" t="s">
        <v>70</v>
      </c>
      <c r="U154" s="20">
        <f>AVERAGE(U105:U153)</f>
        <v>28.270258131690674</v>
      </c>
      <c r="V154" s="20">
        <f t="shared" ref="V154:AF154" si="56">AVERAGE(V105:V153)</f>
        <v>25.98634917846163</v>
      </c>
      <c r="W154" s="20">
        <f t="shared" si="56"/>
        <v>26.346691426695752</v>
      </c>
      <c r="X154" s="20">
        <f t="shared" si="56"/>
        <v>29.770989901323397</v>
      </c>
      <c r="Y154" s="20">
        <f t="shared" si="56"/>
        <v>37.574073832151761</v>
      </c>
      <c r="Z154" s="20">
        <f t="shared" si="56"/>
        <v>66.482190169166174</v>
      </c>
      <c r="AA154" s="20">
        <f t="shared" si="56"/>
        <v>154.65840563443075</v>
      </c>
      <c r="AB154" s="20">
        <f t="shared" si="56"/>
        <v>202.08729050074569</v>
      </c>
      <c r="AC154" s="20">
        <f t="shared" si="56"/>
        <v>147.33464867885661</v>
      </c>
      <c r="AD154" s="20">
        <f t="shared" si="56"/>
        <v>72.683666294957959</v>
      </c>
      <c r="AE154" s="20">
        <f t="shared" si="56"/>
        <v>43.706645061632791</v>
      </c>
      <c r="AF154" s="20">
        <f t="shared" si="56"/>
        <v>33.323352806916191</v>
      </c>
    </row>
  </sheetData>
  <mergeCells count="14">
    <mergeCell ref="T1:X1"/>
    <mergeCell ref="T2:X2"/>
    <mergeCell ref="T3:X3"/>
    <mergeCell ref="A4:N4"/>
    <mergeCell ref="A5:N5"/>
    <mergeCell ref="T4:AG4"/>
    <mergeCell ref="T5:AG5"/>
    <mergeCell ref="A49:N49"/>
    <mergeCell ref="T45:X45"/>
    <mergeCell ref="T46:X46"/>
    <mergeCell ref="T47:X47"/>
    <mergeCell ref="T48:AG48"/>
    <mergeCell ref="T49:AG49"/>
    <mergeCell ref="A48:N4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2"/>
  <sheetViews>
    <sheetView workbookViewId="0">
      <selection activeCell="AF1" sqref="AF1"/>
    </sheetView>
  </sheetViews>
  <sheetFormatPr defaultRowHeight="15.6" x14ac:dyDescent="0.3"/>
  <sheetData>
    <row r="1" spans="1:32" x14ac:dyDescent="0.3">
      <c r="A1">
        <v>39.135483870967768</v>
      </c>
      <c r="B1" t="e">
        <v>#DIV/0!</v>
      </c>
      <c r="C1">
        <v>43.632258064516144</v>
      </c>
      <c r="D1">
        <v>48.932258064516134</v>
      </c>
      <c r="E1">
        <v>46.287096774193543</v>
      </c>
      <c r="F1">
        <v>42.380645161290332</v>
      </c>
      <c r="G1">
        <v>40.035483870967745</v>
      </c>
      <c r="H1">
        <v>43.883870967741942</v>
      </c>
      <c r="I1">
        <v>36.558064516129036</v>
      </c>
      <c r="J1">
        <v>45.658064516129009</v>
      </c>
      <c r="K1">
        <v>37.967741935483865</v>
      </c>
      <c r="L1">
        <v>33.164516129032258</v>
      </c>
      <c r="M1">
        <v>49.370967741935495</v>
      </c>
      <c r="N1">
        <v>38.764516129032266</v>
      </c>
      <c r="O1">
        <v>40.887096774193566</v>
      </c>
      <c r="P1">
        <v>44.509677419354858</v>
      </c>
      <c r="Q1">
        <v>45.319354838709685</v>
      </c>
      <c r="R1">
        <v>37.719354838709677</v>
      </c>
      <c r="S1">
        <v>41.264516129032273</v>
      </c>
      <c r="T1">
        <v>36.929032258064517</v>
      </c>
      <c r="U1">
        <v>46.712903225806464</v>
      </c>
      <c r="V1">
        <v>44.49354838709678</v>
      </c>
      <c r="W1">
        <v>46.706451612903223</v>
      </c>
      <c r="X1">
        <v>37.251612903225805</v>
      </c>
      <c r="Y1">
        <v>42.803225806451628</v>
      </c>
      <c r="Z1">
        <v>48.577419354838717</v>
      </c>
      <c r="AA1">
        <v>42.158064516129031</v>
      </c>
      <c r="AB1">
        <v>48.909677419354843</v>
      </c>
      <c r="AC1">
        <v>43.451612903225822</v>
      </c>
      <c r="AD1">
        <v>37.338709677419352</v>
      </c>
      <c r="AE1">
        <v>86.899999999999963</v>
      </c>
      <c r="AF1" t="e">
        <f>aver</f>
        <v>#NAME?</v>
      </c>
    </row>
    <row r="2" spans="1:32" x14ac:dyDescent="0.3">
      <c r="A2">
        <v>35.528571428571432</v>
      </c>
      <c r="B2" t="e">
        <v>#DIV/0!</v>
      </c>
      <c r="C2">
        <v>37.307142857142836</v>
      </c>
      <c r="D2">
        <v>43.431034482758605</v>
      </c>
      <c r="E2">
        <v>42.242857142857147</v>
      </c>
      <c r="F2">
        <v>34.503571428571433</v>
      </c>
      <c r="G2">
        <v>39.646428571428586</v>
      </c>
      <c r="H2">
        <v>37.627586206896567</v>
      </c>
      <c r="I2">
        <v>27.060714285714287</v>
      </c>
      <c r="J2">
        <v>37.675000000000004</v>
      </c>
      <c r="K2">
        <v>28.9142857142857</v>
      </c>
      <c r="L2">
        <v>27.91724137931034</v>
      </c>
      <c r="M2">
        <v>39.860714285714273</v>
      </c>
      <c r="N2">
        <v>32.696428571428569</v>
      </c>
      <c r="O2">
        <v>35.739285714285714</v>
      </c>
      <c r="P2">
        <v>39.765517241379321</v>
      </c>
      <c r="Q2">
        <v>40.360714285714302</v>
      </c>
      <c r="R2">
        <v>39.467857142857149</v>
      </c>
      <c r="S2">
        <v>38.032142857142858</v>
      </c>
      <c r="T2">
        <v>33.168965517241389</v>
      </c>
      <c r="U2">
        <v>35.449999999999996</v>
      </c>
      <c r="V2">
        <v>36.871428571428567</v>
      </c>
      <c r="W2">
        <v>36.410714285714263</v>
      </c>
      <c r="X2">
        <v>27.603448275862068</v>
      </c>
      <c r="Y2">
        <v>33.246428571428574</v>
      </c>
      <c r="Z2">
        <v>41.303571428571438</v>
      </c>
      <c r="AA2">
        <v>42.1</v>
      </c>
      <c r="AB2">
        <v>40.293103448275865</v>
      </c>
      <c r="AC2">
        <v>40</v>
      </c>
      <c r="AD2">
        <v>32.485714285714302</v>
      </c>
      <c r="AE2">
        <v>95.132142857142796</v>
      </c>
      <c r="AF2">
        <v>109.31379310344832</v>
      </c>
    </row>
    <row r="3" spans="1:32" x14ac:dyDescent="0.3">
      <c r="A3">
        <v>31.861290322580654</v>
      </c>
      <c r="B3" t="e">
        <v>#DIV/0!</v>
      </c>
      <c r="C3">
        <v>34.145161290322584</v>
      </c>
      <c r="D3">
        <v>53.196774193548386</v>
      </c>
      <c r="E3">
        <v>43.722580645161294</v>
      </c>
      <c r="F3">
        <v>55.461290322580652</v>
      </c>
      <c r="G3">
        <v>45.306451612903224</v>
      </c>
      <c r="H3">
        <v>39.874193548387112</v>
      </c>
      <c r="I3">
        <v>26.619354838709686</v>
      </c>
      <c r="J3">
        <v>28.603225806451611</v>
      </c>
      <c r="K3">
        <v>28.36333333333333</v>
      </c>
      <c r="L3">
        <v>36.261290322580656</v>
      </c>
      <c r="M3">
        <v>39.674193548387095</v>
      </c>
      <c r="N3">
        <v>43.390322580645169</v>
      </c>
      <c r="O3">
        <v>43.051612903225809</v>
      </c>
      <c r="P3">
        <v>37.812903225806458</v>
      </c>
      <c r="Q3">
        <v>43.254838709677422</v>
      </c>
      <c r="R3">
        <v>38.909677419354843</v>
      </c>
      <c r="S3">
        <v>36.71612903225806</v>
      </c>
      <c r="T3">
        <v>39.964516129032248</v>
      </c>
      <c r="U3">
        <v>30.454838709677425</v>
      </c>
      <c r="V3">
        <v>38.851612903225799</v>
      </c>
      <c r="W3">
        <v>31.087096774193544</v>
      </c>
      <c r="X3">
        <v>28.090322580645164</v>
      </c>
      <c r="Y3">
        <v>29.812903225806448</v>
      </c>
      <c r="Z3">
        <v>52.270967741935486</v>
      </c>
      <c r="AA3">
        <v>49.39032258064519</v>
      </c>
      <c r="AB3">
        <v>40</v>
      </c>
      <c r="AC3">
        <v>44.661290322580641</v>
      </c>
      <c r="AD3">
        <v>32.080645161290327</v>
      </c>
      <c r="AE3">
        <v>97.316129032258061</v>
      </c>
      <c r="AF3">
        <v>109.07419354838711</v>
      </c>
    </row>
    <row r="4" spans="1:32" x14ac:dyDescent="0.3">
      <c r="A4">
        <v>37.176666666666655</v>
      </c>
      <c r="B4" t="e">
        <v>#DIV/0!</v>
      </c>
      <c r="C4">
        <v>60.550000000000026</v>
      </c>
      <c r="D4">
        <v>80.97999999999999</v>
      </c>
      <c r="E4">
        <v>76.453333333333333</v>
      </c>
      <c r="F4">
        <v>186.23333333333332</v>
      </c>
      <c r="G4">
        <v>66.999999999999986</v>
      </c>
      <c r="H4">
        <v>41.33333333333335</v>
      </c>
      <c r="I4">
        <v>53.010000000000005</v>
      </c>
      <c r="J4">
        <v>53.643333333333331</v>
      </c>
      <c r="K4">
        <v>44.243333333333332</v>
      </c>
      <c r="L4">
        <v>68.410000000000011</v>
      </c>
      <c r="M4">
        <v>52.190000000000012</v>
      </c>
      <c r="N4">
        <v>69.13000000000001</v>
      </c>
      <c r="O4">
        <v>65.826666666666668</v>
      </c>
      <c r="P4">
        <v>44.563333333333325</v>
      </c>
      <c r="Q4">
        <v>71.056666666666658</v>
      </c>
      <c r="R4">
        <v>36.090000000000011</v>
      </c>
      <c r="S4">
        <v>56.070000000000007</v>
      </c>
      <c r="T4">
        <v>58.620000000000005</v>
      </c>
      <c r="U4">
        <v>44.226666666666667</v>
      </c>
      <c r="V4">
        <v>80.473333333333329</v>
      </c>
      <c r="W4">
        <v>43.623333333333328</v>
      </c>
      <c r="X4">
        <v>53.999999999999993</v>
      </c>
      <c r="Y4">
        <v>42.040000000000006</v>
      </c>
      <c r="Z4">
        <v>82.576666666666668</v>
      </c>
      <c r="AA4">
        <v>73.010000000000005</v>
      </c>
      <c r="AB4">
        <v>41.41666666666665</v>
      </c>
      <c r="AC4">
        <v>67.513333333333335</v>
      </c>
      <c r="AD4">
        <v>37.656666666666673</v>
      </c>
      <c r="AE4">
        <v>84.000000000000014</v>
      </c>
      <c r="AF4">
        <v>113.52666666666669</v>
      </c>
    </row>
    <row r="5" spans="1:32" x14ac:dyDescent="0.3">
      <c r="A5">
        <v>73.125806451612902</v>
      </c>
      <c r="B5" t="e">
        <v>#DIV/0!</v>
      </c>
      <c r="C5">
        <v>153.64516129032259</v>
      </c>
      <c r="D5">
        <v>252.57419354838711</v>
      </c>
      <c r="E5">
        <v>161.85806451612905</v>
      </c>
      <c r="F5">
        <v>230.09677419354838</v>
      </c>
      <c r="G5">
        <v>147.58064516129033</v>
      </c>
      <c r="H5">
        <v>112.60967741935484</v>
      </c>
      <c r="I5">
        <v>84.822580645161295</v>
      </c>
      <c r="J5">
        <v>62.338709677419345</v>
      </c>
      <c r="K5">
        <v>79.858064516129033</v>
      </c>
      <c r="L5">
        <v>130.23870967741937</v>
      </c>
      <c r="M5">
        <v>114.30322580645162</v>
      </c>
      <c r="N5">
        <v>160.57419354838711</v>
      </c>
      <c r="O5">
        <v>150.85483870967741</v>
      </c>
      <c r="P5">
        <v>68.390322580645176</v>
      </c>
      <c r="Q5">
        <v>186.28064516129035</v>
      </c>
      <c r="R5">
        <v>92.467741935483872</v>
      </c>
      <c r="S5">
        <v>158.44838709677418</v>
      </c>
      <c r="T5">
        <v>136.32580645161292</v>
      </c>
      <c r="U5">
        <v>70.432258064516148</v>
      </c>
      <c r="V5">
        <v>179.7483870967742</v>
      </c>
      <c r="W5">
        <v>70.306451612903231</v>
      </c>
      <c r="X5">
        <v>118.35161290322581</v>
      </c>
      <c r="Y5">
        <v>103.60000000000001</v>
      </c>
      <c r="Z5">
        <v>188.67419354838708</v>
      </c>
      <c r="AA5">
        <v>123.99354838709677</v>
      </c>
      <c r="AB5">
        <v>111.29354838709679</v>
      </c>
      <c r="AC5">
        <v>102.12903225806451</v>
      </c>
      <c r="AD5">
        <v>63.551612903225795</v>
      </c>
      <c r="AE5">
        <v>121.01290322580647</v>
      </c>
      <c r="AF5">
        <v>100.91612903225811</v>
      </c>
    </row>
    <row r="6" spans="1:32" x14ac:dyDescent="0.3">
      <c r="A6">
        <v>151.57333333333332</v>
      </c>
      <c r="B6">
        <v>291.72413793103448</v>
      </c>
      <c r="C6">
        <v>227.43333333333334</v>
      </c>
      <c r="D6">
        <v>270.89999999999998</v>
      </c>
      <c r="E6">
        <v>261.3</v>
      </c>
      <c r="F6">
        <v>435.33333333333331</v>
      </c>
      <c r="G6">
        <v>181.13333333333333</v>
      </c>
      <c r="H6">
        <v>218.86666666666667</v>
      </c>
      <c r="I6">
        <v>178.69000000000003</v>
      </c>
      <c r="J6">
        <v>300.47999999999996</v>
      </c>
      <c r="K6">
        <v>226.13333333333333</v>
      </c>
      <c r="L6">
        <v>173.36666666666667</v>
      </c>
      <c r="M6">
        <v>193.60666666666665</v>
      </c>
      <c r="N6">
        <v>262.8</v>
      </c>
      <c r="O6">
        <v>228.19</v>
      </c>
      <c r="P6">
        <v>126.50333333333333</v>
      </c>
      <c r="Q6">
        <v>198.4</v>
      </c>
      <c r="R6">
        <v>187.88666666666668</v>
      </c>
      <c r="S6">
        <v>203.2</v>
      </c>
      <c r="T6">
        <v>197.99666666666664</v>
      </c>
      <c r="U6">
        <v>194.47</v>
      </c>
      <c r="V6">
        <v>238.13333333333333</v>
      </c>
      <c r="W6">
        <v>215.35666666666665</v>
      </c>
      <c r="X6">
        <v>256.24333333333334</v>
      </c>
      <c r="Y6">
        <v>269.16666666666669</v>
      </c>
      <c r="Z6">
        <v>229.8</v>
      </c>
      <c r="AA6">
        <v>233.9</v>
      </c>
      <c r="AB6">
        <v>200.7</v>
      </c>
      <c r="AC6">
        <v>158.1</v>
      </c>
      <c r="AD6">
        <v>146.76666666666668</v>
      </c>
      <c r="AE6">
        <v>179.90666666666667</v>
      </c>
      <c r="AF6">
        <v>301.48666666666668</v>
      </c>
    </row>
    <row r="7" spans="1:32" x14ac:dyDescent="0.3">
      <c r="A7">
        <v>605.54838709677415</v>
      </c>
      <c r="B7" t="e">
        <v>#DIV/0!</v>
      </c>
      <c r="C7">
        <v>549.90322580645159</v>
      </c>
      <c r="D7">
        <v>618.70967741935488</v>
      </c>
      <c r="E7">
        <v>601.83870967741939</v>
      </c>
      <c r="F7">
        <v>547.48387096774195</v>
      </c>
      <c r="G7">
        <v>319.25806451612902</v>
      </c>
      <c r="H7">
        <v>556.93548387096769</v>
      </c>
      <c r="I7">
        <v>462.87096774193549</v>
      </c>
      <c r="J7">
        <v>658.38709677419354</v>
      </c>
      <c r="K7">
        <v>381.90322580645159</v>
      </c>
      <c r="L7">
        <v>560.77419354838707</v>
      </c>
      <c r="M7">
        <v>425.87096774193549</v>
      </c>
      <c r="N7">
        <v>563.90322580645159</v>
      </c>
      <c r="O7">
        <v>365.25806451612902</v>
      </c>
      <c r="P7">
        <v>304.41935483870969</v>
      </c>
      <c r="Q7">
        <v>319.45161290322579</v>
      </c>
      <c r="R7">
        <v>380.16129032258067</v>
      </c>
      <c r="S7">
        <v>358.77419354838707</v>
      </c>
      <c r="T7">
        <v>411.87096774193549</v>
      </c>
      <c r="U7">
        <v>486.35483870967744</v>
      </c>
      <c r="V7">
        <v>527.9677419354839</v>
      </c>
      <c r="W7">
        <v>470</v>
      </c>
      <c r="X7">
        <v>535.77419354838707</v>
      </c>
      <c r="Y7">
        <v>497.54838709677421</v>
      </c>
      <c r="Z7">
        <v>335.22580645161293</v>
      </c>
      <c r="AA7">
        <v>517.77419354838707</v>
      </c>
      <c r="AB7">
        <v>539.0322580645161</v>
      </c>
      <c r="AC7">
        <v>504.06451612903226</v>
      </c>
      <c r="AD7">
        <v>484.80645161290323</v>
      </c>
      <c r="AE7">
        <v>383.40967741935486</v>
      </c>
      <c r="AF7">
        <v>487.98064516129028</v>
      </c>
    </row>
    <row r="8" spans="1:32" x14ac:dyDescent="0.3">
      <c r="A8">
        <v>614.93548387096769</v>
      </c>
      <c r="B8" t="e">
        <v>#DIV/0!</v>
      </c>
      <c r="C8">
        <v>447.61290322580646</v>
      </c>
      <c r="D8">
        <v>783</v>
      </c>
      <c r="E8">
        <v>727.58064516129036</v>
      </c>
      <c r="F8">
        <v>796.22580645161293</v>
      </c>
      <c r="G8">
        <v>497.87096774193549</v>
      </c>
      <c r="H8">
        <v>444.03225806451616</v>
      </c>
      <c r="I8">
        <v>515.77419354838707</v>
      </c>
      <c r="J8">
        <v>603.77419354838707</v>
      </c>
      <c r="K8">
        <v>381.22580645161293</v>
      </c>
      <c r="L8">
        <v>677.67741935483866</v>
      </c>
      <c r="M8">
        <v>552.16129032258061</v>
      </c>
      <c r="N8">
        <v>607.22580645161293</v>
      </c>
      <c r="O8">
        <v>564.06451612903231</v>
      </c>
      <c r="P8">
        <v>625.48387096774195</v>
      </c>
      <c r="Q8">
        <v>399.67741935483872</v>
      </c>
      <c r="R8">
        <v>541.19354838709683</v>
      </c>
      <c r="S8">
        <v>544.51612903225805</v>
      </c>
      <c r="T8">
        <v>611.09677419354841</v>
      </c>
      <c r="U8">
        <v>407.06451612903226</v>
      </c>
      <c r="V8">
        <v>634.58064516129036</v>
      </c>
      <c r="W8">
        <v>567.12903225806451</v>
      </c>
      <c r="X8">
        <v>570.93548387096769</v>
      </c>
      <c r="Y8">
        <v>559.22580645161293</v>
      </c>
      <c r="Z8">
        <v>596.67741935483866</v>
      </c>
      <c r="AA8">
        <v>610.61290322580646</v>
      </c>
      <c r="AB8">
        <v>535.45161290322585</v>
      </c>
      <c r="AC8">
        <v>560.0322580645161</v>
      </c>
      <c r="AD8">
        <v>672.45161290322585</v>
      </c>
      <c r="AE8">
        <v>423.18064516129033</v>
      </c>
      <c r="AF8">
        <v>437.35483870967744</v>
      </c>
    </row>
    <row r="9" spans="1:32" x14ac:dyDescent="0.3">
      <c r="A9">
        <v>361.06666666666666</v>
      </c>
      <c r="B9" t="e">
        <v>#DIV/0!</v>
      </c>
      <c r="C9">
        <v>218.5</v>
      </c>
      <c r="D9">
        <v>458.9</v>
      </c>
      <c r="E9">
        <v>418.13333333333333</v>
      </c>
      <c r="F9">
        <v>621.76666666666665</v>
      </c>
      <c r="G9">
        <v>506.43333333333334</v>
      </c>
      <c r="H9">
        <v>359.03333333333336</v>
      </c>
      <c r="I9">
        <v>418.96666666666664</v>
      </c>
      <c r="J9">
        <v>298.10000000000002</v>
      </c>
      <c r="K9">
        <v>313.53333333333336</v>
      </c>
      <c r="L9">
        <v>324.66666666666669</v>
      </c>
      <c r="M9">
        <v>346.1</v>
      </c>
      <c r="N9">
        <v>423.3</v>
      </c>
      <c r="O9">
        <v>367.06666666666666</v>
      </c>
      <c r="P9">
        <v>415</v>
      </c>
      <c r="Q9">
        <v>345.36666666666667</v>
      </c>
      <c r="R9">
        <v>353.8</v>
      </c>
      <c r="S9">
        <v>295.53333333333336</v>
      </c>
      <c r="T9">
        <v>404.1</v>
      </c>
      <c r="U9">
        <v>347.83333333333331</v>
      </c>
      <c r="V9">
        <v>360.56666666666666</v>
      </c>
      <c r="W9">
        <v>412.53333333333336</v>
      </c>
      <c r="X9">
        <v>484.33333333333331</v>
      </c>
      <c r="Y9">
        <v>294.76666666666665</v>
      </c>
      <c r="Z9">
        <v>371.96666666666664</v>
      </c>
      <c r="AA9">
        <v>482.8</v>
      </c>
      <c r="AB9">
        <v>277.96666666666664</v>
      </c>
      <c r="AC9">
        <v>280.66666666666669</v>
      </c>
      <c r="AD9">
        <v>295.33333333333331</v>
      </c>
      <c r="AE9">
        <v>194.15666666666667</v>
      </c>
      <c r="AF9">
        <v>326.93333333333334</v>
      </c>
    </row>
    <row r="10" spans="1:32" x14ac:dyDescent="0.3">
      <c r="A10">
        <v>151.06451612903226</v>
      </c>
      <c r="B10" t="e">
        <v>#DIV/0!</v>
      </c>
      <c r="C10">
        <v>116.81935483870967</v>
      </c>
      <c r="D10">
        <v>179.41935483870967</v>
      </c>
      <c r="E10">
        <v>207.19354838709677</v>
      </c>
      <c r="F10">
        <v>346.38709677419354</v>
      </c>
      <c r="G10">
        <v>265.29032258064518</v>
      </c>
      <c r="H10">
        <v>135.91290322580642</v>
      </c>
      <c r="I10">
        <v>312.58064516129031</v>
      </c>
      <c r="J10">
        <v>166</v>
      </c>
      <c r="K10">
        <v>118.20322580645157</v>
      </c>
      <c r="L10">
        <v>144.00322580645164</v>
      </c>
      <c r="M10">
        <v>152.41935483870967</v>
      </c>
      <c r="N10">
        <v>174.83870967741936</v>
      </c>
      <c r="O10">
        <v>129.75806451612902</v>
      </c>
      <c r="P10">
        <v>137.11290322580646</v>
      </c>
      <c r="Q10">
        <v>140.43548387096774</v>
      </c>
      <c r="R10">
        <v>124.04193548387094</v>
      </c>
      <c r="S10">
        <v>112.70967741935482</v>
      </c>
      <c r="T10">
        <v>214.96774193548387</v>
      </c>
      <c r="U10">
        <v>112.46451612903223</v>
      </c>
      <c r="V10">
        <v>184.7741935483871</v>
      </c>
      <c r="W10">
        <v>263.80645161290323</v>
      </c>
      <c r="X10">
        <v>165.54838709677421</v>
      </c>
      <c r="Y10">
        <v>121.45161290322581</v>
      </c>
      <c r="Z10">
        <v>149.93548387096774</v>
      </c>
      <c r="AA10">
        <v>129.41935483870967</v>
      </c>
      <c r="AB10">
        <v>244.70967741935485</v>
      </c>
      <c r="AC10">
        <v>157.06451612903226</v>
      </c>
      <c r="AD10">
        <v>160.83870967741936</v>
      </c>
      <c r="AE10">
        <v>150.1483870967742</v>
      </c>
      <c r="AF10">
        <v>207.51612903225808</v>
      </c>
    </row>
    <row r="11" spans="1:32" x14ac:dyDescent="0.3">
      <c r="A11">
        <v>81.146666666666661</v>
      </c>
      <c r="B11" t="e">
        <v>#DIV/0!</v>
      </c>
      <c r="C11">
        <v>76.346666666666678</v>
      </c>
      <c r="D11">
        <v>89.813333333333318</v>
      </c>
      <c r="E11">
        <v>114.66666666666669</v>
      </c>
      <c r="F11">
        <v>68.036666666666662</v>
      </c>
      <c r="G11">
        <v>117.08999999999997</v>
      </c>
      <c r="H11">
        <v>66.216666666666654</v>
      </c>
      <c r="I11">
        <v>106.31666666666666</v>
      </c>
      <c r="J11">
        <v>122.1</v>
      </c>
      <c r="K11">
        <v>64.756666666666646</v>
      </c>
      <c r="L11">
        <v>79.043333333333337</v>
      </c>
      <c r="M11">
        <v>80.573333333333338</v>
      </c>
      <c r="N11">
        <v>88.083333333333314</v>
      </c>
      <c r="O11">
        <v>74.36</v>
      </c>
      <c r="P11">
        <v>77.876666666666708</v>
      </c>
      <c r="Q11">
        <v>75.53</v>
      </c>
      <c r="R11">
        <v>67.213333333333338</v>
      </c>
      <c r="S11">
        <v>71.483333333333334</v>
      </c>
      <c r="T11">
        <v>95.720000000000013</v>
      </c>
      <c r="U11">
        <v>72.47</v>
      </c>
      <c r="V11">
        <v>94.386666666666684</v>
      </c>
      <c r="W11">
        <v>84.026666666666671</v>
      </c>
      <c r="X11">
        <v>84.403333333333336</v>
      </c>
      <c r="Y11">
        <v>90.100000000000037</v>
      </c>
      <c r="Z11">
        <v>96.51666666666668</v>
      </c>
      <c r="AA11">
        <v>80.150000000000034</v>
      </c>
      <c r="AB11">
        <v>129.58333333333334</v>
      </c>
      <c r="AC11">
        <v>86.63666666666667</v>
      </c>
      <c r="AD11">
        <v>109.32333333333331</v>
      </c>
      <c r="AE11">
        <v>113.41999999999999</v>
      </c>
      <c r="AF11">
        <v>190.15333333333334</v>
      </c>
    </row>
    <row r="12" spans="1:32" x14ac:dyDescent="0.3">
      <c r="A12">
        <v>52.206451612903209</v>
      </c>
      <c r="B12">
        <v>63.229032258064514</v>
      </c>
      <c r="C12">
        <v>61.141935483870959</v>
      </c>
      <c r="D12">
        <v>53.261290322580628</v>
      </c>
      <c r="E12">
        <v>63.332258064516132</v>
      </c>
      <c r="F12">
        <v>41.909677419354843</v>
      </c>
      <c r="G12">
        <v>64.819354838709685</v>
      </c>
      <c r="H12">
        <v>48.58387096774193</v>
      </c>
      <c r="I12">
        <v>63.025806451612915</v>
      </c>
      <c r="J12">
        <v>79.551612903225802</v>
      </c>
      <c r="K12">
        <v>44.93225806451612</v>
      </c>
      <c r="L12">
        <v>55.835483870967735</v>
      </c>
      <c r="M12">
        <v>49.770967741935486</v>
      </c>
      <c r="N12">
        <v>53.322580645161295</v>
      </c>
      <c r="O12">
        <v>55.906451612903219</v>
      </c>
      <c r="P12">
        <v>57.345161290322565</v>
      </c>
      <c r="Q12">
        <v>50.112903225806456</v>
      </c>
      <c r="R12">
        <v>38.570967741935505</v>
      </c>
      <c r="S12">
        <v>49.309677419354848</v>
      </c>
      <c r="T12">
        <v>60.377419354838722</v>
      </c>
      <c r="U12">
        <v>59.251612903225812</v>
      </c>
      <c r="V12">
        <v>62.461290322580659</v>
      </c>
      <c r="W12">
        <v>52.590322580645157</v>
      </c>
      <c r="X12">
        <v>56.71290322580645</v>
      </c>
      <c r="Y12">
        <v>64.722580645161301</v>
      </c>
      <c r="Z12">
        <v>55.019354838709681</v>
      </c>
      <c r="AA12">
        <v>61.058064516129036</v>
      </c>
      <c r="AB12">
        <v>78.361290322580672</v>
      </c>
      <c r="AC12">
        <v>53.819354838709657</v>
      </c>
      <c r="AD12">
        <v>52.167741935483875</v>
      </c>
      <c r="AE12">
        <v>106.69999999999999</v>
      </c>
      <c r="AF12">
        <v>122.28709677419346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workbookViewId="0">
      <selection activeCell="K3" sqref="K3:K14"/>
    </sheetView>
  </sheetViews>
  <sheetFormatPr defaultColWidth="9" defaultRowHeight="13.8" x14ac:dyDescent="0.25"/>
  <cols>
    <col min="1" max="1" width="6.3984375" style="3" bestFit="1" customWidth="1"/>
    <col min="2" max="2" width="6.5" style="3" bestFit="1" customWidth="1"/>
    <col min="3" max="3" width="6.8984375" style="3" bestFit="1" customWidth="1"/>
    <col min="4" max="4" width="5.69921875" style="3" bestFit="1" customWidth="1"/>
    <col min="5" max="5" width="8.5" style="3" bestFit="1" customWidth="1"/>
    <col min="6" max="6" width="6.3984375" style="3" bestFit="1" customWidth="1"/>
    <col min="7" max="7" width="10.09765625" style="3" bestFit="1" customWidth="1"/>
    <col min="8" max="8" width="7.19921875" style="3" bestFit="1" customWidth="1"/>
    <col min="9" max="10" width="8.5" style="3" bestFit="1" customWidth="1"/>
    <col min="11" max="11" width="13.09765625" style="3" customWidth="1"/>
    <col min="12" max="16384" width="9" style="3"/>
  </cols>
  <sheetData>
    <row r="1" spans="1:14" x14ac:dyDescent="0.25">
      <c r="A1" s="43" t="s">
        <v>0</v>
      </c>
      <c r="B1" s="43" t="s">
        <v>13</v>
      </c>
      <c r="C1" s="43"/>
      <c r="D1" s="43"/>
      <c r="E1" s="43"/>
      <c r="F1" s="43"/>
      <c r="G1" s="43"/>
      <c r="H1" s="44" t="s">
        <v>27</v>
      </c>
      <c r="I1" s="44"/>
      <c r="J1" s="44"/>
      <c r="K1" s="43" t="s">
        <v>14</v>
      </c>
    </row>
    <row r="2" spans="1:14" ht="55.2" x14ac:dyDescent="0.25">
      <c r="A2" s="43"/>
      <c r="B2" s="6" t="s">
        <v>15</v>
      </c>
      <c r="C2" s="6" t="s">
        <v>16</v>
      </c>
      <c r="D2" s="6" t="s">
        <v>17</v>
      </c>
      <c r="E2" s="13" t="s">
        <v>23</v>
      </c>
      <c r="F2" s="14" t="s">
        <v>25</v>
      </c>
      <c r="G2" s="14" t="s">
        <v>24</v>
      </c>
      <c r="H2" s="6" t="s">
        <v>26</v>
      </c>
      <c r="I2" s="6" t="s">
        <v>28</v>
      </c>
      <c r="J2" s="6" t="s">
        <v>29</v>
      </c>
      <c r="K2" s="43"/>
    </row>
    <row r="3" spans="1:14" ht="15.6" x14ac:dyDescent="0.3">
      <c r="A3" s="15" t="s">
        <v>18</v>
      </c>
      <c r="B3" s="2">
        <v>10.210000000000001</v>
      </c>
      <c r="C3" s="4">
        <v>17.13</v>
      </c>
      <c r="D3" s="4">
        <v>20.170000000000002</v>
      </c>
      <c r="E3" s="11">
        <f>'Basic Data'!U$154</f>
        <v>28.270258131690674</v>
      </c>
      <c r="F3" s="11">
        <f>'Basic Data'!U$41</f>
        <v>14.850220195029884</v>
      </c>
      <c r="G3" s="11">
        <f>'Basic Data'!U$96</f>
        <v>13.282002063983484</v>
      </c>
      <c r="H3" s="9">
        <f>AVERAGE(B3:D3)</f>
        <v>15.836666666666668</v>
      </c>
      <c r="I3" s="9">
        <f>AVERAGE(E3:F3)</f>
        <v>21.560239163360279</v>
      </c>
      <c r="J3" s="9">
        <f>AVERAGE(E3,G3)</f>
        <v>20.776130097837079</v>
      </c>
      <c r="K3" s="9">
        <f>J3</f>
        <v>20.776130097837079</v>
      </c>
      <c r="M3" s="31">
        <v>13.282002063983484</v>
      </c>
      <c r="N3" s="31">
        <v>13.282002063983484</v>
      </c>
    </row>
    <row r="4" spans="1:14" ht="15.6" x14ac:dyDescent="0.3">
      <c r="A4" s="15" t="s">
        <v>19</v>
      </c>
      <c r="B4" s="2">
        <v>9.02</v>
      </c>
      <c r="C4" s="4">
        <v>14.56</v>
      </c>
      <c r="D4" s="4">
        <v>17.440000000000001</v>
      </c>
      <c r="E4" s="11">
        <f>'Basic Data'!V$154</f>
        <v>25.98634917846163</v>
      </c>
      <c r="F4" s="11">
        <f>'Basic Data'!V$41</f>
        <v>12.782529097200378</v>
      </c>
      <c r="G4" s="11">
        <f>'Basic Data'!V$96</f>
        <v>11.304213278293778</v>
      </c>
      <c r="H4" s="9">
        <f t="shared" ref="H4:H14" si="0">AVERAGE(B4:D4)</f>
        <v>13.673333333333332</v>
      </c>
      <c r="I4" s="9">
        <f t="shared" ref="I4:I14" si="1">AVERAGE(E4:F4)</f>
        <v>19.384439137831002</v>
      </c>
      <c r="J4" s="9">
        <f t="shared" ref="J4:J14" si="2">AVERAGE(E4,G4)</f>
        <v>18.645281228377705</v>
      </c>
      <c r="K4" s="9">
        <f t="shared" ref="K4:K14" si="3">J4</f>
        <v>18.645281228377705</v>
      </c>
      <c r="M4" s="31">
        <v>11.304213278293778</v>
      </c>
      <c r="N4" s="31">
        <v>11.304213278293778</v>
      </c>
    </row>
    <row r="5" spans="1:14" ht="15.6" x14ac:dyDescent="0.3">
      <c r="A5" s="15" t="s">
        <v>3</v>
      </c>
      <c r="B5" s="2">
        <v>9.61</v>
      </c>
      <c r="C5" s="4">
        <v>13.61</v>
      </c>
      <c r="D5" s="4">
        <v>14.49</v>
      </c>
      <c r="E5" s="11">
        <f>'Basic Data'!W$154</f>
        <v>26.346691426695752</v>
      </c>
      <c r="F5" s="11">
        <f>'Basic Data'!W$41</f>
        <v>12.587099716892109</v>
      </c>
      <c r="G5" s="11">
        <f>'Basic Data'!W$96</f>
        <v>9.6660821006765296</v>
      </c>
      <c r="H5" s="9">
        <f t="shared" si="0"/>
        <v>12.57</v>
      </c>
      <c r="I5" s="9">
        <f t="shared" si="1"/>
        <v>19.46689557179393</v>
      </c>
      <c r="J5" s="9">
        <f t="shared" si="2"/>
        <v>18.006386763686141</v>
      </c>
      <c r="K5" s="9">
        <f t="shared" si="3"/>
        <v>18.006386763686141</v>
      </c>
      <c r="M5" s="31">
        <v>9.6660821006765296</v>
      </c>
      <c r="N5" s="31">
        <v>9.6660821006765296</v>
      </c>
    </row>
    <row r="6" spans="1:14" ht="15.6" x14ac:dyDescent="0.3">
      <c r="A6" s="15" t="s">
        <v>4</v>
      </c>
      <c r="B6" s="2">
        <v>14.2</v>
      </c>
      <c r="C6" s="4">
        <v>15.47</v>
      </c>
      <c r="D6" s="4">
        <v>16.75</v>
      </c>
      <c r="E6" s="11">
        <f>'Basic Data'!X$154</f>
        <v>29.770989901323397</v>
      </c>
      <c r="F6" s="11">
        <f>'Basic Data'!X$41</f>
        <v>17.166420257942747</v>
      </c>
      <c r="G6" s="11">
        <f>'Basic Data'!X$96</f>
        <v>8.5215186331842698</v>
      </c>
      <c r="H6" s="9">
        <f t="shared" si="0"/>
        <v>15.473333333333334</v>
      </c>
      <c r="I6" s="9">
        <f t="shared" si="1"/>
        <v>23.468705079633072</v>
      </c>
      <c r="J6" s="9">
        <f t="shared" si="2"/>
        <v>19.146254267253834</v>
      </c>
      <c r="K6" s="9">
        <f t="shared" si="3"/>
        <v>19.146254267253834</v>
      </c>
      <c r="M6" s="31">
        <v>8.5215186331842698</v>
      </c>
      <c r="N6" s="31">
        <v>8.5215186331842698</v>
      </c>
    </row>
    <row r="7" spans="1:14" ht="15.6" x14ac:dyDescent="0.3">
      <c r="A7" s="15" t="s">
        <v>5</v>
      </c>
      <c r="B7" s="2">
        <v>27.96</v>
      </c>
      <c r="C7" s="4">
        <v>22.9</v>
      </c>
      <c r="D7" s="4">
        <v>26.16</v>
      </c>
      <c r="E7" s="11">
        <f>'Basic Data'!Y$154</f>
        <v>37.574073832151761</v>
      </c>
      <c r="F7" s="11">
        <f>'Basic Data'!Y$41</f>
        <v>26.397442592010066</v>
      </c>
      <c r="G7" s="11">
        <f>'Basic Data'!Y$96</f>
        <v>8.9260823300080254</v>
      </c>
      <c r="H7" s="9">
        <f t="shared" si="0"/>
        <v>25.673333333333332</v>
      </c>
      <c r="I7" s="9">
        <f t="shared" si="1"/>
        <v>31.985758212080913</v>
      </c>
      <c r="J7" s="9">
        <f t="shared" si="2"/>
        <v>23.250078081079891</v>
      </c>
      <c r="K7" s="9">
        <f t="shared" si="3"/>
        <v>23.250078081079891</v>
      </c>
      <c r="M7" s="31">
        <v>8.9260823300080254</v>
      </c>
      <c r="N7" s="31">
        <v>8.9260823300080254</v>
      </c>
    </row>
    <row r="8" spans="1:14" ht="15.6" x14ac:dyDescent="0.3">
      <c r="A8" s="15" t="s">
        <v>6</v>
      </c>
      <c r="B8" s="2">
        <v>48.96</v>
      </c>
      <c r="C8" s="4">
        <v>71.13</v>
      </c>
      <c r="D8" s="4">
        <v>77.260000000000005</v>
      </c>
      <c r="E8" s="11">
        <f>'Basic Data'!Z$154</f>
        <v>66.482190169166174</v>
      </c>
      <c r="F8" s="11">
        <f>'Basic Data'!Z$41</f>
        <v>35.959005976722239</v>
      </c>
      <c r="G8" s="11">
        <f>'Basic Data'!Z$96</f>
        <v>27.042268776516448</v>
      </c>
      <c r="H8" s="9">
        <f t="shared" si="0"/>
        <v>65.783333333333346</v>
      </c>
      <c r="I8" s="9">
        <f t="shared" si="1"/>
        <v>51.220598072944206</v>
      </c>
      <c r="J8" s="9">
        <f t="shared" si="2"/>
        <v>46.762229472841312</v>
      </c>
      <c r="K8" s="9">
        <f t="shared" si="3"/>
        <v>46.762229472841312</v>
      </c>
      <c r="M8" s="31">
        <v>27.042268776516448</v>
      </c>
      <c r="N8" s="31">
        <v>27.042268776516448</v>
      </c>
    </row>
    <row r="9" spans="1:14" ht="15.6" x14ac:dyDescent="0.3">
      <c r="A9" s="15" t="s">
        <v>7</v>
      </c>
      <c r="B9" s="2">
        <v>105.55</v>
      </c>
      <c r="C9" s="4">
        <v>206.79</v>
      </c>
      <c r="D9" s="4">
        <v>164.78</v>
      </c>
      <c r="E9" s="11">
        <f>'Basic Data'!AA$154</f>
        <v>154.65840563443075</v>
      </c>
      <c r="F9" s="11">
        <f>'Basic Data'!AA$41</f>
        <v>73.45249449512427</v>
      </c>
      <c r="G9" s="11">
        <f>'Basic Data'!AA$96</f>
        <v>98.681880518289162</v>
      </c>
      <c r="H9" s="9">
        <f t="shared" si="0"/>
        <v>159.04</v>
      </c>
      <c r="I9" s="9">
        <f t="shared" si="1"/>
        <v>114.05545006477752</v>
      </c>
      <c r="J9" s="9">
        <f t="shared" si="2"/>
        <v>126.67014307635995</v>
      </c>
      <c r="K9" s="9">
        <f t="shared" si="3"/>
        <v>126.67014307635995</v>
      </c>
      <c r="M9" s="31">
        <v>98.681880518289162</v>
      </c>
      <c r="N9" s="31">
        <v>98.681880518289162</v>
      </c>
    </row>
    <row r="10" spans="1:14" ht="15.6" x14ac:dyDescent="0.3">
      <c r="A10" s="15" t="s">
        <v>8</v>
      </c>
      <c r="B10" s="2">
        <v>125.18</v>
      </c>
      <c r="C10" s="4">
        <v>242.61</v>
      </c>
      <c r="D10" s="4">
        <v>232.6</v>
      </c>
      <c r="E10" s="11">
        <f>'Basic Data'!AB$154</f>
        <v>202.08729050074569</v>
      </c>
      <c r="F10" s="11">
        <f>'Basic Data'!AB$41</f>
        <v>104.89491034916638</v>
      </c>
      <c r="G10" s="11">
        <f>'Basic Data'!AB$96</f>
        <v>169.41896342162596</v>
      </c>
      <c r="H10" s="9">
        <f t="shared" si="0"/>
        <v>200.13</v>
      </c>
      <c r="I10" s="9">
        <f t="shared" si="1"/>
        <v>153.49110042495604</v>
      </c>
      <c r="J10" s="9">
        <f t="shared" si="2"/>
        <v>185.75312696118584</v>
      </c>
      <c r="K10" s="9">
        <f t="shared" si="3"/>
        <v>185.75312696118584</v>
      </c>
      <c r="M10" s="31">
        <v>169.41896342162596</v>
      </c>
      <c r="N10" s="31">
        <v>169.41896342162596</v>
      </c>
    </row>
    <row r="11" spans="1:14" ht="15.6" x14ac:dyDescent="0.3">
      <c r="A11" s="15" t="s">
        <v>9</v>
      </c>
      <c r="B11" s="2">
        <v>81.349999999999994</v>
      </c>
      <c r="C11" s="4">
        <v>183.72</v>
      </c>
      <c r="D11" s="4">
        <v>150.28</v>
      </c>
      <c r="E11" s="11">
        <f>'Basic Data'!AC$154</f>
        <v>147.33464867885661</v>
      </c>
      <c r="F11" s="11">
        <f>'Basic Data'!AC$41</f>
        <v>83.899521862220851</v>
      </c>
      <c r="G11" s="11">
        <f>'Basic Data'!AC$96</f>
        <v>138.2200665061346</v>
      </c>
      <c r="H11" s="9">
        <f t="shared" si="0"/>
        <v>138.45000000000002</v>
      </c>
      <c r="I11" s="9">
        <f t="shared" si="1"/>
        <v>115.61708527053872</v>
      </c>
      <c r="J11" s="9">
        <f t="shared" si="2"/>
        <v>142.7773575924956</v>
      </c>
      <c r="K11" s="9">
        <f t="shared" si="3"/>
        <v>142.7773575924956</v>
      </c>
      <c r="M11" s="31">
        <v>138.2200665061346</v>
      </c>
      <c r="N11" s="31">
        <v>138.2200665061346</v>
      </c>
    </row>
    <row r="12" spans="1:14" ht="15.6" x14ac:dyDescent="0.3">
      <c r="A12" s="15" t="s">
        <v>10</v>
      </c>
      <c r="B12" s="2">
        <v>38.44</v>
      </c>
      <c r="C12" s="4">
        <v>80.260000000000005</v>
      </c>
      <c r="D12" s="4">
        <v>72.709999999999994</v>
      </c>
      <c r="E12" s="11">
        <f>'Basic Data'!AD$154</f>
        <v>72.683666294957959</v>
      </c>
      <c r="F12" s="11">
        <f>'Basic Data'!AD$41</f>
        <v>47.064702736709663</v>
      </c>
      <c r="G12" s="11">
        <f>'Basic Data'!AD$96</f>
        <v>57.873716316936147</v>
      </c>
      <c r="H12" s="9">
        <f t="shared" si="0"/>
        <v>63.803333333333335</v>
      </c>
      <c r="I12" s="9">
        <f t="shared" si="1"/>
        <v>59.874184515833811</v>
      </c>
      <c r="J12" s="9">
        <f t="shared" si="2"/>
        <v>65.278691305947049</v>
      </c>
      <c r="K12" s="9">
        <f t="shared" si="3"/>
        <v>65.278691305947049</v>
      </c>
      <c r="M12" s="31">
        <v>57.873716316936147</v>
      </c>
      <c r="N12" s="31">
        <v>57.873716316936147</v>
      </c>
    </row>
    <row r="13" spans="1:14" ht="15.6" x14ac:dyDescent="0.3">
      <c r="A13" s="15" t="s">
        <v>11</v>
      </c>
      <c r="B13" s="2">
        <v>20.36</v>
      </c>
      <c r="C13" s="4">
        <v>36.049999999999997</v>
      </c>
      <c r="D13" s="4">
        <v>35.869999999999997</v>
      </c>
      <c r="E13" s="11">
        <f>'Basic Data'!AE$154</f>
        <v>43.706645061632791</v>
      </c>
      <c r="F13" s="11">
        <f>'Basic Data'!AE$41</f>
        <v>26.013821956590125</v>
      </c>
      <c r="G13" s="11">
        <f>'Basic Data'!AE$96</f>
        <v>23.733817222795555</v>
      </c>
      <c r="H13" s="9">
        <f t="shared" si="0"/>
        <v>30.76</v>
      </c>
      <c r="I13" s="9">
        <f t="shared" si="1"/>
        <v>34.86023350911146</v>
      </c>
      <c r="J13" s="9">
        <f t="shared" si="2"/>
        <v>33.720231142214175</v>
      </c>
      <c r="K13" s="9">
        <f t="shared" si="3"/>
        <v>33.720231142214175</v>
      </c>
      <c r="M13" s="31">
        <v>23.733817222795555</v>
      </c>
      <c r="N13" s="31">
        <v>23.733817222795555</v>
      </c>
    </row>
    <row r="14" spans="1:14" ht="15.6" x14ac:dyDescent="0.3">
      <c r="A14" s="15" t="s">
        <v>12</v>
      </c>
      <c r="B14" s="2">
        <v>13.38</v>
      </c>
      <c r="C14" s="4">
        <v>23.13</v>
      </c>
      <c r="D14" s="4">
        <v>24.9</v>
      </c>
      <c r="E14" s="11">
        <f>'Basic Data'!AF$154</f>
        <v>33.323352806916191</v>
      </c>
      <c r="F14" s="11">
        <f>'Basic Data'!AF$41</f>
        <v>18.804649260773832</v>
      </c>
      <c r="G14" s="11">
        <f>'Basic Data'!AF$96</f>
        <v>15.847991285403053</v>
      </c>
      <c r="H14" s="9">
        <f t="shared" si="0"/>
        <v>20.47</v>
      </c>
      <c r="I14" s="9">
        <f t="shared" si="1"/>
        <v>26.06400103384501</v>
      </c>
      <c r="J14" s="9">
        <f t="shared" si="2"/>
        <v>24.585672046159623</v>
      </c>
      <c r="K14" s="9">
        <f t="shared" si="3"/>
        <v>24.585672046159623</v>
      </c>
      <c r="M14" s="31">
        <v>15.847991285403053</v>
      </c>
      <c r="N14" s="31">
        <v>15.847991285403053</v>
      </c>
    </row>
    <row r="15" spans="1:14" ht="15.6" x14ac:dyDescent="0.3">
      <c r="E15"/>
      <c r="F15"/>
      <c r="G15"/>
    </row>
    <row r="16" spans="1:14" x14ac:dyDescent="0.25">
      <c r="E16" s="1" t="s">
        <v>22</v>
      </c>
      <c r="F16" s="1" t="s">
        <v>21</v>
      </c>
      <c r="G16" s="1" t="s">
        <v>20</v>
      </c>
    </row>
  </sheetData>
  <mergeCells count="4">
    <mergeCell ref="A1:A2"/>
    <mergeCell ref="K1:K2"/>
    <mergeCell ref="H1:J1"/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1"/>
  <sheetViews>
    <sheetView topLeftCell="A32" workbookViewId="0">
      <selection activeCell="N49" sqref="N49"/>
    </sheetView>
  </sheetViews>
  <sheetFormatPr defaultRowHeight="15.6" x14ac:dyDescent="0.3"/>
  <cols>
    <col min="1" max="1" width="7.69921875" bestFit="1" customWidth="1"/>
    <col min="2" max="6" width="5.3984375" bestFit="1" customWidth="1"/>
    <col min="7" max="11" width="6.3984375" bestFit="1" customWidth="1"/>
    <col min="12" max="13" width="5.3984375" bestFit="1" customWidth="1"/>
  </cols>
  <sheetData>
    <row r="1" spans="1:18" x14ac:dyDescent="0.3">
      <c r="A1" t="s">
        <v>71</v>
      </c>
    </row>
    <row r="2" spans="1:18" x14ac:dyDescent="0.3">
      <c r="A2" s="16" t="s">
        <v>43</v>
      </c>
      <c r="B2" s="16" t="s">
        <v>18</v>
      </c>
      <c r="C2" s="16" t="s">
        <v>19</v>
      </c>
      <c r="D2" s="16" t="s">
        <v>44</v>
      </c>
      <c r="E2" s="16" t="s">
        <v>45</v>
      </c>
      <c r="F2" s="16" t="s">
        <v>5</v>
      </c>
      <c r="G2" s="16" t="s">
        <v>46</v>
      </c>
      <c r="H2" s="16" t="s">
        <v>47</v>
      </c>
      <c r="I2" s="16" t="s">
        <v>48</v>
      </c>
      <c r="J2" s="16" t="s">
        <v>49</v>
      </c>
      <c r="K2" s="16" t="s">
        <v>50</v>
      </c>
      <c r="L2" s="16" t="s">
        <v>51</v>
      </c>
      <c r="M2" s="16" t="s">
        <v>52</v>
      </c>
    </row>
    <row r="3" spans="1:18" x14ac:dyDescent="0.3">
      <c r="A3" s="16">
        <v>1965</v>
      </c>
      <c r="B3" s="8">
        <f>AVERAGE('Basic Data'!U51,'Basic Data'!U105)</f>
        <v>20.863199241283933</v>
      </c>
      <c r="C3" s="8">
        <f>AVERAGE('Basic Data'!V51,'Basic Data'!V105)</f>
        <v>19.077051479640172</v>
      </c>
      <c r="D3" s="8">
        <f>AVERAGE('Basic Data'!W51,'Basic Data'!W105)</f>
        <v>18.166783161786718</v>
      </c>
      <c r="E3" s="8">
        <f>AVERAGE('Basic Data'!X51,'Basic Data'!X105)</f>
        <v>20.399966534225669</v>
      </c>
      <c r="F3" s="8">
        <f>AVERAGE('Basic Data'!Y51,'Basic Data'!Y105)</f>
        <v>19.547420918802366</v>
      </c>
      <c r="G3" s="8">
        <f>AVERAGE('Basic Data'!Z51,'Basic Data'!Z105)</f>
        <v>33.048504332059906</v>
      </c>
      <c r="H3" s="8">
        <f>AVERAGE('Basic Data'!AA51,'Basic Data'!AA105)</f>
        <v>68.39837931334749</v>
      </c>
      <c r="I3" s="8">
        <f>AVERAGE('Basic Data'!AB51,'Basic Data'!AB105)</f>
        <v>90.166026516188765</v>
      </c>
      <c r="J3" s="8">
        <f>AVERAGE('Basic Data'!AC51,'Basic Data'!AC105)</f>
        <v>64.877615710166765</v>
      </c>
      <c r="K3" s="8">
        <f>AVERAGE('Basic Data'!AD51,'Basic Data'!AD105)</f>
        <v>36.449904938111501</v>
      </c>
      <c r="L3" s="8">
        <f>AVERAGE('Basic Data'!AE51,'Basic Data'!AE105)</f>
        <v>26.361590058084563</v>
      </c>
      <c r="M3" s="8">
        <f>AVERAGE('Basic Data'!AF51,'Basic Data'!AF105)</f>
        <v>19.724857816347125</v>
      </c>
      <c r="O3">
        <v>0</v>
      </c>
      <c r="P3" s="22">
        <v>0</v>
      </c>
      <c r="Q3" s="5">
        <f>PERCENTILE($B$3:$M$47,1-P3)</f>
        <v>316.10378004604433</v>
      </c>
      <c r="R3" s="5">
        <f>MAX(B3:M44)</f>
        <v>316.10378004604433</v>
      </c>
    </row>
    <row r="4" spans="1:18" x14ac:dyDescent="0.3">
      <c r="A4" s="16">
        <v>1966</v>
      </c>
      <c r="B4" s="8">
        <f>AVERAGE('Basic Data'!U52,'Basic Data'!U106)</f>
        <v>16.431492376315315</v>
      </c>
      <c r="C4" s="8">
        <f>AVERAGE('Basic Data'!V52,'Basic Data'!V106)</f>
        <v>15.504526826143238</v>
      </c>
      <c r="D4" s="8">
        <f>AVERAGE('Basic Data'!W52,'Basic Data'!W106)</f>
        <v>14.665496898382658</v>
      </c>
      <c r="E4" s="8">
        <f>AVERAGE('Basic Data'!X52,'Basic Data'!X106)</f>
        <v>14.008520634192772</v>
      </c>
      <c r="F4" s="8">
        <f>AVERAGE('Basic Data'!Y52,'Basic Data'!Y106)</f>
        <v>19.216631086372736</v>
      </c>
      <c r="G4" s="8">
        <f>AVERAGE('Basic Data'!Z52,'Basic Data'!Z106)</f>
        <v>36.368991482699222</v>
      </c>
      <c r="H4" s="8">
        <f>AVERAGE('Basic Data'!AA52,'Basic Data'!AA106)</f>
        <v>81.022277771473</v>
      </c>
      <c r="I4" s="8">
        <f>AVERAGE('Basic Data'!AB52,'Basic Data'!AB106)</f>
        <v>122.65224136762338</v>
      </c>
      <c r="J4" s="8">
        <f>AVERAGE('Basic Data'!AC52,'Basic Data'!AC106)</f>
        <v>78.263628425048751</v>
      </c>
      <c r="K4" s="8">
        <f>AVERAGE('Basic Data'!AD52,'Basic Data'!AD106)</f>
        <v>38.605965238269143</v>
      </c>
      <c r="L4" s="8">
        <f>AVERAGE('Basic Data'!AE52,'Basic Data'!AE106)</f>
        <v>24.749271982309146</v>
      </c>
      <c r="M4" s="8">
        <f>AVERAGE('Basic Data'!AF52,'Basic Data'!AF106)</f>
        <v>19.526973399422463</v>
      </c>
      <c r="O4">
        <v>5</v>
      </c>
      <c r="P4" s="22">
        <v>0.05</v>
      </c>
      <c r="Q4" s="5">
        <f t="shared" ref="Q4:Q25" si="0">PERCENTILE($B$3:$M$47,1-P4)</f>
        <v>186.16278524764954</v>
      </c>
    </row>
    <row r="5" spans="1:18" x14ac:dyDescent="0.3">
      <c r="A5" s="16">
        <v>1967</v>
      </c>
      <c r="B5" s="8">
        <f>AVERAGE('Basic Data'!U53,'Basic Data'!U107)</f>
        <v>17.15227006104444</v>
      </c>
      <c r="C5" s="8">
        <f>AVERAGE('Basic Data'!V53,'Basic Data'!V107)</f>
        <v>13.64036528343085</v>
      </c>
      <c r="D5" s="8">
        <f>AVERAGE('Basic Data'!W53,'Basic Data'!W107)</f>
        <v>12.690235710989764</v>
      </c>
      <c r="E5" s="8">
        <f>AVERAGE('Basic Data'!X53,'Basic Data'!X107)</f>
        <v>14.711734607638633</v>
      </c>
      <c r="F5" s="8">
        <f>AVERAGE('Basic Data'!Y53,'Basic Data'!Y107)</f>
        <v>16.420382089625875</v>
      </c>
      <c r="G5" s="8">
        <f>AVERAGE('Basic Data'!Z53,'Basic Data'!Z107)</f>
        <v>31.73380239071065</v>
      </c>
      <c r="H5" s="8">
        <f>AVERAGE('Basic Data'!AA53,'Basic Data'!AA107)</f>
        <v>96.328558839563385</v>
      </c>
      <c r="I5" s="8">
        <f>AVERAGE('Basic Data'!AB53,'Basic Data'!AB107)</f>
        <v>128.54725663277188</v>
      </c>
      <c r="J5" s="8">
        <f>AVERAGE('Basic Data'!AC53,'Basic Data'!AC107)</f>
        <v>99.808390530128477</v>
      </c>
      <c r="K5" s="8">
        <f>AVERAGE('Basic Data'!AD53,'Basic Data'!AD107)</f>
        <v>47.059082391454346</v>
      </c>
      <c r="L5" s="8">
        <f>AVERAGE('Basic Data'!AE53,'Basic Data'!AE107)</f>
        <v>30.744470641369372</v>
      </c>
      <c r="M5" s="8">
        <f>AVERAGE('Basic Data'!AF53,'Basic Data'!AF107)</f>
        <v>25.405562438098482</v>
      </c>
      <c r="O5">
        <v>10</v>
      </c>
      <c r="P5" s="22">
        <v>0.1</v>
      </c>
      <c r="Q5" s="5">
        <f t="shared" si="0"/>
        <v>153.92667002233702</v>
      </c>
    </row>
    <row r="6" spans="1:18" x14ac:dyDescent="0.3">
      <c r="A6" s="16">
        <v>1968</v>
      </c>
      <c r="B6" s="8">
        <f>AVERAGE('Basic Data'!U54,'Basic Data'!U108)</f>
        <v>21.414298964403859</v>
      </c>
      <c r="C6" s="8">
        <f>AVERAGE('Basic Data'!V54,'Basic Data'!V108)</f>
        <v>19.247904521239381</v>
      </c>
      <c r="D6" s="8">
        <f>AVERAGE('Basic Data'!W54,'Basic Data'!W108)</f>
        <v>19.356301028387346</v>
      </c>
      <c r="E6" s="8">
        <f>AVERAGE('Basic Data'!X54,'Basic Data'!X108)</f>
        <v>20.531242692439946</v>
      </c>
      <c r="F6" s="8">
        <f>AVERAGE('Basic Data'!Y54,'Basic Data'!Y108)</f>
        <v>22.876689925083316</v>
      </c>
      <c r="G6" s="8">
        <f>AVERAGE('Basic Data'!Z54,'Basic Data'!Z108)</f>
        <v>43.92438582609045</v>
      </c>
      <c r="H6" s="8">
        <f>AVERAGE('Basic Data'!AA54,'Basic Data'!AA108)</f>
        <v>97.867363555624351</v>
      </c>
      <c r="I6" s="8">
        <f>AVERAGE('Basic Data'!AB54,'Basic Data'!AB108)</f>
        <v>129.21333921987576</v>
      </c>
      <c r="J6" s="8">
        <f>AVERAGE('Basic Data'!AC54,'Basic Data'!AC108)</f>
        <v>83.596263874289917</v>
      </c>
      <c r="K6" s="8">
        <f>AVERAGE('Basic Data'!AD54,'Basic Data'!AD108)</f>
        <v>57.16585419244231</v>
      </c>
      <c r="L6" s="8">
        <f>AVERAGE('Basic Data'!AE54,'Basic Data'!AE108)</f>
        <v>32.019324693487562</v>
      </c>
      <c r="M6" s="8">
        <f>AVERAGE('Basic Data'!AF54,'Basic Data'!AF108)</f>
        <v>26.430409681847596</v>
      </c>
      <c r="O6">
        <v>15</v>
      </c>
      <c r="P6" s="22">
        <v>0.15</v>
      </c>
      <c r="Q6" s="5">
        <f t="shared" si="0"/>
        <v>132.42455001904588</v>
      </c>
    </row>
    <row r="7" spans="1:18" x14ac:dyDescent="0.3">
      <c r="A7" s="16">
        <v>1969</v>
      </c>
      <c r="B7" s="8">
        <f>AVERAGE('Basic Data'!U55,'Basic Data'!U109)</f>
        <v>23.130771487786042</v>
      </c>
      <c r="C7" s="8">
        <f>AVERAGE('Basic Data'!V55,'Basic Data'!V109)</f>
        <v>20.318601402403168</v>
      </c>
      <c r="D7" s="8">
        <f>AVERAGE('Basic Data'!W55,'Basic Data'!W109)</f>
        <v>19.84367880178397</v>
      </c>
      <c r="E7" s="8">
        <f>AVERAGE('Basic Data'!X55,'Basic Data'!X109)</f>
        <v>20.074957683345879</v>
      </c>
      <c r="F7" s="8">
        <f>AVERAGE('Basic Data'!Y55,'Basic Data'!Y109)</f>
        <v>25.464047918854675</v>
      </c>
      <c r="G7" s="8">
        <f>AVERAGE('Basic Data'!Z55,'Basic Data'!Z109)</f>
        <v>39.138050708938096</v>
      </c>
      <c r="H7" s="8">
        <f>AVERAGE('Basic Data'!AA55,'Basic Data'!AA109)</f>
        <v>96.44483749213795</v>
      </c>
      <c r="I7" s="8">
        <f>AVERAGE('Basic Data'!AB55,'Basic Data'!AB109)</f>
        <v>163.10369690543783</v>
      </c>
      <c r="J7" s="8">
        <f>AVERAGE('Basic Data'!AC55,'Basic Data'!AC109)</f>
        <v>153.76301041490137</v>
      </c>
      <c r="K7" s="8">
        <f>AVERAGE('Basic Data'!AD55,'Basic Data'!AD109)</f>
        <v>59.894899457360282</v>
      </c>
      <c r="L7" s="8">
        <f>AVERAGE('Basic Data'!AE55,'Basic Data'!AE109)</f>
        <v>31.217452882782062</v>
      </c>
      <c r="M7" s="8">
        <f>AVERAGE('Basic Data'!AF55,'Basic Data'!AF109)</f>
        <v>24.120283907691412</v>
      </c>
      <c r="O7">
        <v>20</v>
      </c>
      <c r="P7" s="22">
        <v>0.2</v>
      </c>
      <c r="Q7" s="5">
        <f t="shared" si="0"/>
        <v>114.0676037810909</v>
      </c>
    </row>
    <row r="8" spans="1:18" x14ac:dyDescent="0.3">
      <c r="A8" s="16">
        <v>1970</v>
      </c>
      <c r="B8" s="8">
        <f>AVERAGE('Basic Data'!U56,'Basic Data'!U110)</f>
        <v>20.770644351956047</v>
      </c>
      <c r="C8" s="8">
        <f>AVERAGE('Basic Data'!V56,'Basic Data'!V110)</f>
        <v>18.870863614197219</v>
      </c>
      <c r="D8" s="8">
        <f>AVERAGE('Basic Data'!W56,'Basic Data'!W110)</f>
        <v>18.291204458209304</v>
      </c>
      <c r="E8" s="8">
        <f>AVERAGE('Basic Data'!X56,'Basic Data'!X110)</f>
        <v>20.313375797902168</v>
      </c>
      <c r="F8" s="8">
        <f>AVERAGE('Basic Data'!Y56,'Basic Data'!Y110)</f>
        <v>20.112503872242257</v>
      </c>
      <c r="G8" s="8">
        <f>AVERAGE('Basic Data'!Z56,'Basic Data'!Z110)</f>
        <v>57.692718513941827</v>
      </c>
      <c r="H8" s="8">
        <f>AVERAGE('Basic Data'!AA56,'Basic Data'!AA110)</f>
        <v>150.54643707934125</v>
      </c>
      <c r="I8" s="8">
        <f>AVERAGE('Basic Data'!AB56,'Basic Data'!AB110)</f>
        <v>181.38471852178671</v>
      </c>
      <c r="J8" s="8">
        <f>AVERAGE('Basic Data'!AC56,'Basic Data'!AC110)</f>
        <v>126.70034807523842</v>
      </c>
      <c r="K8" s="8">
        <f>AVERAGE('Basic Data'!AD56,'Basic Data'!AD110)</f>
        <v>58.394677936581729</v>
      </c>
      <c r="L8" s="8">
        <f>AVERAGE('Basic Data'!AE56,'Basic Data'!AE110)</f>
        <v>40.361924309754215</v>
      </c>
      <c r="M8" s="8">
        <f>AVERAGE('Basic Data'!AF56,'Basic Data'!AF110)</f>
        <v>31.404822486135799</v>
      </c>
      <c r="O8">
        <v>25</v>
      </c>
      <c r="P8" s="22">
        <v>0.25</v>
      </c>
      <c r="Q8" s="5">
        <f t="shared" si="0"/>
        <v>80.673768676802197</v>
      </c>
    </row>
    <row r="9" spans="1:18" x14ac:dyDescent="0.3">
      <c r="A9" s="16">
        <v>1971</v>
      </c>
      <c r="B9" s="8">
        <f>AVERAGE('Basic Data'!U57,'Basic Data'!U111)</f>
        <v>19.933166711560673</v>
      </c>
      <c r="C9" s="8">
        <f>AVERAGE('Basic Data'!V57,'Basic Data'!V111)</f>
        <v>17.962625990832311</v>
      </c>
      <c r="D9" s="8">
        <f>AVERAGE('Basic Data'!W57,'Basic Data'!W111)</f>
        <v>19.137567654884919</v>
      </c>
      <c r="E9" s="8">
        <f>AVERAGE('Basic Data'!X57,'Basic Data'!X111)</f>
        <v>23.864094680574649</v>
      </c>
      <c r="F9" s="8">
        <f>AVERAGE('Basic Data'!Y57,'Basic Data'!Y111)</f>
        <v>24.447413788341802</v>
      </c>
      <c r="G9" s="8">
        <f>AVERAGE('Basic Data'!Z57,'Basic Data'!Z111)</f>
        <v>135.34180141335528</v>
      </c>
      <c r="H9" s="8">
        <f>AVERAGE('Basic Data'!AA57,'Basic Data'!AA111)</f>
        <v>162.21062451331173</v>
      </c>
      <c r="I9" s="8">
        <f>AVERAGE('Basic Data'!AB57,'Basic Data'!AB111)</f>
        <v>206.57915449984847</v>
      </c>
      <c r="J9" s="8">
        <f>AVERAGE('Basic Data'!AC57,'Basic Data'!AC111)</f>
        <v>140.96275586040178</v>
      </c>
      <c r="K9" s="8">
        <f>AVERAGE('Basic Data'!AD57,'Basic Data'!AD111)</f>
        <v>76.834708898932035</v>
      </c>
      <c r="L9" s="8">
        <f>AVERAGE('Basic Data'!AE57,'Basic Data'!AE111)</f>
        <v>50.019225867370125</v>
      </c>
      <c r="M9" s="8">
        <f>AVERAGE('Basic Data'!AF57,'Basic Data'!AF111)</f>
        <v>37.779092746726732</v>
      </c>
      <c r="O9">
        <v>30</v>
      </c>
      <c r="P9" s="22">
        <v>0.3</v>
      </c>
      <c r="Q9" s="5">
        <f t="shared" si="0"/>
        <v>60.233681266520833</v>
      </c>
    </row>
    <row r="10" spans="1:18" x14ac:dyDescent="0.3">
      <c r="A10" s="16">
        <v>1972</v>
      </c>
      <c r="B10" s="8">
        <f>AVERAGE('Basic Data'!U58,'Basic Data'!U112)</f>
        <v>30.388278690904976</v>
      </c>
      <c r="C10" s="8">
        <f>AVERAGE('Basic Data'!V58,'Basic Data'!V112)</f>
        <v>27.848995064957485</v>
      </c>
      <c r="D10" s="8">
        <f>AVERAGE('Basic Data'!W58,'Basic Data'!W112)</f>
        <v>24.988944647671389</v>
      </c>
      <c r="E10" s="8">
        <f>AVERAGE('Basic Data'!X58,'Basic Data'!X112)</f>
        <v>26.126430458109652</v>
      </c>
      <c r="F10" s="8">
        <f>AVERAGE('Basic Data'!Y58,'Basic Data'!Y112)</f>
        <v>32.538427578161063</v>
      </c>
      <c r="G10" s="8">
        <f>AVERAGE('Basic Data'!Z58,'Basic Data'!Z112)</f>
        <v>37.623086913521689</v>
      </c>
      <c r="H10" s="8">
        <f>AVERAGE('Basic Data'!AA58,'Basic Data'!AA112)</f>
        <v>114.18757239448121</v>
      </c>
      <c r="I10" s="8">
        <f>AVERAGE('Basic Data'!AB58,'Basic Data'!AB112)</f>
        <v>121.92433459304257</v>
      </c>
      <c r="J10" s="8">
        <f>AVERAGE('Basic Data'!AC58,'Basic Data'!AC112)</f>
        <v>122.76127022174566</v>
      </c>
      <c r="K10" s="8">
        <f>AVERAGE('Basic Data'!AD58,'Basic Data'!AD112)</f>
        <v>49.627518422497886</v>
      </c>
      <c r="L10" s="8">
        <f>AVERAGE('Basic Data'!AE58,'Basic Data'!AE112)</f>
        <v>28.911388497602982</v>
      </c>
      <c r="M10" s="8">
        <f>AVERAGE('Basic Data'!AF58,'Basic Data'!AF112)</f>
        <v>21.216504882761239</v>
      </c>
      <c r="O10">
        <v>35</v>
      </c>
      <c r="P10" s="22">
        <v>0.35</v>
      </c>
      <c r="Q10" s="5">
        <f t="shared" si="0"/>
        <v>48.905165681647304</v>
      </c>
    </row>
    <row r="11" spans="1:18" x14ac:dyDescent="0.3">
      <c r="A11" s="16">
        <v>1973</v>
      </c>
      <c r="B11" s="8">
        <f>AVERAGE('Basic Data'!U59,'Basic Data'!U113)</f>
        <v>20.237326605862705</v>
      </c>
      <c r="C11" s="8">
        <f>AVERAGE('Basic Data'!V59,'Basic Data'!V113)</f>
        <v>18.185511088593884</v>
      </c>
      <c r="D11" s="8">
        <f>AVERAGE('Basic Data'!W59,'Basic Data'!W113)</f>
        <v>18.658402994724533</v>
      </c>
      <c r="E11" s="8">
        <f>AVERAGE('Basic Data'!X59,'Basic Data'!X113)</f>
        <v>16.767688483810034</v>
      </c>
      <c r="F11" s="8">
        <f>AVERAGE('Basic Data'!Y59,'Basic Data'!Y113)</f>
        <v>20.479120300995536</v>
      </c>
      <c r="G11" s="8">
        <f>AVERAGE('Basic Data'!Z59,'Basic Data'!Z113)</f>
        <v>73.095753933941154</v>
      </c>
      <c r="H11" s="8">
        <f>AVERAGE('Basic Data'!AA59,'Basic Data'!AA113)</f>
        <v>139.6490909254386</v>
      </c>
      <c r="I11" s="8">
        <f>AVERAGE('Basic Data'!AB59,'Basic Data'!AB113)</f>
        <v>194.28820699999289</v>
      </c>
      <c r="J11" s="8">
        <f>AVERAGE('Basic Data'!AC59,'Basic Data'!AC113)</f>
        <v>182.83031441042738</v>
      </c>
      <c r="K11" s="8">
        <f>AVERAGE('Basic Data'!AD59,'Basic Data'!AD113)</f>
        <v>125.93743701270249</v>
      </c>
      <c r="L11" s="8">
        <f>AVERAGE('Basic Data'!AE59,'Basic Data'!AE113)</f>
        <v>36.410328054726563</v>
      </c>
      <c r="M11" s="8">
        <f>AVERAGE('Basic Data'!AF59,'Basic Data'!AF113)</f>
        <v>26.230223564588243</v>
      </c>
      <c r="O11">
        <v>37.5</v>
      </c>
      <c r="P11" s="22">
        <v>0.375</v>
      </c>
      <c r="Q11" s="5">
        <f t="shared" si="0"/>
        <v>40.886622433842106</v>
      </c>
    </row>
    <row r="12" spans="1:18" x14ac:dyDescent="0.3">
      <c r="A12" s="16">
        <v>1974</v>
      </c>
      <c r="B12" s="8">
        <f>AVERAGE('Basic Data'!U60,'Basic Data'!U114)</f>
        <v>21.210051458167406</v>
      </c>
      <c r="C12" s="8">
        <f>AVERAGE('Basic Data'!V60,'Basic Data'!V114)</f>
        <v>18.395850678295982</v>
      </c>
      <c r="D12" s="8">
        <f>AVERAGE('Basic Data'!W60,'Basic Data'!W114)</f>
        <v>17.22312037929602</v>
      </c>
      <c r="E12" s="8">
        <f>AVERAGE('Basic Data'!X60,'Basic Data'!X114)</f>
        <v>16.678019903469242</v>
      </c>
      <c r="F12" s="8">
        <f>AVERAGE('Basic Data'!Y60,'Basic Data'!Y114)</f>
        <v>17.375051458167409</v>
      </c>
      <c r="G12" s="8">
        <f>AVERAGE('Basic Data'!Z60,'Basic Data'!Z114)</f>
        <v>25.095220125048755</v>
      </c>
      <c r="H12" s="8">
        <f>AVERAGE('Basic Data'!AA60,'Basic Data'!AA114)</f>
        <v>68.266741814005016</v>
      </c>
      <c r="I12" s="8">
        <f>AVERAGE('Basic Data'!AB60,'Basic Data'!AB114)</f>
        <v>139.87969414174262</v>
      </c>
      <c r="J12" s="8">
        <f>AVERAGE('Basic Data'!AC60,'Basic Data'!AC114)</f>
        <v>103.57812393529221</v>
      </c>
      <c r="K12" s="8">
        <f>AVERAGE('Basic Data'!AD60,'Basic Data'!AD114)</f>
        <v>66.657357785538622</v>
      </c>
      <c r="L12" s="8">
        <f>AVERAGE('Basic Data'!AE60,'Basic Data'!AE114)</f>
        <v>28.434254531931145</v>
      </c>
      <c r="M12" s="8">
        <f>AVERAGE('Basic Data'!AF60,'Basic Data'!AF114)</f>
        <v>19.122630111208707</v>
      </c>
      <c r="O12">
        <v>40</v>
      </c>
      <c r="P12" s="22">
        <v>0.4</v>
      </c>
      <c r="Q12" s="5">
        <f t="shared" si="0"/>
        <v>36.957126245308501</v>
      </c>
    </row>
    <row r="13" spans="1:18" x14ac:dyDescent="0.3">
      <c r="A13" s="16">
        <v>1975</v>
      </c>
      <c r="B13" s="8">
        <f>AVERAGE('Basic Data'!U61,'Basic Data'!U115)</f>
        <v>18.322698659709715</v>
      </c>
      <c r="C13" s="8">
        <f>AVERAGE('Basic Data'!V61,'Basic Data'!V115)</f>
        <v>17.287336602389676</v>
      </c>
      <c r="D13" s="8">
        <f>AVERAGE('Basic Data'!W61,'Basic Data'!W115)</f>
        <v>18.491430671538328</v>
      </c>
      <c r="E13" s="8">
        <f>AVERAGE('Basic Data'!X61,'Basic Data'!X115)</f>
        <v>16.737682965105897</v>
      </c>
      <c r="F13" s="8">
        <f>AVERAGE('Basic Data'!Y61,'Basic Data'!Y115)</f>
        <v>16.97523460069754</v>
      </c>
      <c r="G13" s="8">
        <f>AVERAGE('Basic Data'!Z61,'Basic Data'!Z115)</f>
        <v>46.82825518630267</v>
      </c>
      <c r="H13" s="8">
        <f>AVERAGE('Basic Data'!AA61,'Basic Data'!AA115)</f>
        <v>135.0677405952533</v>
      </c>
      <c r="I13" s="8">
        <f>AVERAGE('Basic Data'!AB61,'Basic Data'!AB115)</f>
        <v>205.28489315695032</v>
      </c>
      <c r="J13" s="8">
        <f>AVERAGE('Basic Data'!AC61,'Basic Data'!AC115)</f>
        <v>192.16269745244551</v>
      </c>
      <c r="K13" s="8">
        <f>AVERAGE('Basic Data'!AD61,'Basic Data'!AD115)</f>
        <v>72.353223939813802</v>
      </c>
      <c r="L13" s="8">
        <f>AVERAGE('Basic Data'!AE61,'Basic Data'!AE115)</f>
        <v>31.244213252261385</v>
      </c>
      <c r="M13" s="8">
        <f>AVERAGE('Basic Data'!AF61,'Basic Data'!AF115)</f>
        <v>20.701734392910971</v>
      </c>
      <c r="O13">
        <v>42.5</v>
      </c>
      <c r="P13" s="22">
        <v>0.42499999999999999</v>
      </c>
      <c r="Q13" s="5">
        <f t="shared" si="0"/>
        <v>35.438000274886129</v>
      </c>
    </row>
    <row r="14" spans="1:18" x14ac:dyDescent="0.3">
      <c r="A14" s="16">
        <v>1976</v>
      </c>
      <c r="B14" s="8">
        <f>AVERAGE('Basic Data'!U62,'Basic Data'!U116)</f>
        <v>16.418946868255837</v>
      </c>
      <c r="C14" s="8">
        <f>AVERAGE('Basic Data'!V62,'Basic Data'!V116)</f>
        <v>16.860565339519837</v>
      </c>
      <c r="D14" s="8">
        <f>AVERAGE('Basic Data'!W62,'Basic Data'!W116)</f>
        <v>15.629530230327774</v>
      </c>
      <c r="E14" s="8">
        <f>AVERAGE('Basic Data'!X62,'Basic Data'!X116)</f>
        <v>17.946019093795741</v>
      </c>
      <c r="F14" s="8">
        <f>AVERAGE('Basic Data'!Y62,'Basic Data'!Y116)</f>
        <v>24.920396029754492</v>
      </c>
      <c r="G14" s="8">
        <f>AVERAGE('Basic Data'!Z62,'Basic Data'!Z116)</f>
        <v>35.567119671993723</v>
      </c>
      <c r="H14" s="8">
        <f>AVERAGE('Basic Data'!AA62,'Basic Data'!AA116)</f>
        <v>108.63451757469728</v>
      </c>
      <c r="I14" s="8">
        <f>AVERAGE('Basic Data'!AB62,'Basic Data'!AB116)</f>
        <v>136.5668780926473</v>
      </c>
      <c r="J14" s="8">
        <f>AVERAGE('Basic Data'!AC62,'Basic Data'!AC116)</f>
        <v>132.23372786519013</v>
      </c>
      <c r="K14" s="8">
        <f>AVERAGE('Basic Data'!AD62,'Basic Data'!AD116)</f>
        <v>51.48957230079624</v>
      </c>
      <c r="L14" s="8">
        <f>AVERAGE('Basic Data'!AE62,'Basic Data'!AE116)</f>
        <v>28.301038014510368</v>
      </c>
      <c r="M14" s="8">
        <f>AVERAGE('Basic Data'!AF62,'Basic Data'!AF116)</f>
        <v>18.262543825593156</v>
      </c>
      <c r="O14">
        <v>45</v>
      </c>
      <c r="P14" s="22">
        <v>0.45</v>
      </c>
      <c r="Q14" s="5">
        <f t="shared" si="0"/>
        <v>33.084834085241596</v>
      </c>
    </row>
    <row r="15" spans="1:18" x14ac:dyDescent="0.3">
      <c r="A15" s="16">
        <v>1977</v>
      </c>
      <c r="B15" s="8">
        <f>AVERAGE('Basic Data'!U63,'Basic Data'!U117)</f>
        <v>15.217064164159822</v>
      </c>
      <c r="C15" s="8">
        <f>AVERAGE('Basic Data'!V63,'Basic Data'!V117)</f>
        <v>13.68766350757212</v>
      </c>
      <c r="D15" s="8">
        <f>AVERAGE('Basic Data'!W63,'Basic Data'!W117)</f>
        <v>12.732800103109939</v>
      </c>
      <c r="E15" s="8">
        <f>AVERAGE('Basic Data'!X63,'Basic Data'!X117)</f>
        <v>11.546657817085851</v>
      </c>
      <c r="F15" s="8">
        <f>AVERAGE('Basic Data'!Y63,'Basic Data'!Y117)</f>
        <v>13.406667635539097</v>
      </c>
      <c r="G15" s="8">
        <f>AVERAGE('Basic Data'!Z63,'Basic Data'!Z117)</f>
        <v>43.672709664361015</v>
      </c>
      <c r="H15" s="8">
        <f>AVERAGE('Basic Data'!AA63,'Basic Data'!AA117)</f>
        <v>120.69939156731614</v>
      </c>
      <c r="I15" s="8">
        <f>AVERAGE('Basic Data'!AB63,'Basic Data'!AB117)</f>
        <v>188.31106060248197</v>
      </c>
      <c r="J15" s="8">
        <f>AVERAGE('Basic Data'!AC63,'Basic Data'!AC117)</f>
        <v>150.06543903893638</v>
      </c>
      <c r="K15" s="8">
        <f>AVERAGE('Basic Data'!AD63,'Basic Data'!AD117)</f>
        <v>61.924015994126876</v>
      </c>
      <c r="L15" s="8">
        <f>AVERAGE('Basic Data'!AE63,'Basic Data'!AE117)</f>
        <v>36.149987103350654</v>
      </c>
      <c r="M15" s="8">
        <f>AVERAGE('Basic Data'!AF63,'Basic Data'!AF117)</f>
        <v>24.953338817981507</v>
      </c>
      <c r="O15">
        <v>50</v>
      </c>
      <c r="P15" s="22">
        <v>0.5</v>
      </c>
      <c r="Q15" s="5">
        <f t="shared" si="0"/>
        <v>29.578938108361378</v>
      </c>
    </row>
    <row r="16" spans="1:18" x14ac:dyDescent="0.3">
      <c r="A16" s="16">
        <v>1978</v>
      </c>
      <c r="B16" s="8">
        <f>AVERAGE('Basic Data'!U64,'Basic Data'!U118)</f>
        <v>20.801737116258604</v>
      </c>
      <c r="C16" s="8">
        <f>AVERAGE('Basic Data'!V64,'Basic Data'!V118)</f>
        <v>17.904140510076118</v>
      </c>
      <c r="D16" s="8">
        <f>AVERAGE('Basic Data'!W64,'Basic Data'!W118)</f>
        <v>16.539708212899185</v>
      </c>
      <c r="E16" s="8">
        <f>AVERAGE('Basic Data'!X64,'Basic Data'!X118)</f>
        <v>15.400282043254418</v>
      </c>
      <c r="F16" s="8">
        <f>AVERAGE('Basic Data'!Y64,'Basic Data'!Y118)</f>
        <v>17.875078440262115</v>
      </c>
      <c r="G16" s="8">
        <f>AVERAGE('Basic Data'!Z64,'Basic Data'!Z118)</f>
        <v>88.299730578349227</v>
      </c>
      <c r="H16" s="8">
        <f>AVERAGE('Basic Data'!AA64,'Basic Data'!AA118)</f>
        <v>259.57246769870812</v>
      </c>
      <c r="I16" s="8">
        <f>AVERAGE('Basic Data'!AB64,'Basic Data'!AB118)</f>
        <v>230.49316020681493</v>
      </c>
      <c r="J16" s="8">
        <f>AVERAGE('Basic Data'!AC64,'Basic Data'!AC118)</f>
        <v>126.50658827604832</v>
      </c>
      <c r="K16" s="8">
        <f>AVERAGE('Basic Data'!AD64,'Basic Data'!AD118)</f>
        <v>72.979053978274919</v>
      </c>
      <c r="L16" s="8">
        <f>AVERAGE('Basic Data'!AE64,'Basic Data'!AE118)</f>
        <v>28.584258616952592</v>
      </c>
      <c r="M16" s="8">
        <f>AVERAGE('Basic Data'!AF64,'Basic Data'!AF118)</f>
        <v>21.124715272649851</v>
      </c>
      <c r="O16">
        <v>55</v>
      </c>
      <c r="P16" s="22">
        <v>0.55000000000000004</v>
      </c>
      <c r="Q16" s="5">
        <f t="shared" si="0"/>
        <v>25.99220645154784</v>
      </c>
    </row>
    <row r="17" spans="1:23" x14ac:dyDescent="0.3">
      <c r="A17" s="16">
        <v>1979</v>
      </c>
      <c r="B17" s="8">
        <f>AVERAGE('Basic Data'!U65,'Basic Data'!U119)</f>
        <v>20.424786544498488</v>
      </c>
      <c r="C17" s="8">
        <f>AVERAGE('Basic Data'!V65,'Basic Data'!V119)</f>
        <v>19.549853050488778</v>
      </c>
      <c r="D17" s="8">
        <f>AVERAGE('Basic Data'!W65,'Basic Data'!W119)</f>
        <v>15.827414647252439</v>
      </c>
      <c r="E17" s="8">
        <f>AVERAGE('Basic Data'!X65,'Basic Data'!X119)</f>
        <v>13.827631186145982</v>
      </c>
      <c r="F17" s="8">
        <f>AVERAGE('Basic Data'!Y65,'Basic Data'!Y119)</f>
        <v>21.626849919158591</v>
      </c>
      <c r="G17" s="8">
        <f>AVERAGE('Basic Data'!Z65,'Basic Data'!Z119)</f>
        <v>49.165773676912494</v>
      </c>
      <c r="H17" s="8">
        <f>AVERAGE('Basic Data'!AA65,'Basic Data'!AA119)</f>
        <v>145.77561275971158</v>
      </c>
      <c r="I17" s="8">
        <f>AVERAGE('Basic Data'!AB65,'Basic Data'!AB119)</f>
        <v>186.10341992257219</v>
      </c>
      <c r="J17" s="8">
        <f>AVERAGE('Basic Data'!AC65,'Basic Data'!AC119)</f>
        <v>80.059706391611044</v>
      </c>
      <c r="K17" s="8">
        <f>AVERAGE('Basic Data'!AD65,'Basic Data'!AD119)</f>
        <v>43.05545408026434</v>
      </c>
      <c r="L17" s="8">
        <f>AVERAGE('Basic Data'!AE65,'Basic Data'!AE119)</f>
        <v>29.500799688835787</v>
      </c>
      <c r="M17" s="8">
        <f>AVERAGE('Basic Data'!AF65,'Basic Data'!AF119)</f>
        <v>24.151376671993965</v>
      </c>
      <c r="O17">
        <v>60</v>
      </c>
      <c r="P17" s="22">
        <v>0.6</v>
      </c>
      <c r="Q17" s="5">
        <f t="shared" si="0"/>
        <v>24.122612338739216</v>
      </c>
    </row>
    <row r="18" spans="1:23" x14ac:dyDescent="0.3">
      <c r="A18" s="16">
        <v>1980</v>
      </c>
      <c r="B18" s="8">
        <f>AVERAGE('Basic Data'!U66,'Basic Data'!U120)</f>
        <v>21.022501184249577</v>
      </c>
      <c r="C18" s="8">
        <f>AVERAGE('Basic Data'!V66,'Basic Data'!V120)</f>
        <v>17.464643068582717</v>
      </c>
      <c r="D18" s="8">
        <f>AVERAGE('Basic Data'!W66,'Basic Data'!W120)</f>
        <v>17.104299393859172</v>
      </c>
      <c r="E18" s="8">
        <f>AVERAGE('Basic Data'!X66,'Basic Data'!X120)</f>
        <v>18.585521981984407</v>
      </c>
      <c r="F18" s="8">
        <f>AVERAGE('Basic Data'!Y66,'Basic Data'!Y120)</f>
        <v>24.586993395074366</v>
      </c>
      <c r="G18" s="8">
        <f>AVERAGE('Basic Data'!Z66,'Basic Data'!Z120)</f>
        <v>54.485321606401897</v>
      </c>
      <c r="H18" s="8">
        <f>AVERAGE('Basic Data'!AA66,'Basic Data'!AA120)</f>
        <v>141.31520074601877</v>
      </c>
      <c r="I18" s="8">
        <f>AVERAGE('Basic Data'!AB66,'Basic Data'!AB120)</f>
        <v>203.78575565955634</v>
      </c>
      <c r="J18" s="8">
        <f>AVERAGE('Basic Data'!AC66,'Basic Data'!AC120)</f>
        <v>157.26220237924795</v>
      </c>
      <c r="K18" s="8">
        <f>AVERAGE('Basic Data'!AD66,'Basic Data'!AD120)</f>
        <v>52.795699787781075</v>
      </c>
      <c r="L18" s="8">
        <f>AVERAGE('Basic Data'!AE66,'Basic Data'!AE120)</f>
        <v>30.942355058294037</v>
      </c>
      <c r="M18" s="8">
        <f>AVERAGE('Basic Data'!AF66,'Basic Data'!AF120)</f>
        <v>23.914005706966414</v>
      </c>
      <c r="O18">
        <v>65</v>
      </c>
      <c r="P18" s="22">
        <v>0.65</v>
      </c>
      <c r="Q18" s="5">
        <f t="shared" si="0"/>
        <v>21.841139177985244</v>
      </c>
    </row>
    <row r="19" spans="1:23" x14ac:dyDescent="0.3">
      <c r="A19" s="16">
        <v>1981</v>
      </c>
      <c r="B19" s="8">
        <f>AVERAGE('Basic Data'!U67,'Basic Data'!U121)</f>
        <v>20.872677769792226</v>
      </c>
      <c r="C19" s="8">
        <f>AVERAGE('Basic Data'!V67,'Basic Data'!V121)</f>
        <v>18.41882066464434</v>
      </c>
      <c r="D19" s="8">
        <f>AVERAGE('Basic Data'!W67,'Basic Data'!W121)</f>
        <v>18.266785885134347</v>
      </c>
      <c r="E19" s="8">
        <f>AVERAGE('Basic Data'!X67,'Basic Data'!X121)</f>
        <v>20.762431238719806</v>
      </c>
      <c r="F19" s="8">
        <f>AVERAGE('Basic Data'!Y67,'Basic Data'!Y121)</f>
        <v>24.168344910158726</v>
      </c>
      <c r="G19" s="8">
        <f>AVERAGE('Basic Data'!Z67,'Basic Data'!Z121)</f>
        <v>46.765798651851426</v>
      </c>
      <c r="H19" s="8">
        <f>AVERAGE('Basic Data'!AA67,'Basic Data'!AA121)</f>
        <v>138.58814285730583</v>
      </c>
      <c r="I19" s="8">
        <f>AVERAGE('Basic Data'!AB67,'Basic Data'!AB121)</f>
        <v>183.03970732902548</v>
      </c>
      <c r="J19" s="8">
        <f>AVERAGE('Basic Data'!AC67,'Basic Data'!AC121)</f>
        <v>134.67941517538534</v>
      </c>
      <c r="K19" s="8">
        <f>AVERAGE('Basic Data'!AD67,'Basic Data'!AD121)</f>
        <v>55.924033263833181</v>
      </c>
      <c r="L19" s="8">
        <f>AVERAGE('Basic Data'!AE67,'Basic Data'!AE121)</f>
        <v>29.981904708202674</v>
      </c>
      <c r="M19" s="8">
        <f>AVERAGE('Basic Data'!AF67,'Basic Data'!AF121)</f>
        <v>20.643519918000919</v>
      </c>
      <c r="O19">
        <v>70</v>
      </c>
      <c r="P19" s="22">
        <v>0.7</v>
      </c>
      <c r="Q19" s="5">
        <f t="shared" si="0"/>
        <v>20.669396111330677</v>
      </c>
    </row>
    <row r="20" spans="1:23" x14ac:dyDescent="0.3">
      <c r="A20" s="16">
        <v>1982</v>
      </c>
      <c r="B20" s="8">
        <f>AVERAGE('Basic Data'!U68,'Basic Data'!U122)</f>
        <v>18.060507684409348</v>
      </c>
      <c r="C20" s="8">
        <f>AVERAGE('Basic Data'!V68,'Basic Data'!V122)</f>
        <v>16.785653632291162</v>
      </c>
      <c r="D20" s="8">
        <f>AVERAGE('Basic Data'!W68,'Basic Data'!W122)</f>
        <v>17.96677771509146</v>
      </c>
      <c r="E20" s="8">
        <f>AVERAGE('Basic Data'!X68,'Basic Data'!X122)</f>
        <v>17.54001981757818</v>
      </c>
      <c r="F20" s="8">
        <f>AVERAGE('Basic Data'!Y68,'Basic Data'!Y122)</f>
        <v>18.548260164290717</v>
      </c>
      <c r="G20" s="8">
        <f>AVERAGE('Basic Data'!Z68,'Basic Data'!Z122)</f>
        <v>34.479815893793372</v>
      </c>
      <c r="H20" s="8">
        <f>AVERAGE('Basic Data'!AA68,'Basic Data'!AA122)</f>
        <v>80.557598978578596</v>
      </c>
      <c r="I20" s="8">
        <f>AVERAGE('Basic Data'!AB68,'Basic Data'!AB122)</f>
        <v>209.13924006537525</v>
      </c>
      <c r="J20" s="8">
        <f>AVERAGE('Basic Data'!AC68,'Basic Data'!AC122)</f>
        <v>181.50374262627651</v>
      </c>
      <c r="K20" s="8">
        <f>AVERAGE('Basic Data'!AD68,'Basic Data'!AD122)</f>
        <v>51.72039950594791</v>
      </c>
      <c r="L20" s="8">
        <f>AVERAGE('Basic Data'!AE68,'Basic Data'!AE122)</f>
        <v>28.91323852152744</v>
      </c>
      <c r="M20" s="8">
        <f>AVERAGE('Basic Data'!AF68,'Basic Data'!AF122)</f>
        <v>20.618428901881963</v>
      </c>
      <c r="O20">
        <v>75</v>
      </c>
      <c r="P20" s="22">
        <v>0.75</v>
      </c>
      <c r="Q20" s="5">
        <f t="shared" si="0"/>
        <v>19.985289103005083</v>
      </c>
    </row>
    <row r="21" spans="1:23" x14ac:dyDescent="0.3">
      <c r="A21" s="16">
        <v>1983</v>
      </c>
      <c r="B21" s="8">
        <f>AVERAGE('Basic Data'!U69,'Basic Data'!U123)</f>
        <v>20.388276640664738</v>
      </c>
      <c r="C21" s="8">
        <f>AVERAGE('Basic Data'!V69,'Basic Data'!V123)</f>
        <v>18.256900079426892</v>
      </c>
      <c r="D21" s="8">
        <f>AVERAGE('Basic Data'!W69,'Basic Data'!W123)</f>
        <v>17.408072235535698</v>
      </c>
      <c r="E21" s="8">
        <f>AVERAGE('Basic Data'!X69,'Basic Data'!X123)</f>
        <v>18.744241080692657</v>
      </c>
      <c r="F21" s="8">
        <f>AVERAGE('Basic Data'!Y69,'Basic Data'!Y123)</f>
        <v>23.654993572422629</v>
      </c>
      <c r="G21" s="8">
        <f>AVERAGE('Basic Data'!Z69,'Basic Data'!Z123)</f>
        <v>37.171079604706925</v>
      </c>
      <c r="H21" s="8">
        <f>AVERAGE('Basic Data'!AA69,'Basic Data'!AA123)</f>
        <v>93.832763188732372</v>
      </c>
      <c r="I21" s="8">
        <f>AVERAGE('Basic Data'!AB69,'Basic Data'!AB123)</f>
        <v>158.03435732467628</v>
      </c>
      <c r="J21" s="8">
        <f>AVERAGE('Basic Data'!AC69,'Basic Data'!AC123)</f>
        <v>196.75143166656969</v>
      </c>
      <c r="K21" s="8">
        <f>AVERAGE('Basic Data'!AD69,'Basic Data'!AD123)</f>
        <v>95.707158224878384</v>
      </c>
      <c r="L21" s="8">
        <f>AVERAGE('Basic Data'!AE69,'Basic Data'!AE123)</f>
        <v>41.008534089123927</v>
      </c>
      <c r="M21" s="8">
        <f>AVERAGE('Basic Data'!AF69,'Basic Data'!AF123)</f>
        <v>27.584896217699587</v>
      </c>
      <c r="O21">
        <v>80</v>
      </c>
      <c r="P21" s="22">
        <v>0.8</v>
      </c>
      <c r="Q21" s="5">
        <f t="shared" si="0"/>
        <v>18.845539107496304</v>
      </c>
    </row>
    <row r="22" spans="1:23" x14ac:dyDescent="0.3">
      <c r="A22" s="16">
        <v>1984</v>
      </c>
      <c r="B22" s="8">
        <f>AVERAGE('Basic Data'!U70,'Basic Data'!U124)</f>
        <v>20.741311276295907</v>
      </c>
      <c r="C22" s="8">
        <f>AVERAGE('Basic Data'!V70,'Basic Data'!V124)</f>
        <v>17.120996626177796</v>
      </c>
      <c r="D22" s="8">
        <f>AVERAGE('Basic Data'!W70,'Basic Data'!W124)</f>
        <v>15.784552518573008</v>
      </c>
      <c r="E22" s="8">
        <f>AVERAGE('Basic Data'!X70,'Basic Data'!X124)</f>
        <v>15.079023479435905</v>
      </c>
      <c r="F22" s="8">
        <f>AVERAGE('Basic Data'!Y70,'Basic Data'!Y124)</f>
        <v>17.488854240380462</v>
      </c>
      <c r="G22" s="8">
        <f>AVERAGE('Basic Data'!Z70,'Basic Data'!Z124)</f>
        <v>57.389642643024345</v>
      </c>
      <c r="H22" s="8">
        <f>AVERAGE('Basic Data'!AA70,'Basic Data'!AA124)</f>
        <v>149.28870156263338</v>
      </c>
      <c r="I22" s="8">
        <f>AVERAGE('Basic Data'!AB70,'Basic Data'!AB124)</f>
        <v>159.04546383190461</v>
      </c>
      <c r="J22" s="8">
        <f>AVERAGE('Basic Data'!AC70,'Basic Data'!AC124)</f>
        <v>171.17593575145139</v>
      </c>
      <c r="K22" s="8">
        <f>AVERAGE('Basic Data'!AD70,'Basic Data'!AD124)</f>
        <v>52.91249007872937</v>
      </c>
      <c r="L22" s="8">
        <f>AVERAGE('Basic Data'!AE70,'Basic Data'!AE124)</f>
        <v>26.192767710973904</v>
      </c>
      <c r="M22" s="8">
        <f>AVERAGE('Basic Data'!AF70,'Basic Data'!AF124)</f>
        <v>20.106050447648428</v>
      </c>
      <c r="O22">
        <v>85</v>
      </c>
      <c r="P22" s="22">
        <v>0.85</v>
      </c>
      <c r="Q22" s="5">
        <f t="shared" si="0"/>
        <v>17.939737306237799</v>
      </c>
      <c r="S22">
        <v>40</v>
      </c>
      <c r="T22">
        <v>0</v>
      </c>
      <c r="V22">
        <v>0</v>
      </c>
      <c r="W22" s="5">
        <f>Q12</f>
        <v>36.957126245308501</v>
      </c>
    </row>
    <row r="23" spans="1:23" x14ac:dyDescent="0.3">
      <c r="A23" s="16">
        <v>1985</v>
      </c>
      <c r="B23" s="8">
        <f>AVERAGE('Basic Data'!U71,'Basic Data'!U125)</f>
        <v>16.69395435746182</v>
      </c>
      <c r="C23" s="8">
        <f>AVERAGE('Basic Data'!V71,'Basic Data'!V125)</f>
        <v>15.181639005034036</v>
      </c>
      <c r="D23" s="8">
        <f>AVERAGE('Basic Data'!W71,'Basic Data'!W125)</f>
        <v>13.85263186698289</v>
      </c>
      <c r="E23" s="8">
        <f>AVERAGE('Basic Data'!X71,'Basic Data'!X125)</f>
        <v>14.609028746758455</v>
      </c>
      <c r="F23" s="8">
        <f>AVERAGE('Basic Data'!Y71,'Basic Data'!Y125)</f>
        <v>18.52297511225111</v>
      </c>
      <c r="G23" s="8">
        <f>AVERAGE('Basic Data'!Z71,'Basic Data'!Z125)</f>
        <v>24.649359594243567</v>
      </c>
      <c r="H23" s="8">
        <f>AVERAGE('Basic Data'!AA71,'Basic Data'!AA125)</f>
        <v>100.47537647005282</v>
      </c>
      <c r="I23" s="8">
        <f>AVERAGE('Basic Data'!AB71,'Basic Data'!AB125)</f>
        <v>146.10684734762262</v>
      </c>
      <c r="J23" s="8">
        <f>AVERAGE('Basic Data'!AC71,'Basic Data'!AC125)</f>
        <v>145.0874165220813</v>
      </c>
      <c r="K23" s="8">
        <f>AVERAGE('Basic Data'!AD71,'Basic Data'!AD125)</f>
        <v>77.925983730827426</v>
      </c>
      <c r="L23" s="8">
        <f>AVERAGE('Basic Data'!AE71,'Basic Data'!AE125)</f>
        <v>36.148046744144153</v>
      </c>
      <c r="M23" s="8">
        <f>AVERAGE('Basic Data'!AF71,'Basic Data'!AF125)</f>
        <v>24.999369125960271</v>
      </c>
      <c r="O23">
        <v>90</v>
      </c>
      <c r="P23" s="22">
        <v>0.9</v>
      </c>
      <c r="Q23" s="5">
        <f t="shared" si="0"/>
        <v>16.817536275504374</v>
      </c>
      <c r="S23">
        <v>40</v>
      </c>
      <c r="T23" s="5">
        <f>Q12</f>
        <v>36.957126245308501</v>
      </c>
      <c r="V23">
        <v>40</v>
      </c>
      <c r="W23" s="5">
        <f>Q12</f>
        <v>36.957126245308501</v>
      </c>
    </row>
    <row r="24" spans="1:23" x14ac:dyDescent="0.3">
      <c r="A24" s="16">
        <v>1986</v>
      </c>
      <c r="B24" s="8">
        <f>AVERAGE('Basic Data'!U72,'Basic Data'!U126)</f>
        <v>19.433333765386617</v>
      </c>
      <c r="C24" s="8">
        <f>AVERAGE('Basic Data'!V72,'Basic Data'!V126)</f>
        <v>16.020371196235359</v>
      </c>
      <c r="D24" s="8">
        <f>AVERAGE('Basic Data'!W72,'Basic Data'!W126)</f>
        <v>14.519734872902404</v>
      </c>
      <c r="E24" s="8">
        <f>AVERAGE('Basic Data'!X72,'Basic Data'!X126)</f>
        <v>16.914316988254939</v>
      </c>
      <c r="F24" s="8">
        <f>AVERAGE('Basic Data'!Y72,'Basic Data'!Y126)</f>
        <v>23.859735555038291</v>
      </c>
      <c r="G24" s="8">
        <f>AVERAGE('Basic Data'!Z72,'Basic Data'!Z126)</f>
        <v>46.986020708150122</v>
      </c>
      <c r="H24" s="8">
        <f>AVERAGE('Basic Data'!AA72,'Basic Data'!AA126)</f>
        <v>152.39763144662044</v>
      </c>
      <c r="I24" s="8">
        <f>AVERAGE('Basic Data'!AB72,'Basic Data'!AB126)</f>
        <v>192.76605249925203</v>
      </c>
      <c r="J24" s="8">
        <f>AVERAGE('Basic Data'!AC72,'Basic Data'!AC126)</f>
        <v>129.32408074564196</v>
      </c>
      <c r="K24" s="8">
        <f>AVERAGE('Basic Data'!AD72,'Basic Data'!AD126)</f>
        <v>69.865611028900503</v>
      </c>
      <c r="L24" s="8">
        <f>AVERAGE('Basic Data'!AE72,'Basic Data'!AE126)</f>
        <v>33.256271215581179</v>
      </c>
      <c r="M24" s="8">
        <f>AVERAGE('Basic Data'!AF72,'Basic Data'!AF126)</f>
        <v>23.684576849328966</v>
      </c>
      <c r="O24">
        <v>95</v>
      </c>
      <c r="P24" s="22">
        <v>0.95</v>
      </c>
      <c r="Q24" s="5">
        <f t="shared" si="0"/>
        <v>15.500047913890302</v>
      </c>
    </row>
    <row r="25" spans="1:23" x14ac:dyDescent="0.3">
      <c r="A25" s="16">
        <v>1987</v>
      </c>
      <c r="B25" s="8">
        <f>AVERAGE('Basic Data'!U73,'Basic Data'!U127)</f>
        <v>16.379369984870905</v>
      </c>
      <c r="C25" s="8">
        <f>AVERAGE('Basic Data'!V73,'Basic Data'!V127)</f>
        <v>14.98578528259792</v>
      </c>
      <c r="D25" s="8">
        <f>AVERAGE('Basic Data'!W73,'Basic Data'!W127)</f>
        <v>13.18687374715137</v>
      </c>
      <c r="E25" s="8">
        <f>AVERAGE('Basic Data'!X73,'Basic Data'!X127)</f>
        <v>14.73470459398699</v>
      </c>
      <c r="F25" s="8">
        <f>AVERAGE('Basic Data'!Y73,'Basic Data'!Y127)</f>
        <v>20.045029134567223</v>
      </c>
      <c r="G25" s="8">
        <f>AVERAGE('Basic Data'!Z73,'Basic Data'!Z127)</f>
        <v>24.851666741273515</v>
      </c>
      <c r="H25" s="8">
        <f>AVERAGE('Basic Data'!AA73,'Basic Data'!AA127)</f>
        <v>94.469662997421665</v>
      </c>
      <c r="I25" s="8">
        <f>AVERAGE('Basic Data'!AB73,'Basic Data'!AB127)</f>
        <v>195.82886173997832</v>
      </c>
      <c r="J25" s="8">
        <f>AVERAGE('Basic Data'!AC73,'Basic Data'!AC127)</f>
        <v>130.40714246430113</v>
      </c>
      <c r="K25" s="8">
        <f>AVERAGE('Basic Data'!AD73,'Basic Data'!AD127)</f>
        <v>67.911677205208719</v>
      </c>
      <c r="L25" s="8">
        <f>AVERAGE('Basic Data'!AE73,'Basic Data'!AE127)</f>
        <v>35.241568809421658</v>
      </c>
      <c r="M25" s="8">
        <f>AVERAGE('Basic Data'!AF73,'Basic Data'!AF127)</f>
        <v>26.471926924439028</v>
      </c>
      <c r="O25">
        <v>100</v>
      </c>
      <c r="P25" s="22">
        <v>1</v>
      </c>
      <c r="Q25" s="5">
        <f t="shared" si="0"/>
        <v>11.546657817085851</v>
      </c>
    </row>
    <row r="26" spans="1:23" x14ac:dyDescent="0.3">
      <c r="A26" s="16">
        <v>1988</v>
      </c>
      <c r="B26" s="8">
        <f>AVERAGE('Basic Data'!U74,'Basic Data'!U128)</f>
        <v>21.768369885097659</v>
      </c>
      <c r="C26" s="8">
        <f>AVERAGE('Basic Data'!V74,'Basic Data'!V128)</f>
        <v>19.229086259150165</v>
      </c>
      <c r="D26" s="8">
        <f>AVERAGE('Basic Data'!W74,'Basic Data'!W128)</f>
        <v>20.670641628608418</v>
      </c>
      <c r="E26" s="8">
        <f>AVERAGE('Basic Data'!X74,'Basic Data'!X128)</f>
        <v>20.368693099359028</v>
      </c>
      <c r="F26" s="8">
        <f>AVERAGE('Basic Data'!Y74,'Basic Data'!Y128)</f>
        <v>24.343259340735031</v>
      </c>
      <c r="G26" s="8">
        <f>AVERAGE('Basic Data'!Z74,'Basic Data'!Z128)</f>
        <v>36.81449067237623</v>
      </c>
      <c r="H26" s="8">
        <f>AVERAGE('Basic Data'!AA74,'Basic Data'!AA128)</f>
        <v>174.61515355224552</v>
      </c>
      <c r="I26" s="8">
        <f>AVERAGE('Basic Data'!AB74,'Basic Data'!AB128)</f>
        <v>193.29377315657351</v>
      </c>
      <c r="J26" s="8">
        <f>AVERAGE('Basic Data'!AC74,'Basic Data'!AC128)</f>
        <v>102.75039140921288</v>
      </c>
      <c r="K26" s="8">
        <f>AVERAGE('Basic Data'!AD74,'Basic Data'!AD128)</f>
        <v>47.023476561764468</v>
      </c>
      <c r="L26" s="8">
        <f>AVERAGE('Basic Data'!AE74,'Basic Data'!AE128)</f>
        <v>30.954719895789424</v>
      </c>
      <c r="M26" s="8">
        <f>AVERAGE('Basic Data'!AF74,'Basic Data'!AF128)</f>
        <v>24.930459166915195</v>
      </c>
    </row>
    <row r="27" spans="1:23" x14ac:dyDescent="0.3">
      <c r="A27" s="16">
        <v>1989</v>
      </c>
      <c r="B27" s="8">
        <f>AVERAGE('Basic Data'!U75,'Basic Data'!U129)</f>
        <v>26.767602699658681</v>
      </c>
      <c r="C27" s="8">
        <f>AVERAGE('Basic Data'!V75,'Basic Data'!V129)</f>
        <v>20.51851651381638</v>
      </c>
      <c r="D27" s="8">
        <f>AVERAGE('Basic Data'!W75,'Basic Data'!W129)</f>
        <v>18.912471192070704</v>
      </c>
      <c r="E27" s="8">
        <f>AVERAGE('Basic Data'!X75,'Basic Data'!X129)</f>
        <v>18.927137729900775</v>
      </c>
      <c r="F27" s="8">
        <f>AVERAGE('Basic Data'!Y75,'Basic Data'!Y129)</f>
        <v>20.004107365094296</v>
      </c>
      <c r="G27" s="8">
        <f>AVERAGE('Basic Data'!Z75,'Basic Data'!Z129)</f>
        <v>32.03390089603559</v>
      </c>
      <c r="H27" s="8">
        <f>AVERAGE('Basic Data'!AA75,'Basic Data'!AA129)</f>
        <v>121.26384539599559</v>
      </c>
      <c r="I27" s="8">
        <f>AVERAGE('Basic Data'!AB75,'Basic Data'!AB129)</f>
        <v>259.40097861141959</v>
      </c>
      <c r="J27" s="8">
        <f>AVERAGE('Basic Data'!AC75,'Basic Data'!AC129)</f>
        <v>155.39960648925734</v>
      </c>
      <c r="K27" s="8">
        <f>AVERAGE('Basic Data'!AD75,'Basic Data'!AD129)</f>
        <v>73.57144253510026</v>
      </c>
      <c r="L27" s="8">
        <f>AVERAGE('Basic Data'!AE75,'Basic Data'!AE129)</f>
        <v>32.324973270585865</v>
      </c>
      <c r="M27" s="8">
        <f>AVERAGE('Basic Data'!AF75,'Basic Data'!AF129)</f>
        <v>27.459137644009708</v>
      </c>
    </row>
    <row r="28" spans="1:23" x14ac:dyDescent="0.3">
      <c r="A28" s="16">
        <v>1990</v>
      </c>
      <c r="B28" s="8">
        <f>AVERAGE('Basic Data'!U76,'Basic Data'!U130)</f>
        <v>20.239266965069206</v>
      </c>
      <c r="C28" s="8">
        <f>AVERAGE('Basic Data'!V76,'Basic Data'!V130)</f>
        <v>19.245602820904693</v>
      </c>
      <c r="D28" s="8">
        <f>AVERAGE('Basic Data'!W76,'Basic Data'!W130)</f>
        <v>20.453848614312495</v>
      </c>
      <c r="E28" s="8">
        <f>AVERAGE('Basic Data'!X76,'Basic Data'!X130)</f>
        <v>22.603816831004487</v>
      </c>
      <c r="F28" s="8">
        <f>AVERAGE('Basic Data'!Y76,'Basic Data'!Y130)</f>
        <v>53.473923223532715</v>
      </c>
      <c r="G28" s="8">
        <f>AVERAGE('Basic Data'!Z76,'Basic Data'!Z130)</f>
        <v>77.025283555440907</v>
      </c>
      <c r="H28" s="8">
        <f>AVERAGE('Basic Data'!AA76,'Basic Data'!AA130)</f>
        <v>156.76033873858535</v>
      </c>
      <c r="I28" s="8">
        <f>AVERAGE('Basic Data'!AB76,'Basic Data'!AB130)</f>
        <v>201.68235976253538</v>
      </c>
      <c r="J28" s="8">
        <f>AVERAGE('Basic Data'!AC76,'Basic Data'!AC130)</f>
        <v>114.0376116277433</v>
      </c>
      <c r="K28" s="8">
        <f>AVERAGE('Basic Data'!AD76,'Basic Data'!AD130)</f>
        <v>66.214655290890065</v>
      </c>
      <c r="L28" s="8">
        <f>AVERAGE('Basic Data'!AE76,'Basic Data'!AE130)</f>
        <v>33.677221400831513</v>
      </c>
      <c r="M28" s="8">
        <f>AVERAGE('Basic Data'!AF76,'Basic Data'!AF130)</f>
        <v>23.384749349850168</v>
      </c>
    </row>
    <row r="29" spans="1:23" x14ac:dyDescent="0.3">
      <c r="A29" s="16">
        <v>1991</v>
      </c>
      <c r="B29" s="8">
        <f>AVERAGE('Basic Data'!U77,'Basic Data'!U131)</f>
        <v>19.541459266688442</v>
      </c>
      <c r="C29" s="8">
        <f>AVERAGE('Basic Data'!V77,'Basic Data'!V131)</f>
        <v>15.87529497915566</v>
      </c>
      <c r="D29" s="8">
        <f>AVERAGE('Basic Data'!W77,'Basic Data'!W131)</f>
        <v>16.821078791416952</v>
      </c>
      <c r="E29" s="8">
        <f>AVERAGE('Basic Data'!X77,'Basic Data'!X131)</f>
        <v>18.534483598752512</v>
      </c>
      <c r="F29" s="8">
        <f>AVERAGE('Basic Data'!Y77,'Basic Data'!Y131)</f>
        <v>19.081577910384063</v>
      </c>
      <c r="G29" s="8">
        <f>AVERAGE('Basic Data'!Z77,'Basic Data'!Z131)</f>
        <v>32.431610089091421</v>
      </c>
      <c r="H29" s="8">
        <f>AVERAGE('Basic Data'!AA77,'Basic Data'!AA131)</f>
        <v>55.357772729512831</v>
      </c>
      <c r="I29" s="8">
        <f>AVERAGE('Basic Data'!AB77,'Basic Data'!AB131)</f>
        <v>156.55184917280772</v>
      </c>
      <c r="J29" s="8">
        <f>AVERAGE('Basic Data'!AC77,'Basic Data'!AC131)</f>
        <v>146.04411980732525</v>
      </c>
      <c r="K29" s="8">
        <f>AVERAGE('Basic Data'!AD77,'Basic Data'!AD131)</f>
        <v>54.645840504994268</v>
      </c>
      <c r="L29" s="8">
        <f>AVERAGE('Basic Data'!AE77,'Basic Data'!AE131)</f>
        <v>29.021725363957451</v>
      </c>
      <c r="M29" s="8">
        <f>AVERAGE('Basic Data'!AF77,'Basic Data'!AF131)</f>
        <v>21.485058947373389</v>
      </c>
    </row>
    <row r="30" spans="1:23" x14ac:dyDescent="0.3">
      <c r="A30" s="16">
        <v>1992</v>
      </c>
      <c r="B30" s="8">
        <f>AVERAGE('Basic Data'!U78,'Basic Data'!U132)</f>
        <v>18.062538378897898</v>
      </c>
      <c r="C30" s="8">
        <f>AVERAGE('Basic Data'!V78,'Basic Data'!V132)</f>
        <v>16.085724904139802</v>
      </c>
      <c r="D30" s="8">
        <f>AVERAGE('Basic Data'!W78,'Basic Data'!W132)</f>
        <v>13.8453889333499</v>
      </c>
      <c r="E30" s="8">
        <f>AVERAGE('Basic Data'!X78,'Basic Data'!X132)</f>
        <v>14.456799931327813</v>
      </c>
      <c r="F30" s="8">
        <f>AVERAGE('Basic Data'!Y78,'Basic Data'!Y132)</f>
        <v>15.928762256688064</v>
      </c>
      <c r="G30" s="8">
        <f>AVERAGE('Basic Data'!Z78,'Basic Data'!Z132)</f>
        <v>18.395941013578025</v>
      </c>
      <c r="H30" s="8">
        <f>AVERAGE('Basic Data'!AA78,'Basic Data'!AA132)</f>
        <v>32.160934994708668</v>
      </c>
      <c r="I30" s="8">
        <f>AVERAGE('Basic Data'!AB78,'Basic Data'!AB132)</f>
        <v>114.95000097536735</v>
      </c>
      <c r="J30" s="8">
        <f>AVERAGE('Basic Data'!AC78,'Basic Data'!AC132)</f>
        <v>123.38105149502465</v>
      </c>
      <c r="K30" s="8">
        <f>AVERAGE('Basic Data'!AD78,'Basic Data'!AD132)</f>
        <v>58.051754176433178</v>
      </c>
      <c r="L30" s="8">
        <f>AVERAGE('Basic Data'!AE78,'Basic Data'!AE132)</f>
        <v>29.657076527886968</v>
      </c>
      <c r="M30" s="8">
        <f>AVERAGE('Basic Data'!AF78,'Basic Data'!AF132)</f>
        <v>21.235142474286363</v>
      </c>
    </row>
    <row r="31" spans="1:23" x14ac:dyDescent="0.3">
      <c r="A31" s="16">
        <v>1993</v>
      </c>
      <c r="B31" s="8">
        <f>AVERAGE('Basic Data'!U79,'Basic Data'!U133)</f>
        <v>16.591920939625641</v>
      </c>
      <c r="C31" s="8">
        <f>AVERAGE('Basic Data'!V79,'Basic Data'!V133)</f>
        <v>15.029216153682741</v>
      </c>
      <c r="D31" s="8">
        <f>AVERAGE('Basic Data'!W79,'Basic Data'!W133)</f>
        <v>15.017343088667261</v>
      </c>
      <c r="E31" s="8">
        <f>AVERAGE('Basic Data'!X79,'Basic Data'!X133)</f>
        <v>17.585675419072199</v>
      </c>
      <c r="F31" s="8">
        <f>AVERAGE('Basic Data'!Y79,'Basic Data'!Y133)</f>
        <v>21.632630900708428</v>
      </c>
      <c r="G31" s="8">
        <f>AVERAGE('Basic Data'!Z79,'Basic Data'!Z133)</f>
        <v>31.652888935298375</v>
      </c>
      <c r="H31" s="8">
        <f>AVERAGE('Basic Data'!AA79,'Basic Data'!AA133)</f>
        <v>53.66084115047623</v>
      </c>
      <c r="I31" s="8">
        <f>AVERAGE('Basic Data'!AB79,'Basic Data'!AB133)</f>
        <v>142.11413850941528</v>
      </c>
      <c r="J31" s="8">
        <f>AVERAGE('Basic Data'!AC79,'Basic Data'!AC133)</f>
        <v>169.55594657413204</v>
      </c>
      <c r="K31" s="8">
        <f>AVERAGE('Basic Data'!AD79,'Basic Data'!AD133)</f>
        <v>69.372050836756173</v>
      </c>
      <c r="L31" s="8">
        <f>AVERAGE('Basic Data'!AE79,'Basic Data'!AE133)</f>
        <v>33.129237116908094</v>
      </c>
      <c r="M31" s="8">
        <f>AVERAGE('Basic Data'!AF79,'Basic Data'!AF133)</f>
        <v>23.413901754946224</v>
      </c>
    </row>
    <row r="32" spans="1:23" x14ac:dyDescent="0.3">
      <c r="A32" s="16">
        <v>1994</v>
      </c>
      <c r="B32" s="8">
        <f>AVERAGE('Basic Data'!U80,'Basic Data'!U134)</f>
        <v>19.245693156186743</v>
      </c>
      <c r="C32" s="8">
        <f>AVERAGE('Basic Data'!V80,'Basic Data'!V134)</f>
        <v>17.333457245650482</v>
      </c>
      <c r="D32" s="8">
        <f>AVERAGE('Basic Data'!W80,'Basic Data'!W134)</f>
        <v>15.977418732273883</v>
      </c>
      <c r="E32" s="8">
        <f>AVERAGE('Basic Data'!X80,'Basic Data'!X134)</f>
        <v>15.390426307370927</v>
      </c>
      <c r="F32" s="8">
        <f>AVERAGE('Basic Data'!Y80,'Basic Data'!Y134)</f>
        <v>19.375028955194516</v>
      </c>
      <c r="G32" s="8">
        <f>AVERAGE('Basic Data'!Z80,'Basic Data'!Z134)</f>
        <v>40.961579308711805</v>
      </c>
      <c r="H32" s="8">
        <f>AVERAGE('Basic Data'!AA80,'Basic Data'!AA134)</f>
        <v>121.58212981643541</v>
      </c>
      <c r="I32" s="8">
        <f>AVERAGE('Basic Data'!AB80,'Basic Data'!AB134)</f>
        <v>210.27584339278775</v>
      </c>
      <c r="J32" s="8">
        <f>AVERAGE('Basic Data'!AC80,'Basic Data'!AC134)</f>
        <v>144.50994559845822</v>
      </c>
      <c r="K32" s="8">
        <f>AVERAGE('Basic Data'!AD80,'Basic Data'!AD134)</f>
        <v>59.375579277509956</v>
      </c>
      <c r="L32" s="8">
        <f>AVERAGE('Basic Data'!AE80,'Basic Data'!AE134)</f>
        <v>31.114313242890699</v>
      </c>
      <c r="M32" s="8">
        <f>AVERAGE('Basic Data'!AF80,'Basic Data'!AF134)</f>
        <v>22.24201696073364</v>
      </c>
    </row>
    <row r="33" spans="1:14" x14ac:dyDescent="0.3">
      <c r="A33" s="16">
        <v>1995</v>
      </c>
      <c r="B33" s="8">
        <f>AVERAGE('Basic Data'!U81,'Basic Data'!U135)</f>
        <v>17.018963208341617</v>
      </c>
      <c r="C33" s="8">
        <f>AVERAGE('Basic Data'!V81,'Basic Data'!V135)</f>
        <v>15.794110517897243</v>
      </c>
      <c r="D33" s="8">
        <f>AVERAGE('Basic Data'!W81,'Basic Data'!W135)</f>
        <v>16.327428263990587</v>
      </c>
      <c r="E33" s="8">
        <f>AVERAGE('Basic Data'!X81,'Basic Data'!X135)</f>
        <v>18.616019273168448</v>
      </c>
      <c r="F33" s="8">
        <f>AVERAGE('Basic Data'!Y81,'Basic Data'!Y135)</f>
        <v>21.880322643386258</v>
      </c>
      <c r="G33" s="8">
        <f>AVERAGE('Basic Data'!Z81,'Basic Data'!Z135)</f>
        <v>38.31620087595104</v>
      </c>
      <c r="H33" s="8">
        <f>AVERAGE('Basic Data'!AA81,'Basic Data'!AA135)</f>
        <v>95.946643526005715</v>
      </c>
      <c r="I33" s="8">
        <f>AVERAGE('Basic Data'!AB81,'Basic Data'!AB135)</f>
        <v>182.22605601080039</v>
      </c>
      <c r="J33" s="8">
        <f>AVERAGE('Basic Data'!AC81,'Basic Data'!AC135)</f>
        <v>118.08478787601328</v>
      </c>
      <c r="K33" s="8">
        <f>AVERAGE('Basic Data'!AD81,'Basic Data'!AD135)</f>
        <v>48.891803194092553</v>
      </c>
      <c r="L33" s="8">
        <f>AVERAGE('Basic Data'!AE81,'Basic Data'!AE135)</f>
        <v>34.037474740272998</v>
      </c>
      <c r="M33" s="8">
        <f>AVERAGE('Basic Data'!AF81,'Basic Data'!AF135)</f>
        <v>25.026219830721637</v>
      </c>
    </row>
    <row r="34" spans="1:14" x14ac:dyDescent="0.3">
      <c r="A34" s="16">
        <v>1996</v>
      </c>
      <c r="B34" s="8">
        <f>AVERAGE('Basic Data'!U82,'Basic Data'!U136)</f>
        <v>21.345389005358783</v>
      </c>
      <c r="C34" s="8">
        <f>AVERAGE('Basic Data'!V82,'Basic Data'!V136)</f>
        <v>20.549609278118933</v>
      </c>
      <c r="D34" s="8">
        <f>AVERAGE('Basic Data'!W82,'Basic Data'!W136)</f>
        <v>20.183083184647703</v>
      </c>
      <c r="E34" s="8">
        <f>AVERAGE('Basic Data'!X82,'Basic Data'!X136)</f>
        <v>21.533029614558657</v>
      </c>
      <c r="F34" s="8">
        <f>AVERAGE('Basic Data'!Y82,'Basic Data'!Y136)</f>
        <v>22.803822277699748</v>
      </c>
      <c r="G34" s="8">
        <f>AVERAGE('Basic Data'!Z82,'Basic Data'!Z136)</f>
        <v>48.967347248295553</v>
      </c>
      <c r="H34" s="8">
        <f>AVERAGE('Basic Data'!AA82,'Basic Data'!AA136)</f>
        <v>151.04425597470672</v>
      </c>
      <c r="I34" s="8">
        <f>AVERAGE('Basic Data'!AB82,'Basic Data'!AB136)</f>
        <v>227.41004402120313</v>
      </c>
      <c r="J34" s="8">
        <f>AVERAGE('Basic Data'!AC82,'Basic Data'!AC136)</f>
        <v>156.16894386986252</v>
      </c>
      <c r="K34" s="8">
        <f>AVERAGE('Basic Data'!AD82,'Basic Data'!AD136)</f>
        <v>83.59757188652209</v>
      </c>
      <c r="L34" s="8">
        <f>AVERAGE('Basic Data'!AE82,'Basic Data'!AE136)</f>
        <v>38.047466140774794</v>
      </c>
      <c r="M34" s="8">
        <f>AVERAGE('Basic Data'!AF82,'Basic Data'!AF136)</f>
        <v>24.849184370374736</v>
      </c>
    </row>
    <row r="35" spans="1:14" x14ac:dyDescent="0.3">
      <c r="A35" s="16">
        <v>1997</v>
      </c>
      <c r="B35" s="8">
        <f>AVERAGE('Basic Data'!U83,'Basic Data'!U137)</f>
        <v>28.22567463087146</v>
      </c>
      <c r="C35" s="8">
        <f>AVERAGE('Basic Data'!V83,'Basic Data'!V137)</f>
        <v>23.507541388982069</v>
      </c>
      <c r="D35" s="8">
        <f>AVERAGE('Basic Data'!W83,'Basic Data'!W137)</f>
        <v>19.960107751604085</v>
      </c>
      <c r="E35" s="8">
        <f>AVERAGE('Basic Data'!X83,'Basic Data'!X137)</f>
        <v>24.124164626104417</v>
      </c>
      <c r="F35" s="8">
        <f>AVERAGE('Basic Data'!Y83,'Basic Data'!Y137)</f>
        <v>22.434994483893824</v>
      </c>
      <c r="G35" s="8">
        <f>AVERAGE('Basic Data'!Z83,'Basic Data'!Z137)</f>
        <v>38.591208365157016</v>
      </c>
      <c r="H35" s="8">
        <f>AVERAGE('Basic Data'!AA83,'Basic Data'!AA137)</f>
        <v>169.47751548961855</v>
      </c>
      <c r="I35" s="8">
        <f>AVERAGE('Basic Data'!AB83,'Basic Data'!AB137)</f>
        <v>156.02318184438226</v>
      </c>
      <c r="J35" s="8">
        <f>AVERAGE('Basic Data'!AC83,'Basic Data'!AC137)</f>
        <v>145.00347868407795</v>
      </c>
      <c r="K35" s="8">
        <f>AVERAGE('Basic Data'!AD83,'Basic Data'!AD137)</f>
        <v>55.710083961564223</v>
      </c>
      <c r="L35" s="8">
        <f>AVERAGE('Basic Data'!AE83,'Basic Data'!AE137)</f>
        <v>31.621344494585593</v>
      </c>
      <c r="M35" s="8">
        <f>AVERAGE('Basic Data'!AF83,'Basic Data'!AF137)</f>
        <v>27.409316952899989</v>
      </c>
    </row>
    <row r="36" spans="1:14" x14ac:dyDescent="0.3">
      <c r="A36" s="16">
        <v>1998</v>
      </c>
      <c r="B36" s="8">
        <f>AVERAGE('Basic Data'!U84,'Basic Data'!U138)</f>
        <v>19.695705411251076</v>
      </c>
      <c r="C36" s="8">
        <f>AVERAGE('Basic Data'!V84,'Basic Data'!V138)</f>
        <v>16.387763768671238</v>
      </c>
      <c r="D36" s="8">
        <f>AVERAGE('Basic Data'!W84,'Basic Data'!W138)</f>
        <v>16.979386324956682</v>
      </c>
      <c r="E36" s="8">
        <f>AVERAGE('Basic Data'!X84,'Basic Data'!X138)</f>
        <v>23.622571991287948</v>
      </c>
      <c r="F36" s="8">
        <f>AVERAGE('Basic Data'!Y84,'Basic Data'!Y138)</f>
        <v>30.503218957928816</v>
      </c>
      <c r="G36" s="8">
        <f>AVERAGE('Basic Data'!Z84,'Basic Data'!Z138)</f>
        <v>43.885079948551656</v>
      </c>
      <c r="H36" s="8">
        <f>AVERAGE('Basic Data'!AA84,'Basic Data'!AA138)</f>
        <v>162.37669348367746</v>
      </c>
      <c r="I36" s="8">
        <f>AVERAGE('Basic Data'!AB84,'Basic Data'!AB138)</f>
        <v>290.71546055067176</v>
      </c>
      <c r="J36" s="8">
        <f>AVERAGE('Basic Data'!AC84,'Basic Data'!AC138)</f>
        <v>182.70576268265307</v>
      </c>
      <c r="K36" s="8">
        <f>AVERAGE('Basic Data'!AD84,'Basic Data'!AD138)</f>
        <v>92.759282557505131</v>
      </c>
      <c r="L36" s="8">
        <f>AVERAGE('Basic Data'!AE84,'Basic Data'!AE138)</f>
        <v>50.381419566018117</v>
      </c>
      <c r="M36" s="8">
        <f>AVERAGE('Basic Data'!AF84,'Basic Data'!AF138)</f>
        <v>34.872921686179829</v>
      </c>
    </row>
    <row r="37" spans="1:14" x14ac:dyDescent="0.3">
      <c r="A37" s="16">
        <v>1999</v>
      </c>
      <c r="B37" s="8">
        <f>AVERAGE('Basic Data'!U85,'Basic Data'!U139)</f>
        <v>27.282192518944854</v>
      </c>
      <c r="C37" s="8">
        <f>AVERAGE('Basic Data'!V85,'Basic Data'!V139)</f>
        <v>22.464056553707834</v>
      </c>
      <c r="D37" s="8">
        <f>AVERAGE('Basic Data'!W85,'Basic Data'!W139)</f>
        <v>20.081049766811525</v>
      </c>
      <c r="E37" s="8">
        <f>AVERAGE('Basic Data'!X85,'Basic Data'!X139)</f>
        <v>20.666489904349277</v>
      </c>
      <c r="F37" s="8">
        <f>AVERAGE('Basic Data'!Y85,'Basic Data'!Y139)</f>
        <v>22.441267237923562</v>
      </c>
      <c r="G37" s="8">
        <f>AVERAGE('Basic Data'!Z85,'Basic Data'!Z139)</f>
        <v>74.332158444342497</v>
      </c>
      <c r="H37" s="8">
        <f>AVERAGE('Basic Data'!AA85,'Basic Data'!AA139)</f>
        <v>194.10183108474166</v>
      </c>
      <c r="I37" s="8">
        <f>AVERAGE('Basic Data'!AB85,'Basic Data'!AB139)</f>
        <v>258.38335449151919</v>
      </c>
      <c r="J37" s="8">
        <f>AVERAGE('Basic Data'!AC85,'Basic Data'!AC139)</f>
        <v>248.6533959100108</v>
      </c>
      <c r="K37" s="8">
        <f>AVERAGE('Basic Data'!AD85,'Basic Data'!AD139)</f>
        <v>118.31173436275195</v>
      </c>
      <c r="L37" s="8">
        <f>AVERAGE('Basic Data'!AE85,'Basic Data'!AE139)</f>
        <v>41.951453069745355</v>
      </c>
      <c r="M37" s="8">
        <f>AVERAGE('Basic Data'!AF85,'Basic Data'!AF139)</f>
        <v>25.928455705902945</v>
      </c>
    </row>
    <row r="38" spans="1:14" x14ac:dyDescent="0.3">
      <c r="A38" s="16">
        <v>2000</v>
      </c>
      <c r="B38" s="8">
        <f>AVERAGE('Basic Data'!U86,'Basic Data'!U140)</f>
        <v>19.777070543073581</v>
      </c>
      <c r="C38" s="8">
        <f>AVERAGE('Basic Data'!V86,'Basic Data'!V140)</f>
        <v>17.998529557081447</v>
      </c>
      <c r="D38" s="8">
        <f>AVERAGE('Basic Data'!W86,'Basic Data'!W140)</f>
        <v>17.072430485874019</v>
      </c>
      <c r="E38" s="8">
        <f>AVERAGE('Basic Data'!X86,'Basic Data'!X140)</f>
        <v>25.588960987757165</v>
      </c>
      <c r="F38" s="8">
        <f>AVERAGE('Basic Data'!Y86,'Basic Data'!Y140)</f>
        <v>34.681852034977176</v>
      </c>
      <c r="G38" s="8">
        <f>AVERAGE('Basic Data'!Z86,'Basic Data'!Z140)</f>
        <v>99.36537371135023</v>
      </c>
      <c r="H38" s="8">
        <f>AVERAGE('Basic Data'!AA86,'Basic Data'!AA140)</f>
        <v>181.08297681030524</v>
      </c>
      <c r="I38" s="8">
        <f>AVERAGE('Basic Data'!AB86,'Basic Data'!AB140)</f>
        <v>316.10378004604433</v>
      </c>
      <c r="J38" s="8">
        <f>AVERAGE('Basic Data'!AC86,'Basic Data'!AC140)</f>
        <v>237.57186856222958</v>
      </c>
      <c r="K38" s="8">
        <f>AVERAGE('Basic Data'!AD86,'Basic Data'!AD140)</f>
        <v>76.56507081093531</v>
      </c>
      <c r="L38" s="8">
        <f>AVERAGE('Basic Data'!AE86,'Basic Data'!AE140)</f>
        <v>36.251930185904783</v>
      </c>
      <c r="M38" s="8">
        <f>AVERAGE('Basic Data'!AF86,'Basic Data'!AF140)</f>
        <v>23.97849293590621</v>
      </c>
    </row>
    <row r="39" spans="1:14" x14ac:dyDescent="0.3">
      <c r="A39" s="16">
        <v>2001</v>
      </c>
      <c r="B39" s="8">
        <f>AVERAGE('Basic Data'!U87,'Basic Data'!U141)</f>
        <v>19.391545516949044</v>
      </c>
      <c r="C39" s="8">
        <f>AVERAGE('Basic Data'!V87,'Basic Data'!V141)</f>
        <v>16.435644100574457</v>
      </c>
      <c r="D39" s="8">
        <f>AVERAGE('Basic Data'!W87,'Basic Data'!W141)</f>
        <v>15.414948581084488</v>
      </c>
      <c r="E39" s="8">
        <f>AVERAGE('Basic Data'!X87,'Basic Data'!X141)</f>
        <v>17.189816249940826</v>
      </c>
      <c r="F39" s="8">
        <f>AVERAGE('Basic Data'!Y87,'Basic Data'!Y141)</f>
        <v>25.730661624260325</v>
      </c>
      <c r="G39" s="8">
        <f>AVERAGE('Basic Data'!Z87,'Basic Data'!Z141)</f>
        <v>64.21365415283347</v>
      </c>
      <c r="H39" s="8">
        <f>AVERAGE('Basic Data'!AA87,'Basic Data'!AA141)</f>
        <v>187.29072642412018</v>
      </c>
      <c r="I39" s="8">
        <f>AVERAGE('Basic Data'!AB87,'Basic Data'!AB141)</f>
        <v>217.38946474155469</v>
      </c>
      <c r="J39" s="8">
        <f>AVERAGE('Basic Data'!AC87,'Basic Data'!AC141)</f>
        <v>139.1629308289921</v>
      </c>
      <c r="K39" s="8">
        <f>AVERAGE('Basic Data'!AD87,'Basic Data'!AD141)</f>
        <v>63.9252881380296</v>
      </c>
      <c r="L39" s="8">
        <f>AVERAGE('Basic Data'!AE87,'Basic Data'!AE141)</f>
        <v>35.370814273147388</v>
      </c>
      <c r="M39" s="8">
        <f>AVERAGE('Basic Data'!AF87,'Basic Data'!AF141)</f>
        <v>24.955459847752103</v>
      </c>
    </row>
    <row r="40" spans="1:14" x14ac:dyDescent="0.3">
      <c r="A40" s="16">
        <v>2002</v>
      </c>
      <c r="B40" s="8">
        <f>AVERAGE('Basic Data'!U88,'Basic Data'!U142)</f>
        <v>21.362086237677403</v>
      </c>
      <c r="C40" s="8">
        <f>AVERAGE('Basic Data'!V88,'Basic Data'!V142)</f>
        <v>21.330812802810758</v>
      </c>
      <c r="D40" s="8">
        <f>AVERAGE('Basic Data'!W88,'Basic Data'!W142)</f>
        <v>21.347600370411421</v>
      </c>
      <c r="E40" s="8">
        <f>AVERAGE('Basic Data'!X88,'Basic Data'!X142)</f>
        <v>23.405869312274071</v>
      </c>
      <c r="F40" s="8">
        <f>AVERAGE('Basic Data'!Y88,'Basic Data'!Y142)</f>
        <v>31.807135079861009</v>
      </c>
      <c r="G40" s="8">
        <f>AVERAGE('Basic Data'!Z88,'Basic Data'!Z142)</f>
        <v>37.377231829411762</v>
      </c>
      <c r="H40" s="8">
        <f>AVERAGE('Basic Data'!AA88,'Basic Data'!AA142)</f>
        <v>81.060094966215516</v>
      </c>
      <c r="I40" s="8">
        <f>AVERAGE('Basic Data'!AB88,'Basic Data'!AB142)</f>
        <v>175.45827529841128</v>
      </c>
      <c r="J40" s="8">
        <f>AVERAGE('Basic Data'!AC88,'Basic Data'!AC142)</f>
        <v>131.22580554132225</v>
      </c>
      <c r="K40" s="8">
        <f>AVERAGE('Basic Data'!AD88,'Basic Data'!AD142)</f>
        <v>48.929981729963259</v>
      </c>
      <c r="L40" s="8">
        <f>AVERAGE('Basic Data'!AE88,'Basic Data'!AE142)</f>
        <v>27.965695020623741</v>
      </c>
      <c r="M40" s="8">
        <f>AVERAGE('Basic Data'!AF88,'Basic Data'!AF142)</f>
        <v>19.993682886805416</v>
      </c>
    </row>
    <row r="41" spans="1:14" x14ac:dyDescent="0.3">
      <c r="A41" s="16">
        <v>2003</v>
      </c>
      <c r="B41" s="8">
        <f>AVERAGE('Basic Data'!U89,'Basic Data'!U143)</f>
        <v>17.100238004882076</v>
      </c>
      <c r="C41" s="8">
        <f>AVERAGE('Basic Data'!V89,'Basic Data'!V143)</f>
        <v>16.227231504722308</v>
      </c>
      <c r="D41" s="8">
        <f>AVERAGE('Basic Data'!W89,'Basic Data'!W143)</f>
        <v>16.004630778163431</v>
      </c>
      <c r="E41" s="8">
        <f>AVERAGE('Basic Data'!X89,'Basic Data'!X143)</f>
        <v>18.737543396137838</v>
      </c>
      <c r="F41" s="8">
        <f>AVERAGE('Basic Data'!Y89,'Basic Data'!Y143)</f>
        <v>20.159504359824275</v>
      </c>
      <c r="G41" s="8">
        <f>AVERAGE('Basic Data'!Z89,'Basic Data'!Z143)</f>
        <v>36.335777688626074</v>
      </c>
      <c r="H41" s="8">
        <f>AVERAGE('Basic Data'!AA89,'Basic Data'!AA143)</f>
        <v>133.50587555756192</v>
      </c>
      <c r="I41" s="8">
        <f>AVERAGE('Basic Data'!AB89,'Basic Data'!AB143)</f>
        <v>212.86993859884632</v>
      </c>
      <c r="J41" s="8">
        <f>AVERAGE('Basic Data'!AC89,'Basic Data'!AC143)</f>
        <v>191.31023895009039</v>
      </c>
      <c r="K41" s="8">
        <f>AVERAGE('Basic Data'!AD89,'Basic Data'!AD143)</f>
        <v>77.761313107975923</v>
      </c>
      <c r="L41" s="8">
        <f>AVERAGE('Basic Data'!AE89,'Basic Data'!AE143)</f>
        <v>35.587516952161259</v>
      </c>
      <c r="M41" s="8">
        <f>AVERAGE('Basic Data'!AF89,'Basic Data'!AF143)</f>
        <v>24.857578154175066</v>
      </c>
    </row>
    <row r="42" spans="1:14" x14ac:dyDescent="0.3">
      <c r="A42" s="16">
        <v>2004</v>
      </c>
      <c r="B42" s="8">
        <f>AVERAGE('Basic Data'!U90,'Basic Data'!U144)</f>
        <v>20.764281262644264</v>
      </c>
      <c r="C42" s="8">
        <f>AVERAGE('Basic Data'!V90,'Basic Data'!V144)</f>
        <v>17.323032767361603</v>
      </c>
      <c r="D42" s="8">
        <f>AVERAGE('Basic Data'!W90,'Basic Data'!W144)</f>
        <v>15.335794814314621</v>
      </c>
      <c r="E42" s="8">
        <f>AVERAGE('Basic Data'!X90,'Basic Data'!X144)</f>
        <v>16.385642738900643</v>
      </c>
      <c r="F42" s="8">
        <f>AVERAGE('Basic Data'!Y90,'Basic Data'!Y144)</f>
        <v>22.080923563200024</v>
      </c>
      <c r="G42" s="8">
        <f>AVERAGE('Basic Data'!Z90,'Basic Data'!Z144)</f>
        <v>33.665217904464306</v>
      </c>
      <c r="H42" s="8">
        <f>AVERAGE('Basic Data'!AA90,'Basic Data'!AA144)</f>
        <v>113.14990863682647</v>
      </c>
      <c r="I42" s="8">
        <f>AVERAGE('Basic Data'!AB90,'Basic Data'!AB144)</f>
        <v>168.50515567715701</v>
      </c>
      <c r="J42" s="8">
        <f>AVERAGE('Basic Data'!AC90,'Basic Data'!AC144)</f>
        <v>83.153427726075776</v>
      </c>
      <c r="K42" s="8">
        <f>AVERAGE('Basic Data'!AD90,'Basic Data'!AD144)</f>
        <v>56.195702046318438</v>
      </c>
      <c r="L42" s="8">
        <f>AVERAGE('Basic Data'!AE90,'Basic Data'!AE144)</f>
        <v>32.300604936723282</v>
      </c>
      <c r="M42" s="8">
        <f>AVERAGE('Basic Data'!AF90,'Basic Data'!AF144)</f>
        <v>23.753667478938137</v>
      </c>
    </row>
    <row r="43" spans="1:14" x14ac:dyDescent="0.3">
      <c r="A43" s="16">
        <v>2005</v>
      </c>
      <c r="B43" s="8">
        <f>AVERAGE('Basic Data'!U91,'Basic Data'!U145)</f>
        <v>21.583030976232472</v>
      </c>
      <c r="C43" s="8">
        <f>AVERAGE('Basic Data'!V91,'Basic Data'!V145)</f>
        <v>20.885223277851704</v>
      </c>
      <c r="D43" s="8">
        <f>AVERAGE('Basic Data'!W91,'Basic Data'!W145)</f>
        <v>22.870520871692179</v>
      </c>
      <c r="E43" s="8">
        <f>AVERAGE('Basic Data'!X91,'Basic Data'!X145)</f>
        <v>23.141376636639016</v>
      </c>
      <c r="F43" s="8">
        <f>AVERAGE('Basic Data'!Y91,'Basic Data'!Y145)</f>
        <v>25.033526368923553</v>
      </c>
      <c r="G43" s="8">
        <f>AVERAGE('Basic Data'!Z91,'Basic Data'!Z145)</f>
        <v>31.078144281895646</v>
      </c>
      <c r="H43" s="8">
        <f>AVERAGE('Basic Data'!AA91,'Basic Data'!AA145)</f>
        <v>127.31351516383342</v>
      </c>
      <c r="I43" s="8">
        <f>AVERAGE('Basic Data'!AB91,'Basic Data'!AB145)</f>
        <v>167.21076068069323</v>
      </c>
      <c r="J43" s="8">
        <f>AVERAGE('Basic Data'!AC91,'Basic Data'!AC145)</f>
        <v>120.84036952156293</v>
      </c>
      <c r="K43" s="8">
        <f>AVERAGE('Basic Data'!AD91,'Basic Data'!AD145)</f>
        <v>62.215991721497609</v>
      </c>
      <c r="L43" s="8">
        <f>AVERAGE('Basic Data'!AE91,'Basic Data'!AE145)</f>
        <v>34.546153146657623</v>
      </c>
      <c r="M43" s="8">
        <f>AVERAGE('Basic Data'!AF91,'Basic Data'!AF145)</f>
        <v>25.476322421068016</v>
      </c>
    </row>
    <row r="44" spans="1:14" x14ac:dyDescent="0.3">
      <c r="A44" s="16">
        <v>2006</v>
      </c>
      <c r="B44" s="8">
        <f>AVERAGE('Basic Data'!U92,'Basic Data'!U146)</f>
        <v>20.649792672030657</v>
      </c>
      <c r="C44" s="8">
        <f>AVERAGE('Basic Data'!V92,'Basic Data'!V146)</f>
        <v>18.010506322735534</v>
      </c>
      <c r="D44" s="8">
        <f>AVERAGE('Basic Data'!W92,'Basic Data'!W146)</f>
        <v>17.752196065848171</v>
      </c>
      <c r="E44" s="8">
        <f>AVERAGE('Basic Data'!X92,'Basic Data'!X146)</f>
        <v>18.260513131104609</v>
      </c>
      <c r="F44" s="8">
        <f>AVERAGE('Basic Data'!Y92,'Basic Data'!Y146)</f>
        <v>26.822117126719824</v>
      </c>
      <c r="G44" s="8">
        <f>AVERAGE('Basic Data'!Z92,'Basic Data'!Z146)</f>
        <v>36.062800893908644</v>
      </c>
      <c r="H44" s="8">
        <f>AVERAGE('Basic Data'!AA92,'Basic Data'!AA146)</f>
        <v>109.296465081222</v>
      </c>
      <c r="I44" s="8">
        <f>AVERAGE('Basic Data'!AB92,'Basic Data'!AB146)</f>
        <v>147.13855637409225</v>
      </c>
      <c r="J44" s="8">
        <f>AVERAGE('Basic Data'!AC92,'Basic Data'!AC146)</f>
        <v>114.58334122833053</v>
      </c>
      <c r="K44" s="8">
        <f>AVERAGE('Basic Data'!AD92,'Basic Data'!AD146)</f>
        <v>49.988223438349614</v>
      </c>
      <c r="L44" s="8">
        <f>AVERAGE('Basic Data'!AE92,'Basic Data'!AE146)</f>
        <v>30.298790781128279</v>
      </c>
      <c r="M44" s="8">
        <f>AVERAGE('Basic Data'!AF92,'Basic Data'!AF146)</f>
        <v>22.970433259757765</v>
      </c>
    </row>
    <row r="45" spans="1:14" x14ac:dyDescent="0.3">
      <c r="A45" s="16">
        <v>2007</v>
      </c>
      <c r="B45" s="8">
        <f>AVERAGE('Basic Data'!U93,'Basic Data'!U147)</f>
        <v>33.488363114681498</v>
      </c>
      <c r="C45" s="8">
        <f>AVERAGE('Basic Data'!V93,'Basic Data'!V147)</f>
        <v>36.640118253492204</v>
      </c>
      <c r="D45" s="8">
        <f>AVERAGE('Basic Data'!W93,'Basic Data'!W147)</f>
        <v>38.43786557341484</v>
      </c>
      <c r="E45" s="8">
        <f>AVERAGE('Basic Data'!X93,'Basic Data'!X147)</f>
        <v>35.443447788540624</v>
      </c>
      <c r="F45" s="8">
        <f>AVERAGE('Basic Data'!Y93,'Basic Data'!Y147)</f>
        <v>35.163228060190207</v>
      </c>
      <c r="G45" s="8">
        <f>AVERAGE('Basic Data'!Z93,'Basic Data'!Z147)</f>
        <v>43.077982533345164</v>
      </c>
      <c r="H45" s="8">
        <f>AVERAGE('Basic Data'!AA93,'Basic Data'!AA147)</f>
        <v>110.06097137359521</v>
      </c>
      <c r="I45" s="8">
        <f>AVERAGE('Basic Data'!AB93,'Basic Data'!AB147)</f>
        <v>149.52481153242724</v>
      </c>
      <c r="J45" s="8">
        <f>AVERAGE('Basic Data'!AC93,'Basic Data'!AC147)</f>
        <v>128.17179474380805</v>
      </c>
      <c r="K45" s="8">
        <f>AVERAGE('Basic Data'!AD93,'Basic Data'!AD147)</f>
        <v>61.024172154562294</v>
      </c>
      <c r="L45" s="8">
        <f>AVERAGE('Basic Data'!AE93,'Basic Data'!AE147)</f>
        <v>40.199826393083519</v>
      </c>
      <c r="M45" s="8">
        <f>AVERAGE('Basic Data'!AF93,'Basic Data'!AF147)</f>
        <v>32.646643414744929</v>
      </c>
    </row>
    <row r="46" spans="1:14" x14ac:dyDescent="0.3">
      <c r="A46" s="16">
        <v>2008</v>
      </c>
      <c r="B46" s="8">
        <f>AVERAGE('Basic Data'!U94,'Basic Data'!U148)</f>
        <v>28.463768278155385</v>
      </c>
      <c r="C46" s="8">
        <f>AVERAGE('Basic Data'!V94,'Basic Data'!V148)</f>
        <v>26.101520112554791</v>
      </c>
      <c r="D46" s="8">
        <f>AVERAGE('Basic Data'!W94,'Basic Data'!W148)</f>
        <v>24.806295510982185</v>
      </c>
      <c r="E46" s="8">
        <f>AVERAGE('Basic Data'!X94,'Basic Data'!X148)</f>
        <v>26.044366152530031</v>
      </c>
      <c r="F46" s="8">
        <f>AVERAGE('Basic Data'!Y94,'Basic Data'!Y148)</f>
        <v>28.18180222651911</v>
      </c>
      <c r="G46" s="8">
        <f>AVERAGE('Basic Data'!Z94,'Basic Data'!Z148)</f>
        <v>68.742567767444669</v>
      </c>
      <c r="H46" s="8">
        <f>AVERAGE('Basic Data'!AA94,'Basic Data'!AA148)</f>
        <v>118.93873875987964</v>
      </c>
      <c r="I46" s="8">
        <f>AVERAGE('Basic Data'!AB94,'Basic Data'!AB148)</f>
        <v>137.02239710120145</v>
      </c>
      <c r="J46" s="8">
        <f>AVERAGE('Basic Data'!AC94,'Basic Data'!AC148)</f>
        <v>111.05504017717143</v>
      </c>
      <c r="K46" s="8">
        <f>AVERAGE('Basic Data'!AD94,'Basic Data'!AD148)</f>
        <v>58.601227143152869</v>
      </c>
      <c r="L46" s="8">
        <f>AVERAGE('Basic Data'!AE94,'Basic Data'!AE148)</f>
        <v>39.789391021404121</v>
      </c>
      <c r="M46" s="8">
        <f>AVERAGE('Basic Data'!AF94,'Basic Data'!AF148)</f>
        <v>32.511125196989468</v>
      </c>
    </row>
    <row r="47" spans="1:14" x14ac:dyDescent="0.3">
      <c r="A47" s="16">
        <v>2009</v>
      </c>
      <c r="B47" s="8">
        <f>AVERAGE('Basic Data'!U95,'Basic Data'!U149)</f>
        <v>21.399783956724313</v>
      </c>
      <c r="C47" s="8">
        <f>AVERAGE('Basic Data'!V95,'Basic Data'!V149)</f>
        <v>19.228254676633092</v>
      </c>
      <c r="D47" s="8">
        <f>AVERAGE('Basic Data'!W95,'Basic Data'!W149)</f>
        <v>17.123155538486024</v>
      </c>
      <c r="E47" s="8">
        <f>AVERAGE('Basic Data'!X95,'Basic Data'!X149)</f>
        <v>17.67001432440189</v>
      </c>
      <c r="F47" s="8">
        <f>AVERAGE('Basic Data'!Y95,'Basic Data'!Y149)</f>
        <v>20.033306394852051</v>
      </c>
      <c r="G47" s="8">
        <f>AVERAGE('Basic Data'!Z95,'Basic Data'!Z149)</f>
        <v>27.466232079234572</v>
      </c>
      <c r="H47" s="8">
        <f>AVERAGE('Basic Data'!AA95,'Basic Data'!AA149)</f>
        <v>117.38379591510369</v>
      </c>
      <c r="I47" s="8">
        <f>AVERAGE('Basic Data'!AB95,'Basic Data'!AB149)</f>
        <v>171.02335722321823</v>
      </c>
      <c r="J47" s="8">
        <f>AVERAGE('Basic Data'!AC95,'Basic Data'!AC149)</f>
        <v>128.29509414000538</v>
      </c>
      <c r="K47" s="8">
        <f>AVERAGE('Basic Data'!AD95,'Basic Data'!AD149)</f>
        <v>88.166164768302522</v>
      </c>
      <c r="L47" s="8">
        <f>AVERAGE('Basic Data'!AE95,'Basic Data'!AE149)</f>
        <v>35.94883142294055</v>
      </c>
      <c r="M47" s="8">
        <f>AVERAGE('Basic Data'!AF95,'Basic Data'!AF149)</f>
        <v>23.162733140753691</v>
      </c>
    </row>
    <row r="48" spans="1:14" x14ac:dyDescent="0.3">
      <c r="A48" s="16" t="s">
        <v>53</v>
      </c>
      <c r="B48" s="17">
        <f>AVERAGE(B3:B44)</f>
        <v>20.302892553447158</v>
      </c>
      <c r="C48" s="17">
        <f t="shared" ref="C48:M48" si="1">AVERAGE(C3:C44)</f>
        <v>18.066848219804417</v>
      </c>
      <c r="D48" s="17">
        <f t="shared" si="1"/>
        <v>17.413326573251737</v>
      </c>
      <c r="E48" s="17">
        <f t="shared" si="1"/>
        <v>18.691491030655204</v>
      </c>
      <c r="F48" s="17">
        <f t="shared" si="1"/>
        <v>22.961327079932804</v>
      </c>
      <c r="G48" s="17">
        <f t="shared" si="1"/>
        <v>46.544773801833131</v>
      </c>
      <c r="H48" s="17">
        <f t="shared" si="1"/>
        <v>124.20581454091833</v>
      </c>
      <c r="I48" s="17">
        <f t="shared" si="1"/>
        <v>182.61779378793935</v>
      </c>
      <c r="J48" s="17">
        <f t="shared" si="1"/>
        <v>140.67867314750484</v>
      </c>
      <c r="K48" s="17">
        <f t="shared" si="1"/>
        <v>64.435681560291115</v>
      </c>
      <c r="L48" s="17">
        <f t="shared" si="1"/>
        <v>33.165098694742632</v>
      </c>
      <c r="M48" s="17">
        <f t="shared" si="1"/>
        <v>24.200001093725696</v>
      </c>
      <c r="N48" s="17">
        <f>AVERAGE(B48:M48)</f>
        <v>59.440310173670525</v>
      </c>
    </row>
    <row r="51" spans="8:8" x14ac:dyDescent="0.3">
      <c r="H51" t="s">
        <v>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69"/>
  <sheetViews>
    <sheetView tabSelected="1" workbookViewId="0">
      <selection activeCell="J3" sqref="J3"/>
    </sheetView>
  </sheetViews>
  <sheetFormatPr defaultRowHeight="15.6" x14ac:dyDescent="0.3"/>
  <cols>
    <col min="15" max="26" width="0" hidden="1" customWidth="1"/>
  </cols>
  <sheetData>
    <row r="1" spans="1:38" x14ac:dyDescent="0.3">
      <c r="A1" t="s">
        <v>78</v>
      </c>
      <c r="G1" t="s">
        <v>74</v>
      </c>
      <c r="K1" t="s">
        <v>92</v>
      </c>
    </row>
    <row r="2" spans="1:38" x14ac:dyDescent="0.3">
      <c r="A2" s="39">
        <v>1</v>
      </c>
      <c r="B2" s="38">
        <f>AVERAGEIF($G$3:$G$367,"=1",$I$3:$I$367)</f>
        <v>6.3292027001716047</v>
      </c>
      <c r="C2" s="33">
        <v>31</v>
      </c>
      <c r="D2" s="34">
        <f>C2</f>
        <v>31</v>
      </c>
      <c r="E2" s="34">
        <f>A2</f>
        <v>1</v>
      </c>
      <c r="G2" t="s">
        <v>75</v>
      </c>
      <c r="H2" t="s">
        <v>76</v>
      </c>
      <c r="I2" t="s">
        <v>77</v>
      </c>
      <c r="K2" t="s">
        <v>93</v>
      </c>
      <c r="L2" t="s">
        <v>94</v>
      </c>
      <c r="N2" t="s">
        <v>95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>
        <v>12</v>
      </c>
      <c r="AA2">
        <v>1</v>
      </c>
      <c r="AB2">
        <v>2</v>
      </c>
      <c r="AC2">
        <v>3</v>
      </c>
      <c r="AD2">
        <v>4</v>
      </c>
      <c r="AE2">
        <v>5</v>
      </c>
      <c r="AF2">
        <v>6</v>
      </c>
      <c r="AG2">
        <v>7</v>
      </c>
      <c r="AH2">
        <v>8</v>
      </c>
      <c r="AI2">
        <v>9</v>
      </c>
      <c r="AJ2">
        <v>10</v>
      </c>
      <c r="AK2">
        <v>11</v>
      </c>
      <c r="AL2">
        <v>12</v>
      </c>
    </row>
    <row r="3" spans="1:38" x14ac:dyDescent="0.3">
      <c r="A3" s="39">
        <v>2</v>
      </c>
      <c r="B3" s="38">
        <f>AVERAGEIF($G$3:$G$367,"=2",$I$3:$I$367)</f>
        <v>5.2782258014128649</v>
      </c>
      <c r="C3" s="33">
        <v>28</v>
      </c>
      <c r="D3" s="34">
        <f>D2+C3</f>
        <v>59</v>
      </c>
      <c r="E3" s="34">
        <f t="shared" ref="E3:E13" si="0">A3</f>
        <v>2</v>
      </c>
      <c r="F3" s="35">
        <v>1</v>
      </c>
      <c r="G3">
        <f>IF(F3&lt;=$D$2,1,IF(F3&lt;=$D$3,2,IF(F3&lt;=$D$4,3,IF(F3&lt;=$D$5,4,IF(F3&lt;=$D$6,5,IF(F3&lt;=$D$7,6,IF(F3&lt;=$D$8,7,IF(F3&lt;=$D$9,8,IF(F3&lt;=$D$10,9,IF(F3&lt;=$D$11,10,IF(F3&lt;=$D$12,11,IF(F3&lt;=$D$13,12,13))))))))))))</f>
        <v>1</v>
      </c>
      <c r="H3">
        <f>F3</f>
        <v>1</v>
      </c>
      <c r="I3" s="38">
        <v>7.227788737342749</v>
      </c>
      <c r="K3">
        <v>9</v>
      </c>
      <c r="L3">
        <v>15</v>
      </c>
      <c r="M3">
        <v>261</v>
      </c>
      <c r="N3" s="36">
        <f>I3</f>
        <v>7.227788737342749</v>
      </c>
      <c r="O3">
        <f>IF($K3=O$2,1,0)</f>
        <v>0</v>
      </c>
      <c r="P3">
        <f t="shared" ref="P3:Z3" si="1">IF($K3=P$2,1,0)</f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1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ref="AA3:AL3" si="2">O3*$N3</f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7.227788737342749</v>
      </c>
      <c r="AJ3">
        <f t="shared" si="2"/>
        <v>0</v>
      </c>
      <c r="AK3">
        <f t="shared" si="2"/>
        <v>0</v>
      </c>
      <c r="AL3">
        <f t="shared" si="2"/>
        <v>0</v>
      </c>
    </row>
    <row r="4" spans="1:38" x14ac:dyDescent="0.3">
      <c r="A4" s="39">
        <v>3</v>
      </c>
      <c r="B4" s="38">
        <f>AVERAGEIF($G$3:$G$367,"=3",$I$3:$I$367)</f>
        <v>5.4880001790728343</v>
      </c>
      <c r="C4" s="33">
        <v>31</v>
      </c>
      <c r="D4" s="34">
        <f t="shared" ref="D4:D13" si="3">D3+C4</f>
        <v>90</v>
      </c>
      <c r="E4" s="34">
        <f t="shared" si="0"/>
        <v>3</v>
      </c>
      <c r="F4" s="35">
        <v>2</v>
      </c>
      <c r="G4">
        <f t="shared" ref="G4:G67" si="4">IF(F4&lt;=$D$2,1,IF(F4&lt;=$D$3,2,IF(F4&lt;=$D$4,3,IF(F4&lt;=$D$5,4,IF(F4&lt;=$D$6,5,IF(F4&lt;=$D$7,6,IF(F4&lt;=$D$8,7,IF(F4&lt;=$D$9,8,IF(F4&lt;=$D$10,9,IF(F4&lt;=$D$11,10,IF(F4&lt;=$D$12,11,IF(F4&lt;=$D$13,12,13))))))))))))</f>
        <v>1</v>
      </c>
      <c r="H4">
        <f t="shared" ref="H4:H67" si="5">F4</f>
        <v>2</v>
      </c>
      <c r="I4" s="38">
        <v>7.1795286572642185</v>
      </c>
      <c r="K4">
        <v>9</v>
      </c>
      <c r="L4">
        <f>L3+1</f>
        <v>16</v>
      </c>
      <c r="M4">
        <f>M3+1</f>
        <v>262</v>
      </c>
      <c r="N4" s="36">
        <f t="shared" ref="N4:N67" si="6">I4</f>
        <v>7.1795286572642185</v>
      </c>
      <c r="O4">
        <f t="shared" ref="O4:Z67" si="7">IF($K4=O$2,1,0)</f>
        <v>0</v>
      </c>
      <c r="P4">
        <f t="shared" si="7"/>
        <v>0</v>
      </c>
      <c r="Q4">
        <f t="shared" si="7"/>
        <v>0</v>
      </c>
      <c r="R4">
        <f t="shared" si="7"/>
        <v>0</v>
      </c>
      <c r="S4">
        <f t="shared" si="7"/>
        <v>0</v>
      </c>
      <c r="T4">
        <f t="shared" si="7"/>
        <v>0</v>
      </c>
      <c r="U4">
        <f t="shared" si="7"/>
        <v>0</v>
      </c>
      <c r="V4">
        <f t="shared" si="7"/>
        <v>0</v>
      </c>
      <c r="W4">
        <f t="shared" si="7"/>
        <v>1</v>
      </c>
      <c r="X4">
        <f t="shared" si="7"/>
        <v>0</v>
      </c>
      <c r="Y4">
        <f t="shared" si="7"/>
        <v>0</v>
      </c>
      <c r="Z4">
        <f t="shared" si="7"/>
        <v>0</v>
      </c>
      <c r="AA4">
        <f t="shared" ref="AA4:AA67" si="8">O4*$N4</f>
        <v>0</v>
      </c>
      <c r="AB4">
        <f t="shared" ref="AB4:AB18" si="9">P4*$N4</f>
        <v>0</v>
      </c>
      <c r="AC4">
        <f t="shared" ref="AC4:AC18" si="10">Q4*$N4</f>
        <v>0</v>
      </c>
      <c r="AD4">
        <f t="shared" ref="AD4:AD18" si="11">R4*$N4</f>
        <v>0</v>
      </c>
      <c r="AE4">
        <f t="shared" ref="AE4:AE18" si="12">S4*$N4</f>
        <v>0</v>
      </c>
      <c r="AF4">
        <f t="shared" ref="AF4:AF18" si="13">T4*$N4</f>
        <v>0</v>
      </c>
      <c r="AG4">
        <f t="shared" ref="AG4:AG18" si="14">U4*$N4</f>
        <v>0</v>
      </c>
      <c r="AH4">
        <f t="shared" ref="AH4:AH18" si="15">V4*$N4</f>
        <v>0</v>
      </c>
      <c r="AI4">
        <f t="shared" ref="AI4:AI18" si="16">W4*$N4</f>
        <v>7.1795286572642185</v>
      </c>
      <c r="AJ4">
        <f t="shared" ref="AJ4:AJ18" si="17">X4*$N4</f>
        <v>0</v>
      </c>
      <c r="AK4">
        <f t="shared" ref="AK4:AK18" si="18">Y4*$N4</f>
        <v>0</v>
      </c>
      <c r="AL4">
        <f t="shared" ref="AL4:AL18" si="19">Z4*$N4</f>
        <v>0</v>
      </c>
    </row>
    <row r="5" spans="1:38" x14ac:dyDescent="0.3">
      <c r="A5" s="39">
        <v>4</v>
      </c>
      <c r="B5" s="38">
        <f>AVERAGEIF($G$3:$G$367,"=4",$I$3:$I$367)</f>
        <v>6.3921486158713314</v>
      </c>
      <c r="C5" s="33">
        <v>30</v>
      </c>
      <c r="D5" s="34">
        <f t="shared" si="3"/>
        <v>120</v>
      </c>
      <c r="E5" s="34">
        <f t="shared" si="0"/>
        <v>4</v>
      </c>
      <c r="F5" s="35">
        <v>3</v>
      </c>
      <c r="G5">
        <f t="shared" si="4"/>
        <v>1</v>
      </c>
      <c r="H5">
        <f t="shared" si="5"/>
        <v>3</v>
      </c>
      <c r="I5" s="38">
        <v>7.0302591072538778</v>
      </c>
      <c r="K5">
        <v>9</v>
      </c>
      <c r="L5">
        <f t="shared" ref="L5:L17" si="20">L4+1</f>
        <v>17</v>
      </c>
      <c r="M5">
        <f t="shared" ref="M5:M68" si="21">M4+1</f>
        <v>263</v>
      </c>
      <c r="N5" s="36">
        <f t="shared" si="6"/>
        <v>7.0302591072538778</v>
      </c>
      <c r="O5">
        <f t="shared" si="7"/>
        <v>0</v>
      </c>
      <c r="P5">
        <f t="shared" si="7"/>
        <v>0</v>
      </c>
      <c r="Q5">
        <f t="shared" si="7"/>
        <v>0</v>
      </c>
      <c r="R5">
        <f t="shared" si="7"/>
        <v>0</v>
      </c>
      <c r="S5">
        <f t="shared" si="7"/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1</v>
      </c>
      <c r="X5">
        <f t="shared" si="7"/>
        <v>0</v>
      </c>
      <c r="Y5">
        <f t="shared" si="7"/>
        <v>0</v>
      </c>
      <c r="Z5">
        <f t="shared" si="7"/>
        <v>0</v>
      </c>
      <c r="AA5">
        <f t="shared" si="8"/>
        <v>0</v>
      </c>
      <c r="AB5">
        <f t="shared" si="9"/>
        <v>0</v>
      </c>
      <c r="AC5">
        <f t="shared" si="10"/>
        <v>0</v>
      </c>
      <c r="AD5">
        <f t="shared" si="11"/>
        <v>0</v>
      </c>
      <c r="AE5">
        <f t="shared" si="12"/>
        <v>0</v>
      </c>
      <c r="AF5">
        <f t="shared" si="13"/>
        <v>0</v>
      </c>
      <c r="AG5">
        <f t="shared" si="14"/>
        <v>0</v>
      </c>
      <c r="AH5">
        <f t="shared" si="15"/>
        <v>0</v>
      </c>
      <c r="AI5">
        <f t="shared" si="16"/>
        <v>7.0302591072538778</v>
      </c>
      <c r="AJ5">
        <f t="shared" si="17"/>
        <v>0</v>
      </c>
      <c r="AK5">
        <f t="shared" si="18"/>
        <v>0</v>
      </c>
      <c r="AL5">
        <f t="shared" si="19"/>
        <v>0</v>
      </c>
    </row>
    <row r="6" spans="1:38" x14ac:dyDescent="0.3">
      <c r="A6" s="39">
        <v>5</v>
      </c>
      <c r="B6" s="38">
        <f>AVERAGEIF($G$3:$G$367,"=5",$I$3:$I$367)</f>
        <v>10.27910742383836</v>
      </c>
      <c r="C6" s="33">
        <v>31</v>
      </c>
      <c r="D6" s="34">
        <f t="shared" si="3"/>
        <v>151</v>
      </c>
      <c r="E6" s="34">
        <f t="shared" si="0"/>
        <v>5</v>
      </c>
      <c r="F6" s="35">
        <v>4</v>
      </c>
      <c r="G6">
        <f t="shared" si="4"/>
        <v>1</v>
      </c>
      <c r="H6">
        <f t="shared" si="5"/>
        <v>4</v>
      </c>
      <c r="I6" s="38">
        <v>6.8978244688988388</v>
      </c>
      <c r="K6">
        <v>9</v>
      </c>
      <c r="L6">
        <f t="shared" si="20"/>
        <v>18</v>
      </c>
      <c r="M6">
        <f t="shared" si="21"/>
        <v>264</v>
      </c>
      <c r="N6" s="36">
        <f t="shared" si="6"/>
        <v>6.8978244688988388</v>
      </c>
      <c r="O6">
        <f t="shared" si="7"/>
        <v>0</v>
      </c>
      <c r="P6">
        <f t="shared" si="7"/>
        <v>0</v>
      </c>
      <c r="Q6">
        <f t="shared" si="7"/>
        <v>0</v>
      </c>
      <c r="R6">
        <f t="shared" si="7"/>
        <v>0</v>
      </c>
      <c r="S6">
        <f t="shared" si="7"/>
        <v>0</v>
      </c>
      <c r="T6">
        <f t="shared" si="7"/>
        <v>0</v>
      </c>
      <c r="U6">
        <f t="shared" si="7"/>
        <v>0</v>
      </c>
      <c r="V6">
        <f t="shared" si="7"/>
        <v>0</v>
      </c>
      <c r="W6">
        <f t="shared" si="7"/>
        <v>1</v>
      </c>
      <c r="X6">
        <f t="shared" si="7"/>
        <v>0</v>
      </c>
      <c r="Y6">
        <f t="shared" si="7"/>
        <v>0</v>
      </c>
      <c r="Z6">
        <f t="shared" si="7"/>
        <v>0</v>
      </c>
      <c r="AA6">
        <f t="shared" si="8"/>
        <v>0</v>
      </c>
      <c r="AB6">
        <f t="shared" si="9"/>
        <v>0</v>
      </c>
      <c r="AC6">
        <f t="shared" si="10"/>
        <v>0</v>
      </c>
      <c r="AD6">
        <f t="shared" si="11"/>
        <v>0</v>
      </c>
      <c r="AE6">
        <f t="shared" si="12"/>
        <v>0</v>
      </c>
      <c r="AF6">
        <f t="shared" si="13"/>
        <v>0</v>
      </c>
      <c r="AG6">
        <f t="shared" si="14"/>
        <v>0</v>
      </c>
      <c r="AH6">
        <f t="shared" si="15"/>
        <v>0</v>
      </c>
      <c r="AI6">
        <f t="shared" si="16"/>
        <v>6.8978244688988388</v>
      </c>
      <c r="AJ6">
        <f t="shared" si="17"/>
        <v>0</v>
      </c>
      <c r="AK6">
        <f t="shared" si="18"/>
        <v>0</v>
      </c>
      <c r="AL6">
        <f t="shared" si="19"/>
        <v>0</v>
      </c>
    </row>
    <row r="7" spans="1:38" x14ac:dyDescent="0.3">
      <c r="A7" s="39">
        <v>6</v>
      </c>
      <c r="B7" s="38">
        <f>AVERAGEIF($G$3:$G$367,"=6",$I$3:$I$367)</f>
        <v>25.933956939503119</v>
      </c>
      <c r="C7" s="33">
        <v>30</v>
      </c>
      <c r="D7" s="34">
        <f t="shared" si="3"/>
        <v>181</v>
      </c>
      <c r="E7" s="34">
        <f t="shared" si="0"/>
        <v>6</v>
      </c>
      <c r="F7" s="35">
        <v>5</v>
      </c>
      <c r="G7">
        <f t="shared" si="4"/>
        <v>1</v>
      </c>
      <c r="H7">
        <f t="shared" si="5"/>
        <v>5</v>
      </c>
      <c r="I7" s="38">
        <v>6.8708886102503559</v>
      </c>
      <c r="K7">
        <v>9</v>
      </c>
      <c r="L7">
        <f t="shared" si="20"/>
        <v>19</v>
      </c>
      <c r="M7">
        <f t="shared" si="21"/>
        <v>265</v>
      </c>
      <c r="N7" s="36">
        <f t="shared" si="6"/>
        <v>6.8708886102503559</v>
      </c>
      <c r="O7">
        <f t="shared" si="7"/>
        <v>0</v>
      </c>
      <c r="P7">
        <f t="shared" si="7"/>
        <v>0</v>
      </c>
      <c r="Q7">
        <f t="shared" si="7"/>
        <v>0</v>
      </c>
      <c r="R7">
        <f t="shared" si="7"/>
        <v>0</v>
      </c>
      <c r="S7">
        <f t="shared" si="7"/>
        <v>0</v>
      </c>
      <c r="T7">
        <f t="shared" si="7"/>
        <v>0</v>
      </c>
      <c r="U7">
        <f t="shared" si="7"/>
        <v>0</v>
      </c>
      <c r="V7">
        <f t="shared" si="7"/>
        <v>0</v>
      </c>
      <c r="W7">
        <f t="shared" si="7"/>
        <v>1</v>
      </c>
      <c r="X7">
        <f t="shared" si="7"/>
        <v>0</v>
      </c>
      <c r="Y7">
        <f t="shared" si="7"/>
        <v>0</v>
      </c>
      <c r="Z7">
        <f t="shared" si="7"/>
        <v>0</v>
      </c>
      <c r="AA7">
        <f t="shared" si="8"/>
        <v>0</v>
      </c>
      <c r="AB7">
        <f t="shared" si="9"/>
        <v>0</v>
      </c>
      <c r="AC7">
        <f t="shared" si="10"/>
        <v>0</v>
      </c>
      <c r="AD7">
        <f t="shared" si="11"/>
        <v>0</v>
      </c>
      <c r="AE7">
        <f t="shared" si="12"/>
        <v>0</v>
      </c>
      <c r="AF7">
        <f t="shared" si="13"/>
        <v>0</v>
      </c>
      <c r="AG7">
        <f t="shared" si="14"/>
        <v>0</v>
      </c>
      <c r="AH7">
        <f t="shared" si="15"/>
        <v>0</v>
      </c>
      <c r="AI7">
        <f t="shared" si="16"/>
        <v>6.8708886102503559</v>
      </c>
      <c r="AJ7">
        <f t="shared" si="17"/>
        <v>0</v>
      </c>
      <c r="AK7">
        <f t="shared" si="18"/>
        <v>0</v>
      </c>
      <c r="AL7">
        <f t="shared" si="19"/>
        <v>0</v>
      </c>
    </row>
    <row r="8" spans="1:38" x14ac:dyDescent="0.3">
      <c r="A8" s="39">
        <v>7</v>
      </c>
      <c r="B8" s="38">
        <f>AVERAGEIF($G$3:$G$367,"=7",$I$3:$I$367)</f>
        <v>57.592449997452725</v>
      </c>
      <c r="C8" s="33">
        <v>31</v>
      </c>
      <c r="D8" s="34">
        <f t="shared" si="3"/>
        <v>212</v>
      </c>
      <c r="E8" s="34">
        <f t="shared" si="0"/>
        <v>7</v>
      </c>
      <c r="F8" s="35">
        <v>6</v>
      </c>
      <c r="G8">
        <f t="shared" si="4"/>
        <v>1</v>
      </c>
      <c r="H8">
        <f t="shared" si="5"/>
        <v>6</v>
      </c>
      <c r="I8" s="38">
        <v>6.8787449023561642</v>
      </c>
      <c r="K8">
        <v>9</v>
      </c>
      <c r="L8">
        <f t="shared" si="20"/>
        <v>20</v>
      </c>
      <c r="M8">
        <f t="shared" si="21"/>
        <v>266</v>
      </c>
      <c r="N8" s="36">
        <f t="shared" si="6"/>
        <v>6.8787449023561642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si="7"/>
        <v>0</v>
      </c>
      <c r="T8">
        <f t="shared" si="7"/>
        <v>0</v>
      </c>
      <c r="U8">
        <f t="shared" si="7"/>
        <v>0</v>
      </c>
      <c r="V8">
        <f t="shared" si="7"/>
        <v>0</v>
      </c>
      <c r="W8">
        <f t="shared" si="7"/>
        <v>1</v>
      </c>
      <c r="X8">
        <f t="shared" si="7"/>
        <v>0</v>
      </c>
      <c r="Y8">
        <f t="shared" si="7"/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f t="shared" si="10"/>
        <v>0</v>
      </c>
      <c r="AD8">
        <f t="shared" si="11"/>
        <v>0</v>
      </c>
      <c r="AE8">
        <f t="shared" si="12"/>
        <v>0</v>
      </c>
      <c r="AF8">
        <f t="shared" si="13"/>
        <v>0</v>
      </c>
      <c r="AG8">
        <f t="shared" si="14"/>
        <v>0</v>
      </c>
      <c r="AH8">
        <f t="shared" si="15"/>
        <v>0</v>
      </c>
      <c r="AI8">
        <f t="shared" si="16"/>
        <v>6.8787449023561642</v>
      </c>
      <c r="AJ8">
        <f t="shared" si="17"/>
        <v>0</v>
      </c>
      <c r="AK8">
        <f t="shared" si="18"/>
        <v>0</v>
      </c>
      <c r="AL8">
        <f t="shared" si="19"/>
        <v>0</v>
      </c>
    </row>
    <row r="9" spans="1:38" x14ac:dyDescent="0.3">
      <c r="A9" s="39">
        <v>8</v>
      </c>
      <c r="B9" s="38">
        <f>AVERAGEIF($G$3:$G$367,"=8",$I$3:$I$367)</f>
        <v>66.092378790158875</v>
      </c>
      <c r="C9" s="33">
        <v>31</v>
      </c>
      <c r="D9" s="34">
        <f t="shared" si="3"/>
        <v>243</v>
      </c>
      <c r="E9" s="34">
        <f t="shared" si="0"/>
        <v>8</v>
      </c>
      <c r="F9" s="35">
        <v>7</v>
      </c>
      <c r="G9">
        <f t="shared" si="4"/>
        <v>1</v>
      </c>
      <c r="H9">
        <f t="shared" si="5"/>
        <v>7</v>
      </c>
      <c r="I9" s="38">
        <v>6.7979373264107172</v>
      </c>
      <c r="K9">
        <v>9</v>
      </c>
      <c r="L9">
        <f t="shared" si="20"/>
        <v>21</v>
      </c>
      <c r="M9">
        <f t="shared" si="21"/>
        <v>267</v>
      </c>
      <c r="N9" s="36">
        <f t="shared" si="6"/>
        <v>6.7979373264107172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  <c r="T9">
        <f t="shared" si="7"/>
        <v>0</v>
      </c>
      <c r="U9">
        <f t="shared" si="7"/>
        <v>0</v>
      </c>
      <c r="V9">
        <f t="shared" si="7"/>
        <v>0</v>
      </c>
      <c r="W9">
        <f t="shared" si="7"/>
        <v>1</v>
      </c>
      <c r="X9">
        <f t="shared" si="7"/>
        <v>0</v>
      </c>
      <c r="Y9">
        <f t="shared" si="7"/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f t="shared" si="10"/>
        <v>0</v>
      </c>
      <c r="AD9">
        <f t="shared" si="11"/>
        <v>0</v>
      </c>
      <c r="AE9">
        <f t="shared" si="12"/>
        <v>0</v>
      </c>
      <c r="AF9">
        <f t="shared" si="13"/>
        <v>0</v>
      </c>
      <c r="AG9">
        <f t="shared" si="14"/>
        <v>0</v>
      </c>
      <c r="AH9">
        <f t="shared" si="15"/>
        <v>0</v>
      </c>
      <c r="AI9">
        <f t="shared" si="16"/>
        <v>6.7979373264107172</v>
      </c>
      <c r="AJ9">
        <f t="shared" si="17"/>
        <v>0</v>
      </c>
      <c r="AK9">
        <f t="shared" si="18"/>
        <v>0</v>
      </c>
      <c r="AL9">
        <f t="shared" si="19"/>
        <v>0</v>
      </c>
    </row>
    <row r="10" spans="1:38" x14ac:dyDescent="0.3">
      <c r="A10" s="39">
        <v>9</v>
      </c>
      <c r="B10" s="38">
        <f>AVERAGEIF($G$3:$G$367,"=9",$I$3:$I$367)</f>
        <v>52.702364333387351</v>
      </c>
      <c r="C10" s="33">
        <v>30</v>
      </c>
      <c r="D10" s="34">
        <f t="shared" si="3"/>
        <v>273</v>
      </c>
      <c r="E10" s="34">
        <f t="shared" si="0"/>
        <v>9</v>
      </c>
      <c r="F10" s="35">
        <v>8</v>
      </c>
      <c r="G10">
        <f t="shared" si="4"/>
        <v>1</v>
      </c>
      <c r="H10">
        <f t="shared" si="5"/>
        <v>8</v>
      </c>
      <c r="I10" s="38">
        <v>6.664380360611994</v>
      </c>
      <c r="K10">
        <v>9</v>
      </c>
      <c r="L10">
        <f t="shared" si="20"/>
        <v>22</v>
      </c>
      <c r="M10">
        <f t="shared" si="21"/>
        <v>268</v>
      </c>
      <c r="N10" s="36">
        <f t="shared" si="6"/>
        <v>6.664380360611994</v>
      </c>
      <c r="O10">
        <f t="shared" si="7"/>
        <v>0</v>
      </c>
      <c r="P10">
        <f t="shared" si="7"/>
        <v>0</v>
      </c>
      <c r="Q10">
        <f t="shared" si="7"/>
        <v>0</v>
      </c>
      <c r="R10">
        <f t="shared" si="7"/>
        <v>0</v>
      </c>
      <c r="S10">
        <f t="shared" si="7"/>
        <v>0</v>
      </c>
      <c r="T10">
        <f t="shared" si="7"/>
        <v>0</v>
      </c>
      <c r="U10">
        <f t="shared" si="7"/>
        <v>0</v>
      </c>
      <c r="V10">
        <f t="shared" si="7"/>
        <v>0</v>
      </c>
      <c r="W10">
        <f t="shared" si="7"/>
        <v>1</v>
      </c>
      <c r="X10">
        <f t="shared" si="7"/>
        <v>0</v>
      </c>
      <c r="Y10">
        <f t="shared" si="7"/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f t="shared" si="10"/>
        <v>0</v>
      </c>
      <c r="AD10">
        <f t="shared" si="11"/>
        <v>0</v>
      </c>
      <c r="AE10">
        <f t="shared" si="12"/>
        <v>0</v>
      </c>
      <c r="AF10">
        <f t="shared" si="13"/>
        <v>0</v>
      </c>
      <c r="AG10">
        <f t="shared" si="14"/>
        <v>0</v>
      </c>
      <c r="AH10">
        <f t="shared" si="15"/>
        <v>0</v>
      </c>
      <c r="AI10">
        <f t="shared" si="16"/>
        <v>6.664380360611994</v>
      </c>
      <c r="AJ10">
        <f t="shared" si="17"/>
        <v>0</v>
      </c>
      <c r="AK10">
        <f t="shared" si="18"/>
        <v>0</v>
      </c>
      <c r="AL10">
        <f t="shared" si="19"/>
        <v>0</v>
      </c>
    </row>
    <row r="11" spans="1:38" x14ac:dyDescent="0.3">
      <c r="A11" s="39">
        <v>10</v>
      </c>
      <c r="B11" s="38">
        <f>AVERAGEIF($G$3:$G$367,"=10",$I$3:$I$367)</f>
        <v>27.100732170370978</v>
      </c>
      <c r="C11" s="33">
        <v>31</v>
      </c>
      <c r="D11" s="34">
        <f t="shared" si="3"/>
        <v>304</v>
      </c>
      <c r="E11" s="34">
        <f t="shared" si="0"/>
        <v>10</v>
      </c>
      <c r="F11" s="35">
        <v>9</v>
      </c>
      <c r="G11">
        <f t="shared" si="4"/>
        <v>1</v>
      </c>
      <c r="H11">
        <f t="shared" si="5"/>
        <v>9</v>
      </c>
      <c r="I11" s="38">
        <v>6.6048970060965955</v>
      </c>
      <c r="K11">
        <v>9</v>
      </c>
      <c r="L11">
        <f t="shared" si="20"/>
        <v>23</v>
      </c>
      <c r="M11">
        <f t="shared" si="21"/>
        <v>269</v>
      </c>
      <c r="N11" s="36">
        <f t="shared" si="6"/>
        <v>6.6048970060965955</v>
      </c>
      <c r="O11">
        <f t="shared" si="7"/>
        <v>0</v>
      </c>
      <c r="P11">
        <f t="shared" si="7"/>
        <v>0</v>
      </c>
      <c r="Q11">
        <f t="shared" si="7"/>
        <v>0</v>
      </c>
      <c r="R11">
        <f t="shared" si="7"/>
        <v>0</v>
      </c>
      <c r="S11">
        <f t="shared" si="7"/>
        <v>0</v>
      </c>
      <c r="T11">
        <f t="shared" si="7"/>
        <v>0</v>
      </c>
      <c r="U11">
        <f t="shared" si="7"/>
        <v>0</v>
      </c>
      <c r="V11">
        <f t="shared" si="7"/>
        <v>0</v>
      </c>
      <c r="W11">
        <f t="shared" si="7"/>
        <v>1</v>
      </c>
      <c r="X11">
        <f t="shared" si="7"/>
        <v>0</v>
      </c>
      <c r="Y11">
        <f t="shared" si="7"/>
        <v>0</v>
      </c>
      <c r="Z11">
        <f t="shared" si="7"/>
        <v>0</v>
      </c>
      <c r="AA11">
        <f t="shared" si="8"/>
        <v>0</v>
      </c>
      <c r="AB11">
        <f t="shared" si="9"/>
        <v>0</v>
      </c>
      <c r="AC11">
        <f t="shared" si="10"/>
        <v>0</v>
      </c>
      <c r="AD11">
        <f t="shared" si="11"/>
        <v>0</v>
      </c>
      <c r="AE11">
        <f t="shared" si="12"/>
        <v>0</v>
      </c>
      <c r="AF11">
        <f t="shared" si="13"/>
        <v>0</v>
      </c>
      <c r="AG11">
        <f t="shared" si="14"/>
        <v>0</v>
      </c>
      <c r="AH11">
        <f t="shared" si="15"/>
        <v>0</v>
      </c>
      <c r="AI11">
        <f t="shared" si="16"/>
        <v>6.6048970060965955</v>
      </c>
      <c r="AJ11">
        <f t="shared" si="17"/>
        <v>0</v>
      </c>
      <c r="AK11">
        <f t="shared" si="18"/>
        <v>0</v>
      </c>
      <c r="AL11">
        <f t="shared" si="19"/>
        <v>0</v>
      </c>
    </row>
    <row r="12" spans="1:38" x14ac:dyDescent="0.3">
      <c r="A12" s="39">
        <v>11</v>
      </c>
      <c r="B12" s="38">
        <f>AVERAGEIF($G$3:$G$367,"=11",$I$3:$I$367)</f>
        <v>15.297734577513252</v>
      </c>
      <c r="C12" s="33">
        <v>30</v>
      </c>
      <c r="D12" s="34">
        <f t="shared" si="3"/>
        <v>334</v>
      </c>
      <c r="E12" s="34">
        <f t="shared" si="0"/>
        <v>11</v>
      </c>
      <c r="F12" s="35">
        <v>10</v>
      </c>
      <c r="G12">
        <f t="shared" si="4"/>
        <v>1</v>
      </c>
      <c r="H12">
        <f t="shared" si="5"/>
        <v>10</v>
      </c>
      <c r="I12" s="38">
        <v>6.5689825278986191</v>
      </c>
      <c r="K12">
        <v>9</v>
      </c>
      <c r="L12">
        <f t="shared" si="20"/>
        <v>24</v>
      </c>
      <c r="M12">
        <f t="shared" si="21"/>
        <v>270</v>
      </c>
      <c r="N12" s="36">
        <f t="shared" si="6"/>
        <v>6.5689825278986191</v>
      </c>
      <c r="O12">
        <f t="shared" si="7"/>
        <v>0</v>
      </c>
      <c r="P12">
        <f t="shared" si="7"/>
        <v>0</v>
      </c>
      <c r="Q12">
        <f t="shared" si="7"/>
        <v>0</v>
      </c>
      <c r="R12">
        <f t="shared" si="7"/>
        <v>0</v>
      </c>
      <c r="S12">
        <f t="shared" si="7"/>
        <v>0</v>
      </c>
      <c r="T12">
        <f t="shared" si="7"/>
        <v>0</v>
      </c>
      <c r="U12">
        <f t="shared" si="7"/>
        <v>0</v>
      </c>
      <c r="V12">
        <f t="shared" si="7"/>
        <v>0</v>
      </c>
      <c r="W12">
        <f t="shared" si="7"/>
        <v>1</v>
      </c>
      <c r="X12">
        <f t="shared" si="7"/>
        <v>0</v>
      </c>
      <c r="Y12">
        <f t="shared" si="7"/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f t="shared" si="10"/>
        <v>0</v>
      </c>
      <c r="AD12">
        <f t="shared" si="11"/>
        <v>0</v>
      </c>
      <c r="AE12">
        <f t="shared" si="12"/>
        <v>0</v>
      </c>
      <c r="AF12">
        <f t="shared" si="13"/>
        <v>0</v>
      </c>
      <c r="AG12">
        <f t="shared" si="14"/>
        <v>0</v>
      </c>
      <c r="AH12">
        <f t="shared" si="15"/>
        <v>0</v>
      </c>
      <c r="AI12">
        <f t="shared" si="16"/>
        <v>6.5689825278986191</v>
      </c>
      <c r="AJ12">
        <f t="shared" si="17"/>
        <v>0</v>
      </c>
      <c r="AK12">
        <f t="shared" si="18"/>
        <v>0</v>
      </c>
      <c r="AL12">
        <f t="shared" si="19"/>
        <v>0</v>
      </c>
    </row>
    <row r="13" spans="1:38" x14ac:dyDescent="0.3">
      <c r="A13" s="39">
        <v>12</v>
      </c>
      <c r="B13" s="38">
        <f>AVERAGEIF($G$3:$G$367,"=12",$I$3:$I$367)</f>
        <v>9.1101490850719689</v>
      </c>
      <c r="C13" s="33">
        <v>31</v>
      </c>
      <c r="D13" s="34">
        <f t="shared" si="3"/>
        <v>365</v>
      </c>
      <c r="E13" s="34">
        <f t="shared" si="0"/>
        <v>12</v>
      </c>
      <c r="F13" s="35">
        <v>11</v>
      </c>
      <c r="G13">
        <f t="shared" si="4"/>
        <v>1</v>
      </c>
      <c r="H13">
        <f t="shared" si="5"/>
        <v>11</v>
      </c>
      <c r="I13" s="38">
        <v>6.465728403079436</v>
      </c>
      <c r="K13">
        <v>9</v>
      </c>
      <c r="L13">
        <f t="shared" si="20"/>
        <v>25</v>
      </c>
      <c r="M13">
        <f t="shared" si="21"/>
        <v>271</v>
      </c>
      <c r="N13" s="36">
        <f t="shared" si="6"/>
        <v>6.465728403079436</v>
      </c>
      <c r="O13">
        <f t="shared" si="7"/>
        <v>0</v>
      </c>
      <c r="P13">
        <f t="shared" si="7"/>
        <v>0</v>
      </c>
      <c r="Q13">
        <f t="shared" si="7"/>
        <v>0</v>
      </c>
      <c r="R13">
        <f t="shared" si="7"/>
        <v>0</v>
      </c>
      <c r="S13">
        <f t="shared" si="7"/>
        <v>0</v>
      </c>
      <c r="T13">
        <f t="shared" si="7"/>
        <v>0</v>
      </c>
      <c r="U13">
        <f t="shared" si="7"/>
        <v>0</v>
      </c>
      <c r="V13">
        <f t="shared" si="7"/>
        <v>0</v>
      </c>
      <c r="W13">
        <f t="shared" si="7"/>
        <v>1</v>
      </c>
      <c r="X13">
        <f t="shared" si="7"/>
        <v>0</v>
      </c>
      <c r="Y13">
        <f t="shared" si="7"/>
        <v>0</v>
      </c>
      <c r="Z13">
        <f t="shared" si="7"/>
        <v>0</v>
      </c>
      <c r="AA13">
        <f t="shared" si="8"/>
        <v>0</v>
      </c>
      <c r="AB13">
        <f t="shared" si="9"/>
        <v>0</v>
      </c>
      <c r="AC13">
        <f t="shared" si="10"/>
        <v>0</v>
      </c>
      <c r="AD13">
        <f t="shared" si="11"/>
        <v>0</v>
      </c>
      <c r="AE13">
        <f t="shared" si="12"/>
        <v>0</v>
      </c>
      <c r="AF13">
        <f t="shared" si="13"/>
        <v>0</v>
      </c>
      <c r="AG13">
        <f t="shared" si="14"/>
        <v>0</v>
      </c>
      <c r="AH13">
        <f t="shared" si="15"/>
        <v>0</v>
      </c>
      <c r="AI13">
        <f t="shared" si="16"/>
        <v>6.465728403079436</v>
      </c>
      <c r="AJ13">
        <f t="shared" si="17"/>
        <v>0</v>
      </c>
      <c r="AK13">
        <f t="shared" si="18"/>
        <v>0</v>
      </c>
      <c r="AL13">
        <f t="shared" si="19"/>
        <v>0</v>
      </c>
    </row>
    <row r="14" spans="1:38" x14ac:dyDescent="0.3">
      <c r="E14" s="34"/>
      <c r="F14" s="35">
        <v>12</v>
      </c>
      <c r="G14">
        <f t="shared" si="4"/>
        <v>1</v>
      </c>
      <c r="H14">
        <f t="shared" si="5"/>
        <v>12</v>
      </c>
      <c r="I14" s="38">
        <v>6.3624742782602546</v>
      </c>
      <c r="K14">
        <v>9</v>
      </c>
      <c r="L14">
        <f t="shared" si="20"/>
        <v>26</v>
      </c>
      <c r="M14">
        <f t="shared" si="21"/>
        <v>272</v>
      </c>
      <c r="N14" s="36">
        <f t="shared" si="6"/>
        <v>6.3624742782602546</v>
      </c>
      <c r="O14">
        <f t="shared" si="7"/>
        <v>0</v>
      </c>
      <c r="P14">
        <f t="shared" si="7"/>
        <v>0</v>
      </c>
      <c r="Q14">
        <f t="shared" si="7"/>
        <v>0</v>
      </c>
      <c r="R14">
        <f t="shared" si="7"/>
        <v>0</v>
      </c>
      <c r="S14">
        <f t="shared" si="7"/>
        <v>0</v>
      </c>
      <c r="T14">
        <f t="shared" si="7"/>
        <v>0</v>
      </c>
      <c r="U14">
        <f t="shared" si="7"/>
        <v>0</v>
      </c>
      <c r="V14">
        <f t="shared" si="7"/>
        <v>0</v>
      </c>
      <c r="W14">
        <f t="shared" si="7"/>
        <v>1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8"/>
        <v>0</v>
      </c>
      <c r="AB14">
        <f t="shared" si="9"/>
        <v>0</v>
      </c>
      <c r="AC14">
        <f t="shared" si="10"/>
        <v>0</v>
      </c>
      <c r="AD14">
        <f t="shared" si="11"/>
        <v>0</v>
      </c>
      <c r="AE14">
        <f t="shared" si="12"/>
        <v>0</v>
      </c>
      <c r="AF14">
        <f t="shared" si="13"/>
        <v>0</v>
      </c>
      <c r="AG14">
        <f t="shared" si="14"/>
        <v>0</v>
      </c>
      <c r="AH14">
        <f t="shared" si="15"/>
        <v>0</v>
      </c>
      <c r="AI14">
        <f t="shared" si="16"/>
        <v>6.3624742782602546</v>
      </c>
      <c r="AJ14">
        <f t="shared" si="17"/>
        <v>0</v>
      </c>
      <c r="AK14">
        <f t="shared" si="18"/>
        <v>0</v>
      </c>
      <c r="AL14">
        <f t="shared" si="19"/>
        <v>0</v>
      </c>
    </row>
    <row r="15" spans="1:38" x14ac:dyDescent="0.3">
      <c r="E15" s="34"/>
      <c r="F15" s="35">
        <v>13</v>
      </c>
      <c r="G15">
        <f t="shared" si="4"/>
        <v>1</v>
      </c>
      <c r="H15">
        <f t="shared" si="5"/>
        <v>13</v>
      </c>
      <c r="I15" s="38">
        <v>6.3231928177312176</v>
      </c>
      <c r="K15">
        <v>9</v>
      </c>
      <c r="L15">
        <f t="shared" si="20"/>
        <v>27</v>
      </c>
      <c r="M15">
        <f t="shared" si="21"/>
        <v>273</v>
      </c>
      <c r="N15" s="36">
        <f t="shared" si="6"/>
        <v>6.3231928177312176</v>
      </c>
      <c r="O15">
        <f t="shared" si="7"/>
        <v>0</v>
      </c>
      <c r="P15">
        <f t="shared" si="7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1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8"/>
        <v>0</v>
      </c>
      <c r="AB15">
        <f t="shared" si="9"/>
        <v>0</v>
      </c>
      <c r="AC15">
        <f t="shared" si="10"/>
        <v>0</v>
      </c>
      <c r="AD15">
        <f t="shared" si="11"/>
        <v>0</v>
      </c>
      <c r="AE15">
        <f t="shared" si="12"/>
        <v>0</v>
      </c>
      <c r="AF15">
        <f t="shared" si="13"/>
        <v>0</v>
      </c>
      <c r="AG15">
        <f t="shared" si="14"/>
        <v>0</v>
      </c>
      <c r="AH15">
        <f t="shared" si="15"/>
        <v>0</v>
      </c>
      <c r="AI15">
        <f t="shared" si="16"/>
        <v>6.3231928177312176</v>
      </c>
      <c r="AJ15">
        <f t="shared" si="17"/>
        <v>0</v>
      </c>
      <c r="AK15">
        <f t="shared" si="18"/>
        <v>0</v>
      </c>
      <c r="AL15">
        <f t="shared" si="19"/>
        <v>0</v>
      </c>
    </row>
    <row r="16" spans="1:38" x14ac:dyDescent="0.3">
      <c r="A16" t="s">
        <v>79</v>
      </c>
      <c r="B16" t="s">
        <v>80</v>
      </c>
      <c r="D16" t="s">
        <v>96</v>
      </c>
      <c r="E16" s="34"/>
      <c r="F16" s="35">
        <v>14</v>
      </c>
      <c r="G16">
        <f t="shared" si="4"/>
        <v>1</v>
      </c>
      <c r="H16">
        <f t="shared" si="5"/>
        <v>14</v>
      </c>
      <c r="I16" s="38">
        <v>6.3052355786322298</v>
      </c>
      <c r="K16">
        <v>9</v>
      </c>
      <c r="L16">
        <f>L15+1</f>
        <v>28</v>
      </c>
      <c r="M16">
        <f t="shared" si="21"/>
        <v>274</v>
      </c>
      <c r="N16" s="36">
        <f t="shared" si="6"/>
        <v>6.3052355786322298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1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8"/>
        <v>0</v>
      </c>
      <c r="AB16">
        <f t="shared" si="9"/>
        <v>0</v>
      </c>
      <c r="AC16">
        <f t="shared" si="10"/>
        <v>0</v>
      </c>
      <c r="AD16">
        <f t="shared" si="11"/>
        <v>0</v>
      </c>
      <c r="AE16">
        <f t="shared" si="12"/>
        <v>0</v>
      </c>
      <c r="AF16">
        <f t="shared" si="13"/>
        <v>0</v>
      </c>
      <c r="AG16">
        <f t="shared" si="14"/>
        <v>0</v>
      </c>
      <c r="AH16">
        <f t="shared" si="15"/>
        <v>0</v>
      </c>
      <c r="AI16">
        <f t="shared" si="16"/>
        <v>6.3052355786322298</v>
      </c>
      <c r="AJ16">
        <f t="shared" si="17"/>
        <v>0</v>
      </c>
      <c r="AK16">
        <f t="shared" si="18"/>
        <v>0</v>
      </c>
      <c r="AL16">
        <f t="shared" si="19"/>
        <v>0</v>
      </c>
    </row>
    <row r="17" spans="1:38" x14ac:dyDescent="0.3">
      <c r="A17">
        <v>1</v>
      </c>
      <c r="B17">
        <v>31</v>
      </c>
      <c r="C17" t="s">
        <v>81</v>
      </c>
      <c r="D17" s="38">
        <f>HLOOKUP(A17,$AA$368:$AL$369,2,FALSE)/B17</f>
        <v>7.5356684980237896</v>
      </c>
      <c r="E17" s="34"/>
      <c r="F17" s="35">
        <v>15</v>
      </c>
      <c r="G17">
        <f t="shared" si="4"/>
        <v>1</v>
      </c>
      <c r="H17">
        <f t="shared" si="5"/>
        <v>15</v>
      </c>
      <c r="I17" s="38">
        <v>6.3108472158506634</v>
      </c>
      <c r="K17">
        <v>9</v>
      </c>
      <c r="L17">
        <f t="shared" si="20"/>
        <v>29</v>
      </c>
      <c r="M17">
        <f t="shared" si="21"/>
        <v>275</v>
      </c>
      <c r="N17" s="36">
        <f t="shared" si="6"/>
        <v>6.3108472158506634</v>
      </c>
      <c r="O17">
        <f t="shared" si="7"/>
        <v>0</v>
      </c>
      <c r="P17">
        <f t="shared" si="7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1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8"/>
        <v>0</v>
      </c>
      <c r="AB17">
        <f t="shared" si="9"/>
        <v>0</v>
      </c>
      <c r="AC17">
        <f t="shared" si="10"/>
        <v>0</v>
      </c>
      <c r="AD17">
        <f t="shared" si="11"/>
        <v>0</v>
      </c>
      <c r="AE17">
        <f t="shared" si="12"/>
        <v>0</v>
      </c>
      <c r="AF17">
        <f t="shared" si="13"/>
        <v>0</v>
      </c>
      <c r="AG17">
        <f t="shared" si="14"/>
        <v>0</v>
      </c>
      <c r="AH17">
        <f t="shared" si="15"/>
        <v>0</v>
      </c>
      <c r="AI17">
        <f t="shared" si="16"/>
        <v>6.3108472158506634</v>
      </c>
      <c r="AJ17">
        <f t="shared" si="17"/>
        <v>0</v>
      </c>
      <c r="AK17">
        <f t="shared" si="18"/>
        <v>0</v>
      </c>
      <c r="AL17">
        <f t="shared" si="19"/>
        <v>0</v>
      </c>
    </row>
    <row r="18" spans="1:38" x14ac:dyDescent="0.3">
      <c r="A18">
        <v>2</v>
      </c>
      <c r="B18">
        <v>31</v>
      </c>
      <c r="C18" t="s">
        <v>82</v>
      </c>
      <c r="D18" s="38">
        <f t="shared" ref="D18:D28" si="22">HLOOKUP(A18,$AA$368:$AL$369,2,FALSE)/B18</f>
        <v>14.957547474902169</v>
      </c>
      <c r="E18" s="34"/>
      <c r="F18" s="35">
        <v>16</v>
      </c>
      <c r="G18">
        <f t="shared" si="4"/>
        <v>1</v>
      </c>
      <c r="H18">
        <f t="shared" si="5"/>
        <v>16</v>
      </c>
      <c r="I18" s="38">
        <v>6.4073673760077243</v>
      </c>
      <c r="K18">
        <v>9</v>
      </c>
      <c r="L18">
        <f>L17+1</f>
        <v>30</v>
      </c>
      <c r="M18">
        <f>M17+1</f>
        <v>276</v>
      </c>
      <c r="N18" s="36">
        <f t="shared" si="6"/>
        <v>6.4073673760077243</v>
      </c>
      <c r="O18">
        <f t="shared" si="7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1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f t="shared" si="10"/>
        <v>0</v>
      </c>
      <c r="AD18">
        <f t="shared" si="11"/>
        <v>0</v>
      </c>
      <c r="AE18">
        <f t="shared" si="12"/>
        <v>0</v>
      </c>
      <c r="AF18">
        <f t="shared" si="13"/>
        <v>0</v>
      </c>
      <c r="AG18">
        <f t="shared" si="14"/>
        <v>0</v>
      </c>
      <c r="AH18">
        <f t="shared" si="15"/>
        <v>0</v>
      </c>
      <c r="AI18">
        <f t="shared" si="16"/>
        <v>6.4073673760077243</v>
      </c>
      <c r="AJ18">
        <f t="shared" si="17"/>
        <v>0</v>
      </c>
      <c r="AK18">
        <f t="shared" si="18"/>
        <v>0</v>
      </c>
      <c r="AL18">
        <f t="shared" si="19"/>
        <v>0</v>
      </c>
    </row>
    <row r="19" spans="1:38" x14ac:dyDescent="0.3">
      <c r="A19">
        <v>3</v>
      </c>
      <c r="B19">
        <v>32</v>
      </c>
      <c r="C19" t="s">
        <v>83</v>
      </c>
      <c r="D19" s="38">
        <f t="shared" si="22"/>
        <v>44.255756050386864</v>
      </c>
      <c r="E19" s="34"/>
      <c r="F19" s="35">
        <v>17</v>
      </c>
      <c r="G19">
        <f t="shared" si="4"/>
        <v>1</v>
      </c>
      <c r="H19">
        <f t="shared" si="5"/>
        <v>17</v>
      </c>
      <c r="I19" s="38">
        <v>6.3602296233728808</v>
      </c>
      <c r="K19">
        <v>10</v>
      </c>
      <c r="L19">
        <v>1</v>
      </c>
      <c r="M19">
        <f t="shared" si="21"/>
        <v>277</v>
      </c>
      <c r="N19" s="36">
        <f t="shared" si="6"/>
        <v>6.3602296233728808</v>
      </c>
      <c r="O19">
        <f t="shared" si="7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1</v>
      </c>
      <c r="Y19">
        <f t="shared" si="7"/>
        <v>0</v>
      </c>
      <c r="Z19">
        <f t="shared" si="7"/>
        <v>0</v>
      </c>
      <c r="AA19">
        <f t="shared" si="8"/>
        <v>0</v>
      </c>
      <c r="AB19">
        <f t="shared" ref="AB19:AB82" si="23">P19*$N19</f>
        <v>0</v>
      </c>
      <c r="AC19">
        <f t="shared" ref="AC19:AC82" si="24">Q19*$N19</f>
        <v>0</v>
      </c>
      <c r="AD19">
        <f t="shared" ref="AD19:AD82" si="25">R19*$N19</f>
        <v>0</v>
      </c>
      <c r="AE19">
        <f t="shared" ref="AE19:AE82" si="26">S19*$N19</f>
        <v>0</v>
      </c>
      <c r="AF19">
        <f t="shared" ref="AF19:AF82" si="27">T19*$N19</f>
        <v>0</v>
      </c>
      <c r="AG19">
        <f t="shared" ref="AG19:AG82" si="28">U19*$N19</f>
        <v>0</v>
      </c>
      <c r="AH19">
        <f t="shared" ref="AH19:AH82" si="29">V19*$N19</f>
        <v>0</v>
      </c>
      <c r="AI19">
        <f t="shared" ref="AI19:AI82" si="30">W19*$N19</f>
        <v>0</v>
      </c>
      <c r="AJ19">
        <f t="shared" ref="AJ19:AJ82" si="31">X19*$N19</f>
        <v>6.3602296233728808</v>
      </c>
      <c r="AK19">
        <f t="shared" ref="AK19:AK82" si="32">Y19*$N19</f>
        <v>0</v>
      </c>
      <c r="AL19">
        <f t="shared" ref="AL19:AL82" si="33">Z19*$N19</f>
        <v>0</v>
      </c>
    </row>
    <row r="20" spans="1:38" x14ac:dyDescent="0.3">
      <c r="A20">
        <v>4</v>
      </c>
      <c r="B20">
        <v>31</v>
      </c>
      <c r="C20" t="s">
        <v>84</v>
      </c>
      <c r="D20" s="38">
        <f t="shared" si="22"/>
        <v>65.905963822173604</v>
      </c>
      <c r="E20" s="34"/>
      <c r="F20" s="35">
        <v>18</v>
      </c>
      <c r="G20">
        <f t="shared" si="4"/>
        <v>1</v>
      </c>
      <c r="H20">
        <f t="shared" si="5"/>
        <v>18</v>
      </c>
      <c r="I20" s="38">
        <v>6.2345289496799632</v>
      </c>
      <c r="K20">
        <v>10</v>
      </c>
      <c r="L20">
        <f>L19+1</f>
        <v>2</v>
      </c>
      <c r="M20">
        <f t="shared" si="21"/>
        <v>278</v>
      </c>
      <c r="N20" s="36">
        <f t="shared" si="6"/>
        <v>6.2345289496799632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1</v>
      </c>
      <c r="Y20">
        <f t="shared" si="7"/>
        <v>0</v>
      </c>
      <c r="Z20">
        <f t="shared" si="7"/>
        <v>0</v>
      </c>
      <c r="AA20">
        <f t="shared" si="8"/>
        <v>0</v>
      </c>
      <c r="AB20">
        <f t="shared" si="23"/>
        <v>0</v>
      </c>
      <c r="AC20">
        <f t="shared" si="24"/>
        <v>0</v>
      </c>
      <c r="AD20">
        <f t="shared" si="25"/>
        <v>0</v>
      </c>
      <c r="AE20">
        <f t="shared" si="26"/>
        <v>0</v>
      </c>
      <c r="AF20">
        <f t="shared" si="27"/>
        <v>0</v>
      </c>
      <c r="AG20">
        <f t="shared" si="28"/>
        <v>0</v>
      </c>
      <c r="AH20">
        <f t="shared" si="29"/>
        <v>0</v>
      </c>
      <c r="AI20">
        <f t="shared" si="30"/>
        <v>0</v>
      </c>
      <c r="AJ20">
        <f t="shared" si="31"/>
        <v>6.2345289496799632</v>
      </c>
      <c r="AK20">
        <f t="shared" si="32"/>
        <v>0</v>
      </c>
      <c r="AL20">
        <f t="shared" si="33"/>
        <v>0</v>
      </c>
    </row>
    <row r="21" spans="1:38" x14ac:dyDescent="0.3">
      <c r="A21">
        <v>5</v>
      </c>
      <c r="B21">
        <v>31</v>
      </c>
      <c r="C21" t="s">
        <v>85</v>
      </c>
      <c r="D21" s="38">
        <f t="shared" si="22"/>
        <v>63.069190697977596</v>
      </c>
      <c r="E21" s="34"/>
      <c r="F21" s="35">
        <v>19</v>
      </c>
      <c r="G21">
        <f t="shared" si="4"/>
        <v>1</v>
      </c>
      <c r="H21">
        <f t="shared" si="5"/>
        <v>19</v>
      </c>
      <c r="I21" s="38">
        <v>6.1222962053112893</v>
      </c>
      <c r="K21">
        <v>10</v>
      </c>
      <c r="L21">
        <f t="shared" ref="L21:L47" si="34">L20+1</f>
        <v>3</v>
      </c>
      <c r="M21">
        <f t="shared" si="21"/>
        <v>279</v>
      </c>
      <c r="N21" s="36">
        <f t="shared" si="6"/>
        <v>6.1222962053112893</v>
      </c>
      <c r="O21">
        <f t="shared" si="7"/>
        <v>0</v>
      </c>
      <c r="P21">
        <f t="shared" si="7"/>
        <v>0</v>
      </c>
      <c r="Q21">
        <f t="shared" si="7"/>
        <v>0</v>
      </c>
      <c r="R21">
        <f t="shared" si="7"/>
        <v>0</v>
      </c>
      <c r="S21">
        <f t="shared" si="7"/>
        <v>0</v>
      </c>
      <c r="T21">
        <f t="shared" ref="P21:Z36" si="35">IF($K21=T$2,1,0)</f>
        <v>0</v>
      </c>
      <c r="U21">
        <f t="shared" si="35"/>
        <v>0</v>
      </c>
      <c r="V21">
        <f t="shared" si="35"/>
        <v>0</v>
      </c>
      <c r="W21">
        <f t="shared" si="35"/>
        <v>0</v>
      </c>
      <c r="X21">
        <f t="shared" si="35"/>
        <v>1</v>
      </c>
      <c r="Y21">
        <f t="shared" si="35"/>
        <v>0</v>
      </c>
      <c r="Z21">
        <f t="shared" si="35"/>
        <v>0</v>
      </c>
      <c r="AA21">
        <f t="shared" si="8"/>
        <v>0</v>
      </c>
      <c r="AB21">
        <f t="shared" si="23"/>
        <v>0</v>
      </c>
      <c r="AC21">
        <f t="shared" si="24"/>
        <v>0</v>
      </c>
      <c r="AD21">
        <f t="shared" si="25"/>
        <v>0</v>
      </c>
      <c r="AE21">
        <f t="shared" si="26"/>
        <v>0</v>
      </c>
      <c r="AF21">
        <f t="shared" si="27"/>
        <v>0</v>
      </c>
      <c r="AG21">
        <f t="shared" si="28"/>
        <v>0</v>
      </c>
      <c r="AH21">
        <f t="shared" si="29"/>
        <v>0</v>
      </c>
      <c r="AI21">
        <f t="shared" si="30"/>
        <v>0</v>
      </c>
      <c r="AJ21">
        <f t="shared" si="31"/>
        <v>6.1222962053112893</v>
      </c>
      <c r="AK21">
        <f t="shared" si="32"/>
        <v>0</v>
      </c>
      <c r="AL21">
        <f t="shared" si="33"/>
        <v>0</v>
      </c>
    </row>
    <row r="22" spans="1:38" x14ac:dyDescent="0.3">
      <c r="A22">
        <v>6</v>
      </c>
      <c r="B22">
        <v>31</v>
      </c>
      <c r="C22" t="s">
        <v>83</v>
      </c>
      <c r="D22" s="38">
        <f t="shared" si="22"/>
        <v>34.544116389234851</v>
      </c>
      <c r="E22" s="34"/>
      <c r="F22" s="35">
        <v>20</v>
      </c>
      <c r="G22">
        <f t="shared" si="4"/>
        <v>1</v>
      </c>
      <c r="H22">
        <f t="shared" si="5"/>
        <v>20</v>
      </c>
      <c r="I22" s="38">
        <v>6.0964826741064932</v>
      </c>
      <c r="K22">
        <v>10</v>
      </c>
      <c r="L22">
        <f t="shared" si="34"/>
        <v>4</v>
      </c>
      <c r="M22">
        <f t="shared" si="21"/>
        <v>280</v>
      </c>
      <c r="N22" s="36">
        <f t="shared" si="6"/>
        <v>6.0964826741064932</v>
      </c>
      <c r="O22">
        <f t="shared" si="7"/>
        <v>0</v>
      </c>
      <c r="P22">
        <f t="shared" si="35"/>
        <v>0</v>
      </c>
      <c r="Q22">
        <f t="shared" si="35"/>
        <v>0</v>
      </c>
      <c r="R22">
        <f t="shared" si="35"/>
        <v>0</v>
      </c>
      <c r="S22">
        <f t="shared" si="35"/>
        <v>0</v>
      </c>
      <c r="T22">
        <f t="shared" si="35"/>
        <v>0</v>
      </c>
      <c r="U22">
        <f t="shared" si="35"/>
        <v>0</v>
      </c>
      <c r="V22">
        <f t="shared" si="35"/>
        <v>0</v>
      </c>
      <c r="W22">
        <f t="shared" si="35"/>
        <v>0</v>
      </c>
      <c r="X22">
        <f t="shared" si="35"/>
        <v>1</v>
      </c>
      <c r="Y22">
        <f t="shared" si="35"/>
        <v>0</v>
      </c>
      <c r="Z22">
        <f t="shared" si="35"/>
        <v>0</v>
      </c>
      <c r="AA22">
        <f t="shared" si="8"/>
        <v>0</v>
      </c>
      <c r="AB22">
        <f t="shared" si="23"/>
        <v>0</v>
      </c>
      <c r="AC22">
        <f t="shared" si="24"/>
        <v>0</v>
      </c>
      <c r="AD22">
        <f t="shared" si="25"/>
        <v>0</v>
      </c>
      <c r="AE22">
        <f t="shared" si="26"/>
        <v>0</v>
      </c>
      <c r="AF22">
        <f t="shared" si="27"/>
        <v>0</v>
      </c>
      <c r="AG22">
        <f t="shared" si="28"/>
        <v>0</v>
      </c>
      <c r="AH22">
        <f t="shared" si="29"/>
        <v>0</v>
      </c>
      <c r="AI22">
        <f t="shared" si="30"/>
        <v>0</v>
      </c>
      <c r="AJ22">
        <f t="shared" si="31"/>
        <v>6.0964826741064932</v>
      </c>
      <c r="AK22">
        <f t="shared" si="32"/>
        <v>0</v>
      </c>
      <c r="AL22">
        <f t="shared" si="33"/>
        <v>0</v>
      </c>
    </row>
    <row r="23" spans="1:38" x14ac:dyDescent="0.3">
      <c r="A23">
        <v>7</v>
      </c>
      <c r="B23">
        <v>30</v>
      </c>
      <c r="C23" t="s">
        <v>86</v>
      </c>
      <c r="D23" s="38">
        <f t="shared" si="22"/>
        <v>19.199206648171973</v>
      </c>
      <c r="E23" s="34"/>
      <c r="F23" s="35">
        <v>21</v>
      </c>
      <c r="G23">
        <f t="shared" si="4"/>
        <v>1</v>
      </c>
      <c r="H23">
        <f t="shared" si="5"/>
        <v>21</v>
      </c>
      <c r="I23" s="38">
        <v>6.0807700898948784</v>
      </c>
      <c r="K23">
        <v>10</v>
      </c>
      <c r="L23">
        <f t="shared" si="34"/>
        <v>5</v>
      </c>
      <c r="M23">
        <f t="shared" si="21"/>
        <v>281</v>
      </c>
      <c r="N23" s="36">
        <f t="shared" si="6"/>
        <v>6.0807700898948784</v>
      </c>
      <c r="O23">
        <f t="shared" si="7"/>
        <v>0</v>
      </c>
      <c r="P23">
        <f t="shared" si="35"/>
        <v>0</v>
      </c>
      <c r="Q23">
        <f t="shared" si="35"/>
        <v>0</v>
      </c>
      <c r="R23">
        <f t="shared" si="35"/>
        <v>0</v>
      </c>
      <c r="S23">
        <f t="shared" si="35"/>
        <v>0</v>
      </c>
      <c r="T23">
        <f t="shared" si="35"/>
        <v>0</v>
      </c>
      <c r="U23">
        <f t="shared" si="35"/>
        <v>0</v>
      </c>
      <c r="V23">
        <f t="shared" si="35"/>
        <v>0</v>
      </c>
      <c r="W23">
        <f t="shared" si="35"/>
        <v>0</v>
      </c>
      <c r="X23">
        <f t="shared" si="35"/>
        <v>1</v>
      </c>
      <c r="Y23">
        <f t="shared" si="35"/>
        <v>0</v>
      </c>
      <c r="Z23">
        <f t="shared" si="35"/>
        <v>0</v>
      </c>
      <c r="AA23">
        <f t="shared" si="8"/>
        <v>0</v>
      </c>
      <c r="AB23">
        <f t="shared" si="23"/>
        <v>0</v>
      </c>
      <c r="AC23">
        <f t="shared" si="24"/>
        <v>0</v>
      </c>
      <c r="AD23">
        <f t="shared" si="25"/>
        <v>0</v>
      </c>
      <c r="AE23">
        <f t="shared" si="26"/>
        <v>0</v>
      </c>
      <c r="AF23">
        <f t="shared" si="27"/>
        <v>0</v>
      </c>
      <c r="AG23">
        <f t="shared" si="28"/>
        <v>0</v>
      </c>
      <c r="AH23">
        <f t="shared" si="29"/>
        <v>0</v>
      </c>
      <c r="AI23">
        <f t="shared" si="30"/>
        <v>0</v>
      </c>
      <c r="AJ23">
        <f t="shared" si="31"/>
        <v>6.0807700898948784</v>
      </c>
      <c r="AK23">
        <f t="shared" si="32"/>
        <v>0</v>
      </c>
      <c r="AL23">
        <f t="shared" si="33"/>
        <v>0</v>
      </c>
    </row>
    <row r="24" spans="1:38" x14ac:dyDescent="0.3">
      <c r="A24">
        <v>8</v>
      </c>
      <c r="B24">
        <v>29</v>
      </c>
      <c r="C24" t="s">
        <v>87</v>
      </c>
      <c r="D24" s="38">
        <f t="shared" si="22"/>
        <v>11.202375925847246</v>
      </c>
      <c r="E24" s="34"/>
      <c r="F24" s="35">
        <v>22</v>
      </c>
      <c r="G24">
        <f t="shared" si="4"/>
        <v>1</v>
      </c>
      <c r="H24">
        <f t="shared" si="5"/>
        <v>22</v>
      </c>
      <c r="I24" s="38">
        <v>6.0369993195910929</v>
      </c>
      <c r="K24">
        <v>10</v>
      </c>
      <c r="L24">
        <f t="shared" si="34"/>
        <v>6</v>
      </c>
      <c r="M24">
        <f t="shared" si="21"/>
        <v>282</v>
      </c>
      <c r="N24" s="36">
        <f t="shared" si="6"/>
        <v>6.0369993195910929</v>
      </c>
      <c r="O24">
        <f t="shared" si="7"/>
        <v>0</v>
      </c>
      <c r="P24">
        <f t="shared" si="35"/>
        <v>0</v>
      </c>
      <c r="Q24">
        <f t="shared" si="35"/>
        <v>0</v>
      </c>
      <c r="R24">
        <f t="shared" si="35"/>
        <v>0</v>
      </c>
      <c r="S24">
        <f t="shared" si="35"/>
        <v>0</v>
      </c>
      <c r="T24">
        <f t="shared" si="35"/>
        <v>0</v>
      </c>
      <c r="U24">
        <f t="shared" si="35"/>
        <v>0</v>
      </c>
      <c r="V24">
        <f t="shared" si="35"/>
        <v>0</v>
      </c>
      <c r="W24">
        <f t="shared" si="35"/>
        <v>0</v>
      </c>
      <c r="X24">
        <f t="shared" si="35"/>
        <v>1</v>
      </c>
      <c r="Y24">
        <f t="shared" si="35"/>
        <v>0</v>
      </c>
      <c r="Z24">
        <f t="shared" si="35"/>
        <v>0</v>
      </c>
      <c r="AA24">
        <f t="shared" si="8"/>
        <v>0</v>
      </c>
      <c r="AB24">
        <f t="shared" si="23"/>
        <v>0</v>
      </c>
      <c r="AC24">
        <f t="shared" si="24"/>
        <v>0</v>
      </c>
      <c r="AD24">
        <f t="shared" si="25"/>
        <v>0</v>
      </c>
      <c r="AE24">
        <f t="shared" si="26"/>
        <v>0</v>
      </c>
      <c r="AF24">
        <f t="shared" si="27"/>
        <v>0</v>
      </c>
      <c r="AG24">
        <f t="shared" si="28"/>
        <v>0</v>
      </c>
      <c r="AH24">
        <f t="shared" si="29"/>
        <v>0</v>
      </c>
      <c r="AI24">
        <f t="shared" si="30"/>
        <v>0</v>
      </c>
      <c r="AJ24">
        <f t="shared" si="31"/>
        <v>6.0369993195910929</v>
      </c>
      <c r="AK24">
        <f t="shared" si="32"/>
        <v>0</v>
      </c>
      <c r="AL24">
        <f t="shared" si="33"/>
        <v>0</v>
      </c>
    </row>
    <row r="25" spans="1:38" x14ac:dyDescent="0.3">
      <c r="A25">
        <v>9</v>
      </c>
      <c r="B25">
        <v>30</v>
      </c>
      <c r="C25" t="s">
        <v>88</v>
      </c>
      <c r="D25" s="38">
        <f t="shared" si="22"/>
        <v>7.2608225751019271</v>
      </c>
      <c r="E25" s="34"/>
      <c r="F25" s="35">
        <v>23</v>
      </c>
      <c r="G25">
        <f t="shared" si="4"/>
        <v>1</v>
      </c>
      <c r="H25">
        <f t="shared" si="5"/>
        <v>23</v>
      </c>
      <c r="I25" s="38">
        <v>6.0381216470347816</v>
      </c>
      <c r="K25">
        <v>10</v>
      </c>
      <c r="L25">
        <f t="shared" si="34"/>
        <v>7</v>
      </c>
      <c r="M25">
        <f t="shared" si="21"/>
        <v>283</v>
      </c>
      <c r="N25" s="36">
        <f t="shared" si="6"/>
        <v>6.0381216470347816</v>
      </c>
      <c r="O25">
        <f t="shared" si="7"/>
        <v>0</v>
      </c>
      <c r="P25">
        <f t="shared" si="35"/>
        <v>0</v>
      </c>
      <c r="Q25">
        <f t="shared" si="35"/>
        <v>0</v>
      </c>
      <c r="R25">
        <f t="shared" si="35"/>
        <v>0</v>
      </c>
      <c r="S25">
        <f t="shared" si="35"/>
        <v>0</v>
      </c>
      <c r="T25">
        <f t="shared" si="35"/>
        <v>0</v>
      </c>
      <c r="U25">
        <f t="shared" si="35"/>
        <v>0</v>
      </c>
      <c r="V25">
        <f t="shared" si="35"/>
        <v>0</v>
      </c>
      <c r="W25">
        <f t="shared" si="35"/>
        <v>0</v>
      </c>
      <c r="X25">
        <f t="shared" si="35"/>
        <v>1</v>
      </c>
      <c r="Y25">
        <f t="shared" si="35"/>
        <v>0</v>
      </c>
      <c r="Z25">
        <f t="shared" si="35"/>
        <v>0</v>
      </c>
      <c r="AA25">
        <f t="shared" si="8"/>
        <v>0</v>
      </c>
      <c r="AB25">
        <f t="shared" si="23"/>
        <v>0</v>
      </c>
      <c r="AC25">
        <f t="shared" si="24"/>
        <v>0</v>
      </c>
      <c r="AD25">
        <f t="shared" si="25"/>
        <v>0</v>
      </c>
      <c r="AE25">
        <f t="shared" si="26"/>
        <v>0</v>
      </c>
      <c r="AF25">
        <f t="shared" si="27"/>
        <v>0</v>
      </c>
      <c r="AG25">
        <f t="shared" si="28"/>
        <v>0</v>
      </c>
      <c r="AH25">
        <f t="shared" si="29"/>
        <v>0</v>
      </c>
      <c r="AI25">
        <f t="shared" si="30"/>
        <v>0</v>
      </c>
      <c r="AJ25">
        <f t="shared" si="31"/>
        <v>6.0381216470347816</v>
      </c>
      <c r="AK25">
        <f t="shared" si="32"/>
        <v>0</v>
      </c>
      <c r="AL25">
        <f t="shared" si="33"/>
        <v>0</v>
      </c>
    </row>
    <row r="26" spans="1:38" x14ac:dyDescent="0.3">
      <c r="A26">
        <v>10</v>
      </c>
      <c r="B26">
        <v>29</v>
      </c>
      <c r="C26" t="s">
        <v>89</v>
      </c>
      <c r="D26" s="38">
        <f t="shared" si="22"/>
        <v>5.6547307221767484</v>
      </c>
      <c r="E26" s="34"/>
      <c r="F26" s="35">
        <v>24</v>
      </c>
      <c r="G26">
        <f t="shared" si="4"/>
        <v>1</v>
      </c>
      <c r="H26">
        <f t="shared" si="5"/>
        <v>24</v>
      </c>
      <c r="I26" s="38">
        <v>5.9483354515398394</v>
      </c>
      <c r="K26">
        <v>10</v>
      </c>
      <c r="L26">
        <f t="shared" si="34"/>
        <v>8</v>
      </c>
      <c r="M26">
        <f t="shared" si="21"/>
        <v>284</v>
      </c>
      <c r="N26" s="36">
        <f t="shared" si="6"/>
        <v>5.9483354515398394</v>
      </c>
      <c r="O26">
        <f t="shared" si="7"/>
        <v>0</v>
      </c>
      <c r="P26">
        <f t="shared" si="35"/>
        <v>0</v>
      </c>
      <c r="Q26">
        <f t="shared" si="35"/>
        <v>0</v>
      </c>
      <c r="R26">
        <f t="shared" si="35"/>
        <v>0</v>
      </c>
      <c r="S26">
        <f t="shared" si="35"/>
        <v>0</v>
      </c>
      <c r="T26">
        <f t="shared" si="35"/>
        <v>0</v>
      </c>
      <c r="U26">
        <f t="shared" si="35"/>
        <v>0</v>
      </c>
      <c r="V26">
        <f t="shared" si="35"/>
        <v>0</v>
      </c>
      <c r="W26">
        <f t="shared" si="35"/>
        <v>0</v>
      </c>
      <c r="X26">
        <f t="shared" si="35"/>
        <v>1</v>
      </c>
      <c r="Y26">
        <f t="shared" si="35"/>
        <v>0</v>
      </c>
      <c r="Z26">
        <f t="shared" si="35"/>
        <v>0</v>
      </c>
      <c r="AA26">
        <f t="shared" si="8"/>
        <v>0</v>
      </c>
      <c r="AB26">
        <f t="shared" si="23"/>
        <v>0</v>
      </c>
      <c r="AC26">
        <f t="shared" si="24"/>
        <v>0</v>
      </c>
      <c r="AD26">
        <f t="shared" si="25"/>
        <v>0</v>
      </c>
      <c r="AE26">
        <f t="shared" si="26"/>
        <v>0</v>
      </c>
      <c r="AF26">
        <f t="shared" si="27"/>
        <v>0</v>
      </c>
      <c r="AG26">
        <f t="shared" si="28"/>
        <v>0</v>
      </c>
      <c r="AH26">
        <f t="shared" si="29"/>
        <v>0</v>
      </c>
      <c r="AI26">
        <f t="shared" si="30"/>
        <v>0</v>
      </c>
      <c r="AJ26">
        <f t="shared" si="31"/>
        <v>5.9483354515398394</v>
      </c>
      <c r="AK26">
        <f t="shared" si="32"/>
        <v>0</v>
      </c>
      <c r="AL26">
        <f t="shared" si="33"/>
        <v>0</v>
      </c>
    </row>
    <row r="27" spans="1:38" x14ac:dyDescent="0.3">
      <c r="A27">
        <v>11</v>
      </c>
      <c r="B27">
        <v>30</v>
      </c>
      <c r="C27" t="s">
        <v>90</v>
      </c>
      <c r="D27" s="38">
        <f t="shared" si="22"/>
        <v>5.3233973432546975</v>
      </c>
      <c r="E27" s="34"/>
      <c r="F27" s="35">
        <v>25</v>
      </c>
      <c r="G27">
        <f t="shared" si="4"/>
        <v>1</v>
      </c>
      <c r="H27">
        <f t="shared" si="5"/>
        <v>25</v>
      </c>
      <c r="I27" s="38">
        <v>5.9213995928913583</v>
      </c>
      <c r="K27">
        <v>10</v>
      </c>
      <c r="L27">
        <f t="shared" si="34"/>
        <v>9</v>
      </c>
      <c r="M27">
        <f t="shared" si="21"/>
        <v>285</v>
      </c>
      <c r="N27" s="36">
        <f t="shared" si="6"/>
        <v>5.9213995928913583</v>
      </c>
      <c r="O27">
        <f t="shared" si="7"/>
        <v>0</v>
      </c>
      <c r="P27">
        <f t="shared" si="35"/>
        <v>0</v>
      </c>
      <c r="Q27">
        <f t="shared" si="35"/>
        <v>0</v>
      </c>
      <c r="R27">
        <f t="shared" si="35"/>
        <v>0</v>
      </c>
      <c r="S27">
        <f t="shared" si="35"/>
        <v>0</v>
      </c>
      <c r="T27">
        <f t="shared" si="35"/>
        <v>0</v>
      </c>
      <c r="U27">
        <f t="shared" si="35"/>
        <v>0</v>
      </c>
      <c r="V27">
        <f t="shared" si="35"/>
        <v>0</v>
      </c>
      <c r="W27">
        <f t="shared" si="35"/>
        <v>0</v>
      </c>
      <c r="X27">
        <f t="shared" si="35"/>
        <v>1</v>
      </c>
      <c r="Y27">
        <f t="shared" si="35"/>
        <v>0</v>
      </c>
      <c r="Z27">
        <f t="shared" si="35"/>
        <v>0</v>
      </c>
      <c r="AA27">
        <f t="shared" si="8"/>
        <v>0</v>
      </c>
      <c r="AB27">
        <f t="shared" si="23"/>
        <v>0</v>
      </c>
      <c r="AC27">
        <f t="shared" si="24"/>
        <v>0</v>
      </c>
      <c r="AD27">
        <f t="shared" si="25"/>
        <v>0</v>
      </c>
      <c r="AE27">
        <f t="shared" si="26"/>
        <v>0</v>
      </c>
      <c r="AF27">
        <f t="shared" si="27"/>
        <v>0</v>
      </c>
      <c r="AG27">
        <f t="shared" si="28"/>
        <v>0</v>
      </c>
      <c r="AH27">
        <f t="shared" si="29"/>
        <v>0</v>
      </c>
      <c r="AI27">
        <f t="shared" si="30"/>
        <v>0</v>
      </c>
      <c r="AJ27">
        <f t="shared" si="31"/>
        <v>5.9213995928913583</v>
      </c>
      <c r="AK27">
        <f t="shared" si="32"/>
        <v>0</v>
      </c>
      <c r="AL27">
        <f t="shared" si="33"/>
        <v>0</v>
      </c>
    </row>
    <row r="28" spans="1:38" x14ac:dyDescent="0.3">
      <c r="A28">
        <v>12</v>
      </c>
      <c r="B28">
        <v>30</v>
      </c>
      <c r="C28" t="s">
        <v>91</v>
      </c>
      <c r="D28" s="38">
        <f t="shared" si="22"/>
        <v>5.8132970135154478</v>
      </c>
      <c r="E28" s="34"/>
      <c r="F28" s="35">
        <v>26</v>
      </c>
      <c r="G28">
        <f t="shared" si="4"/>
        <v>1</v>
      </c>
      <c r="H28">
        <f t="shared" si="5"/>
        <v>26</v>
      </c>
      <c r="I28" s="38">
        <v>5.8675278755943934</v>
      </c>
      <c r="K28">
        <v>10</v>
      </c>
      <c r="L28">
        <f t="shared" si="34"/>
        <v>10</v>
      </c>
      <c r="M28">
        <f t="shared" si="21"/>
        <v>286</v>
      </c>
      <c r="N28" s="36">
        <f t="shared" si="6"/>
        <v>5.8675278755943934</v>
      </c>
      <c r="O28">
        <f t="shared" si="7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1</v>
      </c>
      <c r="Y28">
        <f t="shared" si="35"/>
        <v>0</v>
      </c>
      <c r="Z28">
        <f t="shared" si="35"/>
        <v>0</v>
      </c>
      <c r="AA28">
        <f t="shared" si="8"/>
        <v>0</v>
      </c>
      <c r="AB28">
        <f t="shared" si="23"/>
        <v>0</v>
      </c>
      <c r="AC28">
        <f t="shared" si="24"/>
        <v>0</v>
      </c>
      <c r="AD28">
        <f t="shared" si="25"/>
        <v>0</v>
      </c>
      <c r="AE28">
        <f t="shared" si="26"/>
        <v>0</v>
      </c>
      <c r="AF28">
        <f t="shared" si="27"/>
        <v>0</v>
      </c>
      <c r="AG28">
        <f t="shared" si="28"/>
        <v>0</v>
      </c>
      <c r="AH28">
        <f t="shared" si="29"/>
        <v>0</v>
      </c>
      <c r="AI28">
        <f t="shared" si="30"/>
        <v>0</v>
      </c>
      <c r="AJ28">
        <f t="shared" si="31"/>
        <v>5.8675278755943934</v>
      </c>
      <c r="AK28">
        <f t="shared" si="32"/>
        <v>0</v>
      </c>
      <c r="AL28">
        <f t="shared" si="33"/>
        <v>0</v>
      </c>
    </row>
    <row r="29" spans="1:38" x14ac:dyDescent="0.3">
      <c r="D29" s="38"/>
      <c r="E29" s="34"/>
      <c r="F29" s="35">
        <v>27</v>
      </c>
      <c r="G29">
        <f t="shared" si="4"/>
        <v>1</v>
      </c>
      <c r="H29">
        <f t="shared" si="5"/>
        <v>27</v>
      </c>
      <c r="I29" s="38">
        <v>5.8495706364954048</v>
      </c>
      <c r="K29">
        <v>10</v>
      </c>
      <c r="L29">
        <f t="shared" si="34"/>
        <v>11</v>
      </c>
      <c r="M29">
        <f t="shared" si="21"/>
        <v>287</v>
      </c>
      <c r="N29" s="36">
        <f t="shared" si="6"/>
        <v>5.8495706364954048</v>
      </c>
      <c r="O29">
        <f t="shared" si="7"/>
        <v>0</v>
      </c>
      <c r="P29">
        <f t="shared" si="35"/>
        <v>0</v>
      </c>
      <c r="Q29">
        <f t="shared" si="35"/>
        <v>0</v>
      </c>
      <c r="R29">
        <f t="shared" si="35"/>
        <v>0</v>
      </c>
      <c r="S29">
        <f t="shared" si="35"/>
        <v>0</v>
      </c>
      <c r="T29">
        <f t="shared" si="35"/>
        <v>0</v>
      </c>
      <c r="U29">
        <f t="shared" si="35"/>
        <v>0</v>
      </c>
      <c r="V29">
        <f t="shared" si="35"/>
        <v>0</v>
      </c>
      <c r="W29">
        <f t="shared" si="35"/>
        <v>0</v>
      </c>
      <c r="X29">
        <f t="shared" si="35"/>
        <v>1</v>
      </c>
      <c r="Y29">
        <f t="shared" si="35"/>
        <v>0</v>
      </c>
      <c r="Z29">
        <f t="shared" si="35"/>
        <v>0</v>
      </c>
      <c r="AA29">
        <f t="shared" si="8"/>
        <v>0</v>
      </c>
      <c r="AB29">
        <f t="shared" si="23"/>
        <v>0</v>
      </c>
      <c r="AC29">
        <f t="shared" si="24"/>
        <v>0</v>
      </c>
      <c r="AD29">
        <f t="shared" si="25"/>
        <v>0</v>
      </c>
      <c r="AE29">
        <f t="shared" si="26"/>
        <v>0</v>
      </c>
      <c r="AF29">
        <f t="shared" si="27"/>
        <v>0</v>
      </c>
      <c r="AG29">
        <f t="shared" si="28"/>
        <v>0</v>
      </c>
      <c r="AH29">
        <f t="shared" si="29"/>
        <v>0</v>
      </c>
      <c r="AI29">
        <f t="shared" si="30"/>
        <v>0</v>
      </c>
      <c r="AJ29">
        <f t="shared" si="31"/>
        <v>5.8495706364954048</v>
      </c>
      <c r="AK29">
        <f t="shared" si="32"/>
        <v>0</v>
      </c>
      <c r="AL29">
        <f t="shared" si="33"/>
        <v>0</v>
      </c>
    </row>
    <row r="30" spans="1:38" x14ac:dyDescent="0.3">
      <c r="D30" s="38"/>
      <c r="E30" s="34"/>
      <c r="F30" s="35">
        <v>28</v>
      </c>
      <c r="G30">
        <f t="shared" si="4"/>
        <v>1</v>
      </c>
      <c r="H30">
        <f t="shared" si="5"/>
        <v>28</v>
      </c>
      <c r="I30" s="38">
        <v>5.8125338308537398</v>
      </c>
      <c r="K30">
        <v>10</v>
      </c>
      <c r="L30">
        <f t="shared" si="34"/>
        <v>12</v>
      </c>
      <c r="M30">
        <f t="shared" si="21"/>
        <v>288</v>
      </c>
      <c r="N30" s="36">
        <f t="shared" si="6"/>
        <v>5.8125338308537398</v>
      </c>
      <c r="O30">
        <f t="shared" si="7"/>
        <v>0</v>
      </c>
      <c r="P30">
        <f t="shared" si="35"/>
        <v>0</v>
      </c>
      <c r="Q30">
        <f t="shared" si="35"/>
        <v>0</v>
      </c>
      <c r="R30">
        <f t="shared" si="35"/>
        <v>0</v>
      </c>
      <c r="S30">
        <f t="shared" si="35"/>
        <v>0</v>
      </c>
      <c r="T30">
        <f t="shared" si="35"/>
        <v>0</v>
      </c>
      <c r="U30">
        <f t="shared" si="35"/>
        <v>0</v>
      </c>
      <c r="V30">
        <f t="shared" si="35"/>
        <v>0</v>
      </c>
      <c r="W30">
        <f t="shared" si="35"/>
        <v>0</v>
      </c>
      <c r="X30">
        <f t="shared" si="35"/>
        <v>1</v>
      </c>
      <c r="Y30">
        <f t="shared" si="35"/>
        <v>0</v>
      </c>
      <c r="Z30">
        <f t="shared" si="35"/>
        <v>0</v>
      </c>
      <c r="AA30">
        <f t="shared" si="8"/>
        <v>0</v>
      </c>
      <c r="AB30">
        <f t="shared" si="23"/>
        <v>0</v>
      </c>
      <c r="AC30">
        <f t="shared" si="24"/>
        <v>0</v>
      </c>
      <c r="AD30">
        <f t="shared" si="25"/>
        <v>0</v>
      </c>
      <c r="AE30">
        <f t="shared" si="26"/>
        <v>0</v>
      </c>
      <c r="AF30">
        <f t="shared" si="27"/>
        <v>0</v>
      </c>
      <c r="AG30">
        <f t="shared" si="28"/>
        <v>0</v>
      </c>
      <c r="AH30">
        <f t="shared" si="29"/>
        <v>0</v>
      </c>
      <c r="AI30">
        <f t="shared" si="30"/>
        <v>0</v>
      </c>
      <c r="AJ30">
        <f t="shared" si="31"/>
        <v>5.8125338308537398</v>
      </c>
      <c r="AK30">
        <f t="shared" si="32"/>
        <v>0</v>
      </c>
      <c r="AL30">
        <f t="shared" si="33"/>
        <v>0</v>
      </c>
    </row>
    <row r="31" spans="1:38" x14ac:dyDescent="0.3">
      <c r="E31" s="34"/>
      <c r="F31" s="35">
        <v>29</v>
      </c>
      <c r="G31">
        <f t="shared" si="4"/>
        <v>1</v>
      </c>
      <c r="H31">
        <f t="shared" si="5"/>
        <v>29</v>
      </c>
      <c r="I31" s="38">
        <v>5.7227476353587994</v>
      </c>
      <c r="K31">
        <v>10</v>
      </c>
      <c r="L31">
        <f t="shared" si="34"/>
        <v>13</v>
      </c>
      <c r="M31">
        <f t="shared" si="21"/>
        <v>289</v>
      </c>
      <c r="N31" s="36">
        <f t="shared" si="6"/>
        <v>5.7227476353587994</v>
      </c>
      <c r="O31">
        <f t="shared" si="7"/>
        <v>0</v>
      </c>
      <c r="P31">
        <f t="shared" si="35"/>
        <v>0</v>
      </c>
      <c r="Q31">
        <f t="shared" si="35"/>
        <v>0</v>
      </c>
      <c r="R31">
        <f t="shared" si="35"/>
        <v>0</v>
      </c>
      <c r="S31">
        <f t="shared" si="35"/>
        <v>0</v>
      </c>
      <c r="T31">
        <f t="shared" si="35"/>
        <v>0</v>
      </c>
      <c r="U31">
        <f t="shared" si="35"/>
        <v>0</v>
      </c>
      <c r="V31">
        <f t="shared" si="35"/>
        <v>0</v>
      </c>
      <c r="W31">
        <f t="shared" si="35"/>
        <v>0</v>
      </c>
      <c r="X31">
        <f t="shared" si="35"/>
        <v>1</v>
      </c>
      <c r="Y31">
        <f t="shared" si="35"/>
        <v>0</v>
      </c>
      <c r="Z31">
        <f t="shared" si="35"/>
        <v>0</v>
      </c>
      <c r="AA31">
        <f t="shared" si="8"/>
        <v>0</v>
      </c>
      <c r="AB31">
        <f t="shared" si="23"/>
        <v>0</v>
      </c>
      <c r="AC31">
        <f t="shared" si="24"/>
        <v>0</v>
      </c>
      <c r="AD31">
        <f t="shared" si="25"/>
        <v>0</v>
      </c>
      <c r="AE31">
        <f t="shared" si="26"/>
        <v>0</v>
      </c>
      <c r="AF31">
        <f t="shared" si="27"/>
        <v>0</v>
      </c>
      <c r="AG31">
        <f t="shared" si="28"/>
        <v>0</v>
      </c>
      <c r="AH31">
        <f t="shared" si="29"/>
        <v>0</v>
      </c>
      <c r="AI31">
        <f t="shared" si="30"/>
        <v>0</v>
      </c>
      <c r="AJ31">
        <f t="shared" si="31"/>
        <v>5.7227476353587994</v>
      </c>
      <c r="AK31">
        <f t="shared" si="32"/>
        <v>0</v>
      </c>
      <c r="AL31">
        <f t="shared" si="33"/>
        <v>0</v>
      </c>
    </row>
    <row r="32" spans="1:38" x14ac:dyDescent="0.3">
      <c r="E32" s="34"/>
      <c r="F32" s="35">
        <v>30</v>
      </c>
      <c r="G32">
        <f t="shared" si="4"/>
        <v>1</v>
      </c>
      <c r="H32">
        <f t="shared" si="5"/>
        <v>30</v>
      </c>
      <c r="I32" s="38">
        <v>5.6408177319696664</v>
      </c>
      <c r="K32">
        <v>10</v>
      </c>
      <c r="L32">
        <f t="shared" si="34"/>
        <v>14</v>
      </c>
      <c r="M32">
        <f>M31+1</f>
        <v>290</v>
      </c>
      <c r="N32" s="36">
        <f t="shared" si="6"/>
        <v>5.6408177319696664</v>
      </c>
      <c r="O32">
        <f t="shared" si="7"/>
        <v>0</v>
      </c>
      <c r="P32">
        <f t="shared" si="35"/>
        <v>0</v>
      </c>
      <c r="Q32">
        <f t="shared" si="35"/>
        <v>0</v>
      </c>
      <c r="R32">
        <f t="shared" si="35"/>
        <v>0</v>
      </c>
      <c r="S32">
        <f t="shared" si="35"/>
        <v>0</v>
      </c>
      <c r="T32">
        <f t="shared" si="35"/>
        <v>0</v>
      </c>
      <c r="U32">
        <f t="shared" si="35"/>
        <v>0</v>
      </c>
      <c r="V32">
        <f t="shared" si="35"/>
        <v>0</v>
      </c>
      <c r="W32">
        <f t="shared" si="35"/>
        <v>0</v>
      </c>
      <c r="X32">
        <f t="shared" si="35"/>
        <v>1</v>
      </c>
      <c r="Y32">
        <f t="shared" si="35"/>
        <v>0</v>
      </c>
      <c r="Z32">
        <f t="shared" si="35"/>
        <v>0</v>
      </c>
      <c r="AA32">
        <f t="shared" si="8"/>
        <v>0</v>
      </c>
      <c r="AB32">
        <f t="shared" si="23"/>
        <v>0</v>
      </c>
      <c r="AC32">
        <f t="shared" si="24"/>
        <v>0</v>
      </c>
      <c r="AD32">
        <f t="shared" si="25"/>
        <v>0</v>
      </c>
      <c r="AE32">
        <f t="shared" si="26"/>
        <v>0</v>
      </c>
      <c r="AF32">
        <f t="shared" si="27"/>
        <v>0</v>
      </c>
      <c r="AG32">
        <f t="shared" si="28"/>
        <v>0</v>
      </c>
      <c r="AH32">
        <f t="shared" si="29"/>
        <v>0</v>
      </c>
      <c r="AI32">
        <f t="shared" si="30"/>
        <v>0</v>
      </c>
      <c r="AJ32">
        <f t="shared" si="31"/>
        <v>5.6408177319696664</v>
      </c>
      <c r="AK32">
        <f t="shared" si="32"/>
        <v>0</v>
      </c>
      <c r="AL32">
        <f t="shared" si="33"/>
        <v>0</v>
      </c>
    </row>
    <row r="33" spans="5:38" x14ac:dyDescent="0.3">
      <c r="E33" s="34"/>
      <c r="F33" s="35">
        <v>31</v>
      </c>
      <c r="G33">
        <f t="shared" si="4"/>
        <v>1</v>
      </c>
      <c r="H33">
        <f t="shared" si="5"/>
        <v>31</v>
      </c>
      <c r="I33" s="38">
        <v>5.5768450676795203</v>
      </c>
      <c r="K33">
        <v>10</v>
      </c>
      <c r="L33">
        <f t="shared" si="34"/>
        <v>15</v>
      </c>
      <c r="M33">
        <f t="shared" si="21"/>
        <v>291</v>
      </c>
      <c r="N33" s="36">
        <f t="shared" si="6"/>
        <v>5.5768450676795203</v>
      </c>
      <c r="O33">
        <f t="shared" si="7"/>
        <v>0</v>
      </c>
      <c r="P33">
        <f t="shared" si="35"/>
        <v>0</v>
      </c>
      <c r="Q33">
        <f t="shared" si="35"/>
        <v>0</v>
      </c>
      <c r="R33">
        <f t="shared" si="35"/>
        <v>0</v>
      </c>
      <c r="S33">
        <f t="shared" si="35"/>
        <v>0</v>
      </c>
      <c r="T33">
        <f t="shared" si="35"/>
        <v>0</v>
      </c>
      <c r="U33">
        <f t="shared" si="35"/>
        <v>0</v>
      </c>
      <c r="V33">
        <f t="shared" si="35"/>
        <v>0</v>
      </c>
      <c r="W33">
        <f t="shared" si="35"/>
        <v>0</v>
      </c>
      <c r="X33">
        <f t="shared" si="35"/>
        <v>1</v>
      </c>
      <c r="Y33">
        <f t="shared" si="35"/>
        <v>0</v>
      </c>
      <c r="Z33">
        <f t="shared" si="35"/>
        <v>0</v>
      </c>
      <c r="AA33">
        <f t="shared" si="8"/>
        <v>0</v>
      </c>
      <c r="AB33">
        <f t="shared" si="23"/>
        <v>0</v>
      </c>
      <c r="AC33">
        <f t="shared" si="24"/>
        <v>0</v>
      </c>
      <c r="AD33">
        <f t="shared" si="25"/>
        <v>0</v>
      </c>
      <c r="AE33">
        <f t="shared" si="26"/>
        <v>0</v>
      </c>
      <c r="AF33">
        <f t="shared" si="27"/>
        <v>0</v>
      </c>
      <c r="AG33">
        <f t="shared" si="28"/>
        <v>0</v>
      </c>
      <c r="AH33">
        <f t="shared" si="29"/>
        <v>0</v>
      </c>
      <c r="AI33">
        <f t="shared" si="30"/>
        <v>0</v>
      </c>
      <c r="AJ33">
        <f t="shared" si="31"/>
        <v>5.5768450676795203</v>
      </c>
      <c r="AK33">
        <f t="shared" si="32"/>
        <v>0</v>
      </c>
      <c r="AL33">
        <f t="shared" si="33"/>
        <v>0</v>
      </c>
    </row>
    <row r="34" spans="5:38" x14ac:dyDescent="0.3">
      <c r="E34" s="34"/>
      <c r="F34" s="35">
        <v>32</v>
      </c>
      <c r="G34">
        <f t="shared" si="4"/>
        <v>2</v>
      </c>
      <c r="H34">
        <f t="shared" si="5"/>
        <v>32</v>
      </c>
      <c r="I34" s="38">
        <v>5.600301711252575</v>
      </c>
      <c r="K34">
        <v>10</v>
      </c>
      <c r="L34">
        <f t="shared" si="34"/>
        <v>16</v>
      </c>
      <c r="M34">
        <f t="shared" si="21"/>
        <v>292</v>
      </c>
      <c r="N34" s="36">
        <f t="shared" si="6"/>
        <v>5.600301711252575</v>
      </c>
      <c r="O34">
        <f t="shared" si="7"/>
        <v>0</v>
      </c>
      <c r="P34">
        <f t="shared" si="35"/>
        <v>0</v>
      </c>
      <c r="Q34">
        <f t="shared" si="35"/>
        <v>0</v>
      </c>
      <c r="R34">
        <f t="shared" si="35"/>
        <v>0</v>
      </c>
      <c r="S34">
        <f t="shared" si="35"/>
        <v>0</v>
      </c>
      <c r="T34">
        <f t="shared" si="35"/>
        <v>0</v>
      </c>
      <c r="U34">
        <f t="shared" si="35"/>
        <v>0</v>
      </c>
      <c r="V34">
        <f t="shared" si="35"/>
        <v>0</v>
      </c>
      <c r="W34">
        <f t="shared" si="35"/>
        <v>0</v>
      </c>
      <c r="X34">
        <f t="shared" si="35"/>
        <v>1</v>
      </c>
      <c r="Y34">
        <f t="shared" si="35"/>
        <v>0</v>
      </c>
      <c r="Z34">
        <f t="shared" si="35"/>
        <v>0</v>
      </c>
      <c r="AA34">
        <f t="shared" si="8"/>
        <v>0</v>
      </c>
      <c r="AB34">
        <f t="shared" si="23"/>
        <v>0</v>
      </c>
      <c r="AC34">
        <f t="shared" si="24"/>
        <v>0</v>
      </c>
      <c r="AD34">
        <f t="shared" si="25"/>
        <v>0</v>
      </c>
      <c r="AE34">
        <f t="shared" si="26"/>
        <v>0</v>
      </c>
      <c r="AF34">
        <f t="shared" si="27"/>
        <v>0</v>
      </c>
      <c r="AG34">
        <f t="shared" si="28"/>
        <v>0</v>
      </c>
      <c r="AH34">
        <f t="shared" si="29"/>
        <v>0</v>
      </c>
      <c r="AI34">
        <f t="shared" si="30"/>
        <v>0</v>
      </c>
      <c r="AJ34">
        <f t="shared" si="31"/>
        <v>5.600301711252575</v>
      </c>
      <c r="AK34">
        <f t="shared" si="32"/>
        <v>0</v>
      </c>
      <c r="AL34">
        <f t="shared" si="33"/>
        <v>0</v>
      </c>
    </row>
    <row r="35" spans="5:38" x14ac:dyDescent="0.3">
      <c r="E35" s="34"/>
      <c r="F35" s="35">
        <v>33</v>
      </c>
      <c r="G35">
        <f t="shared" si="4"/>
        <v>2</v>
      </c>
      <c r="H35">
        <f t="shared" si="5"/>
        <v>33</v>
      </c>
      <c r="I35" s="38">
        <v>5.5818955411761122</v>
      </c>
      <c r="K35">
        <v>10</v>
      </c>
      <c r="L35">
        <f>L34+1</f>
        <v>17</v>
      </c>
      <c r="M35">
        <f t="shared" si="21"/>
        <v>293</v>
      </c>
      <c r="N35" s="36">
        <f t="shared" si="6"/>
        <v>5.5818955411761122</v>
      </c>
      <c r="O35">
        <f t="shared" si="7"/>
        <v>0</v>
      </c>
      <c r="P35">
        <f t="shared" si="35"/>
        <v>0</v>
      </c>
      <c r="Q35">
        <f t="shared" si="35"/>
        <v>0</v>
      </c>
      <c r="R35">
        <f t="shared" si="35"/>
        <v>0</v>
      </c>
      <c r="S35">
        <f t="shared" si="35"/>
        <v>0</v>
      </c>
      <c r="T35">
        <f t="shared" si="35"/>
        <v>0</v>
      </c>
      <c r="U35">
        <f t="shared" si="35"/>
        <v>0</v>
      </c>
      <c r="V35">
        <f t="shared" si="35"/>
        <v>0</v>
      </c>
      <c r="W35">
        <f t="shared" si="35"/>
        <v>0</v>
      </c>
      <c r="X35">
        <f t="shared" si="35"/>
        <v>1</v>
      </c>
      <c r="Y35">
        <f t="shared" si="35"/>
        <v>0</v>
      </c>
      <c r="Z35">
        <f t="shared" si="35"/>
        <v>0</v>
      </c>
      <c r="AA35">
        <f t="shared" si="8"/>
        <v>0</v>
      </c>
      <c r="AB35">
        <f t="shared" si="23"/>
        <v>0</v>
      </c>
      <c r="AC35">
        <f t="shared" si="24"/>
        <v>0</v>
      </c>
      <c r="AD35">
        <f t="shared" si="25"/>
        <v>0</v>
      </c>
      <c r="AE35">
        <f t="shared" si="26"/>
        <v>0</v>
      </c>
      <c r="AF35">
        <f t="shared" si="27"/>
        <v>0</v>
      </c>
      <c r="AG35">
        <f t="shared" si="28"/>
        <v>0</v>
      </c>
      <c r="AH35">
        <f t="shared" si="29"/>
        <v>0</v>
      </c>
      <c r="AI35">
        <f t="shared" si="30"/>
        <v>0</v>
      </c>
      <c r="AJ35">
        <f t="shared" si="31"/>
        <v>5.5818955411761122</v>
      </c>
      <c r="AK35">
        <f t="shared" si="32"/>
        <v>0</v>
      </c>
      <c r="AL35">
        <f t="shared" si="33"/>
        <v>0</v>
      </c>
    </row>
    <row r="36" spans="5:38" x14ac:dyDescent="0.3">
      <c r="E36" s="34"/>
      <c r="F36" s="35">
        <v>34</v>
      </c>
      <c r="G36">
        <f t="shared" si="4"/>
        <v>2</v>
      </c>
      <c r="H36">
        <f t="shared" si="5"/>
        <v>34</v>
      </c>
      <c r="I36" s="38">
        <v>5.5448587355344481</v>
      </c>
      <c r="K36">
        <v>10</v>
      </c>
      <c r="L36">
        <f t="shared" si="34"/>
        <v>18</v>
      </c>
      <c r="M36">
        <f t="shared" si="21"/>
        <v>294</v>
      </c>
      <c r="N36" s="36">
        <f t="shared" si="6"/>
        <v>5.5448587355344481</v>
      </c>
      <c r="O36">
        <f t="shared" si="7"/>
        <v>0</v>
      </c>
      <c r="P36">
        <f t="shared" si="35"/>
        <v>0</v>
      </c>
      <c r="Q36">
        <f t="shared" si="35"/>
        <v>0</v>
      </c>
      <c r="R36">
        <f t="shared" si="35"/>
        <v>0</v>
      </c>
      <c r="S36">
        <f t="shared" si="35"/>
        <v>0</v>
      </c>
      <c r="T36">
        <f t="shared" si="35"/>
        <v>0</v>
      </c>
      <c r="U36">
        <f t="shared" si="35"/>
        <v>0</v>
      </c>
      <c r="V36">
        <f t="shared" si="35"/>
        <v>0</v>
      </c>
      <c r="W36">
        <f t="shared" si="35"/>
        <v>0</v>
      </c>
      <c r="X36">
        <f t="shared" si="35"/>
        <v>1</v>
      </c>
      <c r="Y36">
        <f t="shared" si="35"/>
        <v>0</v>
      </c>
      <c r="Z36">
        <f t="shared" si="35"/>
        <v>0</v>
      </c>
      <c r="AA36">
        <f t="shared" si="8"/>
        <v>0</v>
      </c>
      <c r="AB36">
        <f t="shared" si="23"/>
        <v>0</v>
      </c>
      <c r="AC36">
        <f t="shared" si="24"/>
        <v>0</v>
      </c>
      <c r="AD36">
        <f t="shared" si="25"/>
        <v>0</v>
      </c>
      <c r="AE36">
        <f t="shared" si="26"/>
        <v>0</v>
      </c>
      <c r="AF36">
        <f t="shared" si="27"/>
        <v>0</v>
      </c>
      <c r="AG36">
        <f t="shared" si="28"/>
        <v>0</v>
      </c>
      <c r="AH36">
        <f t="shared" si="29"/>
        <v>0</v>
      </c>
      <c r="AI36">
        <f t="shared" si="30"/>
        <v>0</v>
      </c>
      <c r="AJ36">
        <f t="shared" si="31"/>
        <v>5.5448587355344481</v>
      </c>
      <c r="AK36">
        <f t="shared" si="32"/>
        <v>0</v>
      </c>
      <c r="AL36">
        <f t="shared" si="33"/>
        <v>0</v>
      </c>
    </row>
    <row r="37" spans="5:38" x14ac:dyDescent="0.3">
      <c r="E37" s="34"/>
      <c r="F37" s="35">
        <v>35</v>
      </c>
      <c r="G37">
        <f t="shared" si="4"/>
        <v>2</v>
      </c>
      <c r="H37">
        <f t="shared" si="5"/>
        <v>35</v>
      </c>
      <c r="I37" s="38">
        <v>5.4914359492149574</v>
      </c>
      <c r="K37">
        <v>10</v>
      </c>
      <c r="L37">
        <f t="shared" si="34"/>
        <v>19</v>
      </c>
      <c r="M37">
        <f t="shared" si="21"/>
        <v>295</v>
      </c>
      <c r="N37" s="36">
        <f t="shared" si="6"/>
        <v>5.4914359492149574</v>
      </c>
      <c r="O37">
        <f t="shared" si="7"/>
        <v>0</v>
      </c>
      <c r="P37">
        <f t="shared" ref="P37:Z52" si="36">IF($K37=P$2,1,0)</f>
        <v>0</v>
      </c>
      <c r="Q37">
        <f t="shared" si="36"/>
        <v>0</v>
      </c>
      <c r="R37">
        <f t="shared" si="36"/>
        <v>0</v>
      </c>
      <c r="S37">
        <f t="shared" si="36"/>
        <v>0</v>
      </c>
      <c r="T37">
        <f t="shared" si="36"/>
        <v>0</v>
      </c>
      <c r="U37">
        <f t="shared" si="36"/>
        <v>0</v>
      </c>
      <c r="V37">
        <f t="shared" si="36"/>
        <v>0</v>
      </c>
      <c r="W37">
        <f t="shared" si="36"/>
        <v>0</v>
      </c>
      <c r="X37">
        <f t="shared" si="36"/>
        <v>1</v>
      </c>
      <c r="Y37">
        <f t="shared" si="36"/>
        <v>0</v>
      </c>
      <c r="Z37">
        <f t="shared" si="36"/>
        <v>0</v>
      </c>
      <c r="AA37">
        <f t="shared" si="8"/>
        <v>0</v>
      </c>
      <c r="AB37">
        <f t="shared" si="23"/>
        <v>0</v>
      </c>
      <c r="AC37">
        <f t="shared" si="24"/>
        <v>0</v>
      </c>
      <c r="AD37">
        <f t="shared" si="25"/>
        <v>0</v>
      </c>
      <c r="AE37">
        <f t="shared" si="26"/>
        <v>0</v>
      </c>
      <c r="AF37">
        <f t="shared" si="27"/>
        <v>0</v>
      </c>
      <c r="AG37">
        <f t="shared" si="28"/>
        <v>0</v>
      </c>
      <c r="AH37">
        <f t="shared" si="29"/>
        <v>0</v>
      </c>
      <c r="AI37">
        <f t="shared" si="30"/>
        <v>0</v>
      </c>
      <c r="AJ37">
        <f t="shared" si="31"/>
        <v>5.4914359492149574</v>
      </c>
      <c r="AK37">
        <f t="shared" si="32"/>
        <v>0</v>
      </c>
      <c r="AL37">
        <f t="shared" si="33"/>
        <v>0</v>
      </c>
    </row>
    <row r="38" spans="5:38" x14ac:dyDescent="0.3">
      <c r="E38" s="34"/>
      <c r="F38" s="35">
        <v>36</v>
      </c>
      <c r="G38">
        <f t="shared" si="4"/>
        <v>2</v>
      </c>
      <c r="H38">
        <f t="shared" si="5"/>
        <v>36</v>
      </c>
      <c r="I38" s="38">
        <v>5.4071491581940823</v>
      </c>
      <c r="K38">
        <v>10</v>
      </c>
      <c r="L38">
        <f t="shared" si="34"/>
        <v>20</v>
      </c>
      <c r="M38">
        <f t="shared" si="21"/>
        <v>296</v>
      </c>
      <c r="N38" s="36">
        <f t="shared" si="6"/>
        <v>5.4071491581940823</v>
      </c>
      <c r="O38">
        <f t="shared" si="7"/>
        <v>0</v>
      </c>
      <c r="P38">
        <f t="shared" si="36"/>
        <v>0</v>
      </c>
      <c r="Q38">
        <f t="shared" si="36"/>
        <v>0</v>
      </c>
      <c r="R38">
        <f t="shared" si="36"/>
        <v>0</v>
      </c>
      <c r="S38">
        <f t="shared" si="36"/>
        <v>0</v>
      </c>
      <c r="T38">
        <f t="shared" si="36"/>
        <v>0</v>
      </c>
      <c r="U38">
        <f t="shared" si="36"/>
        <v>0</v>
      </c>
      <c r="V38">
        <f t="shared" si="36"/>
        <v>0</v>
      </c>
      <c r="W38">
        <f t="shared" si="36"/>
        <v>0</v>
      </c>
      <c r="X38">
        <f t="shared" si="36"/>
        <v>1</v>
      </c>
      <c r="Y38">
        <f t="shared" si="36"/>
        <v>0</v>
      </c>
      <c r="Z38">
        <f t="shared" si="36"/>
        <v>0</v>
      </c>
      <c r="AA38">
        <f t="shared" si="8"/>
        <v>0</v>
      </c>
      <c r="AB38">
        <f t="shared" si="23"/>
        <v>0</v>
      </c>
      <c r="AC38">
        <f t="shared" si="24"/>
        <v>0</v>
      </c>
      <c r="AD38">
        <f t="shared" si="25"/>
        <v>0</v>
      </c>
      <c r="AE38">
        <f t="shared" si="26"/>
        <v>0</v>
      </c>
      <c r="AF38">
        <f t="shared" si="27"/>
        <v>0</v>
      </c>
      <c r="AG38">
        <f t="shared" si="28"/>
        <v>0</v>
      </c>
      <c r="AH38">
        <f t="shared" si="29"/>
        <v>0</v>
      </c>
      <c r="AI38">
        <f t="shared" si="30"/>
        <v>0</v>
      </c>
      <c r="AJ38">
        <f t="shared" si="31"/>
        <v>5.4071491581940823</v>
      </c>
      <c r="AK38">
        <f t="shared" si="32"/>
        <v>0</v>
      </c>
      <c r="AL38">
        <f t="shared" si="33"/>
        <v>0</v>
      </c>
    </row>
    <row r="39" spans="5:38" x14ac:dyDescent="0.3">
      <c r="E39" s="34"/>
      <c r="F39" s="35">
        <v>37</v>
      </c>
      <c r="G39">
        <f t="shared" si="4"/>
        <v>2</v>
      </c>
      <c r="H39">
        <f t="shared" si="5"/>
        <v>37</v>
      </c>
      <c r="I39" s="38">
        <v>5.3954769527797408</v>
      </c>
      <c r="K39">
        <v>10</v>
      </c>
      <c r="L39">
        <f t="shared" si="34"/>
        <v>21</v>
      </c>
      <c r="M39">
        <f t="shared" si="21"/>
        <v>297</v>
      </c>
      <c r="N39" s="36">
        <f t="shared" si="6"/>
        <v>5.3954769527797408</v>
      </c>
      <c r="O39">
        <f t="shared" si="7"/>
        <v>0</v>
      </c>
      <c r="P39">
        <f t="shared" si="36"/>
        <v>0</v>
      </c>
      <c r="Q39">
        <f t="shared" si="36"/>
        <v>0</v>
      </c>
      <c r="R39">
        <f t="shared" si="36"/>
        <v>0</v>
      </c>
      <c r="S39">
        <f t="shared" si="36"/>
        <v>0</v>
      </c>
      <c r="T39">
        <f t="shared" si="36"/>
        <v>0</v>
      </c>
      <c r="U39">
        <f t="shared" si="36"/>
        <v>0</v>
      </c>
      <c r="V39">
        <f t="shared" si="36"/>
        <v>0</v>
      </c>
      <c r="W39">
        <f t="shared" si="36"/>
        <v>0</v>
      </c>
      <c r="X39">
        <f t="shared" si="36"/>
        <v>1</v>
      </c>
      <c r="Y39">
        <f t="shared" si="36"/>
        <v>0</v>
      </c>
      <c r="Z39">
        <f t="shared" si="36"/>
        <v>0</v>
      </c>
      <c r="AA39">
        <f t="shared" si="8"/>
        <v>0</v>
      </c>
      <c r="AB39">
        <f t="shared" si="23"/>
        <v>0</v>
      </c>
      <c r="AC39">
        <f t="shared" si="24"/>
        <v>0</v>
      </c>
      <c r="AD39">
        <f t="shared" si="25"/>
        <v>0</v>
      </c>
      <c r="AE39">
        <f t="shared" si="26"/>
        <v>0</v>
      </c>
      <c r="AF39">
        <f t="shared" si="27"/>
        <v>0</v>
      </c>
      <c r="AG39">
        <f t="shared" si="28"/>
        <v>0</v>
      </c>
      <c r="AH39">
        <f t="shared" si="29"/>
        <v>0</v>
      </c>
      <c r="AI39">
        <f t="shared" si="30"/>
        <v>0</v>
      </c>
      <c r="AJ39">
        <f t="shared" si="31"/>
        <v>5.3954769527797408</v>
      </c>
      <c r="AK39">
        <f t="shared" si="32"/>
        <v>0</v>
      </c>
      <c r="AL39">
        <f t="shared" si="33"/>
        <v>0</v>
      </c>
    </row>
    <row r="40" spans="5:38" x14ac:dyDescent="0.3">
      <c r="E40" s="34"/>
      <c r="F40" s="35">
        <v>38</v>
      </c>
      <c r="G40">
        <f t="shared" si="4"/>
        <v>2</v>
      </c>
      <c r="H40">
        <f t="shared" si="5"/>
        <v>38</v>
      </c>
      <c r="I40" s="38">
        <v>5.3954769527797399</v>
      </c>
      <c r="K40">
        <v>10</v>
      </c>
      <c r="L40">
        <f t="shared" si="34"/>
        <v>22</v>
      </c>
      <c r="M40">
        <f t="shared" si="21"/>
        <v>298</v>
      </c>
      <c r="N40" s="36">
        <f t="shared" si="6"/>
        <v>5.3954769527797399</v>
      </c>
      <c r="O40">
        <f t="shared" si="7"/>
        <v>0</v>
      </c>
      <c r="P40">
        <f t="shared" si="36"/>
        <v>0</v>
      </c>
      <c r="Q40">
        <f t="shared" si="36"/>
        <v>0</v>
      </c>
      <c r="R40">
        <f t="shared" si="36"/>
        <v>0</v>
      </c>
      <c r="S40">
        <f t="shared" si="36"/>
        <v>0</v>
      </c>
      <c r="T40">
        <f t="shared" si="36"/>
        <v>0</v>
      </c>
      <c r="U40">
        <f t="shared" si="36"/>
        <v>0</v>
      </c>
      <c r="V40">
        <f t="shared" si="36"/>
        <v>0</v>
      </c>
      <c r="W40">
        <f t="shared" si="36"/>
        <v>0</v>
      </c>
      <c r="X40">
        <f t="shared" si="36"/>
        <v>1</v>
      </c>
      <c r="Y40">
        <f t="shared" si="36"/>
        <v>0</v>
      </c>
      <c r="Z40">
        <f t="shared" si="36"/>
        <v>0</v>
      </c>
      <c r="AA40">
        <f t="shared" si="8"/>
        <v>0</v>
      </c>
      <c r="AB40">
        <f t="shared" si="23"/>
        <v>0</v>
      </c>
      <c r="AC40">
        <f t="shared" si="24"/>
        <v>0</v>
      </c>
      <c r="AD40">
        <f t="shared" si="25"/>
        <v>0</v>
      </c>
      <c r="AE40">
        <f t="shared" si="26"/>
        <v>0</v>
      </c>
      <c r="AF40">
        <f t="shared" si="27"/>
        <v>0</v>
      </c>
      <c r="AG40">
        <f t="shared" si="28"/>
        <v>0</v>
      </c>
      <c r="AH40">
        <f t="shared" si="29"/>
        <v>0</v>
      </c>
      <c r="AI40">
        <f t="shared" si="30"/>
        <v>0</v>
      </c>
      <c r="AJ40">
        <f t="shared" si="31"/>
        <v>5.3954769527797399</v>
      </c>
      <c r="AK40">
        <f t="shared" si="32"/>
        <v>0</v>
      </c>
      <c r="AL40">
        <f t="shared" si="33"/>
        <v>0</v>
      </c>
    </row>
    <row r="41" spans="5:38" x14ac:dyDescent="0.3">
      <c r="E41" s="34"/>
      <c r="F41" s="35">
        <v>39</v>
      </c>
      <c r="G41">
        <f t="shared" si="4"/>
        <v>2</v>
      </c>
      <c r="H41">
        <f t="shared" si="5"/>
        <v>39</v>
      </c>
      <c r="I41" s="38">
        <v>5.273143261417883</v>
      </c>
      <c r="K41">
        <v>10</v>
      </c>
      <c r="L41">
        <f t="shared" si="34"/>
        <v>23</v>
      </c>
      <c r="M41">
        <f t="shared" si="21"/>
        <v>299</v>
      </c>
      <c r="N41" s="36">
        <f t="shared" si="6"/>
        <v>5.273143261417883</v>
      </c>
      <c r="O41">
        <f t="shared" si="7"/>
        <v>0</v>
      </c>
      <c r="P41">
        <f t="shared" si="36"/>
        <v>0</v>
      </c>
      <c r="Q41">
        <f t="shared" si="36"/>
        <v>0</v>
      </c>
      <c r="R41">
        <f t="shared" si="36"/>
        <v>0</v>
      </c>
      <c r="S41">
        <f t="shared" si="36"/>
        <v>0</v>
      </c>
      <c r="T41">
        <f t="shared" si="36"/>
        <v>0</v>
      </c>
      <c r="U41">
        <f t="shared" si="36"/>
        <v>0</v>
      </c>
      <c r="V41">
        <f t="shared" si="36"/>
        <v>0</v>
      </c>
      <c r="W41">
        <f t="shared" si="36"/>
        <v>0</v>
      </c>
      <c r="X41">
        <f t="shared" si="36"/>
        <v>1</v>
      </c>
      <c r="Y41">
        <f t="shared" si="36"/>
        <v>0</v>
      </c>
      <c r="Z41">
        <f t="shared" si="36"/>
        <v>0</v>
      </c>
      <c r="AA41">
        <f t="shared" si="8"/>
        <v>0</v>
      </c>
      <c r="AB41">
        <f t="shared" si="23"/>
        <v>0</v>
      </c>
      <c r="AC41">
        <f t="shared" si="24"/>
        <v>0</v>
      </c>
      <c r="AD41">
        <f t="shared" si="25"/>
        <v>0</v>
      </c>
      <c r="AE41">
        <f t="shared" si="26"/>
        <v>0</v>
      </c>
      <c r="AF41">
        <f t="shared" si="27"/>
        <v>0</v>
      </c>
      <c r="AG41">
        <f t="shared" si="28"/>
        <v>0</v>
      </c>
      <c r="AH41">
        <f t="shared" si="29"/>
        <v>0</v>
      </c>
      <c r="AI41">
        <f t="shared" si="30"/>
        <v>0</v>
      </c>
      <c r="AJ41">
        <f t="shared" si="31"/>
        <v>5.273143261417883</v>
      </c>
      <c r="AK41">
        <f t="shared" si="32"/>
        <v>0</v>
      </c>
      <c r="AL41">
        <f t="shared" si="33"/>
        <v>0</v>
      </c>
    </row>
    <row r="42" spans="5:38" x14ac:dyDescent="0.3">
      <c r="E42" s="34"/>
      <c r="F42" s="35">
        <v>40</v>
      </c>
      <c r="G42">
        <f t="shared" si="4"/>
        <v>2</v>
      </c>
      <c r="H42">
        <f t="shared" si="5"/>
        <v>40</v>
      </c>
      <c r="I42" s="38">
        <v>5.2708986065305092</v>
      </c>
      <c r="K42">
        <v>10</v>
      </c>
      <c r="L42">
        <f t="shared" si="34"/>
        <v>24</v>
      </c>
      <c r="M42">
        <f t="shared" si="21"/>
        <v>300</v>
      </c>
      <c r="N42" s="36">
        <f t="shared" si="6"/>
        <v>5.2708986065305092</v>
      </c>
      <c r="O42">
        <f t="shared" si="7"/>
        <v>0</v>
      </c>
      <c r="P42">
        <f t="shared" si="36"/>
        <v>0</v>
      </c>
      <c r="Q42">
        <f t="shared" si="36"/>
        <v>0</v>
      </c>
      <c r="R42">
        <f t="shared" si="36"/>
        <v>0</v>
      </c>
      <c r="S42">
        <f t="shared" si="36"/>
        <v>0</v>
      </c>
      <c r="T42">
        <f t="shared" si="36"/>
        <v>0</v>
      </c>
      <c r="U42">
        <f t="shared" si="36"/>
        <v>0</v>
      </c>
      <c r="V42">
        <f t="shared" si="36"/>
        <v>0</v>
      </c>
      <c r="W42">
        <f t="shared" si="36"/>
        <v>0</v>
      </c>
      <c r="X42">
        <f t="shared" si="36"/>
        <v>1</v>
      </c>
      <c r="Y42">
        <f t="shared" si="36"/>
        <v>0</v>
      </c>
      <c r="Z42">
        <f t="shared" si="36"/>
        <v>0</v>
      </c>
      <c r="AA42">
        <f t="shared" si="8"/>
        <v>0</v>
      </c>
      <c r="AB42">
        <f t="shared" si="23"/>
        <v>0</v>
      </c>
      <c r="AC42">
        <f t="shared" si="24"/>
        <v>0</v>
      </c>
      <c r="AD42">
        <f t="shared" si="25"/>
        <v>0</v>
      </c>
      <c r="AE42">
        <f t="shared" si="26"/>
        <v>0</v>
      </c>
      <c r="AF42">
        <f t="shared" si="27"/>
        <v>0</v>
      </c>
      <c r="AG42">
        <f t="shared" si="28"/>
        <v>0</v>
      </c>
      <c r="AH42">
        <f t="shared" si="29"/>
        <v>0</v>
      </c>
      <c r="AI42">
        <f t="shared" si="30"/>
        <v>0</v>
      </c>
      <c r="AJ42">
        <f t="shared" si="31"/>
        <v>5.2708986065305092</v>
      </c>
      <c r="AK42">
        <f t="shared" si="32"/>
        <v>0</v>
      </c>
      <c r="AL42">
        <f t="shared" si="33"/>
        <v>0</v>
      </c>
    </row>
    <row r="43" spans="5:38" x14ac:dyDescent="0.3">
      <c r="E43" s="34"/>
      <c r="F43" s="35">
        <v>41</v>
      </c>
      <c r="G43">
        <f t="shared" si="4"/>
        <v>2</v>
      </c>
      <c r="H43">
        <f t="shared" si="5"/>
        <v>41</v>
      </c>
      <c r="I43" s="38">
        <v>5.1777454287045082</v>
      </c>
      <c r="K43">
        <v>10</v>
      </c>
      <c r="L43">
        <f t="shared" si="34"/>
        <v>25</v>
      </c>
      <c r="M43">
        <f t="shared" si="21"/>
        <v>301</v>
      </c>
      <c r="N43" s="36">
        <f t="shared" si="6"/>
        <v>5.1777454287045082</v>
      </c>
      <c r="O43">
        <f t="shared" si="7"/>
        <v>0</v>
      </c>
      <c r="P43">
        <f t="shared" si="36"/>
        <v>0</v>
      </c>
      <c r="Q43">
        <f t="shared" si="36"/>
        <v>0</v>
      </c>
      <c r="R43">
        <f t="shared" si="36"/>
        <v>0</v>
      </c>
      <c r="S43">
        <f t="shared" si="36"/>
        <v>0</v>
      </c>
      <c r="T43">
        <f t="shared" si="36"/>
        <v>0</v>
      </c>
      <c r="U43">
        <f t="shared" si="36"/>
        <v>0</v>
      </c>
      <c r="V43">
        <f t="shared" si="36"/>
        <v>0</v>
      </c>
      <c r="W43">
        <f t="shared" si="36"/>
        <v>0</v>
      </c>
      <c r="X43">
        <f t="shared" si="36"/>
        <v>1</v>
      </c>
      <c r="Y43">
        <f t="shared" si="36"/>
        <v>0</v>
      </c>
      <c r="Z43">
        <f t="shared" si="36"/>
        <v>0</v>
      </c>
      <c r="AA43">
        <f t="shared" si="8"/>
        <v>0</v>
      </c>
      <c r="AB43">
        <f t="shared" si="23"/>
        <v>0</v>
      </c>
      <c r="AC43">
        <f t="shared" si="24"/>
        <v>0</v>
      </c>
      <c r="AD43">
        <f t="shared" si="25"/>
        <v>0</v>
      </c>
      <c r="AE43">
        <f t="shared" si="26"/>
        <v>0</v>
      </c>
      <c r="AF43">
        <f t="shared" si="27"/>
        <v>0</v>
      </c>
      <c r="AG43">
        <f t="shared" si="28"/>
        <v>0</v>
      </c>
      <c r="AH43">
        <f t="shared" si="29"/>
        <v>0</v>
      </c>
      <c r="AI43">
        <f t="shared" si="30"/>
        <v>0</v>
      </c>
      <c r="AJ43">
        <f t="shared" si="31"/>
        <v>5.1777454287045082</v>
      </c>
      <c r="AK43">
        <f t="shared" si="32"/>
        <v>0</v>
      </c>
      <c r="AL43">
        <f t="shared" si="33"/>
        <v>0</v>
      </c>
    </row>
    <row r="44" spans="5:38" x14ac:dyDescent="0.3">
      <c r="E44" s="34"/>
      <c r="F44" s="35">
        <v>42</v>
      </c>
      <c r="G44">
        <f t="shared" si="4"/>
        <v>2</v>
      </c>
      <c r="H44">
        <f t="shared" si="5"/>
        <v>42</v>
      </c>
      <c r="I44" s="38">
        <v>5.1267917627611297</v>
      </c>
      <c r="K44">
        <v>10</v>
      </c>
      <c r="L44">
        <f t="shared" si="34"/>
        <v>26</v>
      </c>
      <c r="M44">
        <f>M43+1</f>
        <v>302</v>
      </c>
      <c r="N44" s="36">
        <f t="shared" si="6"/>
        <v>5.1267917627611297</v>
      </c>
      <c r="O44">
        <f t="shared" si="7"/>
        <v>0</v>
      </c>
      <c r="P44">
        <f t="shared" si="36"/>
        <v>0</v>
      </c>
      <c r="Q44">
        <f t="shared" si="36"/>
        <v>0</v>
      </c>
      <c r="R44">
        <f t="shared" si="36"/>
        <v>0</v>
      </c>
      <c r="S44">
        <f t="shared" si="36"/>
        <v>0</v>
      </c>
      <c r="T44">
        <f t="shared" si="36"/>
        <v>0</v>
      </c>
      <c r="U44">
        <f t="shared" si="36"/>
        <v>0</v>
      </c>
      <c r="V44">
        <f t="shared" si="36"/>
        <v>0</v>
      </c>
      <c r="W44">
        <f t="shared" si="36"/>
        <v>0</v>
      </c>
      <c r="X44">
        <f t="shared" si="36"/>
        <v>1</v>
      </c>
      <c r="Y44">
        <f t="shared" si="36"/>
        <v>0</v>
      </c>
      <c r="Z44">
        <f t="shared" si="36"/>
        <v>0</v>
      </c>
      <c r="AA44">
        <f t="shared" si="8"/>
        <v>0</v>
      </c>
      <c r="AB44">
        <f t="shared" si="23"/>
        <v>0</v>
      </c>
      <c r="AC44">
        <f t="shared" si="24"/>
        <v>0</v>
      </c>
      <c r="AD44">
        <f t="shared" si="25"/>
        <v>0</v>
      </c>
      <c r="AE44">
        <f t="shared" si="26"/>
        <v>0</v>
      </c>
      <c r="AF44">
        <f t="shared" si="27"/>
        <v>0</v>
      </c>
      <c r="AG44">
        <f t="shared" si="28"/>
        <v>0</v>
      </c>
      <c r="AH44">
        <f t="shared" si="29"/>
        <v>0</v>
      </c>
      <c r="AI44">
        <f t="shared" si="30"/>
        <v>0</v>
      </c>
      <c r="AJ44">
        <f t="shared" si="31"/>
        <v>5.1267917627611297</v>
      </c>
      <c r="AK44">
        <f t="shared" si="32"/>
        <v>0</v>
      </c>
      <c r="AL44">
        <f t="shared" si="33"/>
        <v>0</v>
      </c>
    </row>
    <row r="45" spans="5:38" x14ac:dyDescent="0.3">
      <c r="E45" s="34"/>
      <c r="F45" s="35">
        <v>43</v>
      </c>
      <c r="G45">
        <f t="shared" si="4"/>
        <v>2</v>
      </c>
      <c r="H45">
        <f t="shared" si="5"/>
        <v>43</v>
      </c>
      <c r="I45" s="38">
        <v>5.1417187177621635</v>
      </c>
      <c r="K45">
        <v>10</v>
      </c>
      <c r="L45">
        <f>L44+1</f>
        <v>27</v>
      </c>
      <c r="M45">
        <f t="shared" si="21"/>
        <v>303</v>
      </c>
      <c r="N45" s="36">
        <f t="shared" si="6"/>
        <v>5.1417187177621635</v>
      </c>
      <c r="O45">
        <f t="shared" si="7"/>
        <v>0</v>
      </c>
      <c r="P45">
        <f t="shared" si="36"/>
        <v>0</v>
      </c>
      <c r="Q45">
        <f t="shared" si="36"/>
        <v>0</v>
      </c>
      <c r="R45">
        <f t="shared" si="36"/>
        <v>0</v>
      </c>
      <c r="S45">
        <f t="shared" si="36"/>
        <v>0</v>
      </c>
      <c r="T45">
        <f t="shared" si="36"/>
        <v>0</v>
      </c>
      <c r="U45">
        <f t="shared" si="36"/>
        <v>0</v>
      </c>
      <c r="V45">
        <f t="shared" si="36"/>
        <v>0</v>
      </c>
      <c r="W45">
        <f t="shared" si="36"/>
        <v>0</v>
      </c>
      <c r="X45">
        <f t="shared" si="36"/>
        <v>1</v>
      </c>
      <c r="Y45">
        <f t="shared" si="36"/>
        <v>0</v>
      </c>
      <c r="Z45">
        <f t="shared" si="36"/>
        <v>0</v>
      </c>
      <c r="AA45">
        <f t="shared" si="8"/>
        <v>0</v>
      </c>
      <c r="AB45">
        <f t="shared" si="23"/>
        <v>0</v>
      </c>
      <c r="AC45">
        <f t="shared" si="24"/>
        <v>0</v>
      </c>
      <c r="AD45">
        <f t="shared" si="25"/>
        <v>0</v>
      </c>
      <c r="AE45">
        <f t="shared" si="26"/>
        <v>0</v>
      </c>
      <c r="AF45">
        <f t="shared" si="27"/>
        <v>0</v>
      </c>
      <c r="AG45">
        <f t="shared" si="28"/>
        <v>0</v>
      </c>
      <c r="AH45">
        <f t="shared" si="29"/>
        <v>0</v>
      </c>
      <c r="AI45">
        <f t="shared" si="30"/>
        <v>0</v>
      </c>
      <c r="AJ45">
        <f t="shared" si="31"/>
        <v>5.1417187177621635</v>
      </c>
      <c r="AK45">
        <f t="shared" si="32"/>
        <v>0</v>
      </c>
      <c r="AL45">
        <f t="shared" si="33"/>
        <v>0</v>
      </c>
    </row>
    <row r="46" spans="5:38" x14ac:dyDescent="0.3">
      <c r="E46" s="34"/>
      <c r="F46" s="35">
        <v>44</v>
      </c>
      <c r="G46">
        <f t="shared" si="4"/>
        <v>2</v>
      </c>
      <c r="H46">
        <f t="shared" si="5"/>
        <v>44</v>
      </c>
      <c r="I46" s="38">
        <v>5.1417187177621635</v>
      </c>
      <c r="K46">
        <v>10</v>
      </c>
      <c r="L46">
        <f t="shared" si="34"/>
        <v>28</v>
      </c>
      <c r="M46">
        <f t="shared" si="21"/>
        <v>304</v>
      </c>
      <c r="N46" s="36">
        <f t="shared" si="6"/>
        <v>5.1417187177621635</v>
      </c>
      <c r="O46">
        <f t="shared" si="7"/>
        <v>0</v>
      </c>
      <c r="P46">
        <f t="shared" si="36"/>
        <v>0</v>
      </c>
      <c r="Q46">
        <f t="shared" si="36"/>
        <v>0</v>
      </c>
      <c r="R46">
        <f t="shared" si="36"/>
        <v>0</v>
      </c>
      <c r="S46">
        <f t="shared" si="36"/>
        <v>0</v>
      </c>
      <c r="T46">
        <f t="shared" si="36"/>
        <v>0</v>
      </c>
      <c r="U46">
        <f t="shared" si="36"/>
        <v>0</v>
      </c>
      <c r="V46">
        <f t="shared" si="36"/>
        <v>0</v>
      </c>
      <c r="W46">
        <f t="shared" si="36"/>
        <v>0</v>
      </c>
      <c r="X46">
        <f t="shared" si="36"/>
        <v>1</v>
      </c>
      <c r="Y46">
        <f t="shared" si="36"/>
        <v>0</v>
      </c>
      <c r="Z46">
        <f t="shared" si="36"/>
        <v>0</v>
      </c>
      <c r="AA46">
        <f t="shared" si="8"/>
        <v>0</v>
      </c>
      <c r="AB46">
        <f t="shared" si="23"/>
        <v>0</v>
      </c>
      <c r="AC46">
        <f t="shared" si="24"/>
        <v>0</v>
      </c>
      <c r="AD46">
        <f t="shared" si="25"/>
        <v>0</v>
      </c>
      <c r="AE46">
        <f t="shared" si="26"/>
        <v>0</v>
      </c>
      <c r="AF46">
        <f t="shared" si="27"/>
        <v>0</v>
      </c>
      <c r="AG46">
        <f t="shared" si="28"/>
        <v>0</v>
      </c>
      <c r="AH46">
        <f t="shared" si="29"/>
        <v>0</v>
      </c>
      <c r="AI46">
        <f t="shared" si="30"/>
        <v>0</v>
      </c>
      <c r="AJ46">
        <f t="shared" si="31"/>
        <v>5.1417187177621635</v>
      </c>
      <c r="AK46">
        <f t="shared" si="32"/>
        <v>0</v>
      </c>
      <c r="AL46">
        <f t="shared" si="33"/>
        <v>0</v>
      </c>
    </row>
    <row r="47" spans="5:38" x14ac:dyDescent="0.3">
      <c r="E47" s="34"/>
      <c r="F47" s="35">
        <v>45</v>
      </c>
      <c r="G47">
        <f t="shared" si="4"/>
        <v>2</v>
      </c>
      <c r="H47">
        <f t="shared" si="5"/>
        <v>45</v>
      </c>
      <c r="I47" s="38">
        <v>5.1293731158816094</v>
      </c>
      <c r="K47">
        <v>10</v>
      </c>
      <c r="L47">
        <f t="shared" si="34"/>
        <v>29</v>
      </c>
      <c r="M47">
        <f t="shared" si="21"/>
        <v>305</v>
      </c>
      <c r="N47" s="36">
        <f t="shared" si="6"/>
        <v>5.1293731158816094</v>
      </c>
      <c r="O47">
        <f t="shared" si="7"/>
        <v>0</v>
      </c>
      <c r="P47">
        <f t="shared" si="36"/>
        <v>0</v>
      </c>
      <c r="Q47">
        <f t="shared" si="36"/>
        <v>0</v>
      </c>
      <c r="R47">
        <f t="shared" si="36"/>
        <v>0</v>
      </c>
      <c r="S47">
        <f t="shared" si="36"/>
        <v>0</v>
      </c>
      <c r="T47">
        <f t="shared" si="36"/>
        <v>0</v>
      </c>
      <c r="U47">
        <f t="shared" si="36"/>
        <v>0</v>
      </c>
      <c r="V47">
        <f t="shared" si="36"/>
        <v>0</v>
      </c>
      <c r="W47">
        <f t="shared" si="36"/>
        <v>0</v>
      </c>
      <c r="X47">
        <f t="shared" si="36"/>
        <v>1</v>
      </c>
      <c r="Y47">
        <f t="shared" si="36"/>
        <v>0</v>
      </c>
      <c r="Z47">
        <f t="shared" si="36"/>
        <v>0</v>
      </c>
      <c r="AA47">
        <f t="shared" si="8"/>
        <v>0</v>
      </c>
      <c r="AB47">
        <f t="shared" si="23"/>
        <v>0</v>
      </c>
      <c r="AC47">
        <f t="shared" si="24"/>
        <v>0</v>
      </c>
      <c r="AD47">
        <f t="shared" si="25"/>
        <v>0</v>
      </c>
      <c r="AE47">
        <f t="shared" si="26"/>
        <v>0</v>
      </c>
      <c r="AF47">
        <f t="shared" si="27"/>
        <v>0</v>
      </c>
      <c r="AG47">
        <f t="shared" si="28"/>
        <v>0</v>
      </c>
      <c r="AH47">
        <f t="shared" si="29"/>
        <v>0</v>
      </c>
      <c r="AI47">
        <f t="shared" si="30"/>
        <v>0</v>
      </c>
      <c r="AJ47">
        <f t="shared" si="31"/>
        <v>5.1293731158816094</v>
      </c>
      <c r="AK47">
        <f t="shared" si="32"/>
        <v>0</v>
      </c>
      <c r="AL47">
        <f t="shared" si="33"/>
        <v>0</v>
      </c>
    </row>
    <row r="48" spans="5:38" x14ac:dyDescent="0.3">
      <c r="E48" s="34"/>
      <c r="F48" s="35">
        <v>46</v>
      </c>
      <c r="G48">
        <f t="shared" si="4"/>
        <v>2</v>
      </c>
      <c r="H48">
        <f t="shared" si="5"/>
        <v>46</v>
      </c>
      <c r="I48" s="38">
        <v>5.1797656181031444</v>
      </c>
      <c r="K48">
        <v>11</v>
      </c>
      <c r="L48">
        <v>1</v>
      </c>
      <c r="M48">
        <f t="shared" si="21"/>
        <v>306</v>
      </c>
      <c r="N48" s="36">
        <f t="shared" si="6"/>
        <v>5.1797656181031444</v>
      </c>
      <c r="O48">
        <f t="shared" si="7"/>
        <v>0</v>
      </c>
      <c r="P48">
        <f t="shared" si="36"/>
        <v>0</v>
      </c>
      <c r="Q48">
        <f t="shared" si="36"/>
        <v>0</v>
      </c>
      <c r="R48">
        <f t="shared" si="36"/>
        <v>0</v>
      </c>
      <c r="S48">
        <f t="shared" si="36"/>
        <v>0</v>
      </c>
      <c r="T48">
        <f t="shared" si="36"/>
        <v>0</v>
      </c>
      <c r="U48">
        <f t="shared" si="36"/>
        <v>0</v>
      </c>
      <c r="V48">
        <f t="shared" si="36"/>
        <v>0</v>
      </c>
      <c r="W48">
        <f t="shared" si="36"/>
        <v>0</v>
      </c>
      <c r="X48">
        <f t="shared" si="36"/>
        <v>0</v>
      </c>
      <c r="Y48">
        <f t="shared" si="36"/>
        <v>1</v>
      </c>
      <c r="Z48">
        <f t="shared" si="36"/>
        <v>0</v>
      </c>
      <c r="AA48">
        <f t="shared" si="8"/>
        <v>0</v>
      </c>
      <c r="AB48">
        <f t="shared" si="23"/>
        <v>0</v>
      </c>
      <c r="AC48">
        <f t="shared" si="24"/>
        <v>0</v>
      </c>
      <c r="AD48">
        <f t="shared" si="25"/>
        <v>0</v>
      </c>
      <c r="AE48">
        <f t="shared" si="26"/>
        <v>0</v>
      </c>
      <c r="AF48">
        <f t="shared" si="27"/>
        <v>0</v>
      </c>
      <c r="AG48">
        <f t="shared" si="28"/>
        <v>0</v>
      </c>
      <c r="AH48">
        <f t="shared" si="29"/>
        <v>0</v>
      </c>
      <c r="AI48">
        <f t="shared" si="30"/>
        <v>0</v>
      </c>
      <c r="AJ48">
        <f t="shared" si="31"/>
        <v>0</v>
      </c>
      <c r="AK48">
        <f t="shared" si="32"/>
        <v>5.1797656181031444</v>
      </c>
      <c r="AL48">
        <f t="shared" si="33"/>
        <v>0</v>
      </c>
    </row>
    <row r="49" spans="5:38" x14ac:dyDescent="0.3">
      <c r="E49" s="34"/>
      <c r="F49" s="35">
        <v>47</v>
      </c>
      <c r="G49">
        <f t="shared" si="4"/>
        <v>2</v>
      </c>
      <c r="H49">
        <f t="shared" si="5"/>
        <v>47</v>
      </c>
      <c r="I49" s="38">
        <v>5.1483404496799157</v>
      </c>
      <c r="K49">
        <v>11</v>
      </c>
      <c r="L49">
        <f>L48+1</f>
        <v>2</v>
      </c>
      <c r="M49">
        <f t="shared" si="21"/>
        <v>307</v>
      </c>
      <c r="N49" s="36">
        <f t="shared" si="6"/>
        <v>5.1483404496799157</v>
      </c>
      <c r="O49">
        <f t="shared" si="7"/>
        <v>0</v>
      </c>
      <c r="P49">
        <f t="shared" si="36"/>
        <v>0</v>
      </c>
      <c r="Q49">
        <f t="shared" si="36"/>
        <v>0</v>
      </c>
      <c r="R49">
        <f t="shared" si="36"/>
        <v>0</v>
      </c>
      <c r="S49">
        <f t="shared" si="36"/>
        <v>0</v>
      </c>
      <c r="T49">
        <f t="shared" si="36"/>
        <v>0</v>
      </c>
      <c r="U49">
        <f t="shared" si="36"/>
        <v>0</v>
      </c>
      <c r="V49">
        <f t="shared" si="36"/>
        <v>0</v>
      </c>
      <c r="W49">
        <f t="shared" si="36"/>
        <v>0</v>
      </c>
      <c r="X49">
        <f t="shared" si="36"/>
        <v>0</v>
      </c>
      <c r="Y49">
        <f t="shared" si="36"/>
        <v>1</v>
      </c>
      <c r="Z49">
        <f t="shared" si="36"/>
        <v>0</v>
      </c>
      <c r="AA49">
        <f t="shared" si="8"/>
        <v>0</v>
      </c>
      <c r="AB49">
        <f t="shared" si="23"/>
        <v>0</v>
      </c>
      <c r="AC49">
        <f t="shared" si="24"/>
        <v>0</v>
      </c>
      <c r="AD49">
        <f t="shared" si="25"/>
        <v>0</v>
      </c>
      <c r="AE49">
        <f t="shared" si="26"/>
        <v>0</v>
      </c>
      <c r="AF49">
        <f t="shared" si="27"/>
        <v>0</v>
      </c>
      <c r="AG49">
        <f t="shared" si="28"/>
        <v>0</v>
      </c>
      <c r="AH49">
        <f t="shared" si="29"/>
        <v>0</v>
      </c>
      <c r="AI49">
        <f t="shared" si="30"/>
        <v>0</v>
      </c>
      <c r="AJ49">
        <f t="shared" si="31"/>
        <v>0</v>
      </c>
      <c r="AK49">
        <f t="shared" si="32"/>
        <v>5.1483404496799157</v>
      </c>
      <c r="AL49">
        <f t="shared" si="33"/>
        <v>0</v>
      </c>
    </row>
    <row r="50" spans="5:38" x14ac:dyDescent="0.3">
      <c r="E50" s="34"/>
      <c r="F50" s="35">
        <v>48</v>
      </c>
      <c r="G50">
        <f t="shared" si="4"/>
        <v>2</v>
      </c>
      <c r="H50">
        <f t="shared" si="5"/>
        <v>48</v>
      </c>
      <c r="I50" s="38">
        <v>5.1639408011471613</v>
      </c>
      <c r="K50">
        <v>11</v>
      </c>
      <c r="L50">
        <f t="shared" ref="L50:M107" si="37">L49+1</f>
        <v>3</v>
      </c>
      <c r="M50">
        <f t="shared" si="21"/>
        <v>308</v>
      </c>
      <c r="N50" s="36">
        <f t="shared" si="6"/>
        <v>5.1639408011471613</v>
      </c>
      <c r="O50">
        <f t="shared" si="7"/>
        <v>0</v>
      </c>
      <c r="P50">
        <f t="shared" si="36"/>
        <v>0</v>
      </c>
      <c r="Q50">
        <f t="shared" si="36"/>
        <v>0</v>
      </c>
      <c r="R50">
        <f t="shared" si="36"/>
        <v>0</v>
      </c>
      <c r="S50">
        <f t="shared" si="36"/>
        <v>0</v>
      </c>
      <c r="T50">
        <f t="shared" si="36"/>
        <v>0</v>
      </c>
      <c r="U50">
        <f t="shared" si="36"/>
        <v>0</v>
      </c>
      <c r="V50">
        <f t="shared" si="36"/>
        <v>0</v>
      </c>
      <c r="W50">
        <f t="shared" si="36"/>
        <v>0</v>
      </c>
      <c r="X50">
        <f t="shared" si="36"/>
        <v>0</v>
      </c>
      <c r="Y50">
        <f t="shared" si="36"/>
        <v>1</v>
      </c>
      <c r="Z50">
        <f t="shared" si="36"/>
        <v>0</v>
      </c>
      <c r="AA50">
        <f t="shared" si="8"/>
        <v>0</v>
      </c>
      <c r="AB50">
        <f t="shared" si="23"/>
        <v>0</v>
      </c>
      <c r="AC50">
        <f t="shared" si="24"/>
        <v>0</v>
      </c>
      <c r="AD50">
        <f t="shared" si="25"/>
        <v>0</v>
      </c>
      <c r="AE50">
        <f t="shared" si="26"/>
        <v>0</v>
      </c>
      <c r="AF50">
        <f t="shared" si="27"/>
        <v>0</v>
      </c>
      <c r="AG50">
        <f t="shared" si="28"/>
        <v>0</v>
      </c>
      <c r="AH50">
        <f t="shared" si="29"/>
        <v>0</v>
      </c>
      <c r="AI50">
        <f t="shared" si="30"/>
        <v>0</v>
      </c>
      <c r="AJ50">
        <f t="shared" si="31"/>
        <v>0</v>
      </c>
      <c r="AK50">
        <f t="shared" si="32"/>
        <v>5.1639408011471613</v>
      </c>
      <c r="AL50">
        <f t="shared" si="33"/>
        <v>0</v>
      </c>
    </row>
    <row r="51" spans="5:38" x14ac:dyDescent="0.3">
      <c r="E51" s="34"/>
      <c r="F51" s="35">
        <v>49</v>
      </c>
      <c r="G51">
        <f t="shared" si="4"/>
        <v>2</v>
      </c>
      <c r="H51">
        <f t="shared" si="5"/>
        <v>49</v>
      </c>
      <c r="I51" s="38">
        <v>5.1500239408454451</v>
      </c>
      <c r="K51">
        <v>11</v>
      </c>
      <c r="L51">
        <f t="shared" si="37"/>
        <v>4</v>
      </c>
      <c r="M51">
        <f t="shared" si="21"/>
        <v>309</v>
      </c>
      <c r="N51" s="36">
        <f t="shared" si="6"/>
        <v>5.1500239408454451</v>
      </c>
      <c r="O51">
        <f t="shared" si="7"/>
        <v>0</v>
      </c>
      <c r="P51">
        <f t="shared" si="36"/>
        <v>0</v>
      </c>
      <c r="Q51">
        <f t="shared" si="36"/>
        <v>0</v>
      </c>
      <c r="R51">
        <f t="shared" si="36"/>
        <v>0</v>
      </c>
      <c r="S51">
        <f t="shared" si="36"/>
        <v>0</v>
      </c>
      <c r="T51">
        <f t="shared" si="36"/>
        <v>0</v>
      </c>
      <c r="U51">
        <f t="shared" si="36"/>
        <v>0</v>
      </c>
      <c r="V51">
        <f t="shared" si="36"/>
        <v>0</v>
      </c>
      <c r="W51">
        <f t="shared" si="36"/>
        <v>0</v>
      </c>
      <c r="X51">
        <f t="shared" si="36"/>
        <v>0</v>
      </c>
      <c r="Y51">
        <f t="shared" si="36"/>
        <v>1</v>
      </c>
      <c r="Z51">
        <f t="shared" si="36"/>
        <v>0</v>
      </c>
      <c r="AA51">
        <f t="shared" si="8"/>
        <v>0</v>
      </c>
      <c r="AB51">
        <f t="shared" si="23"/>
        <v>0</v>
      </c>
      <c r="AC51">
        <f t="shared" si="24"/>
        <v>0</v>
      </c>
      <c r="AD51">
        <f t="shared" si="25"/>
        <v>0</v>
      </c>
      <c r="AE51">
        <f t="shared" si="26"/>
        <v>0</v>
      </c>
      <c r="AF51">
        <f t="shared" si="27"/>
        <v>0</v>
      </c>
      <c r="AG51">
        <f t="shared" si="28"/>
        <v>0</v>
      </c>
      <c r="AH51">
        <f t="shared" si="29"/>
        <v>0</v>
      </c>
      <c r="AI51">
        <f t="shared" si="30"/>
        <v>0</v>
      </c>
      <c r="AJ51">
        <f t="shared" si="31"/>
        <v>0</v>
      </c>
      <c r="AK51">
        <f t="shared" si="32"/>
        <v>5.1500239408454451</v>
      </c>
      <c r="AL51">
        <f t="shared" si="33"/>
        <v>0</v>
      </c>
    </row>
    <row r="52" spans="5:38" x14ac:dyDescent="0.3">
      <c r="E52" s="34"/>
      <c r="F52" s="35">
        <v>50</v>
      </c>
      <c r="G52">
        <f t="shared" si="4"/>
        <v>2</v>
      </c>
      <c r="H52">
        <f t="shared" si="5"/>
        <v>50</v>
      </c>
      <c r="I52" s="38">
        <v>5.1166908157679494</v>
      </c>
      <c r="K52">
        <v>11</v>
      </c>
      <c r="L52">
        <f t="shared" si="37"/>
        <v>5</v>
      </c>
      <c r="M52">
        <f t="shared" si="21"/>
        <v>310</v>
      </c>
      <c r="N52" s="36">
        <f t="shared" si="6"/>
        <v>5.1166908157679494</v>
      </c>
      <c r="O52">
        <f t="shared" si="7"/>
        <v>0</v>
      </c>
      <c r="P52">
        <f t="shared" si="36"/>
        <v>0</v>
      </c>
      <c r="Q52">
        <f t="shared" si="36"/>
        <v>0</v>
      </c>
      <c r="R52">
        <f t="shared" si="36"/>
        <v>0</v>
      </c>
      <c r="S52">
        <f t="shared" si="36"/>
        <v>0</v>
      </c>
      <c r="T52">
        <f t="shared" si="36"/>
        <v>0</v>
      </c>
      <c r="U52">
        <f t="shared" si="36"/>
        <v>0</v>
      </c>
      <c r="V52">
        <f t="shared" si="36"/>
        <v>0</v>
      </c>
      <c r="W52">
        <f t="shared" si="36"/>
        <v>0</v>
      </c>
      <c r="X52">
        <f t="shared" si="36"/>
        <v>0</v>
      </c>
      <c r="Y52">
        <f t="shared" si="36"/>
        <v>1</v>
      </c>
      <c r="Z52">
        <f t="shared" si="36"/>
        <v>0</v>
      </c>
      <c r="AA52">
        <f t="shared" si="8"/>
        <v>0</v>
      </c>
      <c r="AB52">
        <f t="shared" si="23"/>
        <v>0</v>
      </c>
      <c r="AC52">
        <f t="shared" si="24"/>
        <v>0</v>
      </c>
      <c r="AD52">
        <f t="shared" si="25"/>
        <v>0</v>
      </c>
      <c r="AE52">
        <f t="shared" si="26"/>
        <v>0</v>
      </c>
      <c r="AF52">
        <f t="shared" si="27"/>
        <v>0</v>
      </c>
      <c r="AG52">
        <f t="shared" si="28"/>
        <v>0</v>
      </c>
      <c r="AH52">
        <f t="shared" si="29"/>
        <v>0</v>
      </c>
      <c r="AI52">
        <f t="shared" si="30"/>
        <v>0</v>
      </c>
      <c r="AJ52">
        <f t="shared" si="31"/>
        <v>0</v>
      </c>
      <c r="AK52">
        <f t="shared" si="32"/>
        <v>5.1166908157679494</v>
      </c>
      <c r="AL52">
        <f t="shared" si="33"/>
        <v>0</v>
      </c>
    </row>
    <row r="53" spans="5:38" x14ac:dyDescent="0.3">
      <c r="E53" s="34"/>
      <c r="F53" s="35">
        <v>51</v>
      </c>
      <c r="G53">
        <f t="shared" si="4"/>
        <v>2</v>
      </c>
      <c r="H53">
        <f t="shared" si="5"/>
        <v>51</v>
      </c>
      <c r="I53" s="38">
        <v>5.120731194565221</v>
      </c>
      <c r="K53">
        <v>11</v>
      </c>
      <c r="L53">
        <f t="shared" si="37"/>
        <v>6</v>
      </c>
      <c r="M53">
        <f t="shared" si="21"/>
        <v>311</v>
      </c>
      <c r="N53" s="36">
        <f t="shared" si="6"/>
        <v>5.120731194565221</v>
      </c>
      <c r="O53">
        <f t="shared" si="7"/>
        <v>0</v>
      </c>
      <c r="P53">
        <f t="shared" ref="P53:Z67" si="38">IF($K53=P$2,1,0)</f>
        <v>0</v>
      </c>
      <c r="Q53">
        <f t="shared" si="38"/>
        <v>0</v>
      </c>
      <c r="R53">
        <f t="shared" si="38"/>
        <v>0</v>
      </c>
      <c r="S53">
        <f t="shared" si="38"/>
        <v>0</v>
      </c>
      <c r="T53">
        <f t="shared" si="38"/>
        <v>0</v>
      </c>
      <c r="U53">
        <f t="shared" si="38"/>
        <v>0</v>
      </c>
      <c r="V53">
        <f t="shared" si="38"/>
        <v>0</v>
      </c>
      <c r="W53">
        <f t="shared" si="38"/>
        <v>0</v>
      </c>
      <c r="X53">
        <f t="shared" si="38"/>
        <v>0</v>
      </c>
      <c r="Y53">
        <f t="shared" si="38"/>
        <v>1</v>
      </c>
      <c r="Z53">
        <f t="shared" si="38"/>
        <v>0</v>
      </c>
      <c r="AA53">
        <f t="shared" si="8"/>
        <v>0</v>
      </c>
      <c r="AB53">
        <f t="shared" si="23"/>
        <v>0</v>
      </c>
      <c r="AC53">
        <f t="shared" si="24"/>
        <v>0</v>
      </c>
      <c r="AD53">
        <f t="shared" si="25"/>
        <v>0</v>
      </c>
      <c r="AE53">
        <f t="shared" si="26"/>
        <v>0</v>
      </c>
      <c r="AF53">
        <f t="shared" si="27"/>
        <v>0</v>
      </c>
      <c r="AG53">
        <f t="shared" si="28"/>
        <v>0</v>
      </c>
      <c r="AH53">
        <f t="shared" si="29"/>
        <v>0</v>
      </c>
      <c r="AI53">
        <f t="shared" si="30"/>
        <v>0</v>
      </c>
      <c r="AJ53">
        <f t="shared" si="31"/>
        <v>0</v>
      </c>
      <c r="AK53">
        <f t="shared" si="32"/>
        <v>5.120731194565221</v>
      </c>
      <c r="AL53">
        <f t="shared" si="33"/>
        <v>0</v>
      </c>
    </row>
    <row r="54" spans="5:38" x14ac:dyDescent="0.3">
      <c r="E54" s="34"/>
      <c r="F54" s="35">
        <v>52</v>
      </c>
      <c r="G54">
        <f t="shared" si="4"/>
        <v>2</v>
      </c>
      <c r="H54">
        <f t="shared" si="5"/>
        <v>52</v>
      </c>
      <c r="I54" s="38">
        <v>5.11994556535464</v>
      </c>
      <c r="K54">
        <v>11</v>
      </c>
      <c r="L54">
        <f t="shared" si="37"/>
        <v>7</v>
      </c>
      <c r="M54">
        <f t="shared" si="21"/>
        <v>312</v>
      </c>
      <c r="N54" s="36">
        <f t="shared" si="6"/>
        <v>5.11994556535464</v>
      </c>
      <c r="O54">
        <f t="shared" si="7"/>
        <v>0</v>
      </c>
      <c r="P54">
        <f t="shared" si="38"/>
        <v>0</v>
      </c>
      <c r="Q54">
        <f t="shared" si="38"/>
        <v>0</v>
      </c>
      <c r="R54">
        <f t="shared" si="38"/>
        <v>0</v>
      </c>
      <c r="S54">
        <f t="shared" si="38"/>
        <v>0</v>
      </c>
      <c r="T54">
        <f t="shared" si="38"/>
        <v>0</v>
      </c>
      <c r="U54">
        <f t="shared" si="38"/>
        <v>0</v>
      </c>
      <c r="V54">
        <f t="shared" si="38"/>
        <v>0</v>
      </c>
      <c r="W54">
        <f t="shared" si="38"/>
        <v>0</v>
      </c>
      <c r="X54">
        <f t="shared" si="38"/>
        <v>0</v>
      </c>
      <c r="Y54">
        <f t="shared" si="38"/>
        <v>1</v>
      </c>
      <c r="Z54">
        <f t="shared" si="38"/>
        <v>0</v>
      </c>
      <c r="AA54">
        <f t="shared" si="8"/>
        <v>0</v>
      </c>
      <c r="AB54">
        <f t="shared" si="23"/>
        <v>0</v>
      </c>
      <c r="AC54">
        <f t="shared" si="24"/>
        <v>0</v>
      </c>
      <c r="AD54">
        <f t="shared" si="25"/>
        <v>0</v>
      </c>
      <c r="AE54">
        <f t="shared" si="26"/>
        <v>0</v>
      </c>
      <c r="AF54">
        <f t="shared" si="27"/>
        <v>0</v>
      </c>
      <c r="AG54">
        <f t="shared" si="28"/>
        <v>0</v>
      </c>
      <c r="AH54">
        <f t="shared" si="29"/>
        <v>0</v>
      </c>
      <c r="AI54">
        <f t="shared" si="30"/>
        <v>0</v>
      </c>
      <c r="AJ54">
        <f t="shared" si="31"/>
        <v>0</v>
      </c>
      <c r="AK54">
        <f t="shared" si="32"/>
        <v>5.11994556535464</v>
      </c>
      <c r="AL54">
        <f t="shared" si="33"/>
        <v>0</v>
      </c>
    </row>
    <row r="55" spans="5:38" x14ac:dyDescent="0.3">
      <c r="E55" s="34"/>
      <c r="F55" s="35">
        <v>53</v>
      </c>
      <c r="G55">
        <f t="shared" si="4"/>
        <v>2</v>
      </c>
      <c r="H55">
        <f t="shared" si="5"/>
        <v>53</v>
      </c>
      <c r="I55" s="38">
        <v>5.1285874866710284</v>
      </c>
      <c r="K55">
        <v>11</v>
      </c>
      <c r="L55">
        <f t="shared" si="37"/>
        <v>8</v>
      </c>
      <c r="M55">
        <f>M54+1</f>
        <v>313</v>
      </c>
      <c r="N55" s="36">
        <f t="shared" si="6"/>
        <v>5.1285874866710284</v>
      </c>
      <c r="O55">
        <f t="shared" si="7"/>
        <v>0</v>
      </c>
      <c r="P55">
        <f t="shared" si="38"/>
        <v>0</v>
      </c>
      <c r="Q55">
        <f t="shared" si="38"/>
        <v>0</v>
      </c>
      <c r="R55">
        <f t="shared" si="38"/>
        <v>0</v>
      </c>
      <c r="S55">
        <f t="shared" si="38"/>
        <v>0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</v>
      </c>
      <c r="Y55">
        <f t="shared" si="38"/>
        <v>1</v>
      </c>
      <c r="Z55">
        <f t="shared" si="38"/>
        <v>0</v>
      </c>
      <c r="AA55">
        <f t="shared" si="8"/>
        <v>0</v>
      </c>
      <c r="AB55">
        <f t="shared" si="23"/>
        <v>0</v>
      </c>
      <c r="AC55">
        <f t="shared" si="24"/>
        <v>0</v>
      </c>
      <c r="AD55">
        <f t="shared" si="25"/>
        <v>0</v>
      </c>
      <c r="AE55">
        <f t="shared" si="26"/>
        <v>0</v>
      </c>
      <c r="AF55">
        <f t="shared" si="27"/>
        <v>0</v>
      </c>
      <c r="AG55">
        <f t="shared" si="28"/>
        <v>0</v>
      </c>
      <c r="AH55">
        <f t="shared" si="29"/>
        <v>0</v>
      </c>
      <c r="AI55">
        <f t="shared" si="30"/>
        <v>0</v>
      </c>
      <c r="AJ55">
        <f t="shared" si="31"/>
        <v>0</v>
      </c>
      <c r="AK55">
        <f t="shared" si="32"/>
        <v>5.1285874866710284</v>
      </c>
      <c r="AL55">
        <f t="shared" si="33"/>
        <v>0</v>
      </c>
    </row>
    <row r="56" spans="5:38" x14ac:dyDescent="0.3">
      <c r="E56" s="34"/>
      <c r="F56" s="35">
        <v>54</v>
      </c>
      <c r="G56">
        <f t="shared" si="4"/>
        <v>2</v>
      </c>
      <c r="H56">
        <f t="shared" si="5"/>
        <v>54</v>
      </c>
      <c r="I56" s="38">
        <v>5.1922234527280677</v>
      </c>
      <c r="K56">
        <v>11</v>
      </c>
      <c r="L56">
        <f t="shared" si="37"/>
        <v>9</v>
      </c>
      <c r="M56">
        <f t="shared" si="21"/>
        <v>314</v>
      </c>
      <c r="N56" s="36">
        <f t="shared" si="6"/>
        <v>5.1922234527280677</v>
      </c>
      <c r="O56">
        <f t="shared" si="7"/>
        <v>0</v>
      </c>
      <c r="P56">
        <f t="shared" si="38"/>
        <v>0</v>
      </c>
      <c r="Q56">
        <f t="shared" si="38"/>
        <v>0</v>
      </c>
      <c r="R56">
        <f t="shared" si="38"/>
        <v>0</v>
      </c>
      <c r="S56">
        <f t="shared" si="38"/>
        <v>0</v>
      </c>
      <c r="T56">
        <f t="shared" si="38"/>
        <v>0</v>
      </c>
      <c r="U56">
        <f t="shared" si="38"/>
        <v>0</v>
      </c>
      <c r="V56">
        <f t="shared" si="38"/>
        <v>0</v>
      </c>
      <c r="W56">
        <f t="shared" si="38"/>
        <v>0</v>
      </c>
      <c r="X56">
        <f t="shared" si="38"/>
        <v>0</v>
      </c>
      <c r="Y56">
        <f t="shared" si="38"/>
        <v>1</v>
      </c>
      <c r="Z56">
        <f t="shared" si="38"/>
        <v>0</v>
      </c>
      <c r="AA56">
        <f t="shared" si="8"/>
        <v>0</v>
      </c>
      <c r="AB56">
        <f t="shared" si="23"/>
        <v>0</v>
      </c>
      <c r="AC56">
        <f t="shared" si="24"/>
        <v>0</v>
      </c>
      <c r="AD56">
        <f t="shared" si="25"/>
        <v>0</v>
      </c>
      <c r="AE56">
        <f t="shared" si="26"/>
        <v>0</v>
      </c>
      <c r="AF56">
        <f t="shared" si="27"/>
        <v>0</v>
      </c>
      <c r="AG56">
        <f t="shared" si="28"/>
        <v>0</v>
      </c>
      <c r="AH56">
        <f t="shared" si="29"/>
        <v>0</v>
      </c>
      <c r="AI56">
        <f t="shared" si="30"/>
        <v>0</v>
      </c>
      <c r="AJ56">
        <f t="shared" si="31"/>
        <v>0</v>
      </c>
      <c r="AK56">
        <f t="shared" si="32"/>
        <v>5.1922234527280677</v>
      </c>
      <c r="AL56">
        <f t="shared" si="33"/>
        <v>0</v>
      </c>
    </row>
    <row r="57" spans="5:38" x14ac:dyDescent="0.3">
      <c r="E57" s="34"/>
      <c r="F57" s="35">
        <v>55</v>
      </c>
      <c r="G57">
        <f t="shared" si="4"/>
        <v>2</v>
      </c>
      <c r="H57">
        <f t="shared" si="5"/>
        <v>55</v>
      </c>
      <c r="I57" s="38">
        <v>5.1766231012608204</v>
      </c>
      <c r="K57">
        <v>11</v>
      </c>
      <c r="L57">
        <f t="shared" si="37"/>
        <v>10</v>
      </c>
      <c r="M57">
        <f t="shared" si="21"/>
        <v>315</v>
      </c>
      <c r="N57" s="36">
        <f t="shared" si="6"/>
        <v>5.1766231012608204</v>
      </c>
      <c r="O57">
        <f t="shared" si="7"/>
        <v>0</v>
      </c>
      <c r="P57">
        <f t="shared" si="38"/>
        <v>0</v>
      </c>
      <c r="Q57">
        <f t="shared" si="38"/>
        <v>0</v>
      </c>
      <c r="R57">
        <f t="shared" si="38"/>
        <v>0</v>
      </c>
      <c r="S57">
        <f t="shared" si="38"/>
        <v>0</v>
      </c>
      <c r="T57">
        <f t="shared" si="38"/>
        <v>0</v>
      </c>
      <c r="U57">
        <f t="shared" si="38"/>
        <v>0</v>
      </c>
      <c r="V57">
        <f t="shared" si="38"/>
        <v>0</v>
      </c>
      <c r="W57">
        <f t="shared" si="38"/>
        <v>0</v>
      </c>
      <c r="X57">
        <f t="shared" si="38"/>
        <v>0</v>
      </c>
      <c r="Y57">
        <f t="shared" si="38"/>
        <v>1</v>
      </c>
      <c r="Z57">
        <f t="shared" si="38"/>
        <v>0</v>
      </c>
      <c r="AA57">
        <f t="shared" si="8"/>
        <v>0</v>
      </c>
      <c r="AB57">
        <f t="shared" si="23"/>
        <v>0</v>
      </c>
      <c r="AC57">
        <f t="shared" si="24"/>
        <v>0</v>
      </c>
      <c r="AD57">
        <f t="shared" si="25"/>
        <v>0</v>
      </c>
      <c r="AE57">
        <f t="shared" si="26"/>
        <v>0</v>
      </c>
      <c r="AF57">
        <f t="shared" si="27"/>
        <v>0</v>
      </c>
      <c r="AG57">
        <f t="shared" si="28"/>
        <v>0</v>
      </c>
      <c r="AH57">
        <f t="shared" si="29"/>
        <v>0</v>
      </c>
      <c r="AI57">
        <f t="shared" si="30"/>
        <v>0</v>
      </c>
      <c r="AJ57">
        <f t="shared" si="31"/>
        <v>0</v>
      </c>
      <c r="AK57">
        <f t="shared" si="32"/>
        <v>5.1766231012608204</v>
      </c>
      <c r="AL57">
        <f t="shared" si="33"/>
        <v>0</v>
      </c>
    </row>
    <row r="58" spans="5:38" x14ac:dyDescent="0.3">
      <c r="E58" s="34"/>
      <c r="F58" s="35">
        <v>56</v>
      </c>
      <c r="G58">
        <f t="shared" si="4"/>
        <v>2</v>
      </c>
      <c r="H58">
        <f t="shared" si="5"/>
        <v>56</v>
      </c>
      <c r="I58" s="38">
        <v>5.2813362517567963</v>
      </c>
      <c r="K58">
        <v>11</v>
      </c>
      <c r="L58">
        <f t="shared" si="37"/>
        <v>11</v>
      </c>
      <c r="M58">
        <f t="shared" si="21"/>
        <v>316</v>
      </c>
      <c r="N58" s="36">
        <f t="shared" si="6"/>
        <v>5.2813362517567963</v>
      </c>
      <c r="O58">
        <f t="shared" si="7"/>
        <v>0</v>
      </c>
      <c r="P58">
        <f t="shared" si="38"/>
        <v>0</v>
      </c>
      <c r="Q58">
        <f t="shared" si="38"/>
        <v>0</v>
      </c>
      <c r="R58">
        <f t="shared" si="38"/>
        <v>0</v>
      </c>
      <c r="S58">
        <f t="shared" si="38"/>
        <v>0</v>
      </c>
      <c r="T58">
        <f t="shared" si="38"/>
        <v>0</v>
      </c>
      <c r="U58">
        <f t="shared" si="38"/>
        <v>0</v>
      </c>
      <c r="V58">
        <f t="shared" si="38"/>
        <v>0</v>
      </c>
      <c r="W58">
        <f t="shared" si="38"/>
        <v>0</v>
      </c>
      <c r="X58">
        <f t="shared" si="38"/>
        <v>0</v>
      </c>
      <c r="Y58">
        <f t="shared" si="38"/>
        <v>1</v>
      </c>
      <c r="Z58">
        <f t="shared" si="38"/>
        <v>0</v>
      </c>
      <c r="AA58">
        <f t="shared" si="8"/>
        <v>0</v>
      </c>
      <c r="AB58">
        <f t="shared" si="23"/>
        <v>0</v>
      </c>
      <c r="AC58">
        <f t="shared" si="24"/>
        <v>0</v>
      </c>
      <c r="AD58">
        <f t="shared" si="25"/>
        <v>0</v>
      </c>
      <c r="AE58">
        <f t="shared" si="26"/>
        <v>0</v>
      </c>
      <c r="AF58">
        <f t="shared" si="27"/>
        <v>0</v>
      </c>
      <c r="AG58">
        <f t="shared" si="28"/>
        <v>0</v>
      </c>
      <c r="AH58">
        <f t="shared" si="29"/>
        <v>0</v>
      </c>
      <c r="AI58">
        <f t="shared" si="30"/>
        <v>0</v>
      </c>
      <c r="AJ58">
        <f t="shared" si="31"/>
        <v>0</v>
      </c>
      <c r="AK58">
        <f t="shared" si="32"/>
        <v>5.2813362517567963</v>
      </c>
      <c r="AL58">
        <f t="shared" si="33"/>
        <v>0</v>
      </c>
    </row>
    <row r="59" spans="5:38" x14ac:dyDescent="0.3">
      <c r="E59" s="34"/>
      <c r="F59" s="35">
        <v>57</v>
      </c>
      <c r="G59">
        <f t="shared" si="4"/>
        <v>2</v>
      </c>
      <c r="H59">
        <f t="shared" si="5"/>
        <v>57</v>
      </c>
      <c r="I59" s="38">
        <v>5.3964870474790594</v>
      </c>
      <c r="K59">
        <v>11</v>
      </c>
      <c r="L59">
        <f t="shared" si="37"/>
        <v>12</v>
      </c>
      <c r="M59">
        <f t="shared" si="21"/>
        <v>317</v>
      </c>
      <c r="N59" s="36">
        <f t="shared" si="6"/>
        <v>5.3964870474790594</v>
      </c>
      <c r="O59">
        <f t="shared" si="7"/>
        <v>0</v>
      </c>
      <c r="P59">
        <f t="shared" si="38"/>
        <v>0</v>
      </c>
      <c r="Q59">
        <f t="shared" si="38"/>
        <v>0</v>
      </c>
      <c r="R59">
        <f t="shared" si="38"/>
        <v>0</v>
      </c>
      <c r="S59">
        <f t="shared" si="38"/>
        <v>0</v>
      </c>
      <c r="T59">
        <f t="shared" si="38"/>
        <v>0</v>
      </c>
      <c r="U59">
        <f t="shared" si="38"/>
        <v>0</v>
      </c>
      <c r="V59">
        <f t="shared" si="38"/>
        <v>0</v>
      </c>
      <c r="W59">
        <f t="shared" si="38"/>
        <v>0</v>
      </c>
      <c r="X59">
        <f t="shared" si="38"/>
        <v>0</v>
      </c>
      <c r="Y59">
        <f t="shared" si="38"/>
        <v>1</v>
      </c>
      <c r="Z59">
        <f t="shared" si="38"/>
        <v>0</v>
      </c>
      <c r="AA59">
        <f t="shared" si="8"/>
        <v>0</v>
      </c>
      <c r="AB59">
        <f t="shared" si="23"/>
        <v>0</v>
      </c>
      <c r="AC59">
        <f t="shared" si="24"/>
        <v>0</v>
      </c>
      <c r="AD59">
        <f t="shared" si="25"/>
        <v>0</v>
      </c>
      <c r="AE59">
        <f t="shared" si="26"/>
        <v>0</v>
      </c>
      <c r="AF59">
        <f t="shared" si="27"/>
        <v>0</v>
      </c>
      <c r="AG59">
        <f t="shared" si="28"/>
        <v>0</v>
      </c>
      <c r="AH59">
        <f t="shared" si="29"/>
        <v>0</v>
      </c>
      <c r="AI59">
        <f t="shared" si="30"/>
        <v>0</v>
      </c>
      <c r="AJ59">
        <f t="shared" si="31"/>
        <v>0</v>
      </c>
      <c r="AK59">
        <f t="shared" si="32"/>
        <v>5.3964870474790594</v>
      </c>
      <c r="AL59">
        <f t="shared" si="33"/>
        <v>0</v>
      </c>
    </row>
    <row r="60" spans="5:38" x14ac:dyDescent="0.3">
      <c r="E60" s="34"/>
      <c r="F60" s="35">
        <v>58</v>
      </c>
      <c r="G60">
        <f t="shared" si="4"/>
        <v>2</v>
      </c>
      <c r="H60">
        <f t="shared" si="5"/>
        <v>58</v>
      </c>
      <c r="I60" s="38">
        <v>5.4708973569954917</v>
      </c>
      <c r="K60">
        <v>11</v>
      </c>
      <c r="L60">
        <f t="shared" si="37"/>
        <v>13</v>
      </c>
      <c r="M60">
        <f t="shared" si="21"/>
        <v>318</v>
      </c>
      <c r="N60" s="36">
        <f t="shared" si="6"/>
        <v>5.4708973569954917</v>
      </c>
      <c r="O60">
        <f t="shared" si="7"/>
        <v>0</v>
      </c>
      <c r="P60">
        <f t="shared" si="38"/>
        <v>0</v>
      </c>
      <c r="Q60">
        <f t="shared" si="38"/>
        <v>0</v>
      </c>
      <c r="R60">
        <f t="shared" si="38"/>
        <v>0</v>
      </c>
      <c r="S60">
        <f t="shared" si="38"/>
        <v>0</v>
      </c>
      <c r="T60">
        <f t="shared" si="38"/>
        <v>0</v>
      </c>
      <c r="U60">
        <f t="shared" si="38"/>
        <v>0</v>
      </c>
      <c r="V60">
        <f t="shared" si="38"/>
        <v>0</v>
      </c>
      <c r="W60">
        <f t="shared" si="38"/>
        <v>0</v>
      </c>
      <c r="X60">
        <f t="shared" si="38"/>
        <v>0</v>
      </c>
      <c r="Y60">
        <f t="shared" si="38"/>
        <v>1</v>
      </c>
      <c r="Z60">
        <f t="shared" si="38"/>
        <v>0</v>
      </c>
      <c r="AA60">
        <f t="shared" si="8"/>
        <v>0</v>
      </c>
      <c r="AB60">
        <f t="shared" si="23"/>
        <v>0</v>
      </c>
      <c r="AC60">
        <f t="shared" si="24"/>
        <v>0</v>
      </c>
      <c r="AD60">
        <f t="shared" si="25"/>
        <v>0</v>
      </c>
      <c r="AE60">
        <f t="shared" si="26"/>
        <v>0</v>
      </c>
      <c r="AF60">
        <f t="shared" si="27"/>
        <v>0</v>
      </c>
      <c r="AG60">
        <f t="shared" si="28"/>
        <v>0</v>
      </c>
      <c r="AH60">
        <f t="shared" si="29"/>
        <v>0</v>
      </c>
      <c r="AI60">
        <f t="shared" si="30"/>
        <v>0</v>
      </c>
      <c r="AJ60">
        <f t="shared" si="31"/>
        <v>0</v>
      </c>
      <c r="AK60">
        <f t="shared" si="32"/>
        <v>5.4708973569954917</v>
      </c>
      <c r="AL60">
        <f t="shared" si="33"/>
        <v>0</v>
      </c>
    </row>
    <row r="61" spans="5:38" x14ac:dyDescent="0.3">
      <c r="E61" s="34"/>
      <c r="F61" s="35">
        <v>59</v>
      </c>
      <c r="G61">
        <f t="shared" si="4"/>
        <v>2</v>
      </c>
      <c r="H61">
        <f t="shared" si="5"/>
        <v>59</v>
      </c>
      <c r="I61" s="38">
        <v>5.4667447454538509</v>
      </c>
      <c r="K61">
        <v>11</v>
      </c>
      <c r="L61">
        <f t="shared" si="37"/>
        <v>14</v>
      </c>
      <c r="M61">
        <f t="shared" si="21"/>
        <v>319</v>
      </c>
      <c r="N61" s="36">
        <f t="shared" si="6"/>
        <v>5.4667447454538509</v>
      </c>
      <c r="O61">
        <f t="shared" si="7"/>
        <v>0</v>
      </c>
      <c r="P61">
        <f t="shared" si="38"/>
        <v>0</v>
      </c>
      <c r="Q61">
        <f t="shared" si="38"/>
        <v>0</v>
      </c>
      <c r="R61">
        <f t="shared" si="38"/>
        <v>0</v>
      </c>
      <c r="S61">
        <f t="shared" si="38"/>
        <v>0</v>
      </c>
      <c r="T61">
        <f t="shared" si="38"/>
        <v>0</v>
      </c>
      <c r="U61">
        <f t="shared" si="38"/>
        <v>0</v>
      </c>
      <c r="V61">
        <f t="shared" si="38"/>
        <v>0</v>
      </c>
      <c r="W61">
        <f t="shared" si="38"/>
        <v>0</v>
      </c>
      <c r="X61">
        <f t="shared" si="38"/>
        <v>0</v>
      </c>
      <c r="Y61">
        <f t="shared" si="38"/>
        <v>1</v>
      </c>
      <c r="Z61">
        <f t="shared" si="38"/>
        <v>0</v>
      </c>
      <c r="AA61">
        <f t="shared" si="8"/>
        <v>0</v>
      </c>
      <c r="AB61">
        <f t="shared" si="23"/>
        <v>0</v>
      </c>
      <c r="AC61">
        <f t="shared" si="24"/>
        <v>0</v>
      </c>
      <c r="AD61">
        <f t="shared" si="25"/>
        <v>0</v>
      </c>
      <c r="AE61">
        <f t="shared" si="26"/>
        <v>0</v>
      </c>
      <c r="AF61">
        <f t="shared" si="27"/>
        <v>0</v>
      </c>
      <c r="AG61">
        <f t="shared" si="28"/>
        <v>0</v>
      </c>
      <c r="AH61">
        <f t="shared" si="29"/>
        <v>0</v>
      </c>
      <c r="AI61">
        <f t="shared" si="30"/>
        <v>0</v>
      </c>
      <c r="AJ61">
        <f t="shared" si="31"/>
        <v>0</v>
      </c>
      <c r="AK61">
        <f t="shared" si="32"/>
        <v>5.4667447454538509</v>
      </c>
      <c r="AL61">
        <f t="shared" si="33"/>
        <v>0</v>
      </c>
    </row>
    <row r="62" spans="5:38" x14ac:dyDescent="0.3">
      <c r="E62" s="34"/>
      <c r="F62" s="35">
        <v>60</v>
      </c>
      <c r="G62">
        <f t="shared" si="4"/>
        <v>3</v>
      </c>
      <c r="H62">
        <f t="shared" si="5"/>
        <v>60</v>
      </c>
      <c r="I62" s="38">
        <v>5.4552970055282461</v>
      </c>
      <c r="K62">
        <v>11</v>
      </c>
      <c r="L62">
        <f t="shared" si="37"/>
        <v>15</v>
      </c>
      <c r="M62">
        <f t="shared" si="21"/>
        <v>320</v>
      </c>
      <c r="N62" s="36">
        <f t="shared" si="6"/>
        <v>5.4552970055282461</v>
      </c>
      <c r="O62">
        <f t="shared" si="7"/>
        <v>0</v>
      </c>
      <c r="P62">
        <f t="shared" si="38"/>
        <v>0</v>
      </c>
      <c r="Q62">
        <f t="shared" si="38"/>
        <v>0</v>
      </c>
      <c r="R62">
        <f t="shared" si="38"/>
        <v>0</v>
      </c>
      <c r="S62">
        <f t="shared" si="38"/>
        <v>0</v>
      </c>
      <c r="T62">
        <f t="shared" si="38"/>
        <v>0</v>
      </c>
      <c r="U62">
        <f t="shared" si="38"/>
        <v>0</v>
      </c>
      <c r="V62">
        <f t="shared" si="38"/>
        <v>0</v>
      </c>
      <c r="W62">
        <f t="shared" si="38"/>
        <v>0</v>
      </c>
      <c r="X62">
        <f t="shared" si="38"/>
        <v>0</v>
      </c>
      <c r="Y62">
        <f t="shared" si="38"/>
        <v>1</v>
      </c>
      <c r="Z62">
        <f t="shared" si="38"/>
        <v>0</v>
      </c>
      <c r="AA62">
        <f t="shared" si="8"/>
        <v>0</v>
      </c>
      <c r="AB62">
        <f t="shared" si="23"/>
        <v>0</v>
      </c>
      <c r="AC62">
        <f t="shared" si="24"/>
        <v>0</v>
      </c>
      <c r="AD62">
        <f t="shared" si="25"/>
        <v>0</v>
      </c>
      <c r="AE62">
        <f t="shared" si="26"/>
        <v>0</v>
      </c>
      <c r="AF62">
        <f t="shared" si="27"/>
        <v>0</v>
      </c>
      <c r="AG62">
        <f t="shared" si="28"/>
        <v>0</v>
      </c>
      <c r="AH62">
        <f t="shared" si="29"/>
        <v>0</v>
      </c>
      <c r="AI62">
        <f t="shared" si="30"/>
        <v>0</v>
      </c>
      <c r="AJ62">
        <f t="shared" si="31"/>
        <v>0</v>
      </c>
      <c r="AK62">
        <f t="shared" si="32"/>
        <v>5.4552970055282461</v>
      </c>
      <c r="AL62">
        <f t="shared" si="33"/>
        <v>0</v>
      </c>
    </row>
    <row r="63" spans="5:38" x14ac:dyDescent="0.3">
      <c r="E63" s="34"/>
      <c r="F63" s="35">
        <v>61</v>
      </c>
      <c r="G63">
        <f t="shared" si="4"/>
        <v>3</v>
      </c>
      <c r="H63">
        <f t="shared" si="5"/>
        <v>61</v>
      </c>
      <c r="I63" s="38">
        <v>5.3083843431496476</v>
      </c>
      <c r="K63">
        <v>11</v>
      </c>
      <c r="L63">
        <f t="shared" si="37"/>
        <v>16</v>
      </c>
      <c r="M63">
        <f t="shared" si="21"/>
        <v>321</v>
      </c>
      <c r="N63" s="36">
        <f t="shared" si="6"/>
        <v>5.3083843431496476</v>
      </c>
      <c r="O63">
        <f t="shared" si="7"/>
        <v>0</v>
      </c>
      <c r="P63">
        <f t="shared" si="38"/>
        <v>0</v>
      </c>
      <c r="Q63">
        <f t="shared" si="38"/>
        <v>0</v>
      </c>
      <c r="R63">
        <f t="shared" si="38"/>
        <v>0</v>
      </c>
      <c r="S63">
        <f t="shared" si="38"/>
        <v>0</v>
      </c>
      <c r="T63">
        <f t="shared" si="38"/>
        <v>0</v>
      </c>
      <c r="U63">
        <f t="shared" si="38"/>
        <v>0</v>
      </c>
      <c r="V63">
        <f t="shared" si="38"/>
        <v>0</v>
      </c>
      <c r="W63">
        <f t="shared" si="38"/>
        <v>0</v>
      </c>
      <c r="X63">
        <f t="shared" si="38"/>
        <v>0</v>
      </c>
      <c r="Y63">
        <f t="shared" si="38"/>
        <v>1</v>
      </c>
      <c r="Z63">
        <f t="shared" si="38"/>
        <v>0</v>
      </c>
      <c r="AA63">
        <f t="shared" si="8"/>
        <v>0</v>
      </c>
      <c r="AB63">
        <f t="shared" si="23"/>
        <v>0</v>
      </c>
      <c r="AC63">
        <f t="shared" si="24"/>
        <v>0</v>
      </c>
      <c r="AD63">
        <f t="shared" si="25"/>
        <v>0</v>
      </c>
      <c r="AE63">
        <f t="shared" si="26"/>
        <v>0</v>
      </c>
      <c r="AF63">
        <f t="shared" si="27"/>
        <v>0</v>
      </c>
      <c r="AG63">
        <f t="shared" si="28"/>
        <v>0</v>
      </c>
      <c r="AH63">
        <f t="shared" si="29"/>
        <v>0</v>
      </c>
      <c r="AI63">
        <f t="shared" si="30"/>
        <v>0</v>
      </c>
      <c r="AJ63">
        <f t="shared" si="31"/>
        <v>0</v>
      </c>
      <c r="AK63">
        <f t="shared" si="32"/>
        <v>5.3083843431496476</v>
      </c>
      <c r="AL63">
        <f t="shared" si="33"/>
        <v>0</v>
      </c>
    </row>
    <row r="64" spans="5:38" x14ac:dyDescent="0.3">
      <c r="E64" s="34"/>
      <c r="F64" s="35">
        <v>62</v>
      </c>
      <c r="G64">
        <f t="shared" si="4"/>
        <v>3</v>
      </c>
      <c r="H64">
        <f t="shared" si="5"/>
        <v>62</v>
      </c>
      <c r="I64" s="38">
        <v>5.3162406352554568</v>
      </c>
      <c r="K64">
        <v>11</v>
      </c>
      <c r="L64">
        <f t="shared" si="37"/>
        <v>17</v>
      </c>
      <c r="M64">
        <f t="shared" si="21"/>
        <v>322</v>
      </c>
      <c r="N64" s="36">
        <f t="shared" si="6"/>
        <v>5.3162406352554568</v>
      </c>
      <c r="O64">
        <f t="shared" si="7"/>
        <v>0</v>
      </c>
      <c r="P64">
        <f t="shared" si="38"/>
        <v>0</v>
      </c>
      <c r="Q64">
        <f t="shared" si="38"/>
        <v>0</v>
      </c>
      <c r="R64">
        <f t="shared" si="38"/>
        <v>0</v>
      </c>
      <c r="S64">
        <f t="shared" si="38"/>
        <v>0</v>
      </c>
      <c r="T64">
        <f t="shared" si="38"/>
        <v>0</v>
      </c>
      <c r="U64">
        <f t="shared" si="38"/>
        <v>0</v>
      </c>
      <c r="V64">
        <f t="shared" si="38"/>
        <v>0</v>
      </c>
      <c r="W64">
        <f t="shared" si="38"/>
        <v>0</v>
      </c>
      <c r="X64">
        <f t="shared" si="38"/>
        <v>0</v>
      </c>
      <c r="Y64">
        <f t="shared" si="38"/>
        <v>1</v>
      </c>
      <c r="Z64">
        <f t="shared" si="38"/>
        <v>0</v>
      </c>
      <c r="AA64">
        <f t="shared" si="8"/>
        <v>0</v>
      </c>
      <c r="AB64">
        <f t="shared" si="23"/>
        <v>0</v>
      </c>
      <c r="AC64">
        <f t="shared" si="24"/>
        <v>0</v>
      </c>
      <c r="AD64">
        <f t="shared" si="25"/>
        <v>0</v>
      </c>
      <c r="AE64">
        <f t="shared" si="26"/>
        <v>0</v>
      </c>
      <c r="AF64">
        <f t="shared" si="27"/>
        <v>0</v>
      </c>
      <c r="AG64">
        <f t="shared" si="28"/>
        <v>0</v>
      </c>
      <c r="AH64">
        <f t="shared" si="29"/>
        <v>0</v>
      </c>
      <c r="AI64">
        <f t="shared" si="30"/>
        <v>0</v>
      </c>
      <c r="AJ64">
        <f t="shared" si="31"/>
        <v>0</v>
      </c>
      <c r="AK64">
        <f t="shared" si="32"/>
        <v>5.3162406352554568</v>
      </c>
      <c r="AL64">
        <f t="shared" si="33"/>
        <v>0</v>
      </c>
    </row>
    <row r="65" spans="5:38" x14ac:dyDescent="0.3">
      <c r="E65" s="34"/>
      <c r="F65" s="35">
        <v>63</v>
      </c>
      <c r="G65">
        <f t="shared" si="4"/>
        <v>3</v>
      </c>
      <c r="H65">
        <f t="shared" si="5"/>
        <v>63</v>
      </c>
      <c r="I65" s="38">
        <v>5.1934580129161239</v>
      </c>
      <c r="K65">
        <v>11</v>
      </c>
      <c r="L65">
        <f t="shared" si="37"/>
        <v>18</v>
      </c>
      <c r="M65">
        <f t="shared" si="21"/>
        <v>323</v>
      </c>
      <c r="N65" s="36">
        <f t="shared" si="6"/>
        <v>5.1934580129161239</v>
      </c>
      <c r="O65">
        <f t="shared" si="7"/>
        <v>0</v>
      </c>
      <c r="P65">
        <f t="shared" si="38"/>
        <v>0</v>
      </c>
      <c r="Q65">
        <f t="shared" si="38"/>
        <v>0</v>
      </c>
      <c r="R65">
        <f t="shared" si="38"/>
        <v>0</v>
      </c>
      <c r="S65">
        <f t="shared" si="38"/>
        <v>0</v>
      </c>
      <c r="T65">
        <f t="shared" si="38"/>
        <v>0</v>
      </c>
      <c r="U65">
        <f t="shared" si="38"/>
        <v>0</v>
      </c>
      <c r="V65">
        <f t="shared" si="38"/>
        <v>0</v>
      </c>
      <c r="W65">
        <f t="shared" si="38"/>
        <v>0</v>
      </c>
      <c r="X65">
        <f t="shared" si="38"/>
        <v>0</v>
      </c>
      <c r="Y65">
        <f t="shared" si="38"/>
        <v>1</v>
      </c>
      <c r="Z65">
        <f t="shared" si="38"/>
        <v>0</v>
      </c>
      <c r="AA65">
        <f t="shared" si="8"/>
        <v>0</v>
      </c>
      <c r="AB65">
        <f t="shared" si="23"/>
        <v>0</v>
      </c>
      <c r="AC65">
        <f t="shared" si="24"/>
        <v>0</v>
      </c>
      <c r="AD65">
        <f t="shared" si="25"/>
        <v>0</v>
      </c>
      <c r="AE65">
        <f t="shared" si="26"/>
        <v>0</v>
      </c>
      <c r="AF65">
        <f t="shared" si="27"/>
        <v>0</v>
      </c>
      <c r="AG65">
        <f t="shared" si="28"/>
        <v>0</v>
      </c>
      <c r="AH65">
        <f t="shared" si="29"/>
        <v>0</v>
      </c>
      <c r="AI65">
        <f t="shared" si="30"/>
        <v>0</v>
      </c>
      <c r="AJ65">
        <f t="shared" si="31"/>
        <v>0</v>
      </c>
      <c r="AK65">
        <f t="shared" si="32"/>
        <v>5.1934580129161239</v>
      </c>
      <c r="AL65">
        <f t="shared" si="33"/>
        <v>0</v>
      </c>
    </row>
    <row r="66" spans="5:38" x14ac:dyDescent="0.3">
      <c r="E66" s="34"/>
      <c r="F66" s="35">
        <v>64</v>
      </c>
      <c r="G66">
        <f t="shared" si="4"/>
        <v>3</v>
      </c>
      <c r="H66">
        <f t="shared" si="5"/>
        <v>64</v>
      </c>
      <c r="I66" s="38">
        <v>5.2903148713062906</v>
      </c>
      <c r="K66">
        <v>11</v>
      </c>
      <c r="L66">
        <f t="shared" si="37"/>
        <v>19</v>
      </c>
      <c r="M66">
        <f t="shared" si="21"/>
        <v>324</v>
      </c>
      <c r="N66" s="36">
        <f t="shared" si="6"/>
        <v>5.2903148713062906</v>
      </c>
      <c r="O66">
        <f t="shared" si="7"/>
        <v>0</v>
      </c>
      <c r="P66">
        <f t="shared" si="38"/>
        <v>0</v>
      </c>
      <c r="Q66">
        <f t="shared" si="38"/>
        <v>0</v>
      </c>
      <c r="R66">
        <f t="shared" si="38"/>
        <v>0</v>
      </c>
      <c r="S66">
        <f t="shared" si="38"/>
        <v>0</v>
      </c>
      <c r="T66">
        <f t="shared" si="38"/>
        <v>0</v>
      </c>
      <c r="U66">
        <f t="shared" si="38"/>
        <v>0</v>
      </c>
      <c r="V66">
        <f t="shared" si="38"/>
        <v>0</v>
      </c>
      <c r="W66">
        <f t="shared" si="38"/>
        <v>0</v>
      </c>
      <c r="X66">
        <f t="shared" si="38"/>
        <v>0</v>
      </c>
      <c r="Y66">
        <f t="shared" si="38"/>
        <v>1</v>
      </c>
      <c r="Z66">
        <f t="shared" si="38"/>
        <v>0</v>
      </c>
      <c r="AA66">
        <f t="shared" si="8"/>
        <v>0</v>
      </c>
      <c r="AB66">
        <f t="shared" si="23"/>
        <v>0</v>
      </c>
      <c r="AC66">
        <f t="shared" si="24"/>
        <v>0</v>
      </c>
      <c r="AD66">
        <f t="shared" si="25"/>
        <v>0</v>
      </c>
      <c r="AE66">
        <f t="shared" si="26"/>
        <v>0</v>
      </c>
      <c r="AF66">
        <f t="shared" si="27"/>
        <v>0</v>
      </c>
      <c r="AG66">
        <f t="shared" si="28"/>
        <v>0</v>
      </c>
      <c r="AH66">
        <f t="shared" si="29"/>
        <v>0</v>
      </c>
      <c r="AI66">
        <f t="shared" si="30"/>
        <v>0</v>
      </c>
      <c r="AJ66">
        <f t="shared" si="31"/>
        <v>0</v>
      </c>
      <c r="AK66">
        <f t="shared" si="32"/>
        <v>5.2903148713062906</v>
      </c>
      <c r="AL66">
        <f t="shared" si="33"/>
        <v>0</v>
      </c>
    </row>
    <row r="67" spans="5:38" x14ac:dyDescent="0.3">
      <c r="E67" s="34"/>
      <c r="F67" s="35">
        <v>65</v>
      </c>
      <c r="G67">
        <f t="shared" si="4"/>
        <v>3</v>
      </c>
      <c r="H67">
        <f t="shared" si="5"/>
        <v>65</v>
      </c>
      <c r="I67" s="38">
        <v>5.2600120303267479</v>
      </c>
      <c r="K67">
        <v>11</v>
      </c>
      <c r="L67">
        <f t="shared" si="37"/>
        <v>20</v>
      </c>
      <c r="M67">
        <f>M66+1</f>
        <v>325</v>
      </c>
      <c r="N67" s="36">
        <f t="shared" si="6"/>
        <v>5.2600120303267479</v>
      </c>
      <c r="O67">
        <f t="shared" si="7"/>
        <v>0</v>
      </c>
      <c r="P67">
        <f t="shared" si="38"/>
        <v>0</v>
      </c>
      <c r="Q67">
        <f t="shared" si="38"/>
        <v>0</v>
      </c>
      <c r="R67">
        <f t="shared" si="38"/>
        <v>0</v>
      </c>
      <c r="S67">
        <f t="shared" si="38"/>
        <v>0</v>
      </c>
      <c r="T67">
        <f t="shared" si="38"/>
        <v>0</v>
      </c>
      <c r="U67">
        <f t="shared" si="38"/>
        <v>0</v>
      </c>
      <c r="V67">
        <f t="shared" si="38"/>
        <v>0</v>
      </c>
      <c r="W67">
        <f t="shared" si="38"/>
        <v>0</v>
      </c>
      <c r="X67">
        <f t="shared" si="38"/>
        <v>0</v>
      </c>
      <c r="Y67">
        <f t="shared" si="38"/>
        <v>1</v>
      </c>
      <c r="Z67">
        <f t="shared" si="38"/>
        <v>0</v>
      </c>
      <c r="AA67">
        <f t="shared" si="8"/>
        <v>0</v>
      </c>
      <c r="AB67">
        <f t="shared" si="23"/>
        <v>0</v>
      </c>
      <c r="AC67">
        <f t="shared" si="24"/>
        <v>0</v>
      </c>
      <c r="AD67">
        <f t="shared" si="25"/>
        <v>0</v>
      </c>
      <c r="AE67">
        <f t="shared" si="26"/>
        <v>0</v>
      </c>
      <c r="AF67">
        <f t="shared" si="27"/>
        <v>0</v>
      </c>
      <c r="AG67">
        <f t="shared" si="28"/>
        <v>0</v>
      </c>
      <c r="AH67">
        <f t="shared" si="29"/>
        <v>0</v>
      </c>
      <c r="AI67">
        <f t="shared" si="30"/>
        <v>0</v>
      </c>
      <c r="AJ67">
        <f t="shared" si="31"/>
        <v>0</v>
      </c>
      <c r="AK67">
        <f t="shared" si="32"/>
        <v>5.2600120303267479</v>
      </c>
      <c r="AL67">
        <f t="shared" si="33"/>
        <v>0</v>
      </c>
    </row>
    <row r="68" spans="5:38" x14ac:dyDescent="0.3">
      <c r="E68" s="34"/>
      <c r="F68" s="35">
        <v>66</v>
      </c>
      <c r="G68">
        <f t="shared" ref="G68:G131" si="39">IF(F68&lt;=$D$2,1,IF(F68&lt;=$D$3,2,IF(F68&lt;=$D$4,3,IF(F68&lt;=$D$5,4,IF(F68&lt;=$D$6,5,IF(F68&lt;=$D$7,6,IF(F68&lt;=$D$8,7,IF(F68&lt;=$D$9,8,IF(F68&lt;=$D$10,9,IF(F68&lt;=$D$11,10,IF(F68&lt;=$D$12,11,IF(F68&lt;=$D$13,12,13))))))))))))</f>
        <v>3</v>
      </c>
      <c r="H68">
        <f t="shared" ref="H68:H131" si="40">F68</f>
        <v>66</v>
      </c>
      <c r="I68" s="38">
        <v>5.2468807992356128</v>
      </c>
      <c r="K68">
        <v>11</v>
      </c>
      <c r="L68">
        <f t="shared" si="37"/>
        <v>21</v>
      </c>
      <c r="M68">
        <f t="shared" si="21"/>
        <v>326</v>
      </c>
      <c r="N68" s="36">
        <f t="shared" ref="N68:N131" si="41">I68</f>
        <v>5.2468807992356128</v>
      </c>
      <c r="O68">
        <f t="shared" ref="O68:Z131" si="42">IF($K68=O$2,1,0)</f>
        <v>0</v>
      </c>
      <c r="P68">
        <f t="shared" si="42"/>
        <v>0</v>
      </c>
      <c r="Q68">
        <f t="shared" si="42"/>
        <v>0</v>
      </c>
      <c r="R68">
        <f t="shared" si="42"/>
        <v>0</v>
      </c>
      <c r="S68">
        <f t="shared" si="42"/>
        <v>0</v>
      </c>
      <c r="T68">
        <f t="shared" si="42"/>
        <v>0</v>
      </c>
      <c r="U68">
        <f t="shared" si="42"/>
        <v>0</v>
      </c>
      <c r="V68">
        <f t="shared" si="42"/>
        <v>0</v>
      </c>
      <c r="W68">
        <f t="shared" si="42"/>
        <v>0</v>
      </c>
      <c r="X68">
        <f t="shared" si="42"/>
        <v>0</v>
      </c>
      <c r="Y68">
        <f t="shared" si="42"/>
        <v>1</v>
      </c>
      <c r="Z68">
        <f t="shared" si="42"/>
        <v>0</v>
      </c>
      <c r="AA68">
        <f t="shared" ref="AA68:AA131" si="43">O68*$N68</f>
        <v>0</v>
      </c>
      <c r="AB68">
        <f t="shared" si="23"/>
        <v>0</v>
      </c>
      <c r="AC68">
        <f t="shared" si="24"/>
        <v>0</v>
      </c>
      <c r="AD68">
        <f t="shared" si="25"/>
        <v>0</v>
      </c>
      <c r="AE68">
        <f t="shared" si="26"/>
        <v>0</v>
      </c>
      <c r="AF68">
        <f t="shared" si="27"/>
        <v>0</v>
      </c>
      <c r="AG68">
        <f t="shared" si="28"/>
        <v>0</v>
      </c>
      <c r="AH68">
        <f t="shared" si="29"/>
        <v>0</v>
      </c>
      <c r="AI68">
        <f t="shared" si="30"/>
        <v>0</v>
      </c>
      <c r="AJ68">
        <f t="shared" si="31"/>
        <v>0</v>
      </c>
      <c r="AK68">
        <f t="shared" si="32"/>
        <v>5.2468807992356128</v>
      </c>
      <c r="AL68">
        <f t="shared" si="33"/>
        <v>0</v>
      </c>
    </row>
    <row r="69" spans="5:38" x14ac:dyDescent="0.3">
      <c r="E69" s="34"/>
      <c r="F69" s="35">
        <v>67</v>
      </c>
      <c r="G69">
        <f t="shared" si="39"/>
        <v>3</v>
      </c>
      <c r="H69">
        <f t="shared" si="40"/>
        <v>67</v>
      </c>
      <c r="I69" s="38">
        <v>5.3254437202936868</v>
      </c>
      <c r="K69">
        <v>11</v>
      </c>
      <c r="L69">
        <f t="shared" si="37"/>
        <v>22</v>
      </c>
      <c r="M69">
        <f t="shared" si="37"/>
        <v>327</v>
      </c>
      <c r="N69" s="36">
        <f t="shared" si="41"/>
        <v>5.3254437202936868</v>
      </c>
      <c r="O69">
        <f t="shared" si="42"/>
        <v>0</v>
      </c>
      <c r="P69">
        <f t="shared" si="42"/>
        <v>0</v>
      </c>
      <c r="Q69">
        <f t="shared" si="42"/>
        <v>0</v>
      </c>
      <c r="R69">
        <f t="shared" si="42"/>
        <v>0</v>
      </c>
      <c r="S69">
        <f t="shared" si="42"/>
        <v>0</v>
      </c>
      <c r="T69">
        <f t="shared" si="42"/>
        <v>0</v>
      </c>
      <c r="U69">
        <f t="shared" si="42"/>
        <v>0</v>
      </c>
      <c r="V69">
        <f t="shared" si="42"/>
        <v>0</v>
      </c>
      <c r="W69">
        <f t="shared" si="42"/>
        <v>0</v>
      </c>
      <c r="X69">
        <f t="shared" si="42"/>
        <v>0</v>
      </c>
      <c r="Y69">
        <f t="shared" si="42"/>
        <v>1</v>
      </c>
      <c r="Z69">
        <f t="shared" si="42"/>
        <v>0</v>
      </c>
      <c r="AA69">
        <f t="shared" si="43"/>
        <v>0</v>
      </c>
      <c r="AB69">
        <f t="shared" si="23"/>
        <v>0</v>
      </c>
      <c r="AC69">
        <f t="shared" si="24"/>
        <v>0</v>
      </c>
      <c r="AD69">
        <f t="shared" si="25"/>
        <v>0</v>
      </c>
      <c r="AE69">
        <f t="shared" si="26"/>
        <v>0</v>
      </c>
      <c r="AF69">
        <f t="shared" si="27"/>
        <v>0</v>
      </c>
      <c r="AG69">
        <f t="shared" si="28"/>
        <v>0</v>
      </c>
      <c r="AH69">
        <f t="shared" si="29"/>
        <v>0</v>
      </c>
      <c r="AI69">
        <f t="shared" si="30"/>
        <v>0</v>
      </c>
      <c r="AJ69">
        <f t="shared" si="31"/>
        <v>0</v>
      </c>
      <c r="AK69">
        <f t="shared" si="32"/>
        <v>5.3254437202936868</v>
      </c>
      <c r="AL69">
        <f t="shared" si="33"/>
        <v>0</v>
      </c>
    </row>
    <row r="70" spans="5:38" x14ac:dyDescent="0.3">
      <c r="E70" s="34"/>
      <c r="F70" s="35">
        <v>68</v>
      </c>
      <c r="G70">
        <f t="shared" si="39"/>
        <v>3</v>
      </c>
      <c r="H70">
        <f t="shared" si="40"/>
        <v>68</v>
      </c>
      <c r="I70" s="38">
        <v>5.389416384583833</v>
      </c>
      <c r="K70">
        <v>11</v>
      </c>
      <c r="L70">
        <f t="shared" si="37"/>
        <v>23</v>
      </c>
      <c r="M70">
        <f t="shared" si="37"/>
        <v>328</v>
      </c>
      <c r="N70" s="36">
        <f t="shared" si="41"/>
        <v>5.389416384583833</v>
      </c>
      <c r="O70">
        <f t="shared" si="42"/>
        <v>0</v>
      </c>
      <c r="P70">
        <f t="shared" si="42"/>
        <v>0</v>
      </c>
      <c r="Q70">
        <f t="shared" si="42"/>
        <v>0</v>
      </c>
      <c r="R70">
        <f t="shared" si="42"/>
        <v>0</v>
      </c>
      <c r="S70">
        <f t="shared" si="42"/>
        <v>0</v>
      </c>
      <c r="T70">
        <f t="shared" si="42"/>
        <v>0</v>
      </c>
      <c r="U70">
        <f t="shared" si="42"/>
        <v>0</v>
      </c>
      <c r="V70">
        <f t="shared" si="42"/>
        <v>0</v>
      </c>
      <c r="W70">
        <f t="shared" si="42"/>
        <v>0</v>
      </c>
      <c r="X70">
        <f t="shared" si="42"/>
        <v>0</v>
      </c>
      <c r="Y70">
        <f t="shared" si="42"/>
        <v>1</v>
      </c>
      <c r="Z70">
        <f t="shared" si="42"/>
        <v>0</v>
      </c>
      <c r="AA70">
        <f t="shared" si="43"/>
        <v>0</v>
      </c>
      <c r="AB70">
        <f t="shared" si="23"/>
        <v>0</v>
      </c>
      <c r="AC70">
        <f t="shared" si="24"/>
        <v>0</v>
      </c>
      <c r="AD70">
        <f t="shared" si="25"/>
        <v>0</v>
      </c>
      <c r="AE70">
        <f t="shared" si="26"/>
        <v>0</v>
      </c>
      <c r="AF70">
        <f t="shared" si="27"/>
        <v>0</v>
      </c>
      <c r="AG70">
        <f t="shared" si="28"/>
        <v>0</v>
      </c>
      <c r="AH70">
        <f t="shared" si="29"/>
        <v>0</v>
      </c>
      <c r="AI70">
        <f t="shared" si="30"/>
        <v>0</v>
      </c>
      <c r="AJ70">
        <f t="shared" si="31"/>
        <v>0</v>
      </c>
      <c r="AK70">
        <f t="shared" si="32"/>
        <v>5.389416384583833</v>
      </c>
      <c r="AL70">
        <f t="shared" si="33"/>
        <v>0</v>
      </c>
    </row>
    <row r="71" spans="5:38" x14ac:dyDescent="0.3">
      <c r="E71" s="34"/>
      <c r="F71" s="35">
        <v>69</v>
      </c>
      <c r="G71">
        <f t="shared" si="39"/>
        <v>3</v>
      </c>
      <c r="H71">
        <f t="shared" si="40"/>
        <v>69</v>
      </c>
      <c r="I71" s="38">
        <v>5.4965986554559176</v>
      </c>
      <c r="K71">
        <v>11</v>
      </c>
      <c r="L71">
        <f t="shared" si="37"/>
        <v>24</v>
      </c>
      <c r="M71">
        <f t="shared" si="37"/>
        <v>329</v>
      </c>
      <c r="N71" s="36">
        <f t="shared" si="41"/>
        <v>5.4965986554559176</v>
      </c>
      <c r="O71">
        <f t="shared" si="42"/>
        <v>0</v>
      </c>
      <c r="P71">
        <f t="shared" si="42"/>
        <v>0</v>
      </c>
      <c r="Q71">
        <f t="shared" si="42"/>
        <v>0</v>
      </c>
      <c r="R71">
        <f t="shared" si="42"/>
        <v>0</v>
      </c>
      <c r="S71">
        <f t="shared" si="42"/>
        <v>0</v>
      </c>
      <c r="T71">
        <f t="shared" si="42"/>
        <v>0</v>
      </c>
      <c r="U71">
        <f t="shared" si="42"/>
        <v>0</v>
      </c>
      <c r="V71">
        <f t="shared" si="42"/>
        <v>0</v>
      </c>
      <c r="W71">
        <f t="shared" si="42"/>
        <v>0</v>
      </c>
      <c r="X71">
        <f t="shared" si="42"/>
        <v>0</v>
      </c>
      <c r="Y71">
        <f t="shared" si="42"/>
        <v>1</v>
      </c>
      <c r="Z71">
        <f t="shared" si="42"/>
        <v>0</v>
      </c>
      <c r="AA71">
        <f t="shared" si="43"/>
        <v>0</v>
      </c>
      <c r="AB71">
        <f t="shared" si="23"/>
        <v>0</v>
      </c>
      <c r="AC71">
        <f t="shared" si="24"/>
        <v>0</v>
      </c>
      <c r="AD71">
        <f t="shared" si="25"/>
        <v>0</v>
      </c>
      <c r="AE71">
        <f t="shared" si="26"/>
        <v>0</v>
      </c>
      <c r="AF71">
        <f t="shared" si="27"/>
        <v>0</v>
      </c>
      <c r="AG71">
        <f t="shared" si="28"/>
        <v>0</v>
      </c>
      <c r="AH71">
        <f t="shared" si="29"/>
        <v>0</v>
      </c>
      <c r="AI71">
        <f t="shared" si="30"/>
        <v>0</v>
      </c>
      <c r="AJ71">
        <f t="shared" si="31"/>
        <v>0</v>
      </c>
      <c r="AK71">
        <f t="shared" si="32"/>
        <v>5.4965986554559176</v>
      </c>
      <c r="AL71">
        <f t="shared" si="33"/>
        <v>0</v>
      </c>
    </row>
    <row r="72" spans="5:38" x14ac:dyDescent="0.3">
      <c r="E72" s="34"/>
      <c r="F72" s="35">
        <v>70</v>
      </c>
      <c r="G72">
        <f t="shared" si="39"/>
        <v>3</v>
      </c>
      <c r="H72">
        <f t="shared" si="40"/>
        <v>70</v>
      </c>
      <c r="I72" s="38">
        <v>5.6348693965181269</v>
      </c>
      <c r="K72">
        <v>11</v>
      </c>
      <c r="L72">
        <f t="shared" si="37"/>
        <v>25</v>
      </c>
      <c r="M72">
        <f t="shared" si="37"/>
        <v>330</v>
      </c>
      <c r="N72" s="36">
        <f t="shared" si="41"/>
        <v>5.6348693965181269</v>
      </c>
      <c r="O72">
        <f t="shared" si="42"/>
        <v>0</v>
      </c>
      <c r="P72">
        <f t="shared" si="42"/>
        <v>0</v>
      </c>
      <c r="Q72">
        <f t="shared" si="42"/>
        <v>0</v>
      </c>
      <c r="R72">
        <f t="shared" si="42"/>
        <v>0</v>
      </c>
      <c r="S72">
        <f t="shared" si="42"/>
        <v>0</v>
      </c>
      <c r="T72">
        <f t="shared" si="42"/>
        <v>0</v>
      </c>
      <c r="U72">
        <f t="shared" si="42"/>
        <v>0</v>
      </c>
      <c r="V72">
        <f t="shared" si="42"/>
        <v>0</v>
      </c>
      <c r="W72">
        <f t="shared" si="42"/>
        <v>0</v>
      </c>
      <c r="X72">
        <f t="shared" si="42"/>
        <v>0</v>
      </c>
      <c r="Y72">
        <f t="shared" si="42"/>
        <v>1</v>
      </c>
      <c r="Z72">
        <f t="shared" si="42"/>
        <v>0</v>
      </c>
      <c r="AA72">
        <f t="shared" si="43"/>
        <v>0</v>
      </c>
      <c r="AB72">
        <f t="shared" si="23"/>
        <v>0</v>
      </c>
      <c r="AC72">
        <f t="shared" si="24"/>
        <v>0</v>
      </c>
      <c r="AD72">
        <f t="shared" si="25"/>
        <v>0</v>
      </c>
      <c r="AE72">
        <f t="shared" si="26"/>
        <v>0</v>
      </c>
      <c r="AF72">
        <f t="shared" si="27"/>
        <v>0</v>
      </c>
      <c r="AG72">
        <f t="shared" si="28"/>
        <v>0</v>
      </c>
      <c r="AH72">
        <f t="shared" si="29"/>
        <v>0</v>
      </c>
      <c r="AI72">
        <f t="shared" si="30"/>
        <v>0</v>
      </c>
      <c r="AJ72">
        <f t="shared" si="31"/>
        <v>0</v>
      </c>
      <c r="AK72">
        <f t="shared" si="32"/>
        <v>5.6348693965181269</v>
      </c>
      <c r="AL72">
        <f t="shared" si="33"/>
        <v>0</v>
      </c>
    </row>
    <row r="73" spans="5:38" x14ac:dyDescent="0.3">
      <c r="E73" s="34"/>
      <c r="F73" s="35">
        <v>71</v>
      </c>
      <c r="G73">
        <f t="shared" si="39"/>
        <v>3</v>
      </c>
      <c r="H73">
        <f t="shared" si="40"/>
        <v>71</v>
      </c>
      <c r="I73" s="38">
        <v>5.6135451750880794</v>
      </c>
      <c r="K73">
        <v>11</v>
      </c>
      <c r="L73">
        <f t="shared" si="37"/>
        <v>26</v>
      </c>
      <c r="M73">
        <f t="shared" si="37"/>
        <v>331</v>
      </c>
      <c r="N73" s="36">
        <f t="shared" si="41"/>
        <v>5.6135451750880794</v>
      </c>
      <c r="O73">
        <f t="shared" si="42"/>
        <v>0</v>
      </c>
      <c r="P73">
        <f t="shared" si="42"/>
        <v>0</v>
      </c>
      <c r="Q73">
        <f t="shared" si="42"/>
        <v>0</v>
      </c>
      <c r="R73">
        <f t="shared" si="42"/>
        <v>0</v>
      </c>
      <c r="S73">
        <f t="shared" si="42"/>
        <v>0</v>
      </c>
      <c r="T73">
        <f t="shared" si="42"/>
        <v>0</v>
      </c>
      <c r="U73">
        <f t="shared" si="42"/>
        <v>0</v>
      </c>
      <c r="V73">
        <f t="shared" si="42"/>
        <v>0</v>
      </c>
      <c r="W73">
        <f t="shared" si="42"/>
        <v>0</v>
      </c>
      <c r="X73">
        <f t="shared" si="42"/>
        <v>0</v>
      </c>
      <c r="Y73">
        <f t="shared" si="42"/>
        <v>1</v>
      </c>
      <c r="Z73">
        <f t="shared" si="42"/>
        <v>0</v>
      </c>
      <c r="AA73">
        <f t="shared" si="43"/>
        <v>0</v>
      </c>
      <c r="AB73">
        <f t="shared" si="23"/>
        <v>0</v>
      </c>
      <c r="AC73">
        <f t="shared" si="24"/>
        <v>0</v>
      </c>
      <c r="AD73">
        <f t="shared" si="25"/>
        <v>0</v>
      </c>
      <c r="AE73">
        <f t="shared" si="26"/>
        <v>0</v>
      </c>
      <c r="AF73">
        <f t="shared" si="27"/>
        <v>0</v>
      </c>
      <c r="AG73">
        <f t="shared" si="28"/>
        <v>0</v>
      </c>
      <c r="AH73">
        <f t="shared" si="29"/>
        <v>0</v>
      </c>
      <c r="AI73">
        <f t="shared" si="30"/>
        <v>0</v>
      </c>
      <c r="AJ73">
        <f t="shared" si="31"/>
        <v>0</v>
      </c>
      <c r="AK73">
        <f t="shared" si="32"/>
        <v>5.6135451750880794</v>
      </c>
      <c r="AL73">
        <f t="shared" si="33"/>
        <v>0</v>
      </c>
    </row>
    <row r="74" spans="5:38" x14ac:dyDescent="0.3">
      <c r="E74" s="34"/>
      <c r="F74" s="35">
        <v>72</v>
      </c>
      <c r="G74">
        <f t="shared" si="39"/>
        <v>3</v>
      </c>
      <c r="H74">
        <f t="shared" si="40"/>
        <v>72</v>
      </c>
      <c r="I74" s="38">
        <v>5.50827086087026</v>
      </c>
      <c r="K74">
        <v>11</v>
      </c>
      <c r="L74">
        <f t="shared" si="37"/>
        <v>27</v>
      </c>
      <c r="M74">
        <f t="shared" si="37"/>
        <v>332</v>
      </c>
      <c r="N74" s="36">
        <f t="shared" si="41"/>
        <v>5.50827086087026</v>
      </c>
      <c r="O74">
        <f t="shared" si="42"/>
        <v>0</v>
      </c>
      <c r="P74">
        <f t="shared" si="42"/>
        <v>0</v>
      </c>
      <c r="Q74">
        <f t="shared" si="42"/>
        <v>0</v>
      </c>
      <c r="R74">
        <f t="shared" si="42"/>
        <v>0</v>
      </c>
      <c r="S74">
        <f t="shared" si="42"/>
        <v>0</v>
      </c>
      <c r="T74">
        <f t="shared" si="42"/>
        <v>0</v>
      </c>
      <c r="U74">
        <f t="shared" si="42"/>
        <v>0</v>
      </c>
      <c r="V74">
        <f t="shared" si="42"/>
        <v>0</v>
      </c>
      <c r="W74">
        <f t="shared" si="42"/>
        <v>0</v>
      </c>
      <c r="X74">
        <f t="shared" si="42"/>
        <v>0</v>
      </c>
      <c r="Y74">
        <f t="shared" si="42"/>
        <v>1</v>
      </c>
      <c r="Z74">
        <f t="shared" si="42"/>
        <v>0</v>
      </c>
      <c r="AA74">
        <f t="shared" si="43"/>
        <v>0</v>
      </c>
      <c r="AB74">
        <f t="shared" si="23"/>
        <v>0</v>
      </c>
      <c r="AC74">
        <f t="shared" si="24"/>
        <v>0</v>
      </c>
      <c r="AD74">
        <f t="shared" si="25"/>
        <v>0</v>
      </c>
      <c r="AE74">
        <f t="shared" si="26"/>
        <v>0</v>
      </c>
      <c r="AF74">
        <f t="shared" si="27"/>
        <v>0</v>
      </c>
      <c r="AG74">
        <f t="shared" si="28"/>
        <v>0</v>
      </c>
      <c r="AH74">
        <f t="shared" si="29"/>
        <v>0</v>
      </c>
      <c r="AI74">
        <f t="shared" si="30"/>
        <v>0</v>
      </c>
      <c r="AJ74">
        <f t="shared" si="31"/>
        <v>0</v>
      </c>
      <c r="AK74">
        <f t="shared" si="32"/>
        <v>5.50827086087026</v>
      </c>
      <c r="AL74">
        <f t="shared" si="33"/>
        <v>0</v>
      </c>
    </row>
    <row r="75" spans="5:38" x14ac:dyDescent="0.3">
      <c r="E75" s="34"/>
      <c r="F75" s="35">
        <v>73</v>
      </c>
      <c r="G75">
        <f t="shared" si="39"/>
        <v>3</v>
      </c>
      <c r="H75">
        <f t="shared" si="40"/>
        <v>73</v>
      </c>
      <c r="I75" s="38">
        <v>5.5404816585040697</v>
      </c>
      <c r="K75">
        <v>11</v>
      </c>
      <c r="L75">
        <f t="shared" si="37"/>
        <v>28</v>
      </c>
      <c r="M75">
        <f t="shared" si="37"/>
        <v>333</v>
      </c>
      <c r="N75" s="36">
        <f t="shared" si="41"/>
        <v>5.5404816585040697</v>
      </c>
      <c r="O75">
        <f t="shared" si="42"/>
        <v>0</v>
      </c>
      <c r="P75">
        <f t="shared" si="42"/>
        <v>0</v>
      </c>
      <c r="Q75">
        <f t="shared" si="42"/>
        <v>0</v>
      </c>
      <c r="R75">
        <f t="shared" si="42"/>
        <v>0</v>
      </c>
      <c r="S75">
        <f t="shared" si="42"/>
        <v>0</v>
      </c>
      <c r="T75">
        <f t="shared" si="42"/>
        <v>0</v>
      </c>
      <c r="U75">
        <f t="shared" si="42"/>
        <v>0</v>
      </c>
      <c r="V75">
        <f t="shared" si="42"/>
        <v>0</v>
      </c>
      <c r="W75">
        <f t="shared" si="42"/>
        <v>0</v>
      </c>
      <c r="X75">
        <f t="shared" si="42"/>
        <v>0</v>
      </c>
      <c r="Y75">
        <f t="shared" si="42"/>
        <v>1</v>
      </c>
      <c r="Z75">
        <f t="shared" si="42"/>
        <v>0</v>
      </c>
      <c r="AA75">
        <f t="shared" si="43"/>
        <v>0</v>
      </c>
      <c r="AB75">
        <f t="shared" si="23"/>
        <v>0</v>
      </c>
      <c r="AC75">
        <f t="shared" si="24"/>
        <v>0</v>
      </c>
      <c r="AD75">
        <f t="shared" si="25"/>
        <v>0</v>
      </c>
      <c r="AE75">
        <f t="shared" si="26"/>
        <v>0</v>
      </c>
      <c r="AF75">
        <f t="shared" si="27"/>
        <v>0</v>
      </c>
      <c r="AG75">
        <f t="shared" si="28"/>
        <v>0</v>
      </c>
      <c r="AH75">
        <f t="shared" si="29"/>
        <v>0</v>
      </c>
      <c r="AI75">
        <f t="shared" si="30"/>
        <v>0</v>
      </c>
      <c r="AJ75">
        <f t="shared" si="31"/>
        <v>0</v>
      </c>
      <c r="AK75">
        <f t="shared" si="32"/>
        <v>5.5404816585040697</v>
      </c>
      <c r="AL75">
        <f t="shared" si="33"/>
        <v>0</v>
      </c>
    </row>
    <row r="76" spans="5:38" x14ac:dyDescent="0.3">
      <c r="E76" s="34"/>
      <c r="F76" s="35">
        <v>74</v>
      </c>
      <c r="G76">
        <f t="shared" si="39"/>
        <v>3</v>
      </c>
      <c r="H76">
        <f t="shared" si="40"/>
        <v>74</v>
      </c>
      <c r="I76" s="38">
        <v>5.5182595751190728</v>
      </c>
      <c r="K76">
        <v>11</v>
      </c>
      <c r="L76">
        <f>L75+1</f>
        <v>29</v>
      </c>
      <c r="M76">
        <f t="shared" si="37"/>
        <v>334</v>
      </c>
      <c r="N76" s="36">
        <f t="shared" si="41"/>
        <v>5.5182595751190728</v>
      </c>
      <c r="O76">
        <f t="shared" si="42"/>
        <v>0</v>
      </c>
      <c r="P76">
        <f t="shared" si="42"/>
        <v>0</v>
      </c>
      <c r="Q76">
        <f t="shared" si="42"/>
        <v>0</v>
      </c>
      <c r="R76">
        <f t="shared" si="42"/>
        <v>0</v>
      </c>
      <c r="S76">
        <f t="shared" si="42"/>
        <v>0</v>
      </c>
      <c r="T76">
        <f t="shared" si="42"/>
        <v>0</v>
      </c>
      <c r="U76">
        <f t="shared" si="42"/>
        <v>0</v>
      </c>
      <c r="V76">
        <f t="shared" si="42"/>
        <v>0</v>
      </c>
      <c r="W76">
        <f t="shared" si="42"/>
        <v>0</v>
      </c>
      <c r="X76">
        <f t="shared" si="42"/>
        <v>0</v>
      </c>
      <c r="Y76">
        <f t="shared" si="42"/>
        <v>1</v>
      </c>
      <c r="Z76">
        <f t="shared" si="42"/>
        <v>0</v>
      </c>
      <c r="AA76">
        <f t="shared" si="43"/>
        <v>0</v>
      </c>
      <c r="AB76">
        <f t="shared" si="23"/>
        <v>0</v>
      </c>
      <c r="AC76">
        <f t="shared" si="24"/>
        <v>0</v>
      </c>
      <c r="AD76">
        <f t="shared" si="25"/>
        <v>0</v>
      </c>
      <c r="AE76">
        <f t="shared" si="26"/>
        <v>0</v>
      </c>
      <c r="AF76">
        <f t="shared" si="27"/>
        <v>0</v>
      </c>
      <c r="AG76">
        <f t="shared" si="28"/>
        <v>0</v>
      </c>
      <c r="AH76">
        <f t="shared" si="29"/>
        <v>0</v>
      </c>
      <c r="AI76">
        <f t="shared" si="30"/>
        <v>0</v>
      </c>
      <c r="AJ76">
        <f t="shared" si="31"/>
        <v>0</v>
      </c>
      <c r="AK76">
        <f t="shared" si="32"/>
        <v>5.5182595751190728</v>
      </c>
      <c r="AL76">
        <f t="shared" si="33"/>
        <v>0</v>
      </c>
    </row>
    <row r="77" spans="5:38" x14ac:dyDescent="0.3">
      <c r="E77" s="34"/>
      <c r="F77" s="35">
        <v>75</v>
      </c>
      <c r="G77">
        <f t="shared" si="39"/>
        <v>3</v>
      </c>
      <c r="H77">
        <f t="shared" si="40"/>
        <v>75</v>
      </c>
      <c r="I77" s="38">
        <v>5.49210934568117</v>
      </c>
      <c r="K77">
        <v>11</v>
      </c>
      <c r="L77">
        <f t="shared" si="37"/>
        <v>30</v>
      </c>
      <c r="M77">
        <f>M76+1</f>
        <v>335</v>
      </c>
      <c r="N77" s="36">
        <f t="shared" si="41"/>
        <v>5.49210934568117</v>
      </c>
      <c r="O77">
        <f t="shared" si="42"/>
        <v>0</v>
      </c>
      <c r="P77">
        <f t="shared" si="42"/>
        <v>0</v>
      </c>
      <c r="Q77">
        <f t="shared" si="42"/>
        <v>0</v>
      </c>
      <c r="R77">
        <f t="shared" si="42"/>
        <v>0</v>
      </c>
      <c r="S77">
        <f t="shared" si="42"/>
        <v>0</v>
      </c>
      <c r="T77">
        <f t="shared" si="42"/>
        <v>0</v>
      </c>
      <c r="U77">
        <f t="shared" si="42"/>
        <v>0</v>
      </c>
      <c r="V77">
        <f t="shared" si="42"/>
        <v>0</v>
      </c>
      <c r="W77">
        <f t="shared" si="42"/>
        <v>0</v>
      </c>
      <c r="X77">
        <f t="shared" si="42"/>
        <v>0</v>
      </c>
      <c r="Y77">
        <f t="shared" si="42"/>
        <v>1</v>
      </c>
      <c r="Z77">
        <f t="shared" si="42"/>
        <v>0</v>
      </c>
      <c r="AA77">
        <f t="shared" si="43"/>
        <v>0</v>
      </c>
      <c r="AB77">
        <f t="shared" si="23"/>
        <v>0</v>
      </c>
      <c r="AC77">
        <f t="shared" si="24"/>
        <v>0</v>
      </c>
      <c r="AD77">
        <f t="shared" si="25"/>
        <v>0</v>
      </c>
      <c r="AE77">
        <f t="shared" si="26"/>
        <v>0</v>
      </c>
      <c r="AF77">
        <f t="shared" si="27"/>
        <v>0</v>
      </c>
      <c r="AG77">
        <f t="shared" si="28"/>
        <v>0</v>
      </c>
      <c r="AH77">
        <f t="shared" si="29"/>
        <v>0</v>
      </c>
      <c r="AI77">
        <f t="shared" si="30"/>
        <v>0</v>
      </c>
      <c r="AJ77">
        <f t="shared" si="31"/>
        <v>0</v>
      </c>
      <c r="AK77">
        <f t="shared" si="32"/>
        <v>5.49210934568117</v>
      </c>
      <c r="AL77">
        <f t="shared" si="33"/>
        <v>0</v>
      </c>
    </row>
    <row r="78" spans="5:38" x14ac:dyDescent="0.3">
      <c r="E78" s="34"/>
      <c r="F78" s="35">
        <v>76</v>
      </c>
      <c r="G78">
        <f t="shared" si="39"/>
        <v>3</v>
      </c>
      <c r="H78">
        <f t="shared" si="40"/>
        <v>76</v>
      </c>
      <c r="I78" s="38">
        <v>5.427126586691708</v>
      </c>
      <c r="K78">
        <v>12</v>
      </c>
      <c r="L78">
        <v>1</v>
      </c>
      <c r="M78">
        <f t="shared" ref="M78:M88" si="44">M77+1</f>
        <v>336</v>
      </c>
      <c r="N78" s="36">
        <f t="shared" si="41"/>
        <v>5.427126586691708</v>
      </c>
      <c r="O78">
        <f t="shared" si="42"/>
        <v>0</v>
      </c>
      <c r="P78">
        <f t="shared" si="42"/>
        <v>0</v>
      </c>
      <c r="Q78">
        <f t="shared" si="42"/>
        <v>0</v>
      </c>
      <c r="R78">
        <f t="shared" si="42"/>
        <v>0</v>
      </c>
      <c r="S78">
        <f t="shared" si="42"/>
        <v>0</v>
      </c>
      <c r="T78">
        <f t="shared" si="42"/>
        <v>0</v>
      </c>
      <c r="U78">
        <f t="shared" si="42"/>
        <v>0</v>
      </c>
      <c r="V78">
        <f t="shared" si="42"/>
        <v>0</v>
      </c>
      <c r="W78">
        <f t="shared" si="42"/>
        <v>0</v>
      </c>
      <c r="X78">
        <f t="shared" si="42"/>
        <v>0</v>
      </c>
      <c r="Y78">
        <f t="shared" si="42"/>
        <v>0</v>
      </c>
      <c r="Z78">
        <f t="shared" si="42"/>
        <v>1</v>
      </c>
      <c r="AA78">
        <f t="shared" si="43"/>
        <v>0</v>
      </c>
      <c r="AB78">
        <f t="shared" si="23"/>
        <v>0</v>
      </c>
      <c r="AC78">
        <f t="shared" si="24"/>
        <v>0</v>
      </c>
      <c r="AD78">
        <f t="shared" si="25"/>
        <v>0</v>
      </c>
      <c r="AE78">
        <f t="shared" si="26"/>
        <v>0</v>
      </c>
      <c r="AF78">
        <f t="shared" si="27"/>
        <v>0</v>
      </c>
      <c r="AG78">
        <f t="shared" si="28"/>
        <v>0</v>
      </c>
      <c r="AH78">
        <f t="shared" si="29"/>
        <v>0</v>
      </c>
      <c r="AI78">
        <f t="shared" si="30"/>
        <v>0</v>
      </c>
      <c r="AJ78">
        <f t="shared" si="31"/>
        <v>0</v>
      </c>
      <c r="AK78">
        <f t="shared" si="32"/>
        <v>0</v>
      </c>
      <c r="AL78">
        <f t="shared" si="33"/>
        <v>5.427126586691708</v>
      </c>
    </row>
    <row r="79" spans="5:38" x14ac:dyDescent="0.3">
      <c r="E79" s="34"/>
      <c r="F79" s="35">
        <v>77</v>
      </c>
      <c r="G79">
        <f t="shared" si="39"/>
        <v>3</v>
      </c>
      <c r="H79">
        <f t="shared" si="40"/>
        <v>77</v>
      </c>
      <c r="I79" s="38">
        <v>5.3496859930773217</v>
      </c>
      <c r="K79">
        <v>12</v>
      </c>
      <c r="L79">
        <f>L78+1</f>
        <v>2</v>
      </c>
      <c r="M79">
        <f t="shared" si="44"/>
        <v>337</v>
      </c>
      <c r="N79" s="36">
        <f t="shared" si="41"/>
        <v>5.3496859930773217</v>
      </c>
      <c r="O79">
        <f t="shared" si="42"/>
        <v>0</v>
      </c>
      <c r="P79">
        <f t="shared" si="42"/>
        <v>0</v>
      </c>
      <c r="Q79">
        <f t="shared" si="42"/>
        <v>0</v>
      </c>
      <c r="R79">
        <f t="shared" si="42"/>
        <v>0</v>
      </c>
      <c r="S79">
        <f t="shared" si="42"/>
        <v>0</v>
      </c>
      <c r="T79">
        <f t="shared" si="42"/>
        <v>0</v>
      </c>
      <c r="U79">
        <f t="shared" si="42"/>
        <v>0</v>
      </c>
      <c r="V79">
        <f t="shared" si="42"/>
        <v>0</v>
      </c>
      <c r="W79">
        <f t="shared" si="42"/>
        <v>0</v>
      </c>
      <c r="X79">
        <f t="shared" si="42"/>
        <v>0</v>
      </c>
      <c r="Y79">
        <f t="shared" si="42"/>
        <v>0</v>
      </c>
      <c r="Z79">
        <f t="shared" si="42"/>
        <v>1</v>
      </c>
      <c r="AA79">
        <f t="shared" si="43"/>
        <v>0</v>
      </c>
      <c r="AB79">
        <f t="shared" si="23"/>
        <v>0</v>
      </c>
      <c r="AC79">
        <f t="shared" si="24"/>
        <v>0</v>
      </c>
      <c r="AD79">
        <f t="shared" si="25"/>
        <v>0</v>
      </c>
      <c r="AE79">
        <f t="shared" si="26"/>
        <v>0</v>
      </c>
      <c r="AF79">
        <f t="shared" si="27"/>
        <v>0</v>
      </c>
      <c r="AG79">
        <f t="shared" si="28"/>
        <v>0</v>
      </c>
      <c r="AH79">
        <f t="shared" si="29"/>
        <v>0</v>
      </c>
      <c r="AI79">
        <f t="shared" si="30"/>
        <v>0</v>
      </c>
      <c r="AJ79">
        <f t="shared" si="31"/>
        <v>0</v>
      </c>
      <c r="AK79">
        <f t="shared" si="32"/>
        <v>0</v>
      </c>
      <c r="AL79">
        <f t="shared" si="33"/>
        <v>5.3496859930773217</v>
      </c>
    </row>
    <row r="80" spans="5:38" x14ac:dyDescent="0.3">
      <c r="E80" s="34"/>
      <c r="F80" s="35">
        <v>78</v>
      </c>
      <c r="G80">
        <f t="shared" si="39"/>
        <v>3</v>
      </c>
      <c r="H80">
        <f t="shared" si="40"/>
        <v>78</v>
      </c>
      <c r="I80" s="38">
        <v>5.3528285099196431</v>
      </c>
      <c r="K80">
        <v>12</v>
      </c>
      <c r="L80">
        <f t="shared" si="37"/>
        <v>3</v>
      </c>
      <c r="M80">
        <f t="shared" si="44"/>
        <v>338</v>
      </c>
      <c r="N80" s="36">
        <f t="shared" si="41"/>
        <v>5.3528285099196431</v>
      </c>
      <c r="O80">
        <f t="shared" si="42"/>
        <v>0</v>
      </c>
      <c r="P80">
        <f t="shared" si="42"/>
        <v>0</v>
      </c>
      <c r="Q80">
        <f t="shared" si="42"/>
        <v>0</v>
      </c>
      <c r="R80">
        <f t="shared" si="42"/>
        <v>0</v>
      </c>
      <c r="S80">
        <f t="shared" si="42"/>
        <v>0</v>
      </c>
      <c r="T80">
        <f t="shared" si="42"/>
        <v>0</v>
      </c>
      <c r="U80">
        <f t="shared" si="42"/>
        <v>0</v>
      </c>
      <c r="V80">
        <f t="shared" si="42"/>
        <v>0</v>
      </c>
      <c r="W80">
        <f t="shared" si="42"/>
        <v>0</v>
      </c>
      <c r="X80">
        <f t="shared" si="42"/>
        <v>0</v>
      </c>
      <c r="Y80">
        <f t="shared" si="42"/>
        <v>0</v>
      </c>
      <c r="Z80">
        <f t="shared" si="42"/>
        <v>1</v>
      </c>
      <c r="AA80">
        <f t="shared" si="43"/>
        <v>0</v>
      </c>
      <c r="AB80">
        <f t="shared" si="23"/>
        <v>0</v>
      </c>
      <c r="AC80">
        <f t="shared" si="24"/>
        <v>0</v>
      </c>
      <c r="AD80">
        <f t="shared" si="25"/>
        <v>0</v>
      </c>
      <c r="AE80">
        <f t="shared" si="26"/>
        <v>0</v>
      </c>
      <c r="AF80">
        <f t="shared" si="27"/>
        <v>0</v>
      </c>
      <c r="AG80">
        <f t="shared" si="28"/>
        <v>0</v>
      </c>
      <c r="AH80">
        <f t="shared" si="29"/>
        <v>0</v>
      </c>
      <c r="AI80">
        <f t="shared" si="30"/>
        <v>0</v>
      </c>
      <c r="AJ80">
        <f t="shared" si="31"/>
        <v>0</v>
      </c>
      <c r="AK80">
        <f t="shared" si="32"/>
        <v>0</v>
      </c>
      <c r="AL80">
        <f t="shared" si="33"/>
        <v>5.3528285099196431</v>
      </c>
    </row>
    <row r="81" spans="5:38" x14ac:dyDescent="0.3">
      <c r="E81" s="34"/>
      <c r="F81" s="35">
        <v>79</v>
      </c>
      <c r="G81">
        <f t="shared" si="39"/>
        <v>3</v>
      </c>
      <c r="H81">
        <f t="shared" si="40"/>
        <v>79</v>
      </c>
      <c r="I81" s="38">
        <v>5.4304935690227687</v>
      </c>
      <c r="K81">
        <v>12</v>
      </c>
      <c r="L81">
        <f t="shared" si="37"/>
        <v>4</v>
      </c>
      <c r="M81">
        <f t="shared" si="44"/>
        <v>339</v>
      </c>
      <c r="N81" s="36">
        <f t="shared" si="41"/>
        <v>5.4304935690227687</v>
      </c>
      <c r="O81">
        <f t="shared" si="42"/>
        <v>0</v>
      </c>
      <c r="P81">
        <f t="shared" si="42"/>
        <v>0</v>
      </c>
      <c r="Q81">
        <f t="shared" si="42"/>
        <v>0</v>
      </c>
      <c r="R81">
        <f t="shared" si="42"/>
        <v>0</v>
      </c>
      <c r="S81">
        <f t="shared" si="42"/>
        <v>0</v>
      </c>
      <c r="T81">
        <f t="shared" si="42"/>
        <v>0</v>
      </c>
      <c r="U81">
        <f t="shared" si="42"/>
        <v>0</v>
      </c>
      <c r="V81">
        <f t="shared" si="42"/>
        <v>0</v>
      </c>
      <c r="W81">
        <f t="shared" si="42"/>
        <v>0</v>
      </c>
      <c r="X81">
        <f t="shared" si="42"/>
        <v>0</v>
      </c>
      <c r="Y81">
        <f t="shared" si="42"/>
        <v>0</v>
      </c>
      <c r="Z81">
        <f t="shared" si="42"/>
        <v>1</v>
      </c>
      <c r="AA81">
        <f t="shared" si="43"/>
        <v>0</v>
      </c>
      <c r="AB81">
        <f t="shared" si="23"/>
        <v>0</v>
      </c>
      <c r="AC81">
        <f t="shared" si="24"/>
        <v>0</v>
      </c>
      <c r="AD81">
        <f t="shared" si="25"/>
        <v>0</v>
      </c>
      <c r="AE81">
        <f t="shared" si="26"/>
        <v>0</v>
      </c>
      <c r="AF81">
        <f t="shared" si="27"/>
        <v>0</v>
      </c>
      <c r="AG81">
        <f t="shared" si="28"/>
        <v>0</v>
      </c>
      <c r="AH81">
        <f t="shared" si="29"/>
        <v>0</v>
      </c>
      <c r="AI81">
        <f t="shared" si="30"/>
        <v>0</v>
      </c>
      <c r="AJ81">
        <f t="shared" si="31"/>
        <v>0</v>
      </c>
      <c r="AK81">
        <f t="shared" si="32"/>
        <v>0</v>
      </c>
      <c r="AL81">
        <f t="shared" si="33"/>
        <v>5.4304935690227687</v>
      </c>
    </row>
    <row r="82" spans="5:38" x14ac:dyDescent="0.3">
      <c r="E82" s="34"/>
      <c r="F82" s="35">
        <v>80</v>
      </c>
      <c r="G82">
        <f t="shared" si="39"/>
        <v>3</v>
      </c>
      <c r="H82">
        <f t="shared" si="40"/>
        <v>80</v>
      </c>
      <c r="I82" s="38">
        <v>5.4508076957534985</v>
      </c>
      <c r="K82">
        <v>12</v>
      </c>
      <c r="L82">
        <f t="shared" si="37"/>
        <v>5</v>
      </c>
      <c r="M82">
        <f t="shared" si="44"/>
        <v>340</v>
      </c>
      <c r="N82" s="36">
        <f t="shared" si="41"/>
        <v>5.4508076957534985</v>
      </c>
      <c r="O82">
        <f t="shared" si="42"/>
        <v>0</v>
      </c>
      <c r="P82">
        <f t="shared" si="42"/>
        <v>0</v>
      </c>
      <c r="Q82">
        <f t="shared" si="42"/>
        <v>0</v>
      </c>
      <c r="R82">
        <f t="shared" si="42"/>
        <v>0</v>
      </c>
      <c r="S82">
        <f t="shared" si="42"/>
        <v>0</v>
      </c>
      <c r="T82">
        <f t="shared" si="42"/>
        <v>0</v>
      </c>
      <c r="U82">
        <f t="shared" si="42"/>
        <v>0</v>
      </c>
      <c r="V82">
        <f t="shared" si="42"/>
        <v>0</v>
      </c>
      <c r="W82">
        <f t="shared" si="42"/>
        <v>0</v>
      </c>
      <c r="X82">
        <f t="shared" si="42"/>
        <v>0</v>
      </c>
      <c r="Y82">
        <f t="shared" si="42"/>
        <v>0</v>
      </c>
      <c r="Z82">
        <f t="shared" si="42"/>
        <v>1</v>
      </c>
      <c r="AA82">
        <f t="shared" si="43"/>
        <v>0</v>
      </c>
      <c r="AB82">
        <f t="shared" si="23"/>
        <v>0</v>
      </c>
      <c r="AC82">
        <f t="shared" si="24"/>
        <v>0</v>
      </c>
      <c r="AD82">
        <f t="shared" si="25"/>
        <v>0</v>
      </c>
      <c r="AE82">
        <f t="shared" si="26"/>
        <v>0</v>
      </c>
      <c r="AF82">
        <f t="shared" si="27"/>
        <v>0</v>
      </c>
      <c r="AG82">
        <f t="shared" si="28"/>
        <v>0</v>
      </c>
      <c r="AH82">
        <f t="shared" si="29"/>
        <v>0</v>
      </c>
      <c r="AI82">
        <f t="shared" si="30"/>
        <v>0</v>
      </c>
      <c r="AJ82">
        <f t="shared" si="31"/>
        <v>0</v>
      </c>
      <c r="AK82">
        <f t="shared" si="32"/>
        <v>0</v>
      </c>
      <c r="AL82">
        <f t="shared" si="33"/>
        <v>5.4508076957534985</v>
      </c>
    </row>
    <row r="83" spans="5:38" x14ac:dyDescent="0.3">
      <c r="E83" s="34"/>
      <c r="F83" s="35">
        <v>81</v>
      </c>
      <c r="G83">
        <f t="shared" si="39"/>
        <v>3</v>
      </c>
      <c r="H83">
        <f t="shared" si="40"/>
        <v>81</v>
      </c>
      <c r="I83" s="38">
        <v>5.4003029607875943</v>
      </c>
      <c r="K83">
        <v>12</v>
      </c>
      <c r="L83">
        <f t="shared" si="37"/>
        <v>6</v>
      </c>
      <c r="M83">
        <f t="shared" si="44"/>
        <v>341</v>
      </c>
      <c r="N83" s="36">
        <f t="shared" si="41"/>
        <v>5.4003029607875943</v>
      </c>
      <c r="O83">
        <f t="shared" si="42"/>
        <v>0</v>
      </c>
      <c r="P83">
        <f t="shared" si="42"/>
        <v>0</v>
      </c>
      <c r="Q83">
        <f t="shared" si="42"/>
        <v>0</v>
      </c>
      <c r="R83">
        <f t="shared" si="42"/>
        <v>0</v>
      </c>
      <c r="S83">
        <f t="shared" si="42"/>
        <v>0</v>
      </c>
      <c r="T83">
        <f t="shared" si="42"/>
        <v>0</v>
      </c>
      <c r="U83">
        <f t="shared" si="42"/>
        <v>0</v>
      </c>
      <c r="V83">
        <f t="shared" si="42"/>
        <v>0</v>
      </c>
      <c r="W83">
        <f t="shared" si="42"/>
        <v>0</v>
      </c>
      <c r="X83">
        <f t="shared" si="42"/>
        <v>0</v>
      </c>
      <c r="Y83">
        <f t="shared" si="42"/>
        <v>0</v>
      </c>
      <c r="Z83">
        <f t="shared" si="42"/>
        <v>1</v>
      </c>
      <c r="AA83">
        <f t="shared" si="43"/>
        <v>0</v>
      </c>
      <c r="AB83">
        <f t="shared" ref="AB83:AB146" si="45">P83*$N83</f>
        <v>0</v>
      </c>
      <c r="AC83">
        <f t="shared" ref="AC83:AC146" si="46">Q83*$N83</f>
        <v>0</v>
      </c>
      <c r="AD83">
        <f t="shared" ref="AD83:AD146" si="47">R83*$N83</f>
        <v>0</v>
      </c>
      <c r="AE83">
        <f t="shared" ref="AE83:AE146" si="48">S83*$N83</f>
        <v>0</v>
      </c>
      <c r="AF83">
        <f t="shared" ref="AF83:AF146" si="49">T83*$N83</f>
        <v>0</v>
      </c>
      <c r="AG83">
        <f t="shared" ref="AG83:AG146" si="50">U83*$N83</f>
        <v>0</v>
      </c>
      <c r="AH83">
        <f t="shared" ref="AH83:AH146" si="51">V83*$N83</f>
        <v>0</v>
      </c>
      <c r="AI83">
        <f t="shared" ref="AI83:AI146" si="52">W83*$N83</f>
        <v>0</v>
      </c>
      <c r="AJ83">
        <f t="shared" ref="AJ83:AJ146" si="53">X83*$N83</f>
        <v>0</v>
      </c>
      <c r="AK83">
        <f t="shared" ref="AK83:AK146" si="54">Y83*$N83</f>
        <v>0</v>
      </c>
      <c r="AL83">
        <f t="shared" ref="AL83:AL146" si="55">Z83*$N83</f>
        <v>5.4003029607875943</v>
      </c>
    </row>
    <row r="84" spans="5:38" x14ac:dyDescent="0.3">
      <c r="E84" s="34"/>
      <c r="F84" s="35">
        <v>82</v>
      </c>
      <c r="G84">
        <f t="shared" si="39"/>
        <v>3</v>
      </c>
      <c r="H84">
        <f t="shared" si="40"/>
        <v>82</v>
      </c>
      <c r="I84" s="38">
        <v>5.4289223106016058</v>
      </c>
      <c r="K84">
        <v>12</v>
      </c>
      <c r="L84">
        <f t="shared" si="37"/>
        <v>7</v>
      </c>
      <c r="M84">
        <f t="shared" si="44"/>
        <v>342</v>
      </c>
      <c r="N84" s="36">
        <f t="shared" si="41"/>
        <v>5.4289223106016058</v>
      </c>
      <c r="O84">
        <f t="shared" si="42"/>
        <v>0</v>
      </c>
      <c r="P84">
        <f t="shared" si="42"/>
        <v>0</v>
      </c>
      <c r="Q84">
        <f t="shared" si="42"/>
        <v>0</v>
      </c>
      <c r="R84">
        <f t="shared" si="42"/>
        <v>0</v>
      </c>
      <c r="S84">
        <f t="shared" si="42"/>
        <v>0</v>
      </c>
      <c r="T84">
        <f t="shared" si="42"/>
        <v>0</v>
      </c>
      <c r="U84">
        <f t="shared" si="42"/>
        <v>0</v>
      </c>
      <c r="V84">
        <f t="shared" si="42"/>
        <v>0</v>
      </c>
      <c r="W84">
        <f t="shared" si="42"/>
        <v>0</v>
      </c>
      <c r="X84">
        <f t="shared" si="42"/>
        <v>0</v>
      </c>
      <c r="Y84">
        <f t="shared" si="42"/>
        <v>0</v>
      </c>
      <c r="Z84">
        <f t="shared" si="42"/>
        <v>1</v>
      </c>
      <c r="AA84">
        <f t="shared" si="43"/>
        <v>0</v>
      </c>
      <c r="AB84">
        <f t="shared" si="45"/>
        <v>0</v>
      </c>
      <c r="AC84">
        <f t="shared" si="46"/>
        <v>0</v>
      </c>
      <c r="AD84">
        <f t="shared" si="47"/>
        <v>0</v>
      </c>
      <c r="AE84">
        <f t="shared" si="48"/>
        <v>0</v>
      </c>
      <c r="AF84">
        <f t="shared" si="49"/>
        <v>0</v>
      </c>
      <c r="AG84">
        <f t="shared" si="50"/>
        <v>0</v>
      </c>
      <c r="AH84">
        <f t="shared" si="51"/>
        <v>0</v>
      </c>
      <c r="AI84">
        <f t="shared" si="52"/>
        <v>0</v>
      </c>
      <c r="AJ84">
        <f t="shared" si="53"/>
        <v>0</v>
      </c>
      <c r="AK84">
        <f t="shared" si="54"/>
        <v>0</v>
      </c>
      <c r="AL84">
        <f t="shared" si="55"/>
        <v>5.4289223106016058</v>
      </c>
    </row>
    <row r="85" spans="5:38" x14ac:dyDescent="0.3">
      <c r="E85" s="34"/>
      <c r="F85" s="35">
        <v>83</v>
      </c>
      <c r="G85">
        <f t="shared" si="39"/>
        <v>3</v>
      </c>
      <c r="H85">
        <f t="shared" si="40"/>
        <v>83</v>
      </c>
      <c r="I85" s="38">
        <v>5.4616942719572599</v>
      </c>
      <c r="K85">
        <v>12</v>
      </c>
      <c r="L85">
        <f t="shared" si="37"/>
        <v>8</v>
      </c>
      <c r="M85">
        <f t="shared" si="44"/>
        <v>343</v>
      </c>
      <c r="N85" s="36">
        <f t="shared" si="41"/>
        <v>5.4616942719572599</v>
      </c>
      <c r="O85">
        <f t="shared" si="42"/>
        <v>0</v>
      </c>
      <c r="P85">
        <f t="shared" si="42"/>
        <v>0</v>
      </c>
      <c r="Q85">
        <f t="shared" si="42"/>
        <v>0</v>
      </c>
      <c r="R85">
        <f t="shared" si="42"/>
        <v>0</v>
      </c>
      <c r="S85">
        <f t="shared" si="42"/>
        <v>0</v>
      </c>
      <c r="T85">
        <f t="shared" ref="P85:Z100" si="56">IF($K85=T$2,1,0)</f>
        <v>0</v>
      </c>
      <c r="U85">
        <f t="shared" si="56"/>
        <v>0</v>
      </c>
      <c r="V85">
        <f t="shared" si="56"/>
        <v>0</v>
      </c>
      <c r="W85">
        <f t="shared" si="56"/>
        <v>0</v>
      </c>
      <c r="X85">
        <f t="shared" si="56"/>
        <v>0</v>
      </c>
      <c r="Y85">
        <f t="shared" si="56"/>
        <v>0</v>
      </c>
      <c r="Z85">
        <f t="shared" si="56"/>
        <v>1</v>
      </c>
      <c r="AA85">
        <f t="shared" si="43"/>
        <v>0</v>
      </c>
      <c r="AB85">
        <f t="shared" si="45"/>
        <v>0</v>
      </c>
      <c r="AC85">
        <f t="shared" si="46"/>
        <v>0</v>
      </c>
      <c r="AD85">
        <f t="shared" si="47"/>
        <v>0</v>
      </c>
      <c r="AE85">
        <f t="shared" si="48"/>
        <v>0</v>
      </c>
      <c r="AF85">
        <f t="shared" si="49"/>
        <v>0</v>
      </c>
      <c r="AG85">
        <f t="shared" si="50"/>
        <v>0</v>
      </c>
      <c r="AH85">
        <f t="shared" si="51"/>
        <v>0</v>
      </c>
      <c r="AI85">
        <f t="shared" si="52"/>
        <v>0</v>
      </c>
      <c r="AJ85">
        <f t="shared" si="53"/>
        <v>0</v>
      </c>
      <c r="AK85">
        <f t="shared" si="54"/>
        <v>0</v>
      </c>
      <c r="AL85">
        <f t="shared" si="55"/>
        <v>5.4616942719572599</v>
      </c>
    </row>
    <row r="86" spans="5:38" x14ac:dyDescent="0.3">
      <c r="E86" s="34"/>
      <c r="F86" s="35">
        <v>84</v>
      </c>
      <c r="G86">
        <f t="shared" si="39"/>
        <v>3</v>
      </c>
      <c r="H86">
        <f t="shared" si="40"/>
        <v>84</v>
      </c>
      <c r="I86" s="38">
        <v>5.5107399812463704</v>
      </c>
      <c r="K86">
        <v>12</v>
      </c>
      <c r="L86">
        <f t="shared" si="37"/>
        <v>9</v>
      </c>
      <c r="M86">
        <f t="shared" si="44"/>
        <v>344</v>
      </c>
      <c r="N86" s="36">
        <f t="shared" si="41"/>
        <v>5.5107399812463704</v>
      </c>
      <c r="O86">
        <f t="shared" si="42"/>
        <v>0</v>
      </c>
      <c r="P86">
        <f t="shared" si="56"/>
        <v>0</v>
      </c>
      <c r="Q86">
        <f t="shared" si="56"/>
        <v>0</v>
      </c>
      <c r="R86">
        <f t="shared" si="56"/>
        <v>0</v>
      </c>
      <c r="S86">
        <f t="shared" si="56"/>
        <v>0</v>
      </c>
      <c r="T86">
        <f t="shared" si="56"/>
        <v>0</v>
      </c>
      <c r="U86">
        <f t="shared" si="56"/>
        <v>0</v>
      </c>
      <c r="V86">
        <f t="shared" si="56"/>
        <v>0</v>
      </c>
      <c r="W86">
        <f t="shared" si="56"/>
        <v>0</v>
      </c>
      <c r="X86">
        <f t="shared" si="56"/>
        <v>0</v>
      </c>
      <c r="Y86">
        <f t="shared" si="56"/>
        <v>0</v>
      </c>
      <c r="Z86">
        <f t="shared" si="56"/>
        <v>1</v>
      </c>
      <c r="AA86">
        <f t="shared" si="43"/>
        <v>0</v>
      </c>
      <c r="AB86">
        <f t="shared" si="45"/>
        <v>0</v>
      </c>
      <c r="AC86">
        <f t="shared" si="46"/>
        <v>0</v>
      </c>
      <c r="AD86">
        <f t="shared" si="47"/>
        <v>0</v>
      </c>
      <c r="AE86">
        <f t="shared" si="48"/>
        <v>0</v>
      </c>
      <c r="AF86">
        <f t="shared" si="49"/>
        <v>0</v>
      </c>
      <c r="AG86">
        <f t="shared" si="50"/>
        <v>0</v>
      </c>
      <c r="AH86">
        <f t="shared" si="51"/>
        <v>0</v>
      </c>
      <c r="AI86">
        <f t="shared" si="52"/>
        <v>0</v>
      </c>
      <c r="AJ86">
        <f t="shared" si="53"/>
        <v>0</v>
      </c>
      <c r="AK86">
        <f t="shared" si="54"/>
        <v>0</v>
      </c>
      <c r="AL86">
        <f t="shared" si="55"/>
        <v>5.5107399812463704</v>
      </c>
    </row>
    <row r="87" spans="5:38" x14ac:dyDescent="0.3">
      <c r="E87" s="34"/>
      <c r="F87" s="35">
        <v>85</v>
      </c>
      <c r="G87">
        <f t="shared" si="39"/>
        <v>3</v>
      </c>
      <c r="H87">
        <f t="shared" si="40"/>
        <v>85</v>
      </c>
      <c r="I87" s="38">
        <v>5.7416027364127391</v>
      </c>
      <c r="K87">
        <v>12</v>
      </c>
      <c r="L87">
        <f t="shared" si="37"/>
        <v>10</v>
      </c>
      <c r="M87">
        <f t="shared" si="44"/>
        <v>345</v>
      </c>
      <c r="N87" s="36">
        <f t="shared" si="41"/>
        <v>5.7416027364127391</v>
      </c>
      <c r="O87">
        <f t="shared" si="42"/>
        <v>0</v>
      </c>
      <c r="P87">
        <f t="shared" si="56"/>
        <v>0</v>
      </c>
      <c r="Q87">
        <f t="shared" si="56"/>
        <v>0</v>
      </c>
      <c r="R87">
        <f t="shared" si="56"/>
        <v>0</v>
      </c>
      <c r="S87">
        <f t="shared" si="56"/>
        <v>0</v>
      </c>
      <c r="T87">
        <f t="shared" si="56"/>
        <v>0</v>
      </c>
      <c r="U87">
        <f t="shared" si="56"/>
        <v>0</v>
      </c>
      <c r="V87">
        <f t="shared" si="56"/>
        <v>0</v>
      </c>
      <c r="W87">
        <f t="shared" si="56"/>
        <v>0</v>
      </c>
      <c r="X87">
        <f t="shared" si="56"/>
        <v>0</v>
      </c>
      <c r="Y87">
        <f t="shared" si="56"/>
        <v>0</v>
      </c>
      <c r="Z87">
        <f t="shared" si="56"/>
        <v>1</v>
      </c>
      <c r="AA87">
        <f t="shared" si="43"/>
        <v>0</v>
      </c>
      <c r="AB87">
        <f t="shared" si="45"/>
        <v>0</v>
      </c>
      <c r="AC87">
        <f t="shared" si="46"/>
        <v>0</v>
      </c>
      <c r="AD87">
        <f t="shared" si="47"/>
        <v>0</v>
      </c>
      <c r="AE87">
        <f t="shared" si="48"/>
        <v>0</v>
      </c>
      <c r="AF87">
        <f t="shared" si="49"/>
        <v>0</v>
      </c>
      <c r="AG87">
        <f t="shared" si="50"/>
        <v>0</v>
      </c>
      <c r="AH87">
        <f t="shared" si="51"/>
        <v>0</v>
      </c>
      <c r="AI87">
        <f t="shared" si="52"/>
        <v>0</v>
      </c>
      <c r="AJ87">
        <f t="shared" si="53"/>
        <v>0</v>
      </c>
      <c r="AK87">
        <f t="shared" si="54"/>
        <v>0</v>
      </c>
      <c r="AL87">
        <f t="shared" si="55"/>
        <v>5.7416027364127391</v>
      </c>
    </row>
    <row r="88" spans="5:38" x14ac:dyDescent="0.3">
      <c r="E88" s="34"/>
      <c r="F88" s="35">
        <v>86</v>
      </c>
      <c r="G88">
        <f t="shared" si="39"/>
        <v>3</v>
      </c>
      <c r="H88">
        <f t="shared" si="40"/>
        <v>86</v>
      </c>
      <c r="I88" s="38">
        <v>5.8728028145797211</v>
      </c>
      <c r="K88">
        <v>12</v>
      </c>
      <c r="L88">
        <f t="shared" si="37"/>
        <v>11</v>
      </c>
      <c r="M88">
        <f t="shared" si="44"/>
        <v>346</v>
      </c>
      <c r="N88" s="36">
        <f t="shared" si="41"/>
        <v>5.8728028145797211</v>
      </c>
      <c r="O88">
        <f t="shared" si="42"/>
        <v>0</v>
      </c>
      <c r="P88">
        <f t="shared" si="56"/>
        <v>0</v>
      </c>
      <c r="Q88">
        <f t="shared" si="56"/>
        <v>0</v>
      </c>
      <c r="R88">
        <f t="shared" si="56"/>
        <v>0</v>
      </c>
      <c r="S88">
        <f t="shared" si="56"/>
        <v>0</v>
      </c>
      <c r="T88">
        <f t="shared" si="56"/>
        <v>0</v>
      </c>
      <c r="U88">
        <f t="shared" si="56"/>
        <v>0</v>
      </c>
      <c r="V88">
        <f t="shared" si="56"/>
        <v>0</v>
      </c>
      <c r="W88">
        <f t="shared" si="56"/>
        <v>0</v>
      </c>
      <c r="X88">
        <f t="shared" si="56"/>
        <v>0</v>
      </c>
      <c r="Y88">
        <f t="shared" si="56"/>
        <v>0</v>
      </c>
      <c r="Z88">
        <f t="shared" si="56"/>
        <v>1</v>
      </c>
      <c r="AA88">
        <f t="shared" si="43"/>
        <v>0</v>
      </c>
      <c r="AB88">
        <f t="shared" si="45"/>
        <v>0</v>
      </c>
      <c r="AC88">
        <f t="shared" si="46"/>
        <v>0</v>
      </c>
      <c r="AD88">
        <f t="shared" si="47"/>
        <v>0</v>
      </c>
      <c r="AE88">
        <f t="shared" si="48"/>
        <v>0</v>
      </c>
      <c r="AF88">
        <f t="shared" si="49"/>
        <v>0</v>
      </c>
      <c r="AG88">
        <f t="shared" si="50"/>
        <v>0</v>
      </c>
      <c r="AH88">
        <f t="shared" si="51"/>
        <v>0</v>
      </c>
      <c r="AI88">
        <f t="shared" si="52"/>
        <v>0</v>
      </c>
      <c r="AJ88">
        <f t="shared" si="53"/>
        <v>0</v>
      </c>
      <c r="AK88">
        <f t="shared" si="54"/>
        <v>0</v>
      </c>
      <c r="AL88">
        <f t="shared" si="55"/>
        <v>5.8728028145797211</v>
      </c>
    </row>
    <row r="89" spans="5:38" x14ac:dyDescent="0.3">
      <c r="E89" s="34"/>
      <c r="F89" s="35">
        <v>87</v>
      </c>
      <c r="G89">
        <f t="shared" si="39"/>
        <v>3</v>
      </c>
      <c r="H89">
        <f t="shared" si="40"/>
        <v>87</v>
      </c>
      <c r="I89" s="38">
        <v>5.694913914755368</v>
      </c>
      <c r="K89">
        <v>12</v>
      </c>
      <c r="L89">
        <f t="shared" si="37"/>
        <v>12</v>
      </c>
      <c r="M89">
        <f>M88+1</f>
        <v>347</v>
      </c>
      <c r="N89" s="36">
        <f t="shared" si="41"/>
        <v>5.694913914755368</v>
      </c>
      <c r="O89">
        <f t="shared" si="42"/>
        <v>0</v>
      </c>
      <c r="P89">
        <f t="shared" si="56"/>
        <v>0</v>
      </c>
      <c r="Q89">
        <f t="shared" si="56"/>
        <v>0</v>
      </c>
      <c r="R89">
        <f t="shared" si="56"/>
        <v>0</v>
      </c>
      <c r="S89">
        <f t="shared" si="56"/>
        <v>0</v>
      </c>
      <c r="T89">
        <f t="shared" si="56"/>
        <v>0</v>
      </c>
      <c r="U89">
        <f t="shared" si="56"/>
        <v>0</v>
      </c>
      <c r="V89">
        <f t="shared" si="56"/>
        <v>0</v>
      </c>
      <c r="W89">
        <f t="shared" si="56"/>
        <v>0</v>
      </c>
      <c r="X89">
        <f t="shared" si="56"/>
        <v>0</v>
      </c>
      <c r="Y89">
        <f t="shared" si="56"/>
        <v>0</v>
      </c>
      <c r="Z89">
        <f t="shared" si="56"/>
        <v>1</v>
      </c>
      <c r="AA89">
        <f t="shared" si="43"/>
        <v>0</v>
      </c>
      <c r="AB89">
        <f t="shared" si="45"/>
        <v>0</v>
      </c>
      <c r="AC89">
        <f t="shared" si="46"/>
        <v>0</v>
      </c>
      <c r="AD89">
        <f t="shared" si="47"/>
        <v>0</v>
      </c>
      <c r="AE89">
        <f t="shared" si="48"/>
        <v>0</v>
      </c>
      <c r="AF89">
        <f t="shared" si="49"/>
        <v>0</v>
      </c>
      <c r="AG89">
        <f t="shared" si="50"/>
        <v>0</v>
      </c>
      <c r="AH89">
        <f t="shared" si="51"/>
        <v>0</v>
      </c>
      <c r="AI89">
        <f t="shared" si="52"/>
        <v>0</v>
      </c>
      <c r="AJ89">
        <f t="shared" si="53"/>
        <v>0</v>
      </c>
      <c r="AK89">
        <f t="shared" si="54"/>
        <v>0</v>
      </c>
      <c r="AL89">
        <f t="shared" si="55"/>
        <v>5.694913914755368</v>
      </c>
    </row>
    <row r="90" spans="5:38" x14ac:dyDescent="0.3">
      <c r="E90" s="34"/>
      <c r="F90" s="35">
        <v>88</v>
      </c>
      <c r="G90">
        <f t="shared" si="39"/>
        <v>3</v>
      </c>
      <c r="H90">
        <f t="shared" si="40"/>
        <v>88</v>
      </c>
      <c r="I90" s="38">
        <v>5.6006384094856809</v>
      </c>
      <c r="K90">
        <v>12</v>
      </c>
      <c r="L90">
        <f t="shared" si="37"/>
        <v>13</v>
      </c>
      <c r="M90">
        <f t="shared" si="37"/>
        <v>348</v>
      </c>
      <c r="N90" s="36">
        <f t="shared" si="41"/>
        <v>5.6006384094856809</v>
      </c>
      <c r="O90">
        <f t="shared" si="42"/>
        <v>0</v>
      </c>
      <c r="P90">
        <f t="shared" si="56"/>
        <v>0</v>
      </c>
      <c r="Q90">
        <f t="shared" si="56"/>
        <v>0</v>
      </c>
      <c r="R90">
        <f t="shared" si="56"/>
        <v>0</v>
      </c>
      <c r="S90">
        <f t="shared" si="56"/>
        <v>0</v>
      </c>
      <c r="T90">
        <f t="shared" si="56"/>
        <v>0</v>
      </c>
      <c r="U90">
        <f t="shared" si="56"/>
        <v>0</v>
      </c>
      <c r="V90">
        <f t="shared" si="56"/>
        <v>0</v>
      </c>
      <c r="W90">
        <f t="shared" si="56"/>
        <v>0</v>
      </c>
      <c r="X90">
        <f t="shared" si="56"/>
        <v>0</v>
      </c>
      <c r="Y90">
        <f t="shared" si="56"/>
        <v>0</v>
      </c>
      <c r="Z90">
        <f t="shared" si="56"/>
        <v>1</v>
      </c>
      <c r="AA90">
        <f t="shared" si="43"/>
        <v>0</v>
      </c>
      <c r="AB90">
        <f t="shared" si="45"/>
        <v>0</v>
      </c>
      <c r="AC90">
        <f t="shared" si="46"/>
        <v>0</v>
      </c>
      <c r="AD90">
        <f t="shared" si="47"/>
        <v>0</v>
      </c>
      <c r="AE90">
        <f t="shared" si="48"/>
        <v>0</v>
      </c>
      <c r="AF90">
        <f t="shared" si="49"/>
        <v>0</v>
      </c>
      <c r="AG90">
        <f t="shared" si="50"/>
        <v>0</v>
      </c>
      <c r="AH90">
        <f t="shared" si="51"/>
        <v>0</v>
      </c>
      <c r="AI90">
        <f t="shared" si="52"/>
        <v>0</v>
      </c>
      <c r="AJ90">
        <f t="shared" si="53"/>
        <v>0</v>
      </c>
      <c r="AK90">
        <f t="shared" si="54"/>
        <v>0</v>
      </c>
      <c r="AL90">
        <f t="shared" si="55"/>
        <v>5.6006384094856809</v>
      </c>
    </row>
    <row r="91" spans="5:38" x14ac:dyDescent="0.3">
      <c r="E91" s="34"/>
      <c r="F91" s="35">
        <v>89</v>
      </c>
      <c r="G91">
        <f t="shared" si="39"/>
        <v>3</v>
      </c>
      <c r="H91">
        <f t="shared" si="40"/>
        <v>89</v>
      </c>
      <c r="I91" s="38">
        <v>5.7404804089690522</v>
      </c>
      <c r="K91">
        <v>12</v>
      </c>
      <c r="L91">
        <f t="shared" si="37"/>
        <v>14</v>
      </c>
      <c r="M91">
        <f t="shared" si="37"/>
        <v>349</v>
      </c>
      <c r="N91" s="36">
        <f t="shared" si="41"/>
        <v>5.7404804089690522</v>
      </c>
      <c r="O91">
        <f t="shared" si="42"/>
        <v>0</v>
      </c>
      <c r="P91">
        <f t="shared" si="56"/>
        <v>0</v>
      </c>
      <c r="Q91">
        <f t="shared" si="56"/>
        <v>0</v>
      </c>
      <c r="R91">
        <f t="shared" si="56"/>
        <v>0</v>
      </c>
      <c r="S91">
        <f t="shared" si="56"/>
        <v>0</v>
      </c>
      <c r="T91">
        <f t="shared" si="56"/>
        <v>0</v>
      </c>
      <c r="U91">
        <f t="shared" si="56"/>
        <v>0</v>
      </c>
      <c r="V91">
        <f t="shared" si="56"/>
        <v>0</v>
      </c>
      <c r="W91">
        <f t="shared" si="56"/>
        <v>0</v>
      </c>
      <c r="X91">
        <f t="shared" si="56"/>
        <v>0</v>
      </c>
      <c r="Y91">
        <f t="shared" si="56"/>
        <v>0</v>
      </c>
      <c r="Z91">
        <f t="shared" si="56"/>
        <v>1</v>
      </c>
      <c r="AA91">
        <f t="shared" si="43"/>
        <v>0</v>
      </c>
      <c r="AB91">
        <f t="shared" si="45"/>
        <v>0</v>
      </c>
      <c r="AC91">
        <f t="shared" si="46"/>
        <v>0</v>
      </c>
      <c r="AD91">
        <f t="shared" si="47"/>
        <v>0</v>
      </c>
      <c r="AE91">
        <f t="shared" si="48"/>
        <v>0</v>
      </c>
      <c r="AF91">
        <f t="shared" si="49"/>
        <v>0</v>
      </c>
      <c r="AG91">
        <f t="shared" si="50"/>
        <v>0</v>
      </c>
      <c r="AH91">
        <f t="shared" si="51"/>
        <v>0</v>
      </c>
      <c r="AI91">
        <f t="shared" si="52"/>
        <v>0</v>
      </c>
      <c r="AJ91">
        <f t="shared" si="53"/>
        <v>0</v>
      </c>
      <c r="AK91">
        <f t="shared" si="54"/>
        <v>0</v>
      </c>
      <c r="AL91">
        <f t="shared" si="55"/>
        <v>5.7404804089690522</v>
      </c>
    </row>
    <row r="92" spans="5:38" x14ac:dyDescent="0.3">
      <c r="E92" s="34"/>
      <c r="F92" s="35">
        <v>90</v>
      </c>
      <c r="G92">
        <f t="shared" si="39"/>
        <v>3</v>
      </c>
      <c r="H92">
        <f t="shared" si="40"/>
        <v>90</v>
      </c>
      <c r="I92" s="38">
        <v>6.0753829181651797</v>
      </c>
      <c r="K92">
        <v>12</v>
      </c>
      <c r="L92">
        <f t="shared" si="37"/>
        <v>15</v>
      </c>
      <c r="M92">
        <f t="shared" si="37"/>
        <v>350</v>
      </c>
      <c r="N92" s="36">
        <f t="shared" si="41"/>
        <v>6.0753829181651797</v>
      </c>
      <c r="O92">
        <f t="shared" si="42"/>
        <v>0</v>
      </c>
      <c r="P92">
        <f t="shared" si="56"/>
        <v>0</v>
      </c>
      <c r="Q92">
        <f t="shared" si="56"/>
        <v>0</v>
      </c>
      <c r="R92">
        <f t="shared" si="56"/>
        <v>0</v>
      </c>
      <c r="S92">
        <f t="shared" si="56"/>
        <v>0</v>
      </c>
      <c r="T92">
        <f t="shared" si="56"/>
        <v>0</v>
      </c>
      <c r="U92">
        <f t="shared" si="56"/>
        <v>0</v>
      </c>
      <c r="V92">
        <f t="shared" si="56"/>
        <v>0</v>
      </c>
      <c r="W92">
        <f t="shared" si="56"/>
        <v>0</v>
      </c>
      <c r="X92">
        <f t="shared" si="56"/>
        <v>0</v>
      </c>
      <c r="Y92">
        <f t="shared" si="56"/>
        <v>0</v>
      </c>
      <c r="Z92">
        <f t="shared" si="56"/>
        <v>1</v>
      </c>
      <c r="AA92">
        <f t="shared" si="43"/>
        <v>0</v>
      </c>
      <c r="AB92">
        <f t="shared" si="45"/>
        <v>0</v>
      </c>
      <c r="AC92">
        <f t="shared" si="46"/>
        <v>0</v>
      </c>
      <c r="AD92">
        <f t="shared" si="47"/>
        <v>0</v>
      </c>
      <c r="AE92">
        <f t="shared" si="48"/>
        <v>0</v>
      </c>
      <c r="AF92">
        <f t="shared" si="49"/>
        <v>0</v>
      </c>
      <c r="AG92">
        <f t="shared" si="50"/>
        <v>0</v>
      </c>
      <c r="AH92">
        <f t="shared" si="51"/>
        <v>0</v>
      </c>
      <c r="AI92">
        <f t="shared" si="52"/>
        <v>0</v>
      </c>
      <c r="AJ92">
        <f t="shared" si="53"/>
        <v>0</v>
      </c>
      <c r="AK92">
        <f t="shared" si="54"/>
        <v>0</v>
      </c>
      <c r="AL92">
        <f t="shared" si="55"/>
        <v>6.0753829181651797</v>
      </c>
    </row>
    <row r="93" spans="5:38" x14ac:dyDescent="0.3">
      <c r="E93" s="34"/>
      <c r="F93" s="35">
        <v>91</v>
      </c>
      <c r="G93">
        <f t="shared" si="39"/>
        <v>4</v>
      </c>
      <c r="H93">
        <f t="shared" si="40"/>
        <v>91</v>
      </c>
      <c r="I93" s="38">
        <v>6.0203888734245297</v>
      </c>
      <c r="K93">
        <v>12</v>
      </c>
      <c r="L93">
        <f t="shared" si="37"/>
        <v>16</v>
      </c>
      <c r="M93">
        <f t="shared" si="37"/>
        <v>351</v>
      </c>
      <c r="N93" s="36">
        <f t="shared" si="41"/>
        <v>6.0203888734245297</v>
      </c>
      <c r="O93">
        <f t="shared" si="42"/>
        <v>0</v>
      </c>
      <c r="P93">
        <f t="shared" si="56"/>
        <v>0</v>
      </c>
      <c r="Q93">
        <f t="shared" si="56"/>
        <v>0</v>
      </c>
      <c r="R93">
        <f t="shared" si="56"/>
        <v>0</v>
      </c>
      <c r="S93">
        <f t="shared" si="56"/>
        <v>0</v>
      </c>
      <c r="T93">
        <f t="shared" si="56"/>
        <v>0</v>
      </c>
      <c r="U93">
        <f t="shared" si="56"/>
        <v>0</v>
      </c>
      <c r="V93">
        <f t="shared" si="56"/>
        <v>0</v>
      </c>
      <c r="W93">
        <f t="shared" si="56"/>
        <v>0</v>
      </c>
      <c r="X93">
        <f t="shared" si="56"/>
        <v>0</v>
      </c>
      <c r="Y93">
        <f t="shared" si="56"/>
        <v>0</v>
      </c>
      <c r="Z93">
        <f t="shared" si="56"/>
        <v>1</v>
      </c>
      <c r="AA93">
        <f t="shared" si="43"/>
        <v>0</v>
      </c>
      <c r="AB93">
        <f t="shared" si="45"/>
        <v>0</v>
      </c>
      <c r="AC93">
        <f t="shared" si="46"/>
        <v>0</v>
      </c>
      <c r="AD93">
        <f t="shared" si="47"/>
        <v>0</v>
      </c>
      <c r="AE93">
        <f t="shared" si="48"/>
        <v>0</v>
      </c>
      <c r="AF93">
        <f t="shared" si="49"/>
        <v>0</v>
      </c>
      <c r="AG93">
        <f t="shared" si="50"/>
        <v>0</v>
      </c>
      <c r="AH93">
        <f t="shared" si="51"/>
        <v>0</v>
      </c>
      <c r="AI93">
        <f t="shared" si="52"/>
        <v>0</v>
      </c>
      <c r="AJ93">
        <f t="shared" si="53"/>
        <v>0</v>
      </c>
      <c r="AK93">
        <f t="shared" si="54"/>
        <v>0</v>
      </c>
      <c r="AL93">
        <f t="shared" si="55"/>
        <v>6.0203888734245297</v>
      </c>
    </row>
    <row r="94" spans="5:38" x14ac:dyDescent="0.3">
      <c r="E94" s="34"/>
      <c r="F94" s="35">
        <v>92</v>
      </c>
      <c r="G94">
        <f t="shared" si="39"/>
        <v>4</v>
      </c>
      <c r="H94">
        <f t="shared" si="40"/>
        <v>92</v>
      </c>
      <c r="I94" s="38">
        <v>5.8260017601779825</v>
      </c>
      <c r="K94">
        <v>12</v>
      </c>
      <c r="L94">
        <f t="shared" si="37"/>
        <v>17</v>
      </c>
      <c r="M94">
        <f t="shared" si="37"/>
        <v>352</v>
      </c>
      <c r="N94" s="36">
        <f t="shared" si="41"/>
        <v>5.8260017601779825</v>
      </c>
      <c r="O94">
        <f t="shared" si="42"/>
        <v>0</v>
      </c>
      <c r="P94">
        <f t="shared" si="56"/>
        <v>0</v>
      </c>
      <c r="Q94">
        <f t="shared" si="56"/>
        <v>0</v>
      </c>
      <c r="R94">
        <f t="shared" si="56"/>
        <v>0</v>
      </c>
      <c r="S94">
        <f t="shared" si="56"/>
        <v>0</v>
      </c>
      <c r="T94">
        <f t="shared" si="56"/>
        <v>0</v>
      </c>
      <c r="U94">
        <f t="shared" si="56"/>
        <v>0</v>
      </c>
      <c r="V94">
        <f t="shared" si="56"/>
        <v>0</v>
      </c>
      <c r="W94">
        <f t="shared" si="56"/>
        <v>0</v>
      </c>
      <c r="X94">
        <f t="shared" si="56"/>
        <v>0</v>
      </c>
      <c r="Y94">
        <f t="shared" si="56"/>
        <v>0</v>
      </c>
      <c r="Z94">
        <f t="shared" si="56"/>
        <v>1</v>
      </c>
      <c r="AA94">
        <f t="shared" si="43"/>
        <v>0</v>
      </c>
      <c r="AB94">
        <f t="shared" si="45"/>
        <v>0</v>
      </c>
      <c r="AC94">
        <f t="shared" si="46"/>
        <v>0</v>
      </c>
      <c r="AD94">
        <f t="shared" si="47"/>
        <v>0</v>
      </c>
      <c r="AE94">
        <f t="shared" si="48"/>
        <v>0</v>
      </c>
      <c r="AF94">
        <f t="shared" si="49"/>
        <v>0</v>
      </c>
      <c r="AG94">
        <f t="shared" si="50"/>
        <v>0</v>
      </c>
      <c r="AH94">
        <f t="shared" si="51"/>
        <v>0</v>
      </c>
      <c r="AI94">
        <f t="shared" si="52"/>
        <v>0</v>
      </c>
      <c r="AJ94">
        <f t="shared" si="53"/>
        <v>0</v>
      </c>
      <c r="AK94">
        <f t="shared" si="54"/>
        <v>0</v>
      </c>
      <c r="AL94">
        <f t="shared" si="55"/>
        <v>5.8260017601779825</v>
      </c>
    </row>
    <row r="95" spans="5:38" x14ac:dyDescent="0.3">
      <c r="E95" s="34"/>
      <c r="F95" s="35">
        <v>93</v>
      </c>
      <c r="G95">
        <f t="shared" si="39"/>
        <v>4</v>
      </c>
      <c r="H95">
        <f t="shared" si="40"/>
        <v>93</v>
      </c>
      <c r="I95" s="38">
        <v>5.900075371461309</v>
      </c>
      <c r="K95">
        <v>12</v>
      </c>
      <c r="L95">
        <f t="shared" si="37"/>
        <v>18</v>
      </c>
      <c r="M95">
        <f t="shared" si="37"/>
        <v>353</v>
      </c>
      <c r="N95" s="36">
        <f t="shared" si="41"/>
        <v>5.900075371461309</v>
      </c>
      <c r="O95">
        <f t="shared" si="42"/>
        <v>0</v>
      </c>
      <c r="P95">
        <f t="shared" si="56"/>
        <v>0</v>
      </c>
      <c r="Q95">
        <f t="shared" si="56"/>
        <v>0</v>
      </c>
      <c r="R95">
        <f t="shared" si="56"/>
        <v>0</v>
      </c>
      <c r="S95">
        <f t="shared" si="56"/>
        <v>0</v>
      </c>
      <c r="T95">
        <f t="shared" si="56"/>
        <v>0</v>
      </c>
      <c r="U95">
        <f t="shared" si="56"/>
        <v>0</v>
      </c>
      <c r="V95">
        <f t="shared" si="56"/>
        <v>0</v>
      </c>
      <c r="W95">
        <f t="shared" si="56"/>
        <v>0</v>
      </c>
      <c r="X95">
        <f t="shared" si="56"/>
        <v>0</v>
      </c>
      <c r="Y95">
        <f t="shared" si="56"/>
        <v>0</v>
      </c>
      <c r="Z95">
        <f t="shared" si="56"/>
        <v>1</v>
      </c>
      <c r="AA95">
        <f t="shared" si="43"/>
        <v>0</v>
      </c>
      <c r="AB95">
        <f t="shared" si="45"/>
        <v>0</v>
      </c>
      <c r="AC95">
        <f t="shared" si="46"/>
        <v>0</v>
      </c>
      <c r="AD95">
        <f t="shared" si="47"/>
        <v>0</v>
      </c>
      <c r="AE95">
        <f t="shared" si="48"/>
        <v>0</v>
      </c>
      <c r="AF95">
        <f t="shared" si="49"/>
        <v>0</v>
      </c>
      <c r="AG95">
        <f t="shared" si="50"/>
        <v>0</v>
      </c>
      <c r="AH95">
        <f t="shared" si="51"/>
        <v>0</v>
      </c>
      <c r="AI95">
        <f t="shared" si="52"/>
        <v>0</v>
      </c>
      <c r="AJ95">
        <f t="shared" si="53"/>
        <v>0</v>
      </c>
      <c r="AK95">
        <f t="shared" si="54"/>
        <v>0</v>
      </c>
      <c r="AL95">
        <f t="shared" si="55"/>
        <v>5.900075371461309</v>
      </c>
    </row>
    <row r="96" spans="5:38" x14ac:dyDescent="0.3">
      <c r="E96" s="34"/>
      <c r="F96" s="35">
        <v>94</v>
      </c>
      <c r="G96">
        <f t="shared" si="39"/>
        <v>4</v>
      </c>
      <c r="H96">
        <f t="shared" si="40"/>
        <v>94</v>
      </c>
      <c r="I96" s="38">
        <v>5.859671583488586</v>
      </c>
      <c r="K96">
        <v>12</v>
      </c>
      <c r="L96">
        <f t="shared" si="37"/>
        <v>19</v>
      </c>
      <c r="M96">
        <f t="shared" si="37"/>
        <v>354</v>
      </c>
      <c r="N96" s="36">
        <f t="shared" si="41"/>
        <v>5.859671583488586</v>
      </c>
      <c r="O96">
        <f t="shared" si="42"/>
        <v>0</v>
      </c>
      <c r="P96">
        <f t="shared" si="56"/>
        <v>0</v>
      </c>
      <c r="Q96">
        <f t="shared" si="56"/>
        <v>0</v>
      </c>
      <c r="R96">
        <f t="shared" si="56"/>
        <v>0</v>
      </c>
      <c r="S96">
        <f t="shared" si="56"/>
        <v>0</v>
      </c>
      <c r="T96">
        <f t="shared" si="56"/>
        <v>0</v>
      </c>
      <c r="U96">
        <f t="shared" si="56"/>
        <v>0</v>
      </c>
      <c r="V96">
        <f t="shared" si="56"/>
        <v>0</v>
      </c>
      <c r="W96">
        <f t="shared" si="56"/>
        <v>0</v>
      </c>
      <c r="X96">
        <f t="shared" si="56"/>
        <v>0</v>
      </c>
      <c r="Y96">
        <f t="shared" si="56"/>
        <v>0</v>
      </c>
      <c r="Z96">
        <f t="shared" si="56"/>
        <v>1</v>
      </c>
      <c r="AA96">
        <f t="shared" si="43"/>
        <v>0</v>
      </c>
      <c r="AB96">
        <f t="shared" si="45"/>
        <v>0</v>
      </c>
      <c r="AC96">
        <f t="shared" si="46"/>
        <v>0</v>
      </c>
      <c r="AD96">
        <f t="shared" si="47"/>
        <v>0</v>
      </c>
      <c r="AE96">
        <f t="shared" si="48"/>
        <v>0</v>
      </c>
      <c r="AF96">
        <f t="shared" si="49"/>
        <v>0</v>
      </c>
      <c r="AG96">
        <f t="shared" si="50"/>
        <v>0</v>
      </c>
      <c r="AH96">
        <f t="shared" si="51"/>
        <v>0</v>
      </c>
      <c r="AI96">
        <f t="shared" si="52"/>
        <v>0</v>
      </c>
      <c r="AJ96">
        <f t="shared" si="53"/>
        <v>0</v>
      </c>
      <c r="AK96">
        <f t="shared" si="54"/>
        <v>0</v>
      </c>
      <c r="AL96">
        <f t="shared" si="55"/>
        <v>5.859671583488586</v>
      </c>
    </row>
    <row r="97" spans="5:38" x14ac:dyDescent="0.3">
      <c r="E97" s="34"/>
      <c r="F97" s="35">
        <v>95</v>
      </c>
      <c r="G97">
        <f t="shared" si="39"/>
        <v>4</v>
      </c>
      <c r="H97">
        <f t="shared" si="40"/>
        <v>95</v>
      </c>
      <c r="I97" s="38">
        <v>6.0145527707173585</v>
      </c>
      <c r="K97">
        <v>12</v>
      </c>
      <c r="L97">
        <f t="shared" si="37"/>
        <v>20</v>
      </c>
      <c r="M97">
        <f t="shared" si="37"/>
        <v>355</v>
      </c>
      <c r="N97" s="36">
        <f t="shared" si="41"/>
        <v>6.0145527707173585</v>
      </c>
      <c r="O97">
        <f t="shared" si="42"/>
        <v>0</v>
      </c>
      <c r="P97">
        <f t="shared" si="56"/>
        <v>0</v>
      </c>
      <c r="Q97">
        <f t="shared" si="56"/>
        <v>0</v>
      </c>
      <c r="R97">
        <f t="shared" si="56"/>
        <v>0</v>
      </c>
      <c r="S97">
        <f t="shared" si="56"/>
        <v>0</v>
      </c>
      <c r="T97">
        <f t="shared" si="56"/>
        <v>0</v>
      </c>
      <c r="U97">
        <f t="shared" si="56"/>
        <v>0</v>
      </c>
      <c r="V97">
        <f t="shared" si="56"/>
        <v>0</v>
      </c>
      <c r="W97">
        <f t="shared" si="56"/>
        <v>0</v>
      </c>
      <c r="X97">
        <f t="shared" si="56"/>
        <v>0</v>
      </c>
      <c r="Y97">
        <f t="shared" si="56"/>
        <v>0</v>
      </c>
      <c r="Z97">
        <f t="shared" si="56"/>
        <v>1</v>
      </c>
      <c r="AA97">
        <f t="shared" si="43"/>
        <v>0</v>
      </c>
      <c r="AB97">
        <f t="shared" si="45"/>
        <v>0</v>
      </c>
      <c r="AC97">
        <f t="shared" si="46"/>
        <v>0</v>
      </c>
      <c r="AD97">
        <f t="shared" si="47"/>
        <v>0</v>
      </c>
      <c r="AE97">
        <f t="shared" si="48"/>
        <v>0</v>
      </c>
      <c r="AF97">
        <f t="shared" si="49"/>
        <v>0</v>
      </c>
      <c r="AG97">
        <f t="shared" si="50"/>
        <v>0</v>
      </c>
      <c r="AH97">
        <f t="shared" si="51"/>
        <v>0</v>
      </c>
      <c r="AI97">
        <f t="shared" si="52"/>
        <v>0</v>
      </c>
      <c r="AJ97">
        <f t="shared" si="53"/>
        <v>0</v>
      </c>
      <c r="AK97">
        <f t="shared" si="54"/>
        <v>0</v>
      </c>
      <c r="AL97">
        <f t="shared" si="55"/>
        <v>6.0145527707173585</v>
      </c>
    </row>
    <row r="98" spans="5:38" x14ac:dyDescent="0.3">
      <c r="E98" s="34"/>
      <c r="F98" s="35">
        <v>96</v>
      </c>
      <c r="G98">
        <f t="shared" si="39"/>
        <v>4</v>
      </c>
      <c r="H98">
        <f t="shared" si="40"/>
        <v>96</v>
      </c>
      <c r="I98" s="38">
        <v>6.1200515504239137</v>
      </c>
      <c r="K98">
        <v>12</v>
      </c>
      <c r="L98">
        <f t="shared" si="37"/>
        <v>21</v>
      </c>
      <c r="M98">
        <f t="shared" si="37"/>
        <v>356</v>
      </c>
      <c r="N98" s="36">
        <f t="shared" si="41"/>
        <v>6.1200515504239137</v>
      </c>
      <c r="O98">
        <f t="shared" si="42"/>
        <v>0</v>
      </c>
      <c r="P98">
        <f t="shared" si="56"/>
        <v>0</v>
      </c>
      <c r="Q98">
        <f t="shared" si="56"/>
        <v>0</v>
      </c>
      <c r="R98">
        <f t="shared" si="56"/>
        <v>0</v>
      </c>
      <c r="S98">
        <f t="shared" si="56"/>
        <v>0</v>
      </c>
      <c r="T98">
        <f t="shared" si="56"/>
        <v>0</v>
      </c>
      <c r="U98">
        <f t="shared" si="56"/>
        <v>0</v>
      </c>
      <c r="V98">
        <f t="shared" si="56"/>
        <v>0</v>
      </c>
      <c r="W98">
        <f t="shared" si="56"/>
        <v>0</v>
      </c>
      <c r="X98">
        <f t="shared" si="56"/>
        <v>0</v>
      </c>
      <c r="Y98">
        <f t="shared" si="56"/>
        <v>0</v>
      </c>
      <c r="Z98">
        <f t="shared" si="56"/>
        <v>1</v>
      </c>
      <c r="AA98">
        <f t="shared" si="43"/>
        <v>0</v>
      </c>
      <c r="AB98">
        <f t="shared" si="45"/>
        <v>0</v>
      </c>
      <c r="AC98">
        <f t="shared" si="46"/>
        <v>0</v>
      </c>
      <c r="AD98">
        <f t="shared" si="47"/>
        <v>0</v>
      </c>
      <c r="AE98">
        <f t="shared" si="48"/>
        <v>0</v>
      </c>
      <c r="AF98">
        <f t="shared" si="49"/>
        <v>0</v>
      </c>
      <c r="AG98">
        <f t="shared" si="50"/>
        <v>0</v>
      </c>
      <c r="AH98">
        <f t="shared" si="51"/>
        <v>0</v>
      </c>
      <c r="AI98">
        <f t="shared" si="52"/>
        <v>0</v>
      </c>
      <c r="AJ98">
        <f t="shared" si="53"/>
        <v>0</v>
      </c>
      <c r="AK98">
        <f t="shared" si="54"/>
        <v>0</v>
      </c>
      <c r="AL98">
        <f t="shared" si="55"/>
        <v>6.1200515504239137</v>
      </c>
    </row>
    <row r="99" spans="5:38" x14ac:dyDescent="0.3">
      <c r="E99" s="34"/>
      <c r="F99" s="35">
        <v>97</v>
      </c>
      <c r="G99">
        <f t="shared" si="39"/>
        <v>4</v>
      </c>
      <c r="H99">
        <f t="shared" si="40"/>
        <v>97</v>
      </c>
      <c r="I99" s="38">
        <v>6.2872783395332403</v>
      </c>
      <c r="K99">
        <v>12</v>
      </c>
      <c r="L99">
        <f t="shared" si="37"/>
        <v>22</v>
      </c>
      <c r="M99">
        <f>M98+1</f>
        <v>357</v>
      </c>
      <c r="N99" s="36">
        <f t="shared" si="41"/>
        <v>6.2872783395332403</v>
      </c>
      <c r="O99">
        <f t="shared" si="42"/>
        <v>0</v>
      </c>
      <c r="P99">
        <f t="shared" si="56"/>
        <v>0</v>
      </c>
      <c r="Q99">
        <f t="shared" si="56"/>
        <v>0</v>
      </c>
      <c r="R99">
        <f t="shared" si="56"/>
        <v>0</v>
      </c>
      <c r="S99">
        <f t="shared" si="56"/>
        <v>0</v>
      </c>
      <c r="T99">
        <f t="shared" si="56"/>
        <v>0</v>
      </c>
      <c r="U99">
        <f t="shared" si="56"/>
        <v>0</v>
      </c>
      <c r="V99">
        <f t="shared" si="56"/>
        <v>0</v>
      </c>
      <c r="W99">
        <f t="shared" si="56"/>
        <v>0</v>
      </c>
      <c r="X99">
        <f t="shared" si="56"/>
        <v>0</v>
      </c>
      <c r="Y99">
        <f t="shared" si="56"/>
        <v>0</v>
      </c>
      <c r="Z99">
        <f t="shared" si="56"/>
        <v>1</v>
      </c>
      <c r="AA99">
        <f t="shared" si="43"/>
        <v>0</v>
      </c>
      <c r="AB99">
        <f t="shared" si="45"/>
        <v>0</v>
      </c>
      <c r="AC99">
        <f t="shared" si="46"/>
        <v>0</v>
      </c>
      <c r="AD99">
        <f t="shared" si="47"/>
        <v>0</v>
      </c>
      <c r="AE99">
        <f t="shared" si="48"/>
        <v>0</v>
      </c>
      <c r="AF99">
        <f t="shared" si="49"/>
        <v>0</v>
      </c>
      <c r="AG99">
        <f t="shared" si="50"/>
        <v>0</v>
      </c>
      <c r="AH99">
        <f t="shared" si="51"/>
        <v>0</v>
      </c>
      <c r="AI99">
        <f t="shared" si="52"/>
        <v>0</v>
      </c>
      <c r="AJ99">
        <f t="shared" si="53"/>
        <v>0</v>
      </c>
      <c r="AK99">
        <f t="shared" si="54"/>
        <v>0</v>
      </c>
      <c r="AL99">
        <f t="shared" si="55"/>
        <v>6.2872783395332403</v>
      </c>
    </row>
    <row r="100" spans="5:38" x14ac:dyDescent="0.3">
      <c r="E100" s="34"/>
      <c r="F100" s="35">
        <v>98</v>
      </c>
      <c r="G100">
        <f t="shared" si="39"/>
        <v>4</v>
      </c>
      <c r="H100">
        <f t="shared" si="40"/>
        <v>98</v>
      </c>
      <c r="I100" s="38">
        <v>6.1121952583181063</v>
      </c>
      <c r="K100">
        <v>12</v>
      </c>
      <c r="L100">
        <f t="shared" si="37"/>
        <v>23</v>
      </c>
      <c r="M100">
        <f t="shared" si="37"/>
        <v>358</v>
      </c>
      <c r="N100" s="36">
        <f t="shared" si="41"/>
        <v>6.1121952583181063</v>
      </c>
      <c r="O100">
        <f t="shared" si="42"/>
        <v>0</v>
      </c>
      <c r="P100">
        <f t="shared" si="56"/>
        <v>0</v>
      </c>
      <c r="Q100">
        <f t="shared" si="56"/>
        <v>0</v>
      </c>
      <c r="R100">
        <f t="shared" si="56"/>
        <v>0</v>
      </c>
      <c r="S100">
        <f t="shared" si="56"/>
        <v>0</v>
      </c>
      <c r="T100">
        <f t="shared" si="56"/>
        <v>0</v>
      </c>
      <c r="U100">
        <f t="shared" si="56"/>
        <v>0</v>
      </c>
      <c r="V100">
        <f t="shared" si="56"/>
        <v>0</v>
      </c>
      <c r="W100">
        <f t="shared" si="56"/>
        <v>0</v>
      </c>
      <c r="X100">
        <f t="shared" si="56"/>
        <v>0</v>
      </c>
      <c r="Y100">
        <f t="shared" si="56"/>
        <v>0</v>
      </c>
      <c r="Z100">
        <f t="shared" si="56"/>
        <v>1</v>
      </c>
      <c r="AA100">
        <f t="shared" si="43"/>
        <v>0</v>
      </c>
      <c r="AB100">
        <f t="shared" si="45"/>
        <v>0</v>
      </c>
      <c r="AC100">
        <f t="shared" si="46"/>
        <v>0</v>
      </c>
      <c r="AD100">
        <f t="shared" si="47"/>
        <v>0</v>
      </c>
      <c r="AE100">
        <f t="shared" si="48"/>
        <v>0</v>
      </c>
      <c r="AF100">
        <f t="shared" si="49"/>
        <v>0</v>
      </c>
      <c r="AG100">
        <f t="shared" si="50"/>
        <v>0</v>
      </c>
      <c r="AH100">
        <f t="shared" si="51"/>
        <v>0</v>
      </c>
      <c r="AI100">
        <f t="shared" si="52"/>
        <v>0</v>
      </c>
      <c r="AJ100">
        <f t="shared" si="53"/>
        <v>0</v>
      </c>
      <c r="AK100">
        <f t="shared" si="54"/>
        <v>0</v>
      </c>
      <c r="AL100">
        <f t="shared" si="55"/>
        <v>6.1121952583181063</v>
      </c>
    </row>
    <row r="101" spans="5:38" x14ac:dyDescent="0.3">
      <c r="E101" s="34"/>
      <c r="F101" s="35">
        <v>99</v>
      </c>
      <c r="G101">
        <f t="shared" si="39"/>
        <v>4</v>
      </c>
      <c r="H101">
        <f t="shared" si="40"/>
        <v>99</v>
      </c>
      <c r="I101" s="38">
        <v>6.1997367989256738</v>
      </c>
      <c r="K101">
        <v>12</v>
      </c>
      <c r="L101">
        <f t="shared" si="37"/>
        <v>24</v>
      </c>
      <c r="M101">
        <f t="shared" si="37"/>
        <v>359</v>
      </c>
      <c r="N101" s="36">
        <f t="shared" si="41"/>
        <v>6.1997367989256738</v>
      </c>
      <c r="O101">
        <f t="shared" si="42"/>
        <v>0</v>
      </c>
      <c r="P101">
        <f t="shared" ref="P101:Z116" si="57">IF($K101=P$2,1,0)</f>
        <v>0</v>
      </c>
      <c r="Q101">
        <f t="shared" si="57"/>
        <v>0</v>
      </c>
      <c r="R101">
        <f t="shared" si="57"/>
        <v>0</v>
      </c>
      <c r="S101">
        <f t="shared" si="57"/>
        <v>0</v>
      </c>
      <c r="T101">
        <f t="shared" si="57"/>
        <v>0</v>
      </c>
      <c r="U101">
        <f t="shared" si="57"/>
        <v>0</v>
      </c>
      <c r="V101">
        <f t="shared" si="57"/>
        <v>0</v>
      </c>
      <c r="W101">
        <f t="shared" si="57"/>
        <v>0</v>
      </c>
      <c r="X101">
        <f t="shared" si="57"/>
        <v>0</v>
      </c>
      <c r="Y101">
        <f t="shared" si="57"/>
        <v>0</v>
      </c>
      <c r="Z101">
        <f t="shared" si="57"/>
        <v>1</v>
      </c>
      <c r="AA101">
        <f t="shared" si="43"/>
        <v>0</v>
      </c>
      <c r="AB101">
        <f t="shared" si="45"/>
        <v>0</v>
      </c>
      <c r="AC101">
        <f t="shared" si="46"/>
        <v>0</v>
      </c>
      <c r="AD101">
        <f t="shared" si="47"/>
        <v>0</v>
      </c>
      <c r="AE101">
        <f t="shared" si="48"/>
        <v>0</v>
      </c>
      <c r="AF101">
        <f t="shared" si="49"/>
        <v>0</v>
      </c>
      <c r="AG101">
        <f t="shared" si="50"/>
        <v>0</v>
      </c>
      <c r="AH101">
        <f t="shared" si="51"/>
        <v>0</v>
      </c>
      <c r="AI101">
        <f t="shared" si="52"/>
        <v>0</v>
      </c>
      <c r="AJ101">
        <f t="shared" si="53"/>
        <v>0</v>
      </c>
      <c r="AK101">
        <f t="shared" si="54"/>
        <v>0</v>
      </c>
      <c r="AL101">
        <f t="shared" si="55"/>
        <v>6.1997367989256738</v>
      </c>
    </row>
    <row r="102" spans="5:38" x14ac:dyDescent="0.3">
      <c r="E102" s="34"/>
      <c r="F102" s="35">
        <v>100</v>
      </c>
      <c r="G102">
        <f t="shared" si="39"/>
        <v>4</v>
      </c>
      <c r="H102">
        <f t="shared" si="40"/>
        <v>100</v>
      </c>
      <c r="I102" s="38">
        <v>6.142498099297649</v>
      </c>
      <c r="K102">
        <v>12</v>
      </c>
      <c r="L102">
        <f t="shared" si="37"/>
        <v>25</v>
      </c>
      <c r="M102">
        <f t="shared" si="37"/>
        <v>360</v>
      </c>
      <c r="N102" s="36">
        <f t="shared" si="41"/>
        <v>6.142498099297649</v>
      </c>
      <c r="O102">
        <f t="shared" si="42"/>
        <v>0</v>
      </c>
      <c r="P102">
        <f t="shared" si="57"/>
        <v>0</v>
      </c>
      <c r="Q102">
        <f t="shared" si="57"/>
        <v>0</v>
      </c>
      <c r="R102">
        <f t="shared" si="57"/>
        <v>0</v>
      </c>
      <c r="S102">
        <f t="shared" si="57"/>
        <v>0</v>
      </c>
      <c r="T102">
        <f t="shared" si="57"/>
        <v>0</v>
      </c>
      <c r="U102">
        <f t="shared" si="57"/>
        <v>0</v>
      </c>
      <c r="V102">
        <f t="shared" si="57"/>
        <v>0</v>
      </c>
      <c r="W102">
        <f t="shared" si="57"/>
        <v>0</v>
      </c>
      <c r="X102">
        <f t="shared" si="57"/>
        <v>0</v>
      </c>
      <c r="Y102">
        <f t="shared" si="57"/>
        <v>0</v>
      </c>
      <c r="Z102">
        <f t="shared" si="57"/>
        <v>1</v>
      </c>
      <c r="AA102">
        <f t="shared" si="43"/>
        <v>0</v>
      </c>
      <c r="AB102">
        <f t="shared" si="45"/>
        <v>0</v>
      </c>
      <c r="AC102">
        <f t="shared" si="46"/>
        <v>0</v>
      </c>
      <c r="AD102">
        <f t="shared" si="47"/>
        <v>0</v>
      </c>
      <c r="AE102">
        <f t="shared" si="48"/>
        <v>0</v>
      </c>
      <c r="AF102">
        <f t="shared" si="49"/>
        <v>0</v>
      </c>
      <c r="AG102">
        <f t="shared" si="50"/>
        <v>0</v>
      </c>
      <c r="AH102">
        <f t="shared" si="51"/>
        <v>0</v>
      </c>
      <c r="AI102">
        <f t="shared" si="52"/>
        <v>0</v>
      </c>
      <c r="AJ102">
        <f t="shared" si="53"/>
        <v>0</v>
      </c>
      <c r="AK102">
        <f t="shared" si="54"/>
        <v>0</v>
      </c>
      <c r="AL102">
        <f t="shared" si="55"/>
        <v>6.142498099297649</v>
      </c>
    </row>
    <row r="103" spans="5:38" x14ac:dyDescent="0.3">
      <c r="E103" s="34"/>
      <c r="F103" s="35">
        <v>101</v>
      </c>
      <c r="G103">
        <f t="shared" si="39"/>
        <v>4</v>
      </c>
      <c r="H103">
        <f t="shared" si="40"/>
        <v>101</v>
      </c>
      <c r="I103" s="38">
        <v>6.1133175857617941</v>
      </c>
      <c r="K103">
        <v>12</v>
      </c>
      <c r="L103">
        <f t="shared" si="37"/>
        <v>26</v>
      </c>
      <c r="M103">
        <f t="shared" si="37"/>
        <v>361</v>
      </c>
      <c r="N103" s="36">
        <f t="shared" si="41"/>
        <v>6.1133175857617941</v>
      </c>
      <c r="O103">
        <f t="shared" si="42"/>
        <v>0</v>
      </c>
      <c r="P103">
        <f t="shared" si="57"/>
        <v>0</v>
      </c>
      <c r="Q103">
        <f t="shared" si="57"/>
        <v>0</v>
      </c>
      <c r="R103">
        <f t="shared" si="57"/>
        <v>0</v>
      </c>
      <c r="S103">
        <f t="shared" si="57"/>
        <v>0</v>
      </c>
      <c r="T103">
        <f t="shared" si="57"/>
        <v>0</v>
      </c>
      <c r="U103">
        <f t="shared" si="57"/>
        <v>0</v>
      </c>
      <c r="V103">
        <f t="shared" si="57"/>
        <v>0</v>
      </c>
      <c r="W103">
        <f t="shared" si="57"/>
        <v>0</v>
      </c>
      <c r="X103">
        <f t="shared" si="57"/>
        <v>0</v>
      </c>
      <c r="Y103">
        <f t="shared" si="57"/>
        <v>0</v>
      </c>
      <c r="Z103">
        <f t="shared" si="57"/>
        <v>1</v>
      </c>
      <c r="AA103">
        <f t="shared" si="43"/>
        <v>0</v>
      </c>
      <c r="AB103">
        <f t="shared" si="45"/>
        <v>0</v>
      </c>
      <c r="AC103">
        <f t="shared" si="46"/>
        <v>0</v>
      </c>
      <c r="AD103">
        <f t="shared" si="47"/>
        <v>0</v>
      </c>
      <c r="AE103">
        <f t="shared" si="48"/>
        <v>0</v>
      </c>
      <c r="AF103">
        <f t="shared" si="49"/>
        <v>0</v>
      </c>
      <c r="AG103">
        <f t="shared" si="50"/>
        <v>0</v>
      </c>
      <c r="AH103">
        <f t="shared" si="51"/>
        <v>0</v>
      </c>
      <c r="AI103">
        <f t="shared" si="52"/>
        <v>0</v>
      </c>
      <c r="AJ103">
        <f t="shared" si="53"/>
        <v>0</v>
      </c>
      <c r="AK103">
        <f t="shared" si="54"/>
        <v>0</v>
      </c>
      <c r="AL103">
        <f t="shared" si="55"/>
        <v>6.1133175857617941</v>
      </c>
    </row>
    <row r="104" spans="5:38" x14ac:dyDescent="0.3">
      <c r="E104" s="34"/>
      <c r="F104" s="35">
        <v>102</v>
      </c>
      <c r="G104">
        <f t="shared" si="39"/>
        <v>4</v>
      </c>
      <c r="H104">
        <f t="shared" si="40"/>
        <v>102</v>
      </c>
      <c r="I104" s="38">
        <v>6.1077059485433596</v>
      </c>
      <c r="K104">
        <v>12</v>
      </c>
      <c r="L104">
        <f t="shared" si="37"/>
        <v>27</v>
      </c>
      <c r="M104">
        <f t="shared" si="37"/>
        <v>362</v>
      </c>
      <c r="N104" s="36">
        <f t="shared" si="41"/>
        <v>6.1077059485433596</v>
      </c>
      <c r="O104">
        <f t="shared" si="42"/>
        <v>0</v>
      </c>
      <c r="P104">
        <f t="shared" si="57"/>
        <v>0</v>
      </c>
      <c r="Q104">
        <f t="shared" si="57"/>
        <v>0</v>
      </c>
      <c r="R104">
        <f t="shared" si="57"/>
        <v>0</v>
      </c>
      <c r="S104">
        <f t="shared" si="57"/>
        <v>0</v>
      </c>
      <c r="T104">
        <f t="shared" si="57"/>
        <v>0</v>
      </c>
      <c r="U104">
        <f t="shared" si="57"/>
        <v>0</v>
      </c>
      <c r="V104">
        <f t="shared" si="57"/>
        <v>0</v>
      </c>
      <c r="W104">
        <f t="shared" si="57"/>
        <v>0</v>
      </c>
      <c r="X104">
        <f t="shared" si="57"/>
        <v>0</v>
      </c>
      <c r="Y104">
        <f t="shared" si="57"/>
        <v>0</v>
      </c>
      <c r="Z104">
        <f t="shared" si="57"/>
        <v>1</v>
      </c>
      <c r="AA104">
        <f t="shared" si="43"/>
        <v>0</v>
      </c>
      <c r="AB104">
        <f t="shared" si="45"/>
        <v>0</v>
      </c>
      <c r="AC104">
        <f t="shared" si="46"/>
        <v>0</v>
      </c>
      <c r="AD104">
        <f t="shared" si="47"/>
        <v>0</v>
      </c>
      <c r="AE104">
        <f t="shared" si="48"/>
        <v>0</v>
      </c>
      <c r="AF104">
        <f t="shared" si="49"/>
        <v>0</v>
      </c>
      <c r="AG104">
        <f t="shared" si="50"/>
        <v>0</v>
      </c>
      <c r="AH104">
        <f t="shared" si="51"/>
        <v>0</v>
      </c>
      <c r="AI104">
        <f t="shared" si="52"/>
        <v>0</v>
      </c>
      <c r="AJ104">
        <f t="shared" si="53"/>
        <v>0</v>
      </c>
      <c r="AK104">
        <f t="shared" si="54"/>
        <v>0</v>
      </c>
      <c r="AL104">
        <f t="shared" si="55"/>
        <v>6.1077059485433596</v>
      </c>
    </row>
    <row r="105" spans="5:38" x14ac:dyDescent="0.3">
      <c r="E105" s="34"/>
      <c r="F105" s="35">
        <v>103</v>
      </c>
      <c r="G105">
        <f t="shared" si="39"/>
        <v>4</v>
      </c>
      <c r="H105">
        <f t="shared" si="40"/>
        <v>103</v>
      </c>
      <c r="I105" s="38">
        <v>6.1065836210996727</v>
      </c>
      <c r="K105">
        <v>12</v>
      </c>
      <c r="L105">
        <f t="shared" si="37"/>
        <v>28</v>
      </c>
      <c r="M105">
        <f t="shared" si="37"/>
        <v>363</v>
      </c>
      <c r="N105" s="36">
        <f t="shared" si="41"/>
        <v>6.1065836210996727</v>
      </c>
      <c r="O105">
        <f t="shared" si="42"/>
        <v>0</v>
      </c>
      <c r="P105">
        <f t="shared" si="57"/>
        <v>0</v>
      </c>
      <c r="Q105">
        <f t="shared" si="57"/>
        <v>0</v>
      </c>
      <c r="R105">
        <f t="shared" si="57"/>
        <v>0</v>
      </c>
      <c r="S105">
        <f t="shared" si="57"/>
        <v>0</v>
      </c>
      <c r="T105">
        <f t="shared" si="57"/>
        <v>0</v>
      </c>
      <c r="U105">
        <f t="shared" si="57"/>
        <v>0</v>
      </c>
      <c r="V105">
        <f t="shared" si="57"/>
        <v>0</v>
      </c>
      <c r="W105">
        <f t="shared" si="57"/>
        <v>0</v>
      </c>
      <c r="X105">
        <f t="shared" si="57"/>
        <v>0</v>
      </c>
      <c r="Y105">
        <f t="shared" si="57"/>
        <v>0</v>
      </c>
      <c r="Z105">
        <f t="shared" si="57"/>
        <v>1</v>
      </c>
      <c r="AA105">
        <f t="shared" si="43"/>
        <v>0</v>
      </c>
      <c r="AB105">
        <f t="shared" si="45"/>
        <v>0</v>
      </c>
      <c r="AC105">
        <f t="shared" si="46"/>
        <v>0</v>
      </c>
      <c r="AD105">
        <f t="shared" si="47"/>
        <v>0</v>
      </c>
      <c r="AE105">
        <f t="shared" si="48"/>
        <v>0</v>
      </c>
      <c r="AF105">
        <f t="shared" si="49"/>
        <v>0</v>
      </c>
      <c r="AG105">
        <f t="shared" si="50"/>
        <v>0</v>
      </c>
      <c r="AH105">
        <f t="shared" si="51"/>
        <v>0</v>
      </c>
      <c r="AI105">
        <f t="shared" si="52"/>
        <v>0</v>
      </c>
      <c r="AJ105">
        <f t="shared" si="53"/>
        <v>0</v>
      </c>
      <c r="AK105">
        <f t="shared" si="54"/>
        <v>0</v>
      </c>
      <c r="AL105">
        <f t="shared" si="55"/>
        <v>6.1065836210996727</v>
      </c>
    </row>
    <row r="106" spans="5:38" x14ac:dyDescent="0.3">
      <c r="E106" s="34"/>
      <c r="F106" s="35">
        <v>104</v>
      </c>
      <c r="G106">
        <f t="shared" si="39"/>
        <v>4</v>
      </c>
      <c r="H106">
        <f t="shared" si="40"/>
        <v>104</v>
      </c>
      <c r="I106" s="38">
        <v>6.0156750981610454</v>
      </c>
      <c r="K106">
        <v>12</v>
      </c>
      <c r="L106">
        <f>L105+1</f>
        <v>29</v>
      </c>
      <c r="M106">
        <f t="shared" si="37"/>
        <v>364</v>
      </c>
      <c r="N106" s="36">
        <f t="shared" si="41"/>
        <v>6.0156750981610454</v>
      </c>
      <c r="O106">
        <f t="shared" si="42"/>
        <v>0</v>
      </c>
      <c r="P106">
        <f t="shared" si="57"/>
        <v>0</v>
      </c>
      <c r="Q106">
        <f t="shared" si="57"/>
        <v>0</v>
      </c>
      <c r="R106">
        <f t="shared" si="57"/>
        <v>0</v>
      </c>
      <c r="S106">
        <f t="shared" si="57"/>
        <v>0</v>
      </c>
      <c r="T106">
        <f t="shared" si="57"/>
        <v>0</v>
      </c>
      <c r="U106">
        <f t="shared" si="57"/>
        <v>0</v>
      </c>
      <c r="V106">
        <f t="shared" si="57"/>
        <v>0</v>
      </c>
      <c r="W106">
        <f t="shared" si="57"/>
        <v>0</v>
      </c>
      <c r="X106">
        <f t="shared" si="57"/>
        <v>0</v>
      </c>
      <c r="Y106">
        <f t="shared" si="57"/>
        <v>0</v>
      </c>
      <c r="Z106">
        <f t="shared" si="57"/>
        <v>1</v>
      </c>
      <c r="AA106">
        <f t="shared" si="43"/>
        <v>0</v>
      </c>
      <c r="AB106">
        <f t="shared" si="45"/>
        <v>0</v>
      </c>
      <c r="AC106">
        <f t="shared" si="46"/>
        <v>0</v>
      </c>
      <c r="AD106">
        <f t="shared" si="47"/>
        <v>0</v>
      </c>
      <c r="AE106">
        <f t="shared" si="48"/>
        <v>0</v>
      </c>
      <c r="AF106">
        <f t="shared" si="49"/>
        <v>0</v>
      </c>
      <c r="AG106">
        <f t="shared" si="50"/>
        <v>0</v>
      </c>
      <c r="AH106">
        <f t="shared" si="51"/>
        <v>0</v>
      </c>
      <c r="AI106">
        <f t="shared" si="52"/>
        <v>0</v>
      </c>
      <c r="AJ106">
        <f t="shared" si="53"/>
        <v>0</v>
      </c>
      <c r="AK106">
        <f t="shared" si="54"/>
        <v>0</v>
      </c>
      <c r="AL106">
        <f t="shared" si="55"/>
        <v>6.0156750981610454</v>
      </c>
    </row>
    <row r="107" spans="5:38" x14ac:dyDescent="0.3">
      <c r="E107" s="34"/>
      <c r="F107" s="35">
        <v>105</v>
      </c>
      <c r="G107">
        <f t="shared" si="39"/>
        <v>4</v>
      </c>
      <c r="H107">
        <f t="shared" si="40"/>
        <v>105</v>
      </c>
      <c r="I107" s="38">
        <v>6.0347546647037209</v>
      </c>
      <c r="K107">
        <v>12</v>
      </c>
      <c r="L107">
        <f t="shared" si="37"/>
        <v>30</v>
      </c>
      <c r="M107">
        <f t="shared" si="37"/>
        <v>365</v>
      </c>
      <c r="N107" s="36">
        <f t="shared" si="41"/>
        <v>6.0347546647037209</v>
      </c>
      <c r="O107">
        <f t="shared" si="42"/>
        <v>0</v>
      </c>
      <c r="P107">
        <f t="shared" si="57"/>
        <v>0</v>
      </c>
      <c r="Q107">
        <f t="shared" si="57"/>
        <v>0</v>
      </c>
      <c r="R107">
        <f t="shared" si="57"/>
        <v>0</v>
      </c>
      <c r="S107">
        <f t="shared" si="57"/>
        <v>0</v>
      </c>
      <c r="T107">
        <f t="shared" si="57"/>
        <v>0</v>
      </c>
      <c r="U107">
        <f t="shared" si="57"/>
        <v>0</v>
      </c>
      <c r="V107">
        <f t="shared" si="57"/>
        <v>0</v>
      </c>
      <c r="W107">
        <f t="shared" si="57"/>
        <v>0</v>
      </c>
      <c r="X107">
        <f t="shared" si="57"/>
        <v>0</v>
      </c>
      <c r="Y107">
        <f t="shared" si="57"/>
        <v>0</v>
      </c>
      <c r="Z107">
        <f t="shared" si="57"/>
        <v>1</v>
      </c>
      <c r="AA107">
        <f t="shared" si="43"/>
        <v>0</v>
      </c>
      <c r="AB107">
        <f t="shared" si="45"/>
        <v>0</v>
      </c>
      <c r="AC107">
        <f t="shared" si="46"/>
        <v>0</v>
      </c>
      <c r="AD107">
        <f t="shared" si="47"/>
        <v>0</v>
      </c>
      <c r="AE107">
        <f t="shared" si="48"/>
        <v>0</v>
      </c>
      <c r="AF107">
        <f t="shared" si="49"/>
        <v>0</v>
      </c>
      <c r="AG107">
        <f t="shared" si="50"/>
        <v>0</v>
      </c>
      <c r="AH107">
        <f t="shared" si="51"/>
        <v>0</v>
      </c>
      <c r="AI107">
        <f t="shared" si="52"/>
        <v>0</v>
      </c>
      <c r="AJ107">
        <f t="shared" si="53"/>
        <v>0</v>
      </c>
      <c r="AK107">
        <f t="shared" si="54"/>
        <v>0</v>
      </c>
      <c r="AL107">
        <f t="shared" si="55"/>
        <v>6.0347546647037209</v>
      </c>
    </row>
    <row r="108" spans="5:38" x14ac:dyDescent="0.3">
      <c r="E108" s="34"/>
      <c r="F108" s="35">
        <v>106</v>
      </c>
      <c r="G108">
        <f t="shared" si="39"/>
        <v>4</v>
      </c>
      <c r="H108">
        <f t="shared" si="40"/>
        <v>106</v>
      </c>
      <c r="I108" s="38">
        <v>6.1279078425297211</v>
      </c>
      <c r="K108">
        <v>1</v>
      </c>
      <c r="L108">
        <v>1</v>
      </c>
      <c r="M108">
        <v>1</v>
      </c>
      <c r="N108" s="36">
        <f t="shared" si="41"/>
        <v>6.1279078425297211</v>
      </c>
      <c r="O108">
        <f t="shared" si="42"/>
        <v>1</v>
      </c>
      <c r="P108">
        <f t="shared" si="57"/>
        <v>0</v>
      </c>
      <c r="Q108">
        <f t="shared" si="57"/>
        <v>0</v>
      </c>
      <c r="R108">
        <f t="shared" si="57"/>
        <v>0</v>
      </c>
      <c r="S108">
        <f t="shared" si="57"/>
        <v>0</v>
      </c>
      <c r="T108">
        <f t="shared" si="57"/>
        <v>0</v>
      </c>
      <c r="U108">
        <f t="shared" si="57"/>
        <v>0</v>
      </c>
      <c r="V108">
        <f t="shared" si="57"/>
        <v>0</v>
      </c>
      <c r="W108">
        <f t="shared" si="57"/>
        <v>0</v>
      </c>
      <c r="X108">
        <f t="shared" si="57"/>
        <v>0</v>
      </c>
      <c r="Y108">
        <f t="shared" si="57"/>
        <v>0</v>
      </c>
      <c r="Z108">
        <f t="shared" si="57"/>
        <v>0</v>
      </c>
      <c r="AA108">
        <f t="shared" si="43"/>
        <v>6.1279078425297211</v>
      </c>
      <c r="AB108">
        <f t="shared" si="45"/>
        <v>0</v>
      </c>
      <c r="AC108">
        <f t="shared" si="46"/>
        <v>0</v>
      </c>
      <c r="AD108">
        <f t="shared" si="47"/>
        <v>0</v>
      </c>
      <c r="AE108">
        <f t="shared" si="48"/>
        <v>0</v>
      </c>
      <c r="AF108">
        <f t="shared" si="49"/>
        <v>0</v>
      </c>
      <c r="AG108">
        <f t="shared" si="50"/>
        <v>0</v>
      </c>
      <c r="AH108">
        <f t="shared" si="51"/>
        <v>0</v>
      </c>
      <c r="AI108">
        <f t="shared" si="52"/>
        <v>0</v>
      </c>
      <c r="AJ108">
        <f t="shared" si="53"/>
        <v>0</v>
      </c>
      <c r="AK108">
        <f t="shared" si="54"/>
        <v>0</v>
      </c>
      <c r="AL108">
        <f t="shared" si="55"/>
        <v>0</v>
      </c>
    </row>
    <row r="109" spans="5:38" x14ac:dyDescent="0.3">
      <c r="E109" s="34"/>
      <c r="F109" s="35">
        <v>107</v>
      </c>
      <c r="G109">
        <f t="shared" si="39"/>
        <v>4</v>
      </c>
      <c r="H109">
        <f t="shared" si="40"/>
        <v>107</v>
      </c>
      <c r="I109" s="38">
        <v>6.1907581793761821</v>
      </c>
      <c r="K109">
        <v>1</v>
      </c>
      <c r="L109">
        <f>L108+1</f>
        <v>2</v>
      </c>
      <c r="M109">
        <f>M108+1</f>
        <v>2</v>
      </c>
      <c r="N109" s="36">
        <f t="shared" si="41"/>
        <v>6.1907581793761821</v>
      </c>
      <c r="O109">
        <f t="shared" si="42"/>
        <v>1</v>
      </c>
      <c r="P109">
        <f t="shared" si="57"/>
        <v>0</v>
      </c>
      <c r="Q109">
        <f t="shared" si="57"/>
        <v>0</v>
      </c>
      <c r="R109">
        <f t="shared" si="57"/>
        <v>0</v>
      </c>
      <c r="S109">
        <f t="shared" si="57"/>
        <v>0</v>
      </c>
      <c r="T109">
        <f t="shared" si="57"/>
        <v>0</v>
      </c>
      <c r="U109">
        <f t="shared" si="57"/>
        <v>0</v>
      </c>
      <c r="V109">
        <f t="shared" si="57"/>
        <v>0</v>
      </c>
      <c r="W109">
        <f t="shared" si="57"/>
        <v>0</v>
      </c>
      <c r="X109">
        <f t="shared" si="57"/>
        <v>0</v>
      </c>
      <c r="Y109">
        <f t="shared" si="57"/>
        <v>0</v>
      </c>
      <c r="Z109">
        <f t="shared" si="57"/>
        <v>0</v>
      </c>
      <c r="AA109">
        <f t="shared" si="43"/>
        <v>6.1907581793761821</v>
      </c>
      <c r="AB109">
        <f t="shared" si="45"/>
        <v>0</v>
      </c>
      <c r="AC109">
        <f t="shared" si="46"/>
        <v>0</v>
      </c>
      <c r="AD109">
        <f t="shared" si="47"/>
        <v>0</v>
      </c>
      <c r="AE109">
        <f t="shared" si="48"/>
        <v>0</v>
      </c>
      <c r="AF109">
        <f t="shared" si="49"/>
        <v>0</v>
      </c>
      <c r="AG109">
        <f t="shared" si="50"/>
        <v>0</v>
      </c>
      <c r="AH109">
        <f t="shared" si="51"/>
        <v>0</v>
      </c>
      <c r="AI109">
        <f t="shared" si="52"/>
        <v>0</v>
      </c>
      <c r="AJ109">
        <f t="shared" si="53"/>
        <v>0</v>
      </c>
      <c r="AK109">
        <f t="shared" si="54"/>
        <v>0</v>
      </c>
      <c r="AL109">
        <f t="shared" si="55"/>
        <v>0</v>
      </c>
    </row>
    <row r="110" spans="5:38" x14ac:dyDescent="0.3">
      <c r="E110" s="34"/>
      <c r="F110" s="35">
        <v>108</v>
      </c>
      <c r="G110">
        <f t="shared" si="39"/>
        <v>4</v>
      </c>
      <c r="H110">
        <f t="shared" si="40"/>
        <v>108</v>
      </c>
      <c r="I110" s="38">
        <v>6.3209481628438438</v>
      </c>
      <c r="K110">
        <v>1</v>
      </c>
      <c r="L110">
        <f t="shared" ref="L110:L135" si="58">L109+1</f>
        <v>3</v>
      </c>
      <c r="M110">
        <f t="shared" ref="M110:M173" si="59">M109+1</f>
        <v>3</v>
      </c>
      <c r="N110" s="36">
        <f t="shared" si="41"/>
        <v>6.3209481628438438</v>
      </c>
      <c r="O110">
        <f t="shared" si="42"/>
        <v>1</v>
      </c>
      <c r="P110">
        <f t="shared" si="57"/>
        <v>0</v>
      </c>
      <c r="Q110">
        <f t="shared" si="57"/>
        <v>0</v>
      </c>
      <c r="R110">
        <f t="shared" si="57"/>
        <v>0</v>
      </c>
      <c r="S110">
        <f t="shared" si="57"/>
        <v>0</v>
      </c>
      <c r="T110">
        <f t="shared" si="57"/>
        <v>0</v>
      </c>
      <c r="U110">
        <f t="shared" si="57"/>
        <v>0</v>
      </c>
      <c r="V110">
        <f t="shared" si="57"/>
        <v>0</v>
      </c>
      <c r="W110">
        <f t="shared" si="57"/>
        <v>0</v>
      </c>
      <c r="X110">
        <f t="shared" si="57"/>
        <v>0</v>
      </c>
      <c r="Y110">
        <f t="shared" si="57"/>
        <v>0</v>
      </c>
      <c r="Z110">
        <f t="shared" si="57"/>
        <v>0</v>
      </c>
      <c r="AA110">
        <f t="shared" si="43"/>
        <v>6.3209481628438438</v>
      </c>
      <c r="AB110">
        <f t="shared" si="45"/>
        <v>0</v>
      </c>
      <c r="AC110">
        <f t="shared" si="46"/>
        <v>0</v>
      </c>
      <c r="AD110">
        <f t="shared" si="47"/>
        <v>0</v>
      </c>
      <c r="AE110">
        <f t="shared" si="48"/>
        <v>0</v>
      </c>
      <c r="AF110">
        <f t="shared" si="49"/>
        <v>0</v>
      </c>
      <c r="AG110">
        <f t="shared" si="50"/>
        <v>0</v>
      </c>
      <c r="AH110">
        <f t="shared" si="51"/>
        <v>0</v>
      </c>
      <c r="AI110">
        <f t="shared" si="52"/>
        <v>0</v>
      </c>
      <c r="AJ110">
        <f t="shared" si="53"/>
        <v>0</v>
      </c>
      <c r="AK110">
        <f t="shared" si="54"/>
        <v>0</v>
      </c>
      <c r="AL110">
        <f t="shared" si="55"/>
        <v>0</v>
      </c>
    </row>
    <row r="111" spans="5:38" x14ac:dyDescent="0.3">
      <c r="E111" s="34"/>
      <c r="F111" s="35">
        <v>109</v>
      </c>
      <c r="G111">
        <f t="shared" si="39"/>
        <v>4</v>
      </c>
      <c r="H111">
        <f t="shared" si="40"/>
        <v>109</v>
      </c>
      <c r="I111" s="38">
        <v>6.3288044549496529</v>
      </c>
      <c r="K111">
        <v>1</v>
      </c>
      <c r="L111">
        <f t="shared" si="58"/>
        <v>4</v>
      </c>
      <c r="M111">
        <f t="shared" si="59"/>
        <v>4</v>
      </c>
      <c r="N111" s="36">
        <f t="shared" si="41"/>
        <v>6.3288044549496529</v>
      </c>
      <c r="O111">
        <f t="shared" si="42"/>
        <v>1</v>
      </c>
      <c r="P111">
        <f t="shared" si="57"/>
        <v>0</v>
      </c>
      <c r="Q111">
        <f t="shared" si="57"/>
        <v>0</v>
      </c>
      <c r="R111">
        <f t="shared" si="57"/>
        <v>0</v>
      </c>
      <c r="S111">
        <f t="shared" si="57"/>
        <v>0</v>
      </c>
      <c r="T111">
        <f t="shared" si="57"/>
        <v>0</v>
      </c>
      <c r="U111">
        <f t="shared" si="57"/>
        <v>0</v>
      </c>
      <c r="V111">
        <f t="shared" si="57"/>
        <v>0</v>
      </c>
      <c r="W111">
        <f t="shared" si="57"/>
        <v>0</v>
      </c>
      <c r="X111">
        <f t="shared" si="57"/>
        <v>0</v>
      </c>
      <c r="Y111">
        <f t="shared" si="57"/>
        <v>0</v>
      </c>
      <c r="Z111">
        <f t="shared" si="57"/>
        <v>0</v>
      </c>
      <c r="AA111">
        <f t="shared" si="43"/>
        <v>6.3288044549496529</v>
      </c>
      <c r="AB111">
        <f t="shared" si="45"/>
        <v>0</v>
      </c>
      <c r="AC111">
        <f t="shared" si="46"/>
        <v>0</v>
      </c>
      <c r="AD111">
        <f t="shared" si="47"/>
        <v>0</v>
      </c>
      <c r="AE111">
        <f t="shared" si="48"/>
        <v>0</v>
      </c>
      <c r="AF111">
        <f t="shared" si="49"/>
        <v>0</v>
      </c>
      <c r="AG111">
        <f t="shared" si="50"/>
        <v>0</v>
      </c>
      <c r="AH111">
        <f t="shared" si="51"/>
        <v>0</v>
      </c>
      <c r="AI111">
        <f t="shared" si="52"/>
        <v>0</v>
      </c>
      <c r="AJ111">
        <f t="shared" si="53"/>
        <v>0</v>
      </c>
      <c r="AK111">
        <f t="shared" si="54"/>
        <v>0</v>
      </c>
      <c r="AL111">
        <f t="shared" si="55"/>
        <v>0</v>
      </c>
    </row>
    <row r="112" spans="5:38" x14ac:dyDescent="0.3">
      <c r="E112" s="34"/>
      <c r="F112" s="35">
        <v>110</v>
      </c>
      <c r="G112">
        <f t="shared" si="39"/>
        <v>4</v>
      </c>
      <c r="H112">
        <f t="shared" si="40"/>
        <v>110</v>
      </c>
      <c r="I112" s="38">
        <v>6.3097248884069765</v>
      </c>
      <c r="K112">
        <v>1</v>
      </c>
      <c r="L112">
        <f t="shared" si="58"/>
        <v>5</v>
      </c>
      <c r="M112">
        <f t="shared" si="59"/>
        <v>5</v>
      </c>
      <c r="N112" s="36">
        <f t="shared" si="41"/>
        <v>6.3097248884069765</v>
      </c>
      <c r="O112">
        <f t="shared" si="42"/>
        <v>1</v>
      </c>
      <c r="P112">
        <f t="shared" si="57"/>
        <v>0</v>
      </c>
      <c r="Q112">
        <f t="shared" si="57"/>
        <v>0</v>
      </c>
      <c r="R112">
        <f t="shared" si="57"/>
        <v>0</v>
      </c>
      <c r="S112">
        <f t="shared" si="57"/>
        <v>0</v>
      </c>
      <c r="T112">
        <f t="shared" si="57"/>
        <v>0</v>
      </c>
      <c r="U112">
        <f t="shared" si="57"/>
        <v>0</v>
      </c>
      <c r="V112">
        <f t="shared" si="57"/>
        <v>0</v>
      </c>
      <c r="W112">
        <f t="shared" si="57"/>
        <v>0</v>
      </c>
      <c r="X112">
        <f t="shared" si="57"/>
        <v>0</v>
      </c>
      <c r="Y112">
        <f t="shared" si="57"/>
        <v>0</v>
      </c>
      <c r="Z112">
        <f t="shared" si="57"/>
        <v>0</v>
      </c>
      <c r="AA112">
        <f t="shared" si="43"/>
        <v>6.3097248884069765</v>
      </c>
      <c r="AB112">
        <f t="shared" si="45"/>
        <v>0</v>
      </c>
      <c r="AC112">
        <f t="shared" si="46"/>
        <v>0</v>
      </c>
      <c r="AD112">
        <f t="shared" si="47"/>
        <v>0</v>
      </c>
      <c r="AE112">
        <f t="shared" si="48"/>
        <v>0</v>
      </c>
      <c r="AF112">
        <f t="shared" si="49"/>
        <v>0</v>
      </c>
      <c r="AG112">
        <f t="shared" si="50"/>
        <v>0</v>
      </c>
      <c r="AH112">
        <f t="shared" si="51"/>
        <v>0</v>
      </c>
      <c r="AI112">
        <f t="shared" si="52"/>
        <v>0</v>
      </c>
      <c r="AJ112">
        <f t="shared" si="53"/>
        <v>0</v>
      </c>
      <c r="AK112">
        <f t="shared" si="54"/>
        <v>0</v>
      </c>
      <c r="AL112">
        <f t="shared" si="55"/>
        <v>0</v>
      </c>
    </row>
    <row r="113" spans="5:38" x14ac:dyDescent="0.3">
      <c r="E113" s="34"/>
      <c r="F113" s="35">
        <v>111</v>
      </c>
      <c r="G113">
        <f t="shared" si="39"/>
        <v>4</v>
      </c>
      <c r="H113">
        <f t="shared" si="40"/>
        <v>111</v>
      </c>
      <c r="I113" s="38">
        <v>6.5308233948132699</v>
      </c>
      <c r="K113">
        <v>1</v>
      </c>
      <c r="L113">
        <f t="shared" si="58"/>
        <v>6</v>
      </c>
      <c r="M113">
        <f t="shared" si="59"/>
        <v>6</v>
      </c>
      <c r="N113" s="36">
        <f t="shared" si="41"/>
        <v>6.5308233948132699</v>
      </c>
      <c r="O113">
        <f t="shared" si="42"/>
        <v>1</v>
      </c>
      <c r="P113">
        <f t="shared" si="57"/>
        <v>0</v>
      </c>
      <c r="Q113">
        <f t="shared" si="57"/>
        <v>0</v>
      </c>
      <c r="R113">
        <f t="shared" si="57"/>
        <v>0</v>
      </c>
      <c r="S113">
        <f t="shared" si="57"/>
        <v>0</v>
      </c>
      <c r="T113">
        <f t="shared" si="57"/>
        <v>0</v>
      </c>
      <c r="U113">
        <f t="shared" si="57"/>
        <v>0</v>
      </c>
      <c r="V113">
        <f t="shared" si="57"/>
        <v>0</v>
      </c>
      <c r="W113">
        <f t="shared" si="57"/>
        <v>0</v>
      </c>
      <c r="X113">
        <f t="shared" si="57"/>
        <v>0</v>
      </c>
      <c r="Y113">
        <f t="shared" si="57"/>
        <v>0</v>
      </c>
      <c r="Z113">
        <f t="shared" si="57"/>
        <v>0</v>
      </c>
      <c r="AA113">
        <f t="shared" si="43"/>
        <v>6.5308233948132699</v>
      </c>
      <c r="AB113">
        <f t="shared" si="45"/>
        <v>0</v>
      </c>
      <c r="AC113">
        <f t="shared" si="46"/>
        <v>0</v>
      </c>
      <c r="AD113">
        <f t="shared" si="47"/>
        <v>0</v>
      </c>
      <c r="AE113">
        <f t="shared" si="48"/>
        <v>0</v>
      </c>
      <c r="AF113">
        <f t="shared" si="49"/>
        <v>0</v>
      </c>
      <c r="AG113">
        <f t="shared" si="50"/>
        <v>0</v>
      </c>
      <c r="AH113">
        <f t="shared" si="51"/>
        <v>0</v>
      </c>
      <c r="AI113">
        <f t="shared" si="52"/>
        <v>0</v>
      </c>
      <c r="AJ113">
        <f t="shared" si="53"/>
        <v>0</v>
      </c>
      <c r="AK113">
        <f t="shared" si="54"/>
        <v>0</v>
      </c>
      <c r="AL113">
        <f t="shared" si="55"/>
        <v>0</v>
      </c>
    </row>
    <row r="114" spans="5:38" x14ac:dyDescent="0.3">
      <c r="E114" s="34"/>
      <c r="F114" s="35">
        <v>112</v>
      </c>
      <c r="G114">
        <f t="shared" si="39"/>
        <v>4</v>
      </c>
      <c r="H114">
        <f t="shared" si="40"/>
        <v>112</v>
      </c>
      <c r="I114" s="38">
        <v>6.5398020143627633</v>
      </c>
      <c r="K114">
        <v>1</v>
      </c>
      <c r="L114">
        <f t="shared" si="58"/>
        <v>7</v>
      </c>
      <c r="M114">
        <f t="shared" si="59"/>
        <v>7</v>
      </c>
      <c r="N114" s="36">
        <f t="shared" si="41"/>
        <v>6.5398020143627633</v>
      </c>
      <c r="O114">
        <f t="shared" si="42"/>
        <v>1</v>
      </c>
      <c r="P114">
        <f t="shared" si="57"/>
        <v>0</v>
      </c>
      <c r="Q114">
        <f t="shared" si="57"/>
        <v>0</v>
      </c>
      <c r="R114">
        <f t="shared" si="57"/>
        <v>0</v>
      </c>
      <c r="S114">
        <f t="shared" si="57"/>
        <v>0</v>
      </c>
      <c r="T114">
        <f t="shared" si="57"/>
        <v>0</v>
      </c>
      <c r="U114">
        <f t="shared" si="57"/>
        <v>0</v>
      </c>
      <c r="V114">
        <f t="shared" si="57"/>
        <v>0</v>
      </c>
      <c r="W114">
        <f t="shared" si="57"/>
        <v>0</v>
      </c>
      <c r="X114">
        <f t="shared" si="57"/>
        <v>0</v>
      </c>
      <c r="Y114">
        <f t="shared" si="57"/>
        <v>0</v>
      </c>
      <c r="Z114">
        <f t="shared" si="57"/>
        <v>0</v>
      </c>
      <c r="AA114">
        <f t="shared" si="43"/>
        <v>6.5398020143627633</v>
      </c>
      <c r="AB114">
        <f t="shared" si="45"/>
        <v>0</v>
      </c>
      <c r="AC114">
        <f t="shared" si="46"/>
        <v>0</v>
      </c>
      <c r="AD114">
        <f t="shared" si="47"/>
        <v>0</v>
      </c>
      <c r="AE114">
        <f t="shared" si="48"/>
        <v>0</v>
      </c>
      <c r="AF114">
        <f t="shared" si="49"/>
        <v>0</v>
      </c>
      <c r="AG114">
        <f t="shared" si="50"/>
        <v>0</v>
      </c>
      <c r="AH114">
        <f t="shared" si="51"/>
        <v>0</v>
      </c>
      <c r="AI114">
        <f t="shared" si="52"/>
        <v>0</v>
      </c>
      <c r="AJ114">
        <f t="shared" si="53"/>
        <v>0</v>
      </c>
      <c r="AK114">
        <f t="shared" si="54"/>
        <v>0</v>
      </c>
      <c r="AL114">
        <f t="shared" si="55"/>
        <v>0</v>
      </c>
    </row>
    <row r="115" spans="5:38" x14ac:dyDescent="0.3">
      <c r="E115" s="34"/>
      <c r="F115" s="35">
        <v>113</v>
      </c>
      <c r="G115">
        <f t="shared" si="39"/>
        <v>4</v>
      </c>
      <c r="H115">
        <f t="shared" si="40"/>
        <v>113</v>
      </c>
      <c r="I115" s="38">
        <v>6.5947960591034143</v>
      </c>
      <c r="K115">
        <v>1</v>
      </c>
      <c r="L115">
        <f t="shared" si="58"/>
        <v>8</v>
      </c>
      <c r="M115">
        <f t="shared" si="59"/>
        <v>8</v>
      </c>
      <c r="N115" s="36">
        <f t="shared" si="41"/>
        <v>6.5947960591034143</v>
      </c>
      <c r="O115">
        <f t="shared" si="42"/>
        <v>1</v>
      </c>
      <c r="P115">
        <f t="shared" si="57"/>
        <v>0</v>
      </c>
      <c r="Q115">
        <f t="shared" si="57"/>
        <v>0</v>
      </c>
      <c r="R115">
        <f t="shared" si="57"/>
        <v>0</v>
      </c>
      <c r="S115">
        <f t="shared" si="57"/>
        <v>0</v>
      </c>
      <c r="T115">
        <f t="shared" si="57"/>
        <v>0</v>
      </c>
      <c r="U115">
        <f t="shared" si="57"/>
        <v>0</v>
      </c>
      <c r="V115">
        <f t="shared" si="57"/>
        <v>0</v>
      </c>
      <c r="W115">
        <f t="shared" si="57"/>
        <v>0</v>
      </c>
      <c r="X115">
        <f t="shared" si="57"/>
        <v>0</v>
      </c>
      <c r="Y115">
        <f t="shared" si="57"/>
        <v>0</v>
      </c>
      <c r="Z115">
        <f t="shared" si="57"/>
        <v>0</v>
      </c>
      <c r="AA115">
        <f t="shared" si="43"/>
        <v>6.5947960591034143</v>
      </c>
      <c r="AB115">
        <f t="shared" si="45"/>
        <v>0</v>
      </c>
      <c r="AC115">
        <f t="shared" si="46"/>
        <v>0</v>
      </c>
      <c r="AD115">
        <f t="shared" si="47"/>
        <v>0</v>
      </c>
      <c r="AE115">
        <f t="shared" si="48"/>
        <v>0</v>
      </c>
      <c r="AF115">
        <f t="shared" si="49"/>
        <v>0</v>
      </c>
      <c r="AG115">
        <f t="shared" si="50"/>
        <v>0</v>
      </c>
      <c r="AH115">
        <f t="shared" si="51"/>
        <v>0</v>
      </c>
      <c r="AI115">
        <f t="shared" si="52"/>
        <v>0</v>
      </c>
      <c r="AJ115">
        <f t="shared" si="53"/>
        <v>0</v>
      </c>
      <c r="AK115">
        <f t="shared" si="54"/>
        <v>0</v>
      </c>
      <c r="AL115">
        <f t="shared" si="55"/>
        <v>0</v>
      </c>
    </row>
    <row r="116" spans="5:38" x14ac:dyDescent="0.3">
      <c r="E116" s="34"/>
      <c r="F116" s="35">
        <v>114</v>
      </c>
      <c r="G116">
        <f t="shared" si="39"/>
        <v>4</v>
      </c>
      <c r="H116">
        <f t="shared" si="40"/>
        <v>114</v>
      </c>
      <c r="I116" s="38">
        <v>6.9023137786735882</v>
      </c>
      <c r="K116">
        <v>1</v>
      </c>
      <c r="L116">
        <f t="shared" si="58"/>
        <v>9</v>
      </c>
      <c r="M116">
        <f t="shared" si="59"/>
        <v>9</v>
      </c>
      <c r="N116" s="36">
        <f t="shared" si="41"/>
        <v>6.9023137786735882</v>
      </c>
      <c r="O116">
        <f t="shared" si="42"/>
        <v>1</v>
      </c>
      <c r="P116">
        <f t="shared" si="57"/>
        <v>0</v>
      </c>
      <c r="Q116">
        <f t="shared" si="57"/>
        <v>0</v>
      </c>
      <c r="R116">
        <f t="shared" si="57"/>
        <v>0</v>
      </c>
      <c r="S116">
        <f t="shared" si="57"/>
        <v>0</v>
      </c>
      <c r="T116">
        <f t="shared" si="57"/>
        <v>0</v>
      </c>
      <c r="U116">
        <f t="shared" si="57"/>
        <v>0</v>
      </c>
      <c r="V116">
        <f t="shared" si="57"/>
        <v>0</v>
      </c>
      <c r="W116">
        <f t="shared" si="57"/>
        <v>0</v>
      </c>
      <c r="X116">
        <f t="shared" si="57"/>
        <v>0</v>
      </c>
      <c r="Y116">
        <f t="shared" si="57"/>
        <v>0</v>
      </c>
      <c r="Z116">
        <f t="shared" si="57"/>
        <v>0</v>
      </c>
      <c r="AA116">
        <f t="shared" si="43"/>
        <v>6.9023137786735882</v>
      </c>
      <c r="AB116">
        <f t="shared" si="45"/>
        <v>0</v>
      </c>
      <c r="AC116">
        <f t="shared" si="46"/>
        <v>0</v>
      </c>
      <c r="AD116">
        <f t="shared" si="47"/>
        <v>0</v>
      </c>
      <c r="AE116">
        <f t="shared" si="48"/>
        <v>0</v>
      </c>
      <c r="AF116">
        <f t="shared" si="49"/>
        <v>0</v>
      </c>
      <c r="AG116">
        <f t="shared" si="50"/>
        <v>0</v>
      </c>
      <c r="AH116">
        <f t="shared" si="51"/>
        <v>0</v>
      </c>
      <c r="AI116">
        <f t="shared" si="52"/>
        <v>0</v>
      </c>
      <c r="AJ116">
        <f t="shared" si="53"/>
        <v>0</v>
      </c>
      <c r="AK116">
        <f t="shared" si="54"/>
        <v>0</v>
      </c>
      <c r="AL116">
        <f t="shared" si="55"/>
        <v>0</v>
      </c>
    </row>
    <row r="117" spans="5:38" x14ac:dyDescent="0.3">
      <c r="E117" s="34"/>
      <c r="F117" s="35">
        <v>115</v>
      </c>
      <c r="G117">
        <f t="shared" si="39"/>
        <v>4</v>
      </c>
      <c r="H117">
        <f t="shared" si="40"/>
        <v>115</v>
      </c>
      <c r="I117" s="38">
        <v>6.8809895572435389</v>
      </c>
      <c r="K117">
        <v>1</v>
      </c>
      <c r="L117">
        <f t="shared" si="58"/>
        <v>10</v>
      </c>
      <c r="M117">
        <f t="shared" si="59"/>
        <v>10</v>
      </c>
      <c r="N117" s="36">
        <f t="shared" si="41"/>
        <v>6.8809895572435389</v>
      </c>
      <c r="O117">
        <f t="shared" si="42"/>
        <v>1</v>
      </c>
      <c r="P117">
        <f t="shared" ref="P117:Z131" si="60">IF($K117=P$2,1,0)</f>
        <v>0</v>
      </c>
      <c r="Q117">
        <f t="shared" si="60"/>
        <v>0</v>
      </c>
      <c r="R117">
        <f t="shared" si="60"/>
        <v>0</v>
      </c>
      <c r="S117">
        <f t="shared" si="60"/>
        <v>0</v>
      </c>
      <c r="T117">
        <f t="shared" si="60"/>
        <v>0</v>
      </c>
      <c r="U117">
        <f t="shared" si="60"/>
        <v>0</v>
      </c>
      <c r="V117">
        <f t="shared" si="60"/>
        <v>0</v>
      </c>
      <c r="W117">
        <f t="shared" si="60"/>
        <v>0</v>
      </c>
      <c r="X117">
        <f t="shared" si="60"/>
        <v>0</v>
      </c>
      <c r="Y117">
        <f t="shared" si="60"/>
        <v>0</v>
      </c>
      <c r="Z117">
        <f t="shared" si="60"/>
        <v>0</v>
      </c>
      <c r="AA117">
        <f t="shared" si="43"/>
        <v>6.8809895572435389</v>
      </c>
      <c r="AB117">
        <f t="shared" si="45"/>
        <v>0</v>
      </c>
      <c r="AC117">
        <f t="shared" si="46"/>
        <v>0</v>
      </c>
      <c r="AD117">
        <f t="shared" si="47"/>
        <v>0</v>
      </c>
      <c r="AE117">
        <f t="shared" si="48"/>
        <v>0</v>
      </c>
      <c r="AF117">
        <f t="shared" si="49"/>
        <v>0</v>
      </c>
      <c r="AG117">
        <f t="shared" si="50"/>
        <v>0</v>
      </c>
      <c r="AH117">
        <f t="shared" si="51"/>
        <v>0</v>
      </c>
      <c r="AI117">
        <f t="shared" si="52"/>
        <v>0</v>
      </c>
      <c r="AJ117">
        <f t="shared" si="53"/>
        <v>0</v>
      </c>
      <c r="AK117">
        <f t="shared" si="54"/>
        <v>0</v>
      </c>
      <c r="AL117">
        <f t="shared" si="55"/>
        <v>0</v>
      </c>
    </row>
    <row r="118" spans="5:38" x14ac:dyDescent="0.3">
      <c r="E118" s="34"/>
      <c r="F118" s="35">
        <v>116</v>
      </c>
      <c r="G118">
        <f t="shared" si="39"/>
        <v>4</v>
      </c>
      <c r="H118">
        <f t="shared" si="40"/>
        <v>116</v>
      </c>
      <c r="I118" s="38">
        <v>6.9696534252947924</v>
      </c>
      <c r="K118">
        <v>1</v>
      </c>
      <c r="L118">
        <f t="shared" si="58"/>
        <v>11</v>
      </c>
      <c r="M118">
        <f t="shared" si="59"/>
        <v>11</v>
      </c>
      <c r="N118" s="36">
        <f t="shared" si="41"/>
        <v>6.9696534252947924</v>
      </c>
      <c r="O118">
        <f t="shared" si="42"/>
        <v>1</v>
      </c>
      <c r="P118">
        <f t="shared" si="60"/>
        <v>0</v>
      </c>
      <c r="Q118">
        <f t="shared" si="60"/>
        <v>0</v>
      </c>
      <c r="R118">
        <f t="shared" si="60"/>
        <v>0</v>
      </c>
      <c r="S118">
        <f t="shared" si="60"/>
        <v>0</v>
      </c>
      <c r="T118">
        <f t="shared" si="60"/>
        <v>0</v>
      </c>
      <c r="U118">
        <f t="shared" si="60"/>
        <v>0</v>
      </c>
      <c r="V118">
        <f t="shared" si="60"/>
        <v>0</v>
      </c>
      <c r="W118">
        <f t="shared" si="60"/>
        <v>0</v>
      </c>
      <c r="X118">
        <f t="shared" si="60"/>
        <v>0</v>
      </c>
      <c r="Y118">
        <f t="shared" si="60"/>
        <v>0</v>
      </c>
      <c r="Z118">
        <f t="shared" si="60"/>
        <v>0</v>
      </c>
      <c r="AA118">
        <f t="shared" si="43"/>
        <v>6.9696534252947924</v>
      </c>
      <c r="AB118">
        <f t="shared" si="45"/>
        <v>0</v>
      </c>
      <c r="AC118">
        <f t="shared" si="46"/>
        <v>0</v>
      </c>
      <c r="AD118">
        <f t="shared" si="47"/>
        <v>0</v>
      </c>
      <c r="AE118">
        <f t="shared" si="48"/>
        <v>0</v>
      </c>
      <c r="AF118">
        <f t="shared" si="49"/>
        <v>0</v>
      </c>
      <c r="AG118">
        <f t="shared" si="50"/>
        <v>0</v>
      </c>
      <c r="AH118">
        <f t="shared" si="51"/>
        <v>0</v>
      </c>
      <c r="AI118">
        <f t="shared" si="52"/>
        <v>0</v>
      </c>
      <c r="AJ118">
        <f t="shared" si="53"/>
        <v>0</v>
      </c>
      <c r="AK118">
        <f t="shared" si="54"/>
        <v>0</v>
      </c>
      <c r="AL118">
        <f t="shared" si="55"/>
        <v>0</v>
      </c>
    </row>
    <row r="119" spans="5:38" x14ac:dyDescent="0.3">
      <c r="E119" s="34"/>
      <c r="F119" s="35">
        <v>117</v>
      </c>
      <c r="G119">
        <f t="shared" si="39"/>
        <v>4</v>
      </c>
      <c r="H119">
        <f t="shared" si="40"/>
        <v>117</v>
      </c>
      <c r="I119" s="38">
        <v>7.2367673568922424</v>
      </c>
      <c r="K119">
        <v>1</v>
      </c>
      <c r="L119">
        <f t="shared" si="58"/>
        <v>12</v>
      </c>
      <c r="M119">
        <f t="shared" si="59"/>
        <v>12</v>
      </c>
      <c r="N119" s="36">
        <f t="shared" si="41"/>
        <v>7.2367673568922424</v>
      </c>
      <c r="O119">
        <f t="shared" si="42"/>
        <v>1</v>
      </c>
      <c r="P119">
        <f t="shared" si="60"/>
        <v>0</v>
      </c>
      <c r="Q119">
        <f t="shared" si="60"/>
        <v>0</v>
      </c>
      <c r="R119">
        <f t="shared" si="60"/>
        <v>0</v>
      </c>
      <c r="S119">
        <f t="shared" si="60"/>
        <v>0</v>
      </c>
      <c r="T119">
        <f t="shared" si="60"/>
        <v>0</v>
      </c>
      <c r="U119">
        <f t="shared" si="60"/>
        <v>0</v>
      </c>
      <c r="V119">
        <f t="shared" si="60"/>
        <v>0</v>
      </c>
      <c r="W119">
        <f t="shared" si="60"/>
        <v>0</v>
      </c>
      <c r="X119">
        <f t="shared" si="60"/>
        <v>0</v>
      </c>
      <c r="Y119">
        <f t="shared" si="60"/>
        <v>0</v>
      </c>
      <c r="Z119">
        <f t="shared" si="60"/>
        <v>0</v>
      </c>
      <c r="AA119">
        <f t="shared" si="43"/>
        <v>7.2367673568922424</v>
      </c>
      <c r="AB119">
        <f t="shared" si="45"/>
        <v>0</v>
      </c>
      <c r="AC119">
        <f t="shared" si="46"/>
        <v>0</v>
      </c>
      <c r="AD119">
        <f t="shared" si="47"/>
        <v>0</v>
      </c>
      <c r="AE119">
        <f t="shared" si="48"/>
        <v>0</v>
      </c>
      <c r="AF119">
        <f t="shared" si="49"/>
        <v>0</v>
      </c>
      <c r="AG119">
        <f t="shared" si="50"/>
        <v>0</v>
      </c>
      <c r="AH119">
        <f t="shared" si="51"/>
        <v>0</v>
      </c>
      <c r="AI119">
        <f t="shared" si="52"/>
        <v>0</v>
      </c>
      <c r="AJ119">
        <f t="shared" si="53"/>
        <v>0</v>
      </c>
      <c r="AK119">
        <f t="shared" si="54"/>
        <v>0</v>
      </c>
      <c r="AL119">
        <f t="shared" si="55"/>
        <v>0</v>
      </c>
    </row>
    <row r="120" spans="5:38" x14ac:dyDescent="0.3">
      <c r="E120" s="34"/>
      <c r="F120" s="35">
        <v>118</v>
      </c>
      <c r="G120">
        <f t="shared" si="39"/>
        <v>4</v>
      </c>
      <c r="H120">
        <f t="shared" si="40"/>
        <v>118</v>
      </c>
      <c r="I120" s="38">
        <v>7.4724561200664636</v>
      </c>
      <c r="K120">
        <v>1</v>
      </c>
      <c r="L120">
        <f t="shared" si="58"/>
        <v>13</v>
      </c>
      <c r="M120">
        <f t="shared" si="59"/>
        <v>13</v>
      </c>
      <c r="N120" s="36">
        <f t="shared" si="41"/>
        <v>7.4724561200664636</v>
      </c>
      <c r="O120">
        <f t="shared" si="42"/>
        <v>1</v>
      </c>
      <c r="P120">
        <f t="shared" si="60"/>
        <v>0</v>
      </c>
      <c r="Q120">
        <f t="shared" si="60"/>
        <v>0</v>
      </c>
      <c r="R120">
        <f t="shared" si="60"/>
        <v>0</v>
      </c>
      <c r="S120">
        <f t="shared" si="60"/>
        <v>0</v>
      </c>
      <c r="T120">
        <f t="shared" si="60"/>
        <v>0</v>
      </c>
      <c r="U120">
        <f t="shared" si="60"/>
        <v>0</v>
      </c>
      <c r="V120">
        <f t="shared" si="60"/>
        <v>0</v>
      </c>
      <c r="W120">
        <f t="shared" si="60"/>
        <v>0</v>
      </c>
      <c r="X120">
        <f t="shared" si="60"/>
        <v>0</v>
      </c>
      <c r="Y120">
        <f t="shared" si="60"/>
        <v>0</v>
      </c>
      <c r="Z120">
        <f t="shared" si="60"/>
        <v>0</v>
      </c>
      <c r="AA120">
        <f t="shared" si="43"/>
        <v>7.4724561200664636</v>
      </c>
      <c r="AB120">
        <f t="shared" si="45"/>
        <v>0</v>
      </c>
      <c r="AC120">
        <f t="shared" si="46"/>
        <v>0</v>
      </c>
      <c r="AD120">
        <f t="shared" si="47"/>
        <v>0</v>
      </c>
      <c r="AE120">
        <f t="shared" si="48"/>
        <v>0</v>
      </c>
      <c r="AF120">
        <f t="shared" si="49"/>
        <v>0</v>
      </c>
      <c r="AG120">
        <f t="shared" si="50"/>
        <v>0</v>
      </c>
      <c r="AH120">
        <f t="shared" si="51"/>
        <v>0</v>
      </c>
      <c r="AI120">
        <f t="shared" si="52"/>
        <v>0</v>
      </c>
      <c r="AJ120">
        <f t="shared" si="53"/>
        <v>0</v>
      </c>
      <c r="AK120">
        <f t="shared" si="54"/>
        <v>0</v>
      </c>
      <c r="AL120">
        <f t="shared" si="55"/>
        <v>0</v>
      </c>
    </row>
    <row r="121" spans="5:38" x14ac:dyDescent="0.3">
      <c r="E121" s="34"/>
      <c r="F121" s="35">
        <v>119</v>
      </c>
      <c r="G121">
        <f t="shared" si="39"/>
        <v>4</v>
      </c>
      <c r="H121">
        <f t="shared" si="40"/>
        <v>119</v>
      </c>
      <c r="I121" s="38">
        <v>6.9977116113869622</v>
      </c>
      <c r="K121">
        <v>1</v>
      </c>
      <c r="L121">
        <f t="shared" si="58"/>
        <v>14</v>
      </c>
      <c r="M121">
        <f t="shared" si="59"/>
        <v>14</v>
      </c>
      <c r="N121" s="36">
        <f t="shared" si="41"/>
        <v>6.9977116113869622</v>
      </c>
      <c r="O121">
        <f t="shared" si="42"/>
        <v>1</v>
      </c>
      <c r="P121">
        <f t="shared" si="60"/>
        <v>0</v>
      </c>
      <c r="Q121">
        <f t="shared" si="60"/>
        <v>0</v>
      </c>
      <c r="R121">
        <f t="shared" si="60"/>
        <v>0</v>
      </c>
      <c r="S121">
        <f t="shared" si="60"/>
        <v>0</v>
      </c>
      <c r="T121">
        <f t="shared" si="60"/>
        <v>0</v>
      </c>
      <c r="U121">
        <f t="shared" si="60"/>
        <v>0</v>
      </c>
      <c r="V121">
        <f t="shared" si="60"/>
        <v>0</v>
      </c>
      <c r="W121">
        <f t="shared" si="60"/>
        <v>0</v>
      </c>
      <c r="X121">
        <f t="shared" si="60"/>
        <v>0</v>
      </c>
      <c r="Y121">
        <f t="shared" si="60"/>
        <v>0</v>
      </c>
      <c r="Z121">
        <f t="shared" si="60"/>
        <v>0</v>
      </c>
      <c r="AA121">
        <f t="shared" si="43"/>
        <v>6.9977116113869622</v>
      </c>
      <c r="AB121">
        <f t="shared" si="45"/>
        <v>0</v>
      </c>
      <c r="AC121">
        <f t="shared" si="46"/>
        <v>0</v>
      </c>
      <c r="AD121">
        <f t="shared" si="47"/>
        <v>0</v>
      </c>
      <c r="AE121">
        <f t="shared" si="48"/>
        <v>0</v>
      </c>
      <c r="AF121">
        <f t="shared" si="49"/>
        <v>0</v>
      </c>
      <c r="AG121">
        <f t="shared" si="50"/>
        <v>0</v>
      </c>
      <c r="AH121">
        <f t="shared" si="51"/>
        <v>0</v>
      </c>
      <c r="AI121">
        <f t="shared" si="52"/>
        <v>0</v>
      </c>
      <c r="AJ121">
        <f t="shared" si="53"/>
        <v>0</v>
      </c>
      <c r="AK121">
        <f t="shared" si="54"/>
        <v>0</v>
      </c>
      <c r="AL121">
        <f t="shared" si="55"/>
        <v>0</v>
      </c>
    </row>
    <row r="122" spans="5:38" x14ac:dyDescent="0.3">
      <c r="E122" s="34"/>
      <c r="F122" s="35">
        <v>120</v>
      </c>
      <c r="G122">
        <f t="shared" si="39"/>
        <v>4</v>
      </c>
      <c r="H122">
        <f t="shared" si="40"/>
        <v>120</v>
      </c>
      <c r="I122" s="38">
        <v>7.5005143061586308</v>
      </c>
      <c r="K122">
        <v>1</v>
      </c>
      <c r="L122">
        <f t="shared" si="58"/>
        <v>15</v>
      </c>
      <c r="M122">
        <f t="shared" si="59"/>
        <v>15</v>
      </c>
      <c r="N122" s="36">
        <f t="shared" si="41"/>
        <v>7.5005143061586308</v>
      </c>
      <c r="O122">
        <f t="shared" si="42"/>
        <v>1</v>
      </c>
      <c r="P122">
        <f t="shared" si="60"/>
        <v>0</v>
      </c>
      <c r="Q122">
        <f t="shared" si="60"/>
        <v>0</v>
      </c>
      <c r="R122">
        <f t="shared" si="60"/>
        <v>0</v>
      </c>
      <c r="S122">
        <f t="shared" si="60"/>
        <v>0</v>
      </c>
      <c r="T122">
        <f t="shared" si="60"/>
        <v>0</v>
      </c>
      <c r="U122">
        <f t="shared" si="60"/>
        <v>0</v>
      </c>
      <c r="V122">
        <f t="shared" si="60"/>
        <v>0</v>
      </c>
      <c r="W122">
        <f t="shared" si="60"/>
        <v>0</v>
      </c>
      <c r="X122">
        <f t="shared" si="60"/>
        <v>0</v>
      </c>
      <c r="Y122">
        <f t="shared" si="60"/>
        <v>0</v>
      </c>
      <c r="Z122">
        <f t="shared" si="60"/>
        <v>0</v>
      </c>
      <c r="AA122">
        <f t="shared" si="43"/>
        <v>7.5005143061586308</v>
      </c>
      <c r="AB122">
        <f t="shared" si="45"/>
        <v>0</v>
      </c>
      <c r="AC122">
        <f t="shared" si="46"/>
        <v>0</v>
      </c>
      <c r="AD122">
        <f t="shared" si="47"/>
        <v>0</v>
      </c>
      <c r="AE122">
        <f t="shared" si="48"/>
        <v>0</v>
      </c>
      <c r="AF122">
        <f t="shared" si="49"/>
        <v>0</v>
      </c>
      <c r="AG122">
        <f t="shared" si="50"/>
        <v>0</v>
      </c>
      <c r="AH122">
        <f t="shared" si="51"/>
        <v>0</v>
      </c>
      <c r="AI122">
        <f t="shared" si="52"/>
        <v>0</v>
      </c>
      <c r="AJ122">
        <f t="shared" si="53"/>
        <v>0</v>
      </c>
      <c r="AK122">
        <f t="shared" si="54"/>
        <v>0</v>
      </c>
      <c r="AL122">
        <f t="shared" si="55"/>
        <v>0</v>
      </c>
    </row>
    <row r="123" spans="5:38" x14ac:dyDescent="0.3">
      <c r="E123" s="34"/>
      <c r="F123" s="35">
        <v>121</v>
      </c>
      <c r="G123">
        <f t="shared" si="39"/>
        <v>5</v>
      </c>
      <c r="H123">
        <f t="shared" si="40"/>
        <v>121</v>
      </c>
      <c r="I123" s="38">
        <v>7.4421532790869191</v>
      </c>
      <c r="K123">
        <v>1</v>
      </c>
      <c r="L123">
        <f t="shared" si="58"/>
        <v>16</v>
      </c>
      <c r="M123">
        <f t="shared" si="59"/>
        <v>16</v>
      </c>
      <c r="N123" s="36">
        <f t="shared" si="41"/>
        <v>7.4421532790869191</v>
      </c>
      <c r="O123">
        <f t="shared" si="42"/>
        <v>1</v>
      </c>
      <c r="P123">
        <f t="shared" si="60"/>
        <v>0</v>
      </c>
      <c r="Q123">
        <f t="shared" si="60"/>
        <v>0</v>
      </c>
      <c r="R123">
        <f t="shared" si="60"/>
        <v>0</v>
      </c>
      <c r="S123">
        <f t="shared" si="60"/>
        <v>0</v>
      </c>
      <c r="T123">
        <f t="shared" si="60"/>
        <v>0</v>
      </c>
      <c r="U123">
        <f t="shared" si="60"/>
        <v>0</v>
      </c>
      <c r="V123">
        <f t="shared" si="60"/>
        <v>0</v>
      </c>
      <c r="W123">
        <f t="shared" si="60"/>
        <v>0</v>
      </c>
      <c r="X123">
        <f t="shared" si="60"/>
        <v>0</v>
      </c>
      <c r="Y123">
        <f t="shared" si="60"/>
        <v>0</v>
      </c>
      <c r="Z123">
        <f t="shared" si="60"/>
        <v>0</v>
      </c>
      <c r="AA123">
        <f t="shared" si="43"/>
        <v>7.4421532790869191</v>
      </c>
      <c r="AB123">
        <f t="shared" si="45"/>
        <v>0</v>
      </c>
      <c r="AC123">
        <f t="shared" si="46"/>
        <v>0</v>
      </c>
      <c r="AD123">
        <f t="shared" si="47"/>
        <v>0</v>
      </c>
      <c r="AE123">
        <f t="shared" si="48"/>
        <v>0</v>
      </c>
      <c r="AF123">
        <f t="shared" si="49"/>
        <v>0</v>
      </c>
      <c r="AG123">
        <f t="shared" si="50"/>
        <v>0</v>
      </c>
      <c r="AH123">
        <f t="shared" si="51"/>
        <v>0</v>
      </c>
      <c r="AI123">
        <f t="shared" si="52"/>
        <v>0</v>
      </c>
      <c r="AJ123">
        <f t="shared" si="53"/>
        <v>0</v>
      </c>
      <c r="AK123">
        <f t="shared" si="54"/>
        <v>0</v>
      </c>
      <c r="AL123">
        <f t="shared" si="55"/>
        <v>0</v>
      </c>
    </row>
    <row r="124" spans="5:38" x14ac:dyDescent="0.3">
      <c r="E124" s="34"/>
      <c r="F124" s="35">
        <v>122</v>
      </c>
      <c r="G124">
        <f t="shared" si="39"/>
        <v>5</v>
      </c>
      <c r="H124">
        <f t="shared" si="40"/>
        <v>122</v>
      </c>
      <c r="I124" s="38">
        <v>7.5296948196944875</v>
      </c>
      <c r="K124">
        <v>1</v>
      </c>
      <c r="L124">
        <f t="shared" si="58"/>
        <v>17</v>
      </c>
      <c r="M124">
        <f t="shared" si="59"/>
        <v>17</v>
      </c>
      <c r="N124" s="36">
        <f t="shared" si="41"/>
        <v>7.5296948196944875</v>
      </c>
      <c r="O124">
        <f t="shared" si="42"/>
        <v>1</v>
      </c>
      <c r="P124">
        <f t="shared" si="60"/>
        <v>0</v>
      </c>
      <c r="Q124">
        <f t="shared" si="60"/>
        <v>0</v>
      </c>
      <c r="R124">
        <f t="shared" si="60"/>
        <v>0</v>
      </c>
      <c r="S124">
        <f t="shared" si="60"/>
        <v>0</v>
      </c>
      <c r="T124">
        <f t="shared" si="60"/>
        <v>0</v>
      </c>
      <c r="U124">
        <f t="shared" si="60"/>
        <v>0</v>
      </c>
      <c r="V124">
        <f t="shared" si="60"/>
        <v>0</v>
      </c>
      <c r="W124">
        <f t="shared" si="60"/>
        <v>0</v>
      </c>
      <c r="X124">
        <f t="shared" si="60"/>
        <v>0</v>
      </c>
      <c r="Y124">
        <f t="shared" si="60"/>
        <v>0</v>
      </c>
      <c r="Z124">
        <f t="shared" si="60"/>
        <v>0</v>
      </c>
      <c r="AA124">
        <f t="shared" si="43"/>
        <v>7.5296948196944875</v>
      </c>
      <c r="AB124">
        <f t="shared" si="45"/>
        <v>0</v>
      </c>
      <c r="AC124">
        <f t="shared" si="46"/>
        <v>0</v>
      </c>
      <c r="AD124">
        <f t="shared" si="47"/>
        <v>0</v>
      </c>
      <c r="AE124">
        <f t="shared" si="48"/>
        <v>0</v>
      </c>
      <c r="AF124">
        <f t="shared" si="49"/>
        <v>0</v>
      </c>
      <c r="AG124">
        <f t="shared" si="50"/>
        <v>0</v>
      </c>
      <c r="AH124">
        <f t="shared" si="51"/>
        <v>0</v>
      </c>
      <c r="AI124">
        <f t="shared" si="52"/>
        <v>0</v>
      </c>
      <c r="AJ124">
        <f t="shared" si="53"/>
        <v>0</v>
      </c>
      <c r="AK124">
        <f t="shared" si="54"/>
        <v>0</v>
      </c>
      <c r="AL124">
        <f t="shared" si="55"/>
        <v>0</v>
      </c>
    </row>
    <row r="125" spans="5:38" x14ac:dyDescent="0.3">
      <c r="E125" s="34"/>
      <c r="F125" s="35">
        <v>123</v>
      </c>
      <c r="G125">
        <f t="shared" si="39"/>
        <v>5</v>
      </c>
      <c r="H125">
        <f t="shared" si="40"/>
        <v>123</v>
      </c>
      <c r="I125" s="38">
        <v>7.8439465039267811</v>
      </c>
      <c r="K125">
        <v>1</v>
      </c>
      <c r="L125">
        <f t="shared" si="58"/>
        <v>18</v>
      </c>
      <c r="M125">
        <f t="shared" si="59"/>
        <v>18</v>
      </c>
      <c r="N125" s="36">
        <f t="shared" si="41"/>
        <v>7.8439465039267811</v>
      </c>
      <c r="O125">
        <f t="shared" si="42"/>
        <v>1</v>
      </c>
      <c r="P125">
        <f t="shared" si="60"/>
        <v>0</v>
      </c>
      <c r="Q125">
        <f t="shared" si="60"/>
        <v>0</v>
      </c>
      <c r="R125">
        <f t="shared" si="60"/>
        <v>0</v>
      </c>
      <c r="S125">
        <f t="shared" si="60"/>
        <v>0</v>
      </c>
      <c r="T125">
        <f t="shared" si="60"/>
        <v>0</v>
      </c>
      <c r="U125">
        <f t="shared" si="60"/>
        <v>0</v>
      </c>
      <c r="V125">
        <f t="shared" si="60"/>
        <v>0</v>
      </c>
      <c r="W125">
        <f t="shared" si="60"/>
        <v>0</v>
      </c>
      <c r="X125">
        <f t="shared" si="60"/>
        <v>0</v>
      </c>
      <c r="Y125">
        <f t="shared" si="60"/>
        <v>0</v>
      </c>
      <c r="Z125">
        <f t="shared" si="60"/>
        <v>0</v>
      </c>
      <c r="AA125">
        <f t="shared" si="43"/>
        <v>7.8439465039267811</v>
      </c>
      <c r="AB125">
        <f t="shared" si="45"/>
        <v>0</v>
      </c>
      <c r="AC125">
        <f t="shared" si="46"/>
        <v>0</v>
      </c>
      <c r="AD125">
        <f t="shared" si="47"/>
        <v>0</v>
      </c>
      <c r="AE125">
        <f t="shared" si="48"/>
        <v>0</v>
      </c>
      <c r="AF125">
        <f t="shared" si="49"/>
        <v>0</v>
      </c>
      <c r="AG125">
        <f t="shared" si="50"/>
        <v>0</v>
      </c>
      <c r="AH125">
        <f t="shared" si="51"/>
        <v>0</v>
      </c>
      <c r="AI125">
        <f t="shared" si="52"/>
        <v>0</v>
      </c>
      <c r="AJ125">
        <f t="shared" si="53"/>
        <v>0</v>
      </c>
      <c r="AK125">
        <f t="shared" si="54"/>
        <v>0</v>
      </c>
      <c r="AL125">
        <f t="shared" si="55"/>
        <v>0</v>
      </c>
    </row>
    <row r="126" spans="5:38" x14ac:dyDescent="0.3">
      <c r="E126" s="34"/>
      <c r="F126" s="35">
        <v>124</v>
      </c>
      <c r="G126">
        <f t="shared" si="39"/>
        <v>5</v>
      </c>
      <c r="H126">
        <f t="shared" si="40"/>
        <v>124</v>
      </c>
      <c r="I126" s="38">
        <v>8.4657159077292512</v>
      </c>
      <c r="K126">
        <v>1</v>
      </c>
      <c r="L126">
        <f t="shared" si="58"/>
        <v>19</v>
      </c>
      <c r="M126">
        <f t="shared" si="59"/>
        <v>19</v>
      </c>
      <c r="N126" s="36">
        <f t="shared" si="41"/>
        <v>8.4657159077292512</v>
      </c>
      <c r="O126">
        <f t="shared" si="42"/>
        <v>1</v>
      </c>
      <c r="P126">
        <f t="shared" si="60"/>
        <v>0</v>
      </c>
      <c r="Q126">
        <f t="shared" si="60"/>
        <v>0</v>
      </c>
      <c r="R126">
        <f t="shared" si="60"/>
        <v>0</v>
      </c>
      <c r="S126">
        <f t="shared" si="60"/>
        <v>0</v>
      </c>
      <c r="T126">
        <f t="shared" si="60"/>
        <v>0</v>
      </c>
      <c r="U126">
        <f t="shared" si="60"/>
        <v>0</v>
      </c>
      <c r="V126">
        <f t="shared" si="60"/>
        <v>0</v>
      </c>
      <c r="W126">
        <f t="shared" si="60"/>
        <v>0</v>
      </c>
      <c r="X126">
        <f t="shared" si="60"/>
        <v>0</v>
      </c>
      <c r="Y126">
        <f t="shared" si="60"/>
        <v>0</v>
      </c>
      <c r="Z126">
        <f t="shared" si="60"/>
        <v>0</v>
      </c>
      <c r="AA126">
        <f t="shared" si="43"/>
        <v>8.4657159077292512</v>
      </c>
      <c r="AB126">
        <f t="shared" si="45"/>
        <v>0</v>
      </c>
      <c r="AC126">
        <f t="shared" si="46"/>
        <v>0</v>
      </c>
      <c r="AD126">
        <f t="shared" si="47"/>
        <v>0</v>
      </c>
      <c r="AE126">
        <f t="shared" si="48"/>
        <v>0</v>
      </c>
      <c r="AF126">
        <f t="shared" si="49"/>
        <v>0</v>
      </c>
      <c r="AG126">
        <f t="shared" si="50"/>
        <v>0</v>
      </c>
      <c r="AH126">
        <f t="shared" si="51"/>
        <v>0</v>
      </c>
      <c r="AI126">
        <f t="shared" si="52"/>
        <v>0</v>
      </c>
      <c r="AJ126">
        <f t="shared" si="53"/>
        <v>0</v>
      </c>
      <c r="AK126">
        <f t="shared" si="54"/>
        <v>0</v>
      </c>
      <c r="AL126">
        <f t="shared" si="55"/>
        <v>0</v>
      </c>
    </row>
    <row r="127" spans="5:38" x14ac:dyDescent="0.3">
      <c r="E127" s="34"/>
      <c r="F127" s="35">
        <v>125</v>
      </c>
      <c r="G127">
        <f t="shared" si="39"/>
        <v>5</v>
      </c>
      <c r="H127">
        <f t="shared" si="40"/>
        <v>125</v>
      </c>
      <c r="I127" s="38">
        <v>8.3355259242615833</v>
      </c>
      <c r="K127">
        <v>1</v>
      </c>
      <c r="L127">
        <f t="shared" si="58"/>
        <v>20</v>
      </c>
      <c r="M127">
        <f t="shared" si="59"/>
        <v>20</v>
      </c>
      <c r="N127" s="36">
        <f t="shared" si="41"/>
        <v>8.3355259242615833</v>
      </c>
      <c r="O127">
        <f t="shared" si="42"/>
        <v>1</v>
      </c>
      <c r="P127">
        <f t="shared" si="60"/>
        <v>0</v>
      </c>
      <c r="Q127">
        <f t="shared" si="60"/>
        <v>0</v>
      </c>
      <c r="R127">
        <f t="shared" si="60"/>
        <v>0</v>
      </c>
      <c r="S127">
        <f t="shared" si="60"/>
        <v>0</v>
      </c>
      <c r="T127">
        <f t="shared" si="60"/>
        <v>0</v>
      </c>
      <c r="U127">
        <f t="shared" si="60"/>
        <v>0</v>
      </c>
      <c r="V127">
        <f t="shared" si="60"/>
        <v>0</v>
      </c>
      <c r="W127">
        <f t="shared" si="60"/>
        <v>0</v>
      </c>
      <c r="X127">
        <f t="shared" si="60"/>
        <v>0</v>
      </c>
      <c r="Y127">
        <f t="shared" si="60"/>
        <v>0</v>
      </c>
      <c r="Z127">
        <f t="shared" si="60"/>
        <v>0</v>
      </c>
      <c r="AA127">
        <f t="shared" si="43"/>
        <v>8.3355259242615833</v>
      </c>
      <c r="AB127">
        <f t="shared" si="45"/>
        <v>0</v>
      </c>
      <c r="AC127">
        <f t="shared" si="46"/>
        <v>0</v>
      </c>
      <c r="AD127">
        <f t="shared" si="47"/>
        <v>0</v>
      </c>
      <c r="AE127">
        <f t="shared" si="48"/>
        <v>0</v>
      </c>
      <c r="AF127">
        <f t="shared" si="49"/>
        <v>0</v>
      </c>
      <c r="AG127">
        <f t="shared" si="50"/>
        <v>0</v>
      </c>
      <c r="AH127">
        <f t="shared" si="51"/>
        <v>0</v>
      </c>
      <c r="AI127">
        <f t="shared" si="52"/>
        <v>0</v>
      </c>
      <c r="AJ127">
        <f t="shared" si="53"/>
        <v>0</v>
      </c>
      <c r="AK127">
        <f t="shared" si="54"/>
        <v>0</v>
      </c>
      <c r="AL127">
        <f t="shared" si="55"/>
        <v>0</v>
      </c>
    </row>
    <row r="128" spans="5:38" x14ac:dyDescent="0.3">
      <c r="E128" s="34"/>
      <c r="F128" s="35">
        <v>126</v>
      </c>
      <c r="G128">
        <f t="shared" si="39"/>
        <v>5</v>
      </c>
      <c r="H128">
        <f t="shared" si="40"/>
        <v>126</v>
      </c>
      <c r="I128" s="38">
        <v>7.6654964403805836</v>
      </c>
      <c r="K128">
        <v>1</v>
      </c>
      <c r="L128">
        <f t="shared" si="58"/>
        <v>21</v>
      </c>
      <c r="M128">
        <f t="shared" si="59"/>
        <v>21</v>
      </c>
      <c r="N128" s="36">
        <f t="shared" si="41"/>
        <v>7.6654964403805836</v>
      </c>
      <c r="O128">
        <f t="shared" si="42"/>
        <v>1</v>
      </c>
      <c r="P128">
        <f t="shared" si="60"/>
        <v>0</v>
      </c>
      <c r="Q128">
        <f t="shared" si="60"/>
        <v>0</v>
      </c>
      <c r="R128">
        <f t="shared" si="60"/>
        <v>0</v>
      </c>
      <c r="S128">
        <f t="shared" si="60"/>
        <v>0</v>
      </c>
      <c r="T128">
        <f t="shared" si="60"/>
        <v>0</v>
      </c>
      <c r="U128">
        <f t="shared" si="60"/>
        <v>0</v>
      </c>
      <c r="V128">
        <f t="shared" si="60"/>
        <v>0</v>
      </c>
      <c r="W128">
        <f t="shared" si="60"/>
        <v>0</v>
      </c>
      <c r="X128">
        <f t="shared" si="60"/>
        <v>0</v>
      </c>
      <c r="Y128">
        <f t="shared" si="60"/>
        <v>0</v>
      </c>
      <c r="Z128">
        <f t="shared" si="60"/>
        <v>0</v>
      </c>
      <c r="AA128">
        <f t="shared" si="43"/>
        <v>7.6654964403805836</v>
      </c>
      <c r="AB128">
        <f t="shared" si="45"/>
        <v>0</v>
      </c>
      <c r="AC128">
        <f t="shared" si="46"/>
        <v>0</v>
      </c>
      <c r="AD128">
        <f t="shared" si="47"/>
        <v>0</v>
      </c>
      <c r="AE128">
        <f t="shared" si="48"/>
        <v>0</v>
      </c>
      <c r="AF128">
        <f t="shared" si="49"/>
        <v>0</v>
      </c>
      <c r="AG128">
        <f t="shared" si="50"/>
        <v>0</v>
      </c>
      <c r="AH128">
        <f t="shared" si="51"/>
        <v>0</v>
      </c>
      <c r="AI128">
        <f t="shared" si="52"/>
        <v>0</v>
      </c>
      <c r="AJ128">
        <f t="shared" si="53"/>
        <v>0</v>
      </c>
      <c r="AK128">
        <f t="shared" si="54"/>
        <v>0</v>
      </c>
      <c r="AL128">
        <f t="shared" si="55"/>
        <v>0</v>
      </c>
    </row>
    <row r="129" spans="5:38" x14ac:dyDescent="0.3">
      <c r="E129" s="34"/>
      <c r="F129" s="35">
        <v>127</v>
      </c>
      <c r="G129">
        <f t="shared" si="39"/>
        <v>5</v>
      </c>
      <c r="H129">
        <f t="shared" si="40"/>
        <v>127</v>
      </c>
      <c r="I129" s="38">
        <v>7.766505910312393</v>
      </c>
      <c r="K129">
        <v>1</v>
      </c>
      <c r="L129">
        <f t="shared" si="58"/>
        <v>22</v>
      </c>
      <c r="M129">
        <f t="shared" si="59"/>
        <v>22</v>
      </c>
      <c r="N129" s="36">
        <f t="shared" si="41"/>
        <v>7.766505910312393</v>
      </c>
      <c r="O129">
        <f t="shared" si="42"/>
        <v>1</v>
      </c>
      <c r="P129">
        <f t="shared" si="60"/>
        <v>0</v>
      </c>
      <c r="Q129">
        <f t="shared" si="60"/>
        <v>0</v>
      </c>
      <c r="R129">
        <f t="shared" si="60"/>
        <v>0</v>
      </c>
      <c r="S129">
        <f t="shared" si="60"/>
        <v>0</v>
      </c>
      <c r="T129">
        <f t="shared" si="60"/>
        <v>0</v>
      </c>
      <c r="U129">
        <f t="shared" si="60"/>
        <v>0</v>
      </c>
      <c r="V129">
        <f t="shared" si="60"/>
        <v>0</v>
      </c>
      <c r="W129">
        <f t="shared" si="60"/>
        <v>0</v>
      </c>
      <c r="X129">
        <f t="shared" si="60"/>
        <v>0</v>
      </c>
      <c r="Y129">
        <f t="shared" si="60"/>
        <v>0</v>
      </c>
      <c r="Z129">
        <f t="shared" si="60"/>
        <v>0</v>
      </c>
      <c r="AA129">
        <f t="shared" si="43"/>
        <v>7.766505910312393</v>
      </c>
      <c r="AB129">
        <f t="shared" si="45"/>
        <v>0</v>
      </c>
      <c r="AC129">
        <f t="shared" si="46"/>
        <v>0</v>
      </c>
      <c r="AD129">
        <f t="shared" si="47"/>
        <v>0</v>
      </c>
      <c r="AE129">
        <f t="shared" si="48"/>
        <v>0</v>
      </c>
      <c r="AF129">
        <f t="shared" si="49"/>
        <v>0</v>
      </c>
      <c r="AG129">
        <f t="shared" si="50"/>
        <v>0</v>
      </c>
      <c r="AH129">
        <f t="shared" si="51"/>
        <v>0</v>
      </c>
      <c r="AI129">
        <f t="shared" si="52"/>
        <v>0</v>
      </c>
      <c r="AJ129">
        <f t="shared" si="53"/>
        <v>0</v>
      </c>
      <c r="AK129">
        <f t="shared" si="54"/>
        <v>0</v>
      </c>
      <c r="AL129">
        <f t="shared" si="55"/>
        <v>0</v>
      </c>
    </row>
    <row r="130" spans="5:38" x14ac:dyDescent="0.3">
      <c r="E130" s="34"/>
      <c r="F130" s="35">
        <v>128</v>
      </c>
      <c r="G130">
        <f t="shared" si="39"/>
        <v>5</v>
      </c>
      <c r="H130">
        <f t="shared" si="40"/>
        <v>128</v>
      </c>
      <c r="I130" s="38">
        <v>7.6621294580495247</v>
      </c>
      <c r="K130">
        <v>1</v>
      </c>
      <c r="L130">
        <f t="shared" si="58"/>
        <v>23</v>
      </c>
      <c r="M130">
        <f t="shared" si="59"/>
        <v>23</v>
      </c>
      <c r="N130" s="36">
        <f t="shared" si="41"/>
        <v>7.6621294580495247</v>
      </c>
      <c r="O130">
        <f t="shared" si="42"/>
        <v>1</v>
      </c>
      <c r="P130">
        <f t="shared" si="60"/>
        <v>0</v>
      </c>
      <c r="Q130">
        <f t="shared" si="60"/>
        <v>0</v>
      </c>
      <c r="R130">
        <f t="shared" si="60"/>
        <v>0</v>
      </c>
      <c r="S130">
        <f t="shared" si="60"/>
        <v>0</v>
      </c>
      <c r="T130">
        <f t="shared" si="60"/>
        <v>0</v>
      </c>
      <c r="U130">
        <f t="shared" si="60"/>
        <v>0</v>
      </c>
      <c r="V130">
        <f t="shared" si="60"/>
        <v>0</v>
      </c>
      <c r="W130">
        <f t="shared" si="60"/>
        <v>0</v>
      </c>
      <c r="X130">
        <f t="shared" si="60"/>
        <v>0</v>
      </c>
      <c r="Y130">
        <f t="shared" si="60"/>
        <v>0</v>
      </c>
      <c r="Z130">
        <f t="shared" si="60"/>
        <v>0</v>
      </c>
      <c r="AA130">
        <f t="shared" si="43"/>
        <v>7.6621294580495247</v>
      </c>
      <c r="AB130">
        <f t="shared" si="45"/>
        <v>0</v>
      </c>
      <c r="AC130">
        <f t="shared" si="46"/>
        <v>0</v>
      </c>
      <c r="AD130">
        <f t="shared" si="47"/>
        <v>0</v>
      </c>
      <c r="AE130">
        <f t="shared" si="48"/>
        <v>0</v>
      </c>
      <c r="AF130">
        <f t="shared" si="49"/>
        <v>0</v>
      </c>
      <c r="AG130">
        <f t="shared" si="50"/>
        <v>0</v>
      </c>
      <c r="AH130">
        <f t="shared" si="51"/>
        <v>0</v>
      </c>
      <c r="AI130">
        <f t="shared" si="52"/>
        <v>0</v>
      </c>
      <c r="AJ130">
        <f t="shared" si="53"/>
        <v>0</v>
      </c>
      <c r="AK130">
        <f t="shared" si="54"/>
        <v>0</v>
      </c>
      <c r="AL130">
        <f t="shared" si="55"/>
        <v>0</v>
      </c>
    </row>
    <row r="131" spans="5:38" x14ac:dyDescent="0.3">
      <c r="E131" s="34"/>
      <c r="F131" s="35">
        <v>129</v>
      </c>
      <c r="G131">
        <f t="shared" si="39"/>
        <v>5</v>
      </c>
      <c r="H131">
        <f t="shared" si="40"/>
        <v>129</v>
      </c>
      <c r="I131" s="38">
        <v>8.0246412223603478</v>
      </c>
      <c r="K131">
        <v>1</v>
      </c>
      <c r="L131">
        <f t="shared" si="58"/>
        <v>24</v>
      </c>
      <c r="M131">
        <f t="shared" si="59"/>
        <v>24</v>
      </c>
      <c r="N131" s="36">
        <f t="shared" si="41"/>
        <v>8.0246412223603478</v>
      </c>
      <c r="O131">
        <f t="shared" si="42"/>
        <v>1</v>
      </c>
      <c r="P131">
        <f t="shared" si="60"/>
        <v>0</v>
      </c>
      <c r="Q131">
        <f t="shared" si="60"/>
        <v>0</v>
      </c>
      <c r="R131">
        <f t="shared" si="60"/>
        <v>0</v>
      </c>
      <c r="S131">
        <f t="shared" si="60"/>
        <v>0</v>
      </c>
      <c r="T131">
        <f t="shared" si="60"/>
        <v>0</v>
      </c>
      <c r="U131">
        <f t="shared" si="60"/>
        <v>0</v>
      </c>
      <c r="V131">
        <f t="shared" si="60"/>
        <v>0</v>
      </c>
      <c r="W131">
        <f t="shared" si="60"/>
        <v>0</v>
      </c>
      <c r="X131">
        <f t="shared" si="60"/>
        <v>0</v>
      </c>
      <c r="Y131">
        <f t="shared" si="60"/>
        <v>0</v>
      </c>
      <c r="Z131">
        <f t="shared" si="60"/>
        <v>0</v>
      </c>
      <c r="AA131">
        <f t="shared" si="43"/>
        <v>8.0246412223603478</v>
      </c>
      <c r="AB131">
        <f t="shared" si="45"/>
        <v>0</v>
      </c>
      <c r="AC131">
        <f t="shared" si="46"/>
        <v>0</v>
      </c>
      <c r="AD131">
        <f t="shared" si="47"/>
        <v>0</v>
      </c>
      <c r="AE131">
        <f t="shared" si="48"/>
        <v>0</v>
      </c>
      <c r="AF131">
        <f t="shared" si="49"/>
        <v>0</v>
      </c>
      <c r="AG131">
        <f t="shared" si="50"/>
        <v>0</v>
      </c>
      <c r="AH131">
        <f t="shared" si="51"/>
        <v>0</v>
      </c>
      <c r="AI131">
        <f t="shared" si="52"/>
        <v>0</v>
      </c>
      <c r="AJ131">
        <f t="shared" si="53"/>
        <v>0</v>
      </c>
      <c r="AK131">
        <f t="shared" si="54"/>
        <v>0</v>
      </c>
      <c r="AL131">
        <f t="shared" si="55"/>
        <v>0</v>
      </c>
    </row>
    <row r="132" spans="5:38" x14ac:dyDescent="0.3">
      <c r="E132" s="34"/>
      <c r="F132" s="35">
        <v>130</v>
      </c>
      <c r="G132">
        <f t="shared" ref="G132:G195" si="61">IF(F132&lt;=$D$2,1,IF(F132&lt;=$D$3,2,IF(F132&lt;=$D$4,3,IF(F132&lt;=$D$5,4,IF(F132&lt;=$D$6,5,IF(F132&lt;=$D$7,6,IF(F132&lt;=$D$8,7,IF(F132&lt;=$D$9,8,IF(F132&lt;=$D$10,9,IF(F132&lt;=$D$11,10,IF(F132&lt;=$D$12,11,IF(F132&lt;=$D$13,12,13))))))))))))</f>
        <v>5</v>
      </c>
      <c r="H132">
        <f t="shared" ref="H132:H195" si="62">F132</f>
        <v>130</v>
      </c>
      <c r="I132" s="38">
        <v>8.3052230832820406</v>
      </c>
      <c r="K132">
        <v>1</v>
      </c>
      <c r="L132">
        <f t="shared" si="58"/>
        <v>25</v>
      </c>
      <c r="M132">
        <f t="shared" si="59"/>
        <v>25</v>
      </c>
      <c r="N132" s="36">
        <f t="shared" ref="N132:N195" si="63">I132</f>
        <v>8.3052230832820406</v>
      </c>
      <c r="O132">
        <f t="shared" ref="O132:Z195" si="64">IF($K132=O$2,1,0)</f>
        <v>1</v>
      </c>
      <c r="P132">
        <f t="shared" si="64"/>
        <v>0</v>
      </c>
      <c r="Q132">
        <f t="shared" si="64"/>
        <v>0</v>
      </c>
      <c r="R132">
        <f t="shared" si="64"/>
        <v>0</v>
      </c>
      <c r="S132">
        <f t="shared" si="64"/>
        <v>0</v>
      </c>
      <c r="T132">
        <f t="shared" si="64"/>
        <v>0</v>
      </c>
      <c r="U132">
        <f t="shared" si="64"/>
        <v>0</v>
      </c>
      <c r="V132">
        <f t="shared" si="64"/>
        <v>0</v>
      </c>
      <c r="W132">
        <f t="shared" si="64"/>
        <v>0</v>
      </c>
      <c r="X132">
        <f t="shared" si="64"/>
        <v>0</v>
      </c>
      <c r="Y132">
        <f t="shared" si="64"/>
        <v>0</v>
      </c>
      <c r="Z132">
        <f t="shared" si="64"/>
        <v>0</v>
      </c>
      <c r="AA132">
        <f t="shared" ref="AA132:AA195" si="65">O132*$N132</f>
        <v>8.3052230832820406</v>
      </c>
      <c r="AB132">
        <f t="shared" si="45"/>
        <v>0</v>
      </c>
      <c r="AC132">
        <f t="shared" si="46"/>
        <v>0</v>
      </c>
      <c r="AD132">
        <f t="shared" si="47"/>
        <v>0</v>
      </c>
      <c r="AE132">
        <f t="shared" si="48"/>
        <v>0</v>
      </c>
      <c r="AF132">
        <f t="shared" si="49"/>
        <v>0</v>
      </c>
      <c r="AG132">
        <f t="shared" si="50"/>
        <v>0</v>
      </c>
      <c r="AH132">
        <f t="shared" si="51"/>
        <v>0</v>
      </c>
      <c r="AI132">
        <f t="shared" si="52"/>
        <v>0</v>
      </c>
      <c r="AJ132">
        <f t="shared" si="53"/>
        <v>0</v>
      </c>
      <c r="AK132">
        <f t="shared" si="54"/>
        <v>0</v>
      </c>
      <c r="AL132">
        <f t="shared" si="55"/>
        <v>0</v>
      </c>
    </row>
    <row r="133" spans="5:38" x14ac:dyDescent="0.3">
      <c r="E133" s="34"/>
      <c r="F133" s="35">
        <v>131</v>
      </c>
      <c r="G133">
        <f t="shared" si="61"/>
        <v>5</v>
      </c>
      <c r="H133">
        <f t="shared" si="62"/>
        <v>131</v>
      </c>
      <c r="I133" s="38">
        <v>8.0100509655924199</v>
      </c>
      <c r="K133">
        <v>1</v>
      </c>
      <c r="L133">
        <f t="shared" si="58"/>
        <v>26</v>
      </c>
      <c r="M133">
        <f t="shared" si="59"/>
        <v>26</v>
      </c>
      <c r="N133" s="36">
        <f t="shared" si="63"/>
        <v>8.0100509655924199</v>
      </c>
      <c r="O133">
        <f t="shared" si="64"/>
        <v>1</v>
      </c>
      <c r="P133">
        <f t="shared" si="64"/>
        <v>0</v>
      </c>
      <c r="Q133">
        <f t="shared" si="64"/>
        <v>0</v>
      </c>
      <c r="R133">
        <f t="shared" si="64"/>
        <v>0</v>
      </c>
      <c r="S133">
        <f t="shared" si="64"/>
        <v>0</v>
      </c>
      <c r="T133">
        <f t="shared" si="64"/>
        <v>0</v>
      </c>
      <c r="U133">
        <f t="shared" si="64"/>
        <v>0</v>
      </c>
      <c r="V133">
        <f t="shared" si="64"/>
        <v>0</v>
      </c>
      <c r="W133">
        <f t="shared" si="64"/>
        <v>0</v>
      </c>
      <c r="X133">
        <f t="shared" si="64"/>
        <v>0</v>
      </c>
      <c r="Y133">
        <f t="shared" si="64"/>
        <v>0</v>
      </c>
      <c r="Z133">
        <f t="shared" si="64"/>
        <v>0</v>
      </c>
      <c r="AA133">
        <f t="shared" si="65"/>
        <v>8.0100509655924199</v>
      </c>
      <c r="AB133">
        <f t="shared" si="45"/>
        <v>0</v>
      </c>
      <c r="AC133">
        <f t="shared" si="46"/>
        <v>0</v>
      </c>
      <c r="AD133">
        <f t="shared" si="47"/>
        <v>0</v>
      </c>
      <c r="AE133">
        <f t="shared" si="48"/>
        <v>0</v>
      </c>
      <c r="AF133">
        <f t="shared" si="49"/>
        <v>0</v>
      </c>
      <c r="AG133">
        <f t="shared" si="50"/>
        <v>0</v>
      </c>
      <c r="AH133">
        <f t="shared" si="51"/>
        <v>0</v>
      </c>
      <c r="AI133">
        <f t="shared" si="52"/>
        <v>0</v>
      </c>
      <c r="AJ133">
        <f t="shared" si="53"/>
        <v>0</v>
      </c>
      <c r="AK133">
        <f t="shared" si="54"/>
        <v>0</v>
      </c>
      <c r="AL133">
        <f t="shared" si="55"/>
        <v>0</v>
      </c>
    </row>
    <row r="134" spans="5:38" x14ac:dyDescent="0.3">
      <c r="E134" s="34"/>
      <c r="F134" s="35">
        <v>132</v>
      </c>
      <c r="G134">
        <f t="shared" si="61"/>
        <v>5</v>
      </c>
      <c r="H134">
        <f t="shared" si="62"/>
        <v>132</v>
      </c>
      <c r="I134" s="38">
        <v>8.6138631302959006</v>
      </c>
      <c r="K134">
        <v>1</v>
      </c>
      <c r="L134">
        <f t="shared" si="58"/>
        <v>27</v>
      </c>
      <c r="M134">
        <f t="shared" si="59"/>
        <v>27</v>
      </c>
      <c r="N134" s="36">
        <f t="shared" si="63"/>
        <v>8.6138631302959006</v>
      </c>
      <c r="O134">
        <f t="shared" si="64"/>
        <v>1</v>
      </c>
      <c r="P134">
        <f t="shared" si="64"/>
        <v>0</v>
      </c>
      <c r="Q134">
        <f t="shared" si="64"/>
        <v>0</v>
      </c>
      <c r="R134">
        <f t="shared" si="64"/>
        <v>0</v>
      </c>
      <c r="S134">
        <f t="shared" si="64"/>
        <v>0</v>
      </c>
      <c r="T134">
        <f t="shared" si="64"/>
        <v>0</v>
      </c>
      <c r="U134">
        <f t="shared" si="64"/>
        <v>0</v>
      </c>
      <c r="V134">
        <f t="shared" si="64"/>
        <v>0</v>
      </c>
      <c r="W134">
        <f t="shared" si="64"/>
        <v>0</v>
      </c>
      <c r="X134">
        <f t="shared" si="64"/>
        <v>0</v>
      </c>
      <c r="Y134">
        <f t="shared" si="64"/>
        <v>0</v>
      </c>
      <c r="Z134">
        <f t="shared" si="64"/>
        <v>0</v>
      </c>
      <c r="AA134">
        <f t="shared" si="65"/>
        <v>8.6138631302959006</v>
      </c>
      <c r="AB134">
        <f t="shared" si="45"/>
        <v>0</v>
      </c>
      <c r="AC134">
        <f t="shared" si="46"/>
        <v>0</v>
      </c>
      <c r="AD134">
        <f t="shared" si="47"/>
        <v>0</v>
      </c>
      <c r="AE134">
        <f t="shared" si="48"/>
        <v>0</v>
      </c>
      <c r="AF134">
        <f t="shared" si="49"/>
        <v>0</v>
      </c>
      <c r="AG134">
        <f t="shared" si="50"/>
        <v>0</v>
      </c>
      <c r="AH134">
        <f t="shared" si="51"/>
        <v>0</v>
      </c>
      <c r="AI134">
        <f t="shared" si="52"/>
        <v>0</v>
      </c>
      <c r="AJ134">
        <f t="shared" si="53"/>
        <v>0</v>
      </c>
      <c r="AK134">
        <f t="shared" si="54"/>
        <v>0</v>
      </c>
      <c r="AL134">
        <f t="shared" si="55"/>
        <v>0</v>
      </c>
    </row>
    <row r="135" spans="5:38" x14ac:dyDescent="0.3">
      <c r="E135" s="34"/>
      <c r="F135" s="35">
        <v>133</v>
      </c>
      <c r="G135">
        <f t="shared" si="61"/>
        <v>5</v>
      </c>
      <c r="H135">
        <f t="shared" si="62"/>
        <v>133</v>
      </c>
      <c r="I135" s="38">
        <v>8.409599535544908</v>
      </c>
      <c r="K135">
        <v>1</v>
      </c>
      <c r="L135">
        <f t="shared" si="58"/>
        <v>28</v>
      </c>
      <c r="M135">
        <f t="shared" si="59"/>
        <v>28</v>
      </c>
      <c r="N135" s="36">
        <f t="shared" si="63"/>
        <v>8.409599535544908</v>
      </c>
      <c r="O135">
        <f t="shared" si="64"/>
        <v>1</v>
      </c>
      <c r="P135">
        <f t="shared" si="64"/>
        <v>0</v>
      </c>
      <c r="Q135">
        <f t="shared" si="64"/>
        <v>0</v>
      </c>
      <c r="R135">
        <f t="shared" si="64"/>
        <v>0</v>
      </c>
      <c r="S135">
        <f t="shared" si="64"/>
        <v>0</v>
      </c>
      <c r="T135">
        <f t="shared" si="64"/>
        <v>0</v>
      </c>
      <c r="U135">
        <f t="shared" si="64"/>
        <v>0</v>
      </c>
      <c r="V135">
        <f t="shared" si="64"/>
        <v>0</v>
      </c>
      <c r="W135">
        <f t="shared" si="64"/>
        <v>0</v>
      </c>
      <c r="X135">
        <f t="shared" si="64"/>
        <v>0</v>
      </c>
      <c r="Y135">
        <f t="shared" si="64"/>
        <v>0</v>
      </c>
      <c r="Z135">
        <f t="shared" si="64"/>
        <v>0</v>
      </c>
      <c r="AA135">
        <f t="shared" si="65"/>
        <v>8.409599535544908</v>
      </c>
      <c r="AB135">
        <f t="shared" si="45"/>
        <v>0</v>
      </c>
      <c r="AC135">
        <f t="shared" si="46"/>
        <v>0</v>
      </c>
      <c r="AD135">
        <f t="shared" si="47"/>
        <v>0</v>
      </c>
      <c r="AE135">
        <f t="shared" si="48"/>
        <v>0</v>
      </c>
      <c r="AF135">
        <f t="shared" si="49"/>
        <v>0</v>
      </c>
      <c r="AG135">
        <f t="shared" si="50"/>
        <v>0</v>
      </c>
      <c r="AH135">
        <f t="shared" si="51"/>
        <v>0</v>
      </c>
      <c r="AI135">
        <f t="shared" si="52"/>
        <v>0</v>
      </c>
      <c r="AJ135">
        <f t="shared" si="53"/>
        <v>0</v>
      </c>
      <c r="AK135">
        <f t="shared" si="54"/>
        <v>0</v>
      </c>
      <c r="AL135">
        <f t="shared" si="55"/>
        <v>0</v>
      </c>
    </row>
    <row r="136" spans="5:38" x14ac:dyDescent="0.3">
      <c r="E136" s="34"/>
      <c r="F136" s="35">
        <v>134</v>
      </c>
      <c r="G136">
        <f t="shared" si="61"/>
        <v>5</v>
      </c>
      <c r="H136">
        <f t="shared" si="62"/>
        <v>134</v>
      </c>
      <c r="I136" s="38">
        <v>9.2771586495147744</v>
      </c>
      <c r="K136">
        <v>1</v>
      </c>
      <c r="L136">
        <f>L135+1</f>
        <v>29</v>
      </c>
      <c r="M136">
        <f t="shared" si="59"/>
        <v>29</v>
      </c>
      <c r="N136" s="36">
        <f t="shared" si="63"/>
        <v>9.2771586495147744</v>
      </c>
      <c r="O136">
        <f t="shared" si="64"/>
        <v>1</v>
      </c>
      <c r="P136">
        <f t="shared" si="64"/>
        <v>0</v>
      </c>
      <c r="Q136">
        <f t="shared" si="64"/>
        <v>0</v>
      </c>
      <c r="R136">
        <f t="shared" si="64"/>
        <v>0</v>
      </c>
      <c r="S136">
        <f t="shared" si="64"/>
        <v>0</v>
      </c>
      <c r="T136">
        <f t="shared" si="64"/>
        <v>0</v>
      </c>
      <c r="U136">
        <f t="shared" si="64"/>
        <v>0</v>
      </c>
      <c r="V136">
        <f t="shared" si="64"/>
        <v>0</v>
      </c>
      <c r="W136">
        <f t="shared" si="64"/>
        <v>0</v>
      </c>
      <c r="X136">
        <f t="shared" si="64"/>
        <v>0</v>
      </c>
      <c r="Y136">
        <f t="shared" si="64"/>
        <v>0</v>
      </c>
      <c r="Z136">
        <f t="shared" si="64"/>
        <v>0</v>
      </c>
      <c r="AA136">
        <f t="shared" si="65"/>
        <v>9.2771586495147744</v>
      </c>
      <c r="AB136">
        <f t="shared" si="45"/>
        <v>0</v>
      </c>
      <c r="AC136">
        <f t="shared" si="46"/>
        <v>0</v>
      </c>
      <c r="AD136">
        <f t="shared" si="47"/>
        <v>0</v>
      </c>
      <c r="AE136">
        <f t="shared" si="48"/>
        <v>0</v>
      </c>
      <c r="AF136">
        <f t="shared" si="49"/>
        <v>0</v>
      </c>
      <c r="AG136">
        <f t="shared" si="50"/>
        <v>0</v>
      </c>
      <c r="AH136">
        <f t="shared" si="51"/>
        <v>0</v>
      </c>
      <c r="AI136">
        <f t="shared" si="52"/>
        <v>0</v>
      </c>
      <c r="AJ136">
        <f t="shared" si="53"/>
        <v>0</v>
      </c>
      <c r="AK136">
        <f t="shared" si="54"/>
        <v>0</v>
      </c>
      <c r="AL136">
        <f t="shared" si="55"/>
        <v>0</v>
      </c>
    </row>
    <row r="137" spans="5:38" x14ac:dyDescent="0.3">
      <c r="E137" s="34"/>
      <c r="F137" s="35">
        <v>135</v>
      </c>
      <c r="G137">
        <f t="shared" si="61"/>
        <v>5</v>
      </c>
      <c r="H137">
        <f t="shared" si="62"/>
        <v>135</v>
      </c>
      <c r="I137" s="38">
        <v>9.6800742017983232</v>
      </c>
      <c r="K137">
        <v>1</v>
      </c>
      <c r="L137">
        <f t="shared" ref="L137" si="66">L136+1</f>
        <v>30</v>
      </c>
      <c r="M137">
        <f t="shared" si="59"/>
        <v>30</v>
      </c>
      <c r="N137" s="36">
        <f t="shared" si="63"/>
        <v>9.6800742017983232</v>
      </c>
      <c r="O137">
        <f t="shared" si="64"/>
        <v>1</v>
      </c>
      <c r="P137">
        <f t="shared" si="64"/>
        <v>0</v>
      </c>
      <c r="Q137">
        <f t="shared" si="64"/>
        <v>0</v>
      </c>
      <c r="R137">
        <f t="shared" si="64"/>
        <v>0</v>
      </c>
      <c r="S137">
        <f t="shared" si="64"/>
        <v>0</v>
      </c>
      <c r="T137">
        <f t="shared" si="64"/>
        <v>0</v>
      </c>
      <c r="U137">
        <f t="shared" si="64"/>
        <v>0</v>
      </c>
      <c r="V137">
        <f t="shared" si="64"/>
        <v>0</v>
      </c>
      <c r="W137">
        <f t="shared" si="64"/>
        <v>0</v>
      </c>
      <c r="X137">
        <f t="shared" si="64"/>
        <v>0</v>
      </c>
      <c r="Y137">
        <f t="shared" si="64"/>
        <v>0</v>
      </c>
      <c r="Z137">
        <f t="shared" si="64"/>
        <v>0</v>
      </c>
      <c r="AA137">
        <f t="shared" si="65"/>
        <v>9.6800742017983232</v>
      </c>
      <c r="AB137">
        <f t="shared" si="45"/>
        <v>0</v>
      </c>
      <c r="AC137">
        <f t="shared" si="46"/>
        <v>0</v>
      </c>
      <c r="AD137">
        <f t="shared" si="47"/>
        <v>0</v>
      </c>
      <c r="AE137">
        <f t="shared" si="48"/>
        <v>0</v>
      </c>
      <c r="AF137">
        <f t="shared" si="49"/>
        <v>0</v>
      </c>
      <c r="AG137">
        <f t="shared" si="50"/>
        <v>0</v>
      </c>
      <c r="AH137">
        <f t="shared" si="51"/>
        <v>0</v>
      </c>
      <c r="AI137">
        <f t="shared" si="52"/>
        <v>0</v>
      </c>
      <c r="AJ137">
        <f t="shared" si="53"/>
        <v>0</v>
      </c>
      <c r="AK137">
        <f t="shared" si="54"/>
        <v>0</v>
      </c>
      <c r="AL137">
        <f t="shared" si="55"/>
        <v>0</v>
      </c>
    </row>
    <row r="138" spans="5:38" x14ac:dyDescent="0.3">
      <c r="E138" s="34"/>
      <c r="F138" s="35">
        <v>136</v>
      </c>
      <c r="G138">
        <f t="shared" si="61"/>
        <v>5</v>
      </c>
      <c r="H138">
        <f t="shared" si="62"/>
        <v>136</v>
      </c>
      <c r="I138" s="38">
        <v>9.6699732548051411</v>
      </c>
      <c r="K138">
        <v>1</v>
      </c>
      <c r="L138">
        <f t="shared" ref="L138" si="67">L137+1</f>
        <v>31</v>
      </c>
      <c r="M138">
        <f t="shared" si="59"/>
        <v>31</v>
      </c>
      <c r="N138" s="36">
        <f t="shared" si="63"/>
        <v>9.6699732548051411</v>
      </c>
      <c r="O138">
        <f t="shared" si="64"/>
        <v>1</v>
      </c>
      <c r="P138">
        <f t="shared" si="64"/>
        <v>0</v>
      </c>
      <c r="Q138">
        <f t="shared" si="64"/>
        <v>0</v>
      </c>
      <c r="R138">
        <f t="shared" si="64"/>
        <v>0</v>
      </c>
      <c r="S138">
        <f t="shared" si="64"/>
        <v>0</v>
      </c>
      <c r="T138">
        <f t="shared" si="64"/>
        <v>0</v>
      </c>
      <c r="U138">
        <f t="shared" si="64"/>
        <v>0</v>
      </c>
      <c r="V138">
        <f t="shared" si="64"/>
        <v>0</v>
      </c>
      <c r="W138">
        <f t="shared" si="64"/>
        <v>0</v>
      </c>
      <c r="X138">
        <f t="shared" si="64"/>
        <v>0</v>
      </c>
      <c r="Y138">
        <f t="shared" si="64"/>
        <v>0</v>
      </c>
      <c r="Z138">
        <f t="shared" si="64"/>
        <v>0</v>
      </c>
      <c r="AA138">
        <f t="shared" si="65"/>
        <v>9.6699732548051411</v>
      </c>
      <c r="AB138">
        <f t="shared" si="45"/>
        <v>0</v>
      </c>
      <c r="AC138">
        <f t="shared" si="46"/>
        <v>0</v>
      </c>
      <c r="AD138">
        <f t="shared" si="47"/>
        <v>0</v>
      </c>
      <c r="AE138">
        <f t="shared" si="48"/>
        <v>0</v>
      </c>
      <c r="AF138">
        <f t="shared" si="49"/>
        <v>0</v>
      </c>
      <c r="AG138">
        <f t="shared" si="50"/>
        <v>0</v>
      </c>
      <c r="AH138">
        <f t="shared" si="51"/>
        <v>0</v>
      </c>
      <c r="AI138">
        <f t="shared" si="52"/>
        <v>0</v>
      </c>
      <c r="AJ138">
        <f t="shared" si="53"/>
        <v>0</v>
      </c>
      <c r="AK138">
        <f t="shared" si="54"/>
        <v>0</v>
      </c>
      <c r="AL138">
        <f t="shared" si="55"/>
        <v>0</v>
      </c>
    </row>
    <row r="139" spans="5:38" x14ac:dyDescent="0.3">
      <c r="E139" s="34"/>
      <c r="F139" s="35">
        <v>137</v>
      </c>
      <c r="G139">
        <f t="shared" si="61"/>
        <v>5</v>
      </c>
      <c r="H139">
        <f t="shared" si="62"/>
        <v>137</v>
      </c>
      <c r="I139" s="38">
        <v>9.720477989771048</v>
      </c>
      <c r="K139">
        <v>2</v>
      </c>
      <c r="L139">
        <v>1</v>
      </c>
      <c r="M139">
        <f t="shared" si="59"/>
        <v>32</v>
      </c>
      <c r="N139" s="36">
        <f t="shared" si="63"/>
        <v>9.720477989771048</v>
      </c>
      <c r="O139">
        <f t="shared" si="64"/>
        <v>0</v>
      </c>
      <c r="P139">
        <f t="shared" si="64"/>
        <v>1</v>
      </c>
      <c r="Q139">
        <f t="shared" si="64"/>
        <v>0</v>
      </c>
      <c r="R139">
        <f t="shared" si="64"/>
        <v>0</v>
      </c>
      <c r="S139">
        <f t="shared" si="64"/>
        <v>0</v>
      </c>
      <c r="T139">
        <f t="shared" si="64"/>
        <v>0</v>
      </c>
      <c r="U139">
        <f t="shared" si="64"/>
        <v>0</v>
      </c>
      <c r="V139">
        <f t="shared" si="64"/>
        <v>0</v>
      </c>
      <c r="W139">
        <f t="shared" si="64"/>
        <v>0</v>
      </c>
      <c r="X139">
        <f t="shared" si="64"/>
        <v>0</v>
      </c>
      <c r="Y139">
        <f t="shared" si="64"/>
        <v>0</v>
      </c>
      <c r="Z139">
        <f t="shared" si="64"/>
        <v>0</v>
      </c>
      <c r="AA139">
        <f t="shared" si="65"/>
        <v>0</v>
      </c>
      <c r="AB139">
        <f t="shared" si="45"/>
        <v>9.720477989771048</v>
      </c>
      <c r="AC139">
        <f t="shared" si="46"/>
        <v>0</v>
      </c>
      <c r="AD139">
        <f t="shared" si="47"/>
        <v>0</v>
      </c>
      <c r="AE139">
        <f t="shared" si="48"/>
        <v>0</v>
      </c>
      <c r="AF139">
        <f t="shared" si="49"/>
        <v>0</v>
      </c>
      <c r="AG139">
        <f t="shared" si="50"/>
        <v>0</v>
      </c>
      <c r="AH139">
        <f t="shared" si="51"/>
        <v>0</v>
      </c>
      <c r="AI139">
        <f t="shared" si="52"/>
        <v>0</v>
      </c>
      <c r="AJ139">
        <f t="shared" si="53"/>
        <v>0</v>
      </c>
      <c r="AK139">
        <f t="shared" si="54"/>
        <v>0</v>
      </c>
      <c r="AL139">
        <f t="shared" si="55"/>
        <v>0</v>
      </c>
    </row>
    <row r="140" spans="5:38" x14ac:dyDescent="0.3">
      <c r="E140" s="34"/>
      <c r="F140" s="35">
        <v>138</v>
      </c>
      <c r="G140">
        <f t="shared" si="61"/>
        <v>5</v>
      </c>
      <c r="H140">
        <f t="shared" si="62"/>
        <v>138</v>
      </c>
      <c r="I140" s="38">
        <v>13.283867623476516</v>
      </c>
      <c r="K140">
        <v>2</v>
      </c>
      <c r="L140">
        <f>L139+1</f>
        <v>2</v>
      </c>
      <c r="M140">
        <f t="shared" si="59"/>
        <v>33</v>
      </c>
      <c r="N140" s="36">
        <f t="shared" si="63"/>
        <v>13.283867623476516</v>
      </c>
      <c r="O140">
        <f t="shared" si="64"/>
        <v>0</v>
      </c>
      <c r="P140">
        <f t="shared" si="64"/>
        <v>1</v>
      </c>
      <c r="Q140">
        <f t="shared" si="64"/>
        <v>0</v>
      </c>
      <c r="R140">
        <f t="shared" si="64"/>
        <v>0</v>
      </c>
      <c r="S140">
        <f t="shared" si="64"/>
        <v>0</v>
      </c>
      <c r="T140">
        <f t="shared" si="64"/>
        <v>0</v>
      </c>
      <c r="U140">
        <f t="shared" si="64"/>
        <v>0</v>
      </c>
      <c r="V140">
        <f t="shared" si="64"/>
        <v>0</v>
      </c>
      <c r="W140">
        <f t="shared" si="64"/>
        <v>0</v>
      </c>
      <c r="X140">
        <f t="shared" si="64"/>
        <v>0</v>
      </c>
      <c r="Y140">
        <f t="shared" si="64"/>
        <v>0</v>
      </c>
      <c r="Z140">
        <f t="shared" si="64"/>
        <v>0</v>
      </c>
      <c r="AA140">
        <f t="shared" si="65"/>
        <v>0</v>
      </c>
      <c r="AB140">
        <f t="shared" si="45"/>
        <v>13.283867623476516</v>
      </c>
      <c r="AC140">
        <f t="shared" si="46"/>
        <v>0</v>
      </c>
      <c r="AD140">
        <f t="shared" si="47"/>
        <v>0</v>
      </c>
      <c r="AE140">
        <f t="shared" si="48"/>
        <v>0</v>
      </c>
      <c r="AF140">
        <f t="shared" si="49"/>
        <v>0</v>
      </c>
      <c r="AG140">
        <f t="shared" si="50"/>
        <v>0</v>
      </c>
      <c r="AH140">
        <f t="shared" si="51"/>
        <v>0</v>
      </c>
      <c r="AI140">
        <f t="shared" si="52"/>
        <v>0</v>
      </c>
      <c r="AJ140">
        <f t="shared" si="53"/>
        <v>0</v>
      </c>
      <c r="AK140">
        <f t="shared" si="54"/>
        <v>0</v>
      </c>
      <c r="AL140">
        <f t="shared" si="55"/>
        <v>0</v>
      </c>
    </row>
    <row r="141" spans="5:38" x14ac:dyDescent="0.3">
      <c r="E141" s="34"/>
      <c r="F141" s="35">
        <v>139</v>
      </c>
      <c r="G141">
        <f t="shared" si="61"/>
        <v>5</v>
      </c>
      <c r="H141">
        <f t="shared" si="62"/>
        <v>139</v>
      </c>
      <c r="I141" s="38">
        <v>11.077371869188344</v>
      </c>
      <c r="K141">
        <v>2</v>
      </c>
      <c r="L141">
        <f t="shared" ref="L141:L166" si="68">L140+1</f>
        <v>3</v>
      </c>
      <c r="M141">
        <f t="shared" si="59"/>
        <v>34</v>
      </c>
      <c r="N141" s="36">
        <f t="shared" si="63"/>
        <v>11.077371869188344</v>
      </c>
      <c r="O141">
        <f t="shared" si="64"/>
        <v>0</v>
      </c>
      <c r="P141">
        <f t="shared" si="64"/>
        <v>1</v>
      </c>
      <c r="Q141">
        <f t="shared" si="64"/>
        <v>0</v>
      </c>
      <c r="R141">
        <f t="shared" si="64"/>
        <v>0</v>
      </c>
      <c r="S141">
        <f t="shared" si="64"/>
        <v>0</v>
      </c>
      <c r="T141">
        <f t="shared" si="64"/>
        <v>0</v>
      </c>
      <c r="U141">
        <f t="shared" si="64"/>
        <v>0</v>
      </c>
      <c r="V141">
        <f t="shared" si="64"/>
        <v>0</v>
      </c>
      <c r="W141">
        <f t="shared" si="64"/>
        <v>0</v>
      </c>
      <c r="X141">
        <f t="shared" si="64"/>
        <v>0</v>
      </c>
      <c r="Y141">
        <f t="shared" si="64"/>
        <v>0</v>
      </c>
      <c r="Z141">
        <f t="shared" si="64"/>
        <v>0</v>
      </c>
      <c r="AA141">
        <f t="shared" si="65"/>
        <v>0</v>
      </c>
      <c r="AB141">
        <f t="shared" si="45"/>
        <v>11.077371869188344</v>
      </c>
      <c r="AC141">
        <f t="shared" si="46"/>
        <v>0</v>
      </c>
      <c r="AD141">
        <f t="shared" si="47"/>
        <v>0</v>
      </c>
      <c r="AE141">
        <f t="shared" si="48"/>
        <v>0</v>
      </c>
      <c r="AF141">
        <f t="shared" si="49"/>
        <v>0</v>
      </c>
      <c r="AG141">
        <f t="shared" si="50"/>
        <v>0</v>
      </c>
      <c r="AH141">
        <f t="shared" si="51"/>
        <v>0</v>
      </c>
      <c r="AI141">
        <f t="shared" si="52"/>
        <v>0</v>
      </c>
      <c r="AJ141">
        <f t="shared" si="53"/>
        <v>0</v>
      </c>
      <c r="AK141">
        <f t="shared" si="54"/>
        <v>0</v>
      </c>
      <c r="AL141">
        <f t="shared" si="55"/>
        <v>0</v>
      </c>
    </row>
    <row r="142" spans="5:38" x14ac:dyDescent="0.3">
      <c r="E142" s="34"/>
      <c r="F142" s="35">
        <v>140</v>
      </c>
      <c r="G142">
        <f t="shared" si="61"/>
        <v>5</v>
      </c>
      <c r="H142">
        <f t="shared" si="62"/>
        <v>140</v>
      </c>
      <c r="I142" s="38">
        <v>11.753012990287774</v>
      </c>
      <c r="K142">
        <v>2</v>
      </c>
      <c r="L142">
        <f t="shared" si="68"/>
        <v>4</v>
      </c>
      <c r="M142">
        <f t="shared" si="59"/>
        <v>35</v>
      </c>
      <c r="N142" s="36">
        <f t="shared" si="63"/>
        <v>11.753012990287774</v>
      </c>
      <c r="O142">
        <f t="shared" si="64"/>
        <v>0</v>
      </c>
      <c r="P142">
        <f t="shared" si="64"/>
        <v>1</v>
      </c>
      <c r="Q142">
        <f t="shared" si="64"/>
        <v>0</v>
      </c>
      <c r="R142">
        <f t="shared" si="64"/>
        <v>0</v>
      </c>
      <c r="S142">
        <f t="shared" si="64"/>
        <v>0</v>
      </c>
      <c r="T142">
        <f t="shared" si="64"/>
        <v>0</v>
      </c>
      <c r="U142">
        <f t="shared" si="64"/>
        <v>0</v>
      </c>
      <c r="V142">
        <f t="shared" si="64"/>
        <v>0</v>
      </c>
      <c r="W142">
        <f t="shared" si="64"/>
        <v>0</v>
      </c>
      <c r="X142">
        <f t="shared" si="64"/>
        <v>0</v>
      </c>
      <c r="Y142">
        <f t="shared" si="64"/>
        <v>0</v>
      </c>
      <c r="Z142">
        <f t="shared" si="64"/>
        <v>0</v>
      </c>
      <c r="AA142">
        <f t="shared" si="65"/>
        <v>0</v>
      </c>
      <c r="AB142">
        <f t="shared" si="45"/>
        <v>11.753012990287774</v>
      </c>
      <c r="AC142">
        <f t="shared" si="46"/>
        <v>0</v>
      </c>
      <c r="AD142">
        <f t="shared" si="47"/>
        <v>0</v>
      </c>
      <c r="AE142">
        <f t="shared" si="48"/>
        <v>0</v>
      </c>
      <c r="AF142">
        <f t="shared" si="49"/>
        <v>0</v>
      </c>
      <c r="AG142">
        <f t="shared" si="50"/>
        <v>0</v>
      </c>
      <c r="AH142">
        <f t="shared" si="51"/>
        <v>0</v>
      </c>
      <c r="AI142">
        <f t="shared" si="52"/>
        <v>0</v>
      </c>
      <c r="AJ142">
        <f t="shared" si="53"/>
        <v>0</v>
      </c>
      <c r="AK142">
        <f t="shared" si="54"/>
        <v>0</v>
      </c>
      <c r="AL142">
        <f t="shared" si="55"/>
        <v>0</v>
      </c>
    </row>
    <row r="143" spans="5:38" x14ac:dyDescent="0.3">
      <c r="E143" s="34"/>
      <c r="F143" s="35">
        <v>141</v>
      </c>
      <c r="G143">
        <f t="shared" si="61"/>
        <v>5</v>
      </c>
      <c r="H143">
        <f t="shared" si="62"/>
        <v>141</v>
      </c>
      <c r="I143" s="38">
        <v>11.252454950403479</v>
      </c>
      <c r="K143">
        <v>2</v>
      </c>
      <c r="L143">
        <f t="shared" si="68"/>
        <v>5</v>
      </c>
      <c r="M143">
        <f t="shared" si="59"/>
        <v>36</v>
      </c>
      <c r="N143" s="36">
        <f t="shared" si="63"/>
        <v>11.252454950403479</v>
      </c>
      <c r="O143">
        <f t="shared" si="64"/>
        <v>0</v>
      </c>
      <c r="P143">
        <f t="shared" si="64"/>
        <v>1</v>
      </c>
      <c r="Q143">
        <f t="shared" si="64"/>
        <v>0</v>
      </c>
      <c r="R143">
        <f t="shared" si="64"/>
        <v>0</v>
      </c>
      <c r="S143">
        <f t="shared" si="64"/>
        <v>0</v>
      </c>
      <c r="T143">
        <f t="shared" si="64"/>
        <v>0</v>
      </c>
      <c r="U143">
        <f t="shared" si="64"/>
        <v>0</v>
      </c>
      <c r="V143">
        <f t="shared" si="64"/>
        <v>0</v>
      </c>
      <c r="W143">
        <f t="shared" si="64"/>
        <v>0</v>
      </c>
      <c r="X143">
        <f t="shared" si="64"/>
        <v>0</v>
      </c>
      <c r="Y143">
        <f t="shared" si="64"/>
        <v>0</v>
      </c>
      <c r="Z143">
        <f t="shared" si="64"/>
        <v>0</v>
      </c>
      <c r="AA143">
        <f t="shared" si="65"/>
        <v>0</v>
      </c>
      <c r="AB143">
        <f t="shared" si="45"/>
        <v>11.252454950403479</v>
      </c>
      <c r="AC143">
        <f t="shared" si="46"/>
        <v>0</v>
      </c>
      <c r="AD143">
        <f t="shared" si="47"/>
        <v>0</v>
      </c>
      <c r="AE143">
        <f t="shared" si="48"/>
        <v>0</v>
      </c>
      <c r="AF143">
        <f t="shared" si="49"/>
        <v>0</v>
      </c>
      <c r="AG143">
        <f t="shared" si="50"/>
        <v>0</v>
      </c>
      <c r="AH143">
        <f t="shared" si="51"/>
        <v>0</v>
      </c>
      <c r="AI143">
        <f t="shared" si="52"/>
        <v>0</v>
      </c>
      <c r="AJ143">
        <f t="shared" si="53"/>
        <v>0</v>
      </c>
      <c r="AK143">
        <f t="shared" si="54"/>
        <v>0</v>
      </c>
      <c r="AL143">
        <f t="shared" si="55"/>
        <v>0</v>
      </c>
    </row>
    <row r="144" spans="5:38" x14ac:dyDescent="0.3">
      <c r="E144" s="34"/>
      <c r="F144" s="35">
        <v>142</v>
      </c>
      <c r="G144">
        <f t="shared" si="61"/>
        <v>5</v>
      </c>
      <c r="H144">
        <f t="shared" si="62"/>
        <v>142</v>
      </c>
      <c r="I144" s="38">
        <v>10.97411774436916</v>
      </c>
      <c r="K144">
        <v>2</v>
      </c>
      <c r="L144">
        <f t="shared" si="68"/>
        <v>6</v>
      </c>
      <c r="M144">
        <f t="shared" si="59"/>
        <v>37</v>
      </c>
      <c r="N144" s="36">
        <f t="shared" si="63"/>
        <v>10.97411774436916</v>
      </c>
      <c r="O144">
        <f t="shared" si="64"/>
        <v>0</v>
      </c>
      <c r="P144">
        <f t="shared" si="64"/>
        <v>1</v>
      </c>
      <c r="Q144">
        <f t="shared" si="64"/>
        <v>0</v>
      </c>
      <c r="R144">
        <f t="shared" si="64"/>
        <v>0</v>
      </c>
      <c r="S144">
        <f t="shared" si="64"/>
        <v>0</v>
      </c>
      <c r="T144">
        <f t="shared" si="64"/>
        <v>0</v>
      </c>
      <c r="U144">
        <f t="shared" si="64"/>
        <v>0</v>
      </c>
      <c r="V144">
        <f t="shared" si="64"/>
        <v>0</v>
      </c>
      <c r="W144">
        <f t="shared" si="64"/>
        <v>0</v>
      </c>
      <c r="X144">
        <f t="shared" si="64"/>
        <v>0</v>
      </c>
      <c r="Y144">
        <f t="shared" si="64"/>
        <v>0</v>
      </c>
      <c r="Z144">
        <f t="shared" si="64"/>
        <v>0</v>
      </c>
      <c r="AA144">
        <f t="shared" si="65"/>
        <v>0</v>
      </c>
      <c r="AB144">
        <f t="shared" si="45"/>
        <v>10.97411774436916</v>
      </c>
      <c r="AC144">
        <f t="shared" si="46"/>
        <v>0</v>
      </c>
      <c r="AD144">
        <f t="shared" si="47"/>
        <v>0</v>
      </c>
      <c r="AE144">
        <f t="shared" si="48"/>
        <v>0</v>
      </c>
      <c r="AF144">
        <f t="shared" si="49"/>
        <v>0</v>
      </c>
      <c r="AG144">
        <f t="shared" si="50"/>
        <v>0</v>
      </c>
      <c r="AH144">
        <f t="shared" si="51"/>
        <v>0</v>
      </c>
      <c r="AI144">
        <f t="shared" si="52"/>
        <v>0</v>
      </c>
      <c r="AJ144">
        <f t="shared" si="53"/>
        <v>0</v>
      </c>
      <c r="AK144">
        <f t="shared" si="54"/>
        <v>0</v>
      </c>
      <c r="AL144">
        <f t="shared" si="55"/>
        <v>0</v>
      </c>
    </row>
    <row r="145" spans="5:38" x14ac:dyDescent="0.3">
      <c r="E145" s="34"/>
      <c r="F145" s="35">
        <v>143</v>
      </c>
      <c r="G145">
        <f t="shared" si="61"/>
        <v>5</v>
      </c>
      <c r="H145">
        <f t="shared" si="62"/>
        <v>143</v>
      </c>
      <c r="I145" s="38">
        <v>10.984218691362342</v>
      </c>
      <c r="K145">
        <v>2</v>
      </c>
      <c r="L145">
        <f t="shared" si="68"/>
        <v>7</v>
      </c>
      <c r="M145">
        <f t="shared" si="59"/>
        <v>38</v>
      </c>
      <c r="N145" s="36">
        <f t="shared" si="63"/>
        <v>10.984218691362342</v>
      </c>
      <c r="O145">
        <f t="shared" si="64"/>
        <v>0</v>
      </c>
      <c r="P145">
        <f t="shared" si="64"/>
        <v>1</v>
      </c>
      <c r="Q145">
        <f t="shared" si="64"/>
        <v>0</v>
      </c>
      <c r="R145">
        <f t="shared" si="64"/>
        <v>0</v>
      </c>
      <c r="S145">
        <f t="shared" si="64"/>
        <v>0</v>
      </c>
      <c r="T145">
        <f t="shared" si="64"/>
        <v>0</v>
      </c>
      <c r="U145">
        <f t="shared" si="64"/>
        <v>0</v>
      </c>
      <c r="V145">
        <f t="shared" si="64"/>
        <v>0</v>
      </c>
      <c r="W145">
        <f t="shared" si="64"/>
        <v>0</v>
      </c>
      <c r="X145">
        <f t="shared" si="64"/>
        <v>0</v>
      </c>
      <c r="Y145">
        <f t="shared" si="64"/>
        <v>0</v>
      </c>
      <c r="Z145">
        <f t="shared" si="64"/>
        <v>0</v>
      </c>
      <c r="AA145">
        <f t="shared" si="65"/>
        <v>0</v>
      </c>
      <c r="AB145">
        <f t="shared" si="45"/>
        <v>10.984218691362342</v>
      </c>
      <c r="AC145">
        <f t="shared" si="46"/>
        <v>0</v>
      </c>
      <c r="AD145">
        <f t="shared" si="47"/>
        <v>0</v>
      </c>
      <c r="AE145">
        <f t="shared" si="48"/>
        <v>0</v>
      </c>
      <c r="AF145">
        <f t="shared" si="49"/>
        <v>0</v>
      </c>
      <c r="AG145">
        <f t="shared" si="50"/>
        <v>0</v>
      </c>
      <c r="AH145">
        <f t="shared" si="51"/>
        <v>0</v>
      </c>
      <c r="AI145">
        <f t="shared" si="52"/>
        <v>0</v>
      </c>
      <c r="AJ145">
        <f t="shared" si="53"/>
        <v>0</v>
      </c>
      <c r="AK145">
        <f t="shared" si="54"/>
        <v>0</v>
      </c>
      <c r="AL145">
        <f t="shared" si="55"/>
        <v>0</v>
      </c>
    </row>
    <row r="146" spans="5:38" x14ac:dyDescent="0.3">
      <c r="E146" s="34"/>
      <c r="F146" s="35">
        <v>144</v>
      </c>
      <c r="G146">
        <f t="shared" si="61"/>
        <v>5</v>
      </c>
      <c r="H146">
        <f t="shared" si="62"/>
        <v>144</v>
      </c>
      <c r="I146" s="38">
        <v>11.498244660570878</v>
      </c>
      <c r="K146">
        <v>2</v>
      </c>
      <c r="L146">
        <f t="shared" si="68"/>
        <v>8</v>
      </c>
      <c r="M146">
        <f t="shared" si="59"/>
        <v>39</v>
      </c>
      <c r="N146" s="36">
        <f t="shared" si="63"/>
        <v>11.498244660570878</v>
      </c>
      <c r="O146">
        <f t="shared" si="64"/>
        <v>0</v>
      </c>
      <c r="P146">
        <f t="shared" si="64"/>
        <v>1</v>
      </c>
      <c r="Q146">
        <f t="shared" si="64"/>
        <v>0</v>
      </c>
      <c r="R146">
        <f t="shared" si="64"/>
        <v>0</v>
      </c>
      <c r="S146">
        <f t="shared" si="64"/>
        <v>0</v>
      </c>
      <c r="T146">
        <f t="shared" si="64"/>
        <v>0</v>
      </c>
      <c r="U146">
        <f t="shared" si="64"/>
        <v>0</v>
      </c>
      <c r="V146">
        <f t="shared" si="64"/>
        <v>0</v>
      </c>
      <c r="W146">
        <f t="shared" si="64"/>
        <v>0</v>
      </c>
      <c r="X146">
        <f t="shared" si="64"/>
        <v>0</v>
      </c>
      <c r="Y146">
        <f t="shared" si="64"/>
        <v>0</v>
      </c>
      <c r="Z146">
        <f t="shared" si="64"/>
        <v>0</v>
      </c>
      <c r="AA146">
        <f t="shared" si="65"/>
        <v>0</v>
      </c>
      <c r="AB146">
        <f t="shared" si="45"/>
        <v>11.498244660570878</v>
      </c>
      <c r="AC146">
        <f t="shared" si="46"/>
        <v>0</v>
      </c>
      <c r="AD146">
        <f t="shared" si="47"/>
        <v>0</v>
      </c>
      <c r="AE146">
        <f t="shared" si="48"/>
        <v>0</v>
      </c>
      <c r="AF146">
        <f t="shared" si="49"/>
        <v>0</v>
      </c>
      <c r="AG146">
        <f t="shared" si="50"/>
        <v>0</v>
      </c>
      <c r="AH146">
        <f t="shared" si="51"/>
        <v>0</v>
      </c>
      <c r="AI146">
        <f t="shared" si="52"/>
        <v>0</v>
      </c>
      <c r="AJ146">
        <f t="shared" si="53"/>
        <v>0</v>
      </c>
      <c r="AK146">
        <f t="shared" si="54"/>
        <v>0</v>
      </c>
      <c r="AL146">
        <f t="shared" si="55"/>
        <v>0</v>
      </c>
    </row>
    <row r="147" spans="5:38" x14ac:dyDescent="0.3">
      <c r="E147" s="34"/>
      <c r="F147" s="35">
        <v>145</v>
      </c>
      <c r="G147">
        <f t="shared" si="61"/>
        <v>5</v>
      </c>
      <c r="H147">
        <f t="shared" si="62"/>
        <v>145</v>
      </c>
      <c r="I147" s="38">
        <v>13.329883048667675</v>
      </c>
      <c r="K147">
        <v>2</v>
      </c>
      <c r="L147">
        <f t="shared" si="68"/>
        <v>9</v>
      </c>
      <c r="M147">
        <f t="shared" si="59"/>
        <v>40</v>
      </c>
      <c r="N147" s="36">
        <f t="shared" si="63"/>
        <v>13.329883048667675</v>
      </c>
      <c r="O147">
        <f t="shared" si="64"/>
        <v>0</v>
      </c>
      <c r="P147">
        <f t="shared" si="64"/>
        <v>1</v>
      </c>
      <c r="Q147">
        <f t="shared" si="64"/>
        <v>0</v>
      </c>
      <c r="R147">
        <f t="shared" si="64"/>
        <v>0</v>
      </c>
      <c r="S147">
        <f t="shared" si="64"/>
        <v>0</v>
      </c>
      <c r="T147">
        <f t="shared" si="64"/>
        <v>0</v>
      </c>
      <c r="U147">
        <f t="shared" si="64"/>
        <v>0</v>
      </c>
      <c r="V147">
        <f t="shared" si="64"/>
        <v>0</v>
      </c>
      <c r="W147">
        <f t="shared" si="64"/>
        <v>0</v>
      </c>
      <c r="X147">
        <f t="shared" si="64"/>
        <v>0</v>
      </c>
      <c r="Y147">
        <f t="shared" si="64"/>
        <v>0</v>
      </c>
      <c r="Z147">
        <f t="shared" si="64"/>
        <v>0</v>
      </c>
      <c r="AA147">
        <f t="shared" si="65"/>
        <v>0</v>
      </c>
      <c r="AB147">
        <f t="shared" ref="AB147:AB210" si="69">P147*$N147</f>
        <v>13.329883048667675</v>
      </c>
      <c r="AC147">
        <f t="shared" ref="AC147:AC210" si="70">Q147*$N147</f>
        <v>0</v>
      </c>
      <c r="AD147">
        <f t="shared" ref="AD147:AD210" si="71">R147*$N147</f>
        <v>0</v>
      </c>
      <c r="AE147">
        <f t="shared" ref="AE147:AE210" si="72">S147*$N147</f>
        <v>0</v>
      </c>
      <c r="AF147">
        <f t="shared" ref="AF147:AF210" si="73">T147*$N147</f>
        <v>0</v>
      </c>
      <c r="AG147">
        <f t="shared" ref="AG147:AG210" si="74">U147*$N147</f>
        <v>0</v>
      </c>
      <c r="AH147">
        <f t="shared" ref="AH147:AH210" si="75">V147*$N147</f>
        <v>0</v>
      </c>
      <c r="AI147">
        <f t="shared" ref="AI147:AI210" si="76">W147*$N147</f>
        <v>0</v>
      </c>
      <c r="AJ147">
        <f t="shared" ref="AJ147:AJ210" si="77">X147*$N147</f>
        <v>0</v>
      </c>
      <c r="AK147">
        <f t="shared" ref="AK147:AK210" si="78">Y147*$N147</f>
        <v>0</v>
      </c>
      <c r="AL147">
        <f t="shared" ref="AL147:AL210" si="79">Z147*$N147</f>
        <v>0</v>
      </c>
    </row>
    <row r="148" spans="5:38" x14ac:dyDescent="0.3">
      <c r="E148" s="34"/>
      <c r="F148" s="35">
        <v>146</v>
      </c>
      <c r="G148">
        <f t="shared" si="61"/>
        <v>5</v>
      </c>
      <c r="H148">
        <f t="shared" si="62"/>
        <v>146</v>
      </c>
      <c r="I148" s="38">
        <v>13.322026756561867</v>
      </c>
      <c r="K148">
        <v>2</v>
      </c>
      <c r="L148">
        <f t="shared" si="68"/>
        <v>10</v>
      </c>
      <c r="M148">
        <f t="shared" si="59"/>
        <v>41</v>
      </c>
      <c r="N148" s="36">
        <f t="shared" si="63"/>
        <v>13.322026756561867</v>
      </c>
      <c r="O148">
        <f t="shared" si="64"/>
        <v>0</v>
      </c>
      <c r="P148">
        <f t="shared" si="64"/>
        <v>1</v>
      </c>
      <c r="Q148">
        <f t="shared" si="64"/>
        <v>0</v>
      </c>
      <c r="R148">
        <f t="shared" si="64"/>
        <v>0</v>
      </c>
      <c r="S148">
        <f t="shared" si="64"/>
        <v>0</v>
      </c>
      <c r="T148">
        <f t="shared" si="64"/>
        <v>0</v>
      </c>
      <c r="U148">
        <f t="shared" si="64"/>
        <v>0</v>
      </c>
      <c r="V148">
        <f t="shared" si="64"/>
        <v>0</v>
      </c>
      <c r="W148">
        <f t="shared" si="64"/>
        <v>0</v>
      </c>
      <c r="X148">
        <f t="shared" si="64"/>
        <v>0</v>
      </c>
      <c r="Y148">
        <f t="shared" si="64"/>
        <v>0</v>
      </c>
      <c r="Z148">
        <f t="shared" si="64"/>
        <v>0</v>
      </c>
      <c r="AA148">
        <f t="shared" si="65"/>
        <v>0</v>
      </c>
      <c r="AB148">
        <f t="shared" si="69"/>
        <v>13.322026756561867</v>
      </c>
      <c r="AC148">
        <f t="shared" si="70"/>
        <v>0</v>
      </c>
      <c r="AD148">
        <f t="shared" si="71"/>
        <v>0</v>
      </c>
      <c r="AE148">
        <f t="shared" si="72"/>
        <v>0</v>
      </c>
      <c r="AF148">
        <f t="shared" si="73"/>
        <v>0</v>
      </c>
      <c r="AG148">
        <f t="shared" si="74"/>
        <v>0</v>
      </c>
      <c r="AH148">
        <f t="shared" si="75"/>
        <v>0</v>
      </c>
      <c r="AI148">
        <f t="shared" si="76"/>
        <v>0</v>
      </c>
      <c r="AJ148">
        <f t="shared" si="77"/>
        <v>0</v>
      </c>
      <c r="AK148">
        <f t="shared" si="78"/>
        <v>0</v>
      </c>
      <c r="AL148">
        <f t="shared" si="79"/>
        <v>0</v>
      </c>
    </row>
    <row r="149" spans="5:38" x14ac:dyDescent="0.3">
      <c r="E149" s="34"/>
      <c r="F149" s="35">
        <v>147</v>
      </c>
      <c r="G149">
        <f t="shared" si="61"/>
        <v>5</v>
      </c>
      <c r="H149">
        <f t="shared" si="62"/>
        <v>147</v>
      </c>
      <c r="I149" s="38">
        <v>13.526290351312856</v>
      </c>
      <c r="K149">
        <v>2</v>
      </c>
      <c r="L149">
        <f t="shared" si="68"/>
        <v>11</v>
      </c>
      <c r="M149">
        <f t="shared" si="59"/>
        <v>42</v>
      </c>
      <c r="N149" s="36">
        <f t="shared" si="63"/>
        <v>13.526290351312856</v>
      </c>
      <c r="O149">
        <f t="shared" si="64"/>
        <v>0</v>
      </c>
      <c r="P149">
        <f t="shared" si="64"/>
        <v>1</v>
      </c>
      <c r="Q149">
        <f t="shared" si="64"/>
        <v>0</v>
      </c>
      <c r="R149">
        <f t="shared" si="64"/>
        <v>0</v>
      </c>
      <c r="S149">
        <f t="shared" si="64"/>
        <v>0</v>
      </c>
      <c r="T149">
        <f t="shared" ref="P149:Z164" si="80">IF($K149=T$2,1,0)</f>
        <v>0</v>
      </c>
      <c r="U149">
        <f t="shared" si="80"/>
        <v>0</v>
      </c>
      <c r="V149">
        <f t="shared" si="80"/>
        <v>0</v>
      </c>
      <c r="W149">
        <f t="shared" si="80"/>
        <v>0</v>
      </c>
      <c r="X149">
        <f t="shared" si="80"/>
        <v>0</v>
      </c>
      <c r="Y149">
        <f t="shared" si="80"/>
        <v>0</v>
      </c>
      <c r="Z149">
        <f t="shared" si="80"/>
        <v>0</v>
      </c>
      <c r="AA149">
        <f t="shared" si="65"/>
        <v>0</v>
      </c>
      <c r="AB149">
        <f t="shared" si="69"/>
        <v>13.526290351312856</v>
      </c>
      <c r="AC149">
        <f t="shared" si="70"/>
        <v>0</v>
      </c>
      <c r="AD149">
        <f t="shared" si="71"/>
        <v>0</v>
      </c>
      <c r="AE149">
        <f t="shared" si="72"/>
        <v>0</v>
      </c>
      <c r="AF149">
        <f t="shared" si="73"/>
        <v>0</v>
      </c>
      <c r="AG149">
        <f t="shared" si="74"/>
        <v>0</v>
      </c>
      <c r="AH149">
        <f t="shared" si="75"/>
        <v>0</v>
      </c>
      <c r="AI149">
        <f t="shared" si="76"/>
        <v>0</v>
      </c>
      <c r="AJ149">
        <f t="shared" si="77"/>
        <v>0</v>
      </c>
      <c r="AK149">
        <f t="shared" si="78"/>
        <v>0</v>
      </c>
      <c r="AL149">
        <f t="shared" si="79"/>
        <v>0</v>
      </c>
    </row>
    <row r="150" spans="5:38" x14ac:dyDescent="0.3">
      <c r="E150" s="34"/>
      <c r="F150" s="35">
        <v>148</v>
      </c>
      <c r="G150">
        <f t="shared" si="61"/>
        <v>5</v>
      </c>
      <c r="H150">
        <f t="shared" si="62"/>
        <v>148</v>
      </c>
      <c r="I150" s="38">
        <v>13.236729870841669</v>
      </c>
      <c r="K150">
        <v>2</v>
      </c>
      <c r="L150">
        <f t="shared" si="68"/>
        <v>12</v>
      </c>
      <c r="M150">
        <f t="shared" si="59"/>
        <v>43</v>
      </c>
      <c r="N150" s="36">
        <f t="shared" si="63"/>
        <v>13.236729870841669</v>
      </c>
      <c r="O150">
        <f t="shared" si="64"/>
        <v>0</v>
      </c>
      <c r="P150">
        <f t="shared" si="80"/>
        <v>1</v>
      </c>
      <c r="Q150">
        <f t="shared" si="80"/>
        <v>0</v>
      </c>
      <c r="R150">
        <f t="shared" si="80"/>
        <v>0</v>
      </c>
      <c r="S150">
        <f t="shared" si="80"/>
        <v>0</v>
      </c>
      <c r="T150">
        <f t="shared" si="80"/>
        <v>0</v>
      </c>
      <c r="U150">
        <f t="shared" si="80"/>
        <v>0</v>
      </c>
      <c r="V150">
        <f t="shared" si="80"/>
        <v>0</v>
      </c>
      <c r="W150">
        <f t="shared" si="80"/>
        <v>0</v>
      </c>
      <c r="X150">
        <f t="shared" si="80"/>
        <v>0</v>
      </c>
      <c r="Y150">
        <f t="shared" si="80"/>
        <v>0</v>
      </c>
      <c r="Z150">
        <f t="shared" si="80"/>
        <v>0</v>
      </c>
      <c r="AA150">
        <f t="shared" si="65"/>
        <v>0</v>
      </c>
      <c r="AB150">
        <f t="shared" si="69"/>
        <v>13.236729870841669</v>
      </c>
      <c r="AC150">
        <f t="shared" si="70"/>
        <v>0</v>
      </c>
      <c r="AD150">
        <f t="shared" si="71"/>
        <v>0</v>
      </c>
      <c r="AE150">
        <f t="shared" si="72"/>
        <v>0</v>
      </c>
      <c r="AF150">
        <f t="shared" si="73"/>
        <v>0</v>
      </c>
      <c r="AG150">
        <f t="shared" si="74"/>
        <v>0</v>
      </c>
      <c r="AH150">
        <f t="shared" si="75"/>
        <v>0</v>
      </c>
      <c r="AI150">
        <f t="shared" si="76"/>
        <v>0</v>
      </c>
      <c r="AJ150">
        <f t="shared" si="77"/>
        <v>0</v>
      </c>
      <c r="AK150">
        <f t="shared" si="78"/>
        <v>0</v>
      </c>
      <c r="AL150">
        <f t="shared" si="79"/>
        <v>0</v>
      </c>
    </row>
    <row r="151" spans="5:38" x14ac:dyDescent="0.3">
      <c r="E151" s="34"/>
      <c r="F151" s="35">
        <v>149</v>
      </c>
      <c r="G151">
        <f t="shared" si="61"/>
        <v>5</v>
      </c>
      <c r="H151">
        <f t="shared" si="62"/>
        <v>149</v>
      </c>
      <c r="I151" s="38">
        <v>12.754129070056365</v>
      </c>
      <c r="K151">
        <v>2</v>
      </c>
      <c r="L151">
        <f t="shared" si="68"/>
        <v>13</v>
      </c>
      <c r="M151">
        <f t="shared" si="59"/>
        <v>44</v>
      </c>
      <c r="N151" s="36">
        <f t="shared" si="63"/>
        <v>12.754129070056365</v>
      </c>
      <c r="O151">
        <f t="shared" si="64"/>
        <v>0</v>
      </c>
      <c r="P151">
        <f t="shared" si="80"/>
        <v>1</v>
      </c>
      <c r="Q151">
        <f t="shared" si="80"/>
        <v>0</v>
      </c>
      <c r="R151">
        <f t="shared" si="80"/>
        <v>0</v>
      </c>
      <c r="S151">
        <f t="shared" si="80"/>
        <v>0</v>
      </c>
      <c r="T151">
        <f t="shared" si="80"/>
        <v>0</v>
      </c>
      <c r="U151">
        <f t="shared" si="80"/>
        <v>0</v>
      </c>
      <c r="V151">
        <f t="shared" si="80"/>
        <v>0</v>
      </c>
      <c r="W151">
        <f t="shared" si="80"/>
        <v>0</v>
      </c>
      <c r="X151">
        <f t="shared" si="80"/>
        <v>0</v>
      </c>
      <c r="Y151">
        <f t="shared" si="80"/>
        <v>0</v>
      </c>
      <c r="Z151">
        <f t="shared" si="80"/>
        <v>0</v>
      </c>
      <c r="AA151">
        <f t="shared" si="65"/>
        <v>0</v>
      </c>
      <c r="AB151">
        <f t="shared" si="69"/>
        <v>12.754129070056365</v>
      </c>
      <c r="AC151">
        <f t="shared" si="70"/>
        <v>0</v>
      </c>
      <c r="AD151">
        <f t="shared" si="71"/>
        <v>0</v>
      </c>
      <c r="AE151">
        <f t="shared" si="72"/>
        <v>0</v>
      </c>
      <c r="AF151">
        <f t="shared" si="73"/>
        <v>0</v>
      </c>
      <c r="AG151">
        <f t="shared" si="74"/>
        <v>0</v>
      </c>
      <c r="AH151">
        <f t="shared" si="75"/>
        <v>0</v>
      </c>
      <c r="AI151">
        <f t="shared" si="76"/>
        <v>0</v>
      </c>
      <c r="AJ151">
        <f t="shared" si="77"/>
        <v>0</v>
      </c>
      <c r="AK151">
        <f t="shared" si="78"/>
        <v>0</v>
      </c>
      <c r="AL151">
        <f t="shared" si="79"/>
        <v>0</v>
      </c>
    </row>
    <row r="152" spans="5:38" x14ac:dyDescent="0.3">
      <c r="E152" s="34"/>
      <c r="F152" s="35">
        <v>150</v>
      </c>
      <c r="G152">
        <f t="shared" si="61"/>
        <v>5</v>
      </c>
      <c r="H152">
        <f t="shared" si="62"/>
        <v>150</v>
      </c>
      <c r="I152" s="38">
        <v>12.17949741888874</v>
      </c>
      <c r="K152">
        <v>2</v>
      </c>
      <c r="L152">
        <f t="shared" si="68"/>
        <v>14</v>
      </c>
      <c r="M152">
        <f t="shared" si="59"/>
        <v>45</v>
      </c>
      <c r="N152" s="36">
        <f t="shared" si="63"/>
        <v>12.17949741888874</v>
      </c>
      <c r="O152">
        <f t="shared" si="64"/>
        <v>0</v>
      </c>
      <c r="P152">
        <f t="shared" si="80"/>
        <v>1</v>
      </c>
      <c r="Q152">
        <f t="shared" si="80"/>
        <v>0</v>
      </c>
      <c r="R152">
        <f t="shared" si="80"/>
        <v>0</v>
      </c>
      <c r="S152">
        <f t="shared" si="80"/>
        <v>0</v>
      </c>
      <c r="T152">
        <f t="shared" si="80"/>
        <v>0</v>
      </c>
      <c r="U152">
        <f t="shared" si="80"/>
        <v>0</v>
      </c>
      <c r="V152">
        <f t="shared" si="80"/>
        <v>0</v>
      </c>
      <c r="W152">
        <f t="shared" si="80"/>
        <v>0</v>
      </c>
      <c r="X152">
        <f t="shared" si="80"/>
        <v>0</v>
      </c>
      <c r="Y152">
        <f t="shared" si="80"/>
        <v>0</v>
      </c>
      <c r="Z152">
        <f t="shared" si="80"/>
        <v>0</v>
      </c>
      <c r="AA152">
        <f t="shared" si="65"/>
        <v>0</v>
      </c>
      <c r="AB152">
        <f t="shared" si="69"/>
        <v>12.17949741888874</v>
      </c>
      <c r="AC152">
        <f t="shared" si="70"/>
        <v>0</v>
      </c>
      <c r="AD152">
        <f t="shared" si="71"/>
        <v>0</v>
      </c>
      <c r="AE152">
        <f t="shared" si="72"/>
        <v>0</v>
      </c>
      <c r="AF152">
        <f t="shared" si="73"/>
        <v>0</v>
      </c>
      <c r="AG152">
        <f t="shared" si="74"/>
        <v>0</v>
      </c>
      <c r="AH152">
        <f t="shared" si="75"/>
        <v>0</v>
      </c>
      <c r="AI152">
        <f t="shared" si="76"/>
        <v>0</v>
      </c>
      <c r="AJ152">
        <f t="shared" si="77"/>
        <v>0</v>
      </c>
      <c r="AK152">
        <f t="shared" si="78"/>
        <v>0</v>
      </c>
      <c r="AL152">
        <f t="shared" si="79"/>
        <v>0</v>
      </c>
    </row>
    <row r="153" spans="5:38" x14ac:dyDescent="0.3">
      <c r="E153" s="34"/>
      <c r="F153" s="35">
        <v>151</v>
      </c>
      <c r="G153">
        <f t="shared" si="61"/>
        <v>5</v>
      </c>
      <c r="H153">
        <f t="shared" si="62"/>
        <v>151</v>
      </c>
      <c r="I153" s="38">
        <v>17.058254816595099</v>
      </c>
      <c r="K153">
        <v>2</v>
      </c>
      <c r="L153">
        <f t="shared" si="68"/>
        <v>15</v>
      </c>
      <c r="M153">
        <f t="shared" si="59"/>
        <v>46</v>
      </c>
      <c r="N153" s="36">
        <f t="shared" si="63"/>
        <v>17.058254816595099</v>
      </c>
      <c r="O153">
        <f t="shared" si="64"/>
        <v>0</v>
      </c>
      <c r="P153">
        <f t="shared" si="80"/>
        <v>1</v>
      </c>
      <c r="Q153">
        <f t="shared" si="80"/>
        <v>0</v>
      </c>
      <c r="R153">
        <f t="shared" si="80"/>
        <v>0</v>
      </c>
      <c r="S153">
        <f t="shared" si="80"/>
        <v>0</v>
      </c>
      <c r="T153">
        <f t="shared" si="80"/>
        <v>0</v>
      </c>
      <c r="U153">
        <f t="shared" si="80"/>
        <v>0</v>
      </c>
      <c r="V153">
        <f t="shared" si="80"/>
        <v>0</v>
      </c>
      <c r="W153">
        <f t="shared" si="80"/>
        <v>0</v>
      </c>
      <c r="X153">
        <f t="shared" si="80"/>
        <v>0</v>
      </c>
      <c r="Y153">
        <f t="shared" si="80"/>
        <v>0</v>
      </c>
      <c r="Z153">
        <f t="shared" si="80"/>
        <v>0</v>
      </c>
      <c r="AA153">
        <f t="shared" si="65"/>
        <v>0</v>
      </c>
      <c r="AB153">
        <f t="shared" si="69"/>
        <v>17.058254816595099</v>
      </c>
      <c r="AC153">
        <f t="shared" si="70"/>
        <v>0</v>
      </c>
      <c r="AD153">
        <f t="shared" si="71"/>
        <v>0</v>
      </c>
      <c r="AE153">
        <f t="shared" si="72"/>
        <v>0</v>
      </c>
      <c r="AF153">
        <f t="shared" si="73"/>
        <v>0</v>
      </c>
      <c r="AG153">
        <f t="shared" si="74"/>
        <v>0</v>
      </c>
      <c r="AH153">
        <f t="shared" si="75"/>
        <v>0</v>
      </c>
      <c r="AI153">
        <f t="shared" si="76"/>
        <v>0</v>
      </c>
      <c r="AJ153">
        <f t="shared" si="77"/>
        <v>0</v>
      </c>
      <c r="AK153">
        <f t="shared" si="78"/>
        <v>0</v>
      </c>
      <c r="AL153">
        <f t="shared" si="79"/>
        <v>0</v>
      </c>
    </row>
    <row r="154" spans="5:38" x14ac:dyDescent="0.3">
      <c r="E154" s="34"/>
      <c r="F154" s="35">
        <v>152</v>
      </c>
      <c r="G154">
        <f t="shared" si="61"/>
        <v>6</v>
      </c>
      <c r="H154">
        <f t="shared" si="62"/>
        <v>152</v>
      </c>
      <c r="I154" s="38">
        <v>14.87420561118066</v>
      </c>
      <c r="K154">
        <v>2</v>
      </c>
      <c r="L154">
        <f t="shared" si="68"/>
        <v>16</v>
      </c>
      <c r="M154">
        <f t="shared" si="59"/>
        <v>47</v>
      </c>
      <c r="N154" s="36">
        <f t="shared" si="63"/>
        <v>14.87420561118066</v>
      </c>
      <c r="O154">
        <f t="shared" si="64"/>
        <v>0</v>
      </c>
      <c r="P154">
        <f t="shared" si="80"/>
        <v>1</v>
      </c>
      <c r="Q154">
        <f t="shared" si="80"/>
        <v>0</v>
      </c>
      <c r="R154">
        <f t="shared" si="80"/>
        <v>0</v>
      </c>
      <c r="S154">
        <f t="shared" si="80"/>
        <v>0</v>
      </c>
      <c r="T154">
        <f t="shared" si="80"/>
        <v>0</v>
      </c>
      <c r="U154">
        <f t="shared" si="80"/>
        <v>0</v>
      </c>
      <c r="V154">
        <f t="shared" si="80"/>
        <v>0</v>
      </c>
      <c r="W154">
        <f t="shared" si="80"/>
        <v>0</v>
      </c>
      <c r="X154">
        <f t="shared" si="80"/>
        <v>0</v>
      </c>
      <c r="Y154">
        <f t="shared" si="80"/>
        <v>0</v>
      </c>
      <c r="Z154">
        <f t="shared" si="80"/>
        <v>0</v>
      </c>
      <c r="AA154">
        <f t="shared" si="65"/>
        <v>0</v>
      </c>
      <c r="AB154">
        <f t="shared" si="69"/>
        <v>14.87420561118066</v>
      </c>
      <c r="AC154">
        <f t="shared" si="70"/>
        <v>0</v>
      </c>
      <c r="AD154">
        <f t="shared" si="71"/>
        <v>0</v>
      </c>
      <c r="AE154">
        <f t="shared" si="72"/>
        <v>0</v>
      </c>
      <c r="AF154">
        <f t="shared" si="73"/>
        <v>0</v>
      </c>
      <c r="AG154">
        <f t="shared" si="74"/>
        <v>0</v>
      </c>
      <c r="AH154">
        <f t="shared" si="75"/>
        <v>0</v>
      </c>
      <c r="AI154">
        <f t="shared" si="76"/>
        <v>0</v>
      </c>
      <c r="AJ154">
        <f t="shared" si="77"/>
        <v>0</v>
      </c>
      <c r="AK154">
        <f t="shared" si="78"/>
        <v>0</v>
      </c>
      <c r="AL154">
        <f t="shared" si="79"/>
        <v>0</v>
      </c>
    </row>
    <row r="155" spans="5:38" x14ac:dyDescent="0.3">
      <c r="E155" s="34"/>
      <c r="F155" s="35">
        <v>153</v>
      </c>
      <c r="G155">
        <f t="shared" si="61"/>
        <v>6</v>
      </c>
      <c r="H155">
        <f t="shared" si="62"/>
        <v>153</v>
      </c>
      <c r="I155" s="38">
        <v>15.999900037198479</v>
      </c>
      <c r="K155">
        <v>2</v>
      </c>
      <c r="L155">
        <f t="shared" si="68"/>
        <v>17</v>
      </c>
      <c r="M155">
        <f t="shared" si="59"/>
        <v>48</v>
      </c>
      <c r="N155" s="36">
        <f t="shared" si="63"/>
        <v>15.999900037198479</v>
      </c>
      <c r="O155">
        <f t="shared" si="64"/>
        <v>0</v>
      </c>
      <c r="P155">
        <f t="shared" si="80"/>
        <v>1</v>
      </c>
      <c r="Q155">
        <f t="shared" si="80"/>
        <v>0</v>
      </c>
      <c r="R155">
        <f t="shared" si="80"/>
        <v>0</v>
      </c>
      <c r="S155">
        <f t="shared" si="80"/>
        <v>0</v>
      </c>
      <c r="T155">
        <f t="shared" si="80"/>
        <v>0</v>
      </c>
      <c r="U155">
        <f t="shared" si="80"/>
        <v>0</v>
      </c>
      <c r="V155">
        <f t="shared" si="80"/>
        <v>0</v>
      </c>
      <c r="W155">
        <f t="shared" si="80"/>
        <v>0</v>
      </c>
      <c r="X155">
        <f t="shared" si="80"/>
        <v>0</v>
      </c>
      <c r="Y155">
        <f t="shared" si="80"/>
        <v>0</v>
      </c>
      <c r="Z155">
        <f t="shared" si="80"/>
        <v>0</v>
      </c>
      <c r="AA155">
        <f t="shared" si="65"/>
        <v>0</v>
      </c>
      <c r="AB155">
        <f t="shared" si="69"/>
        <v>15.999900037198479</v>
      </c>
      <c r="AC155">
        <f t="shared" si="70"/>
        <v>0</v>
      </c>
      <c r="AD155">
        <f t="shared" si="71"/>
        <v>0</v>
      </c>
      <c r="AE155">
        <f t="shared" si="72"/>
        <v>0</v>
      </c>
      <c r="AF155">
        <f t="shared" si="73"/>
        <v>0</v>
      </c>
      <c r="AG155">
        <f t="shared" si="74"/>
        <v>0</v>
      </c>
      <c r="AH155">
        <f t="shared" si="75"/>
        <v>0</v>
      </c>
      <c r="AI155">
        <f t="shared" si="76"/>
        <v>0</v>
      </c>
      <c r="AJ155">
        <f t="shared" si="77"/>
        <v>0</v>
      </c>
      <c r="AK155">
        <f t="shared" si="78"/>
        <v>0</v>
      </c>
      <c r="AL155">
        <f t="shared" si="79"/>
        <v>0</v>
      </c>
    </row>
    <row r="156" spans="5:38" x14ac:dyDescent="0.3">
      <c r="E156" s="34"/>
      <c r="F156" s="35">
        <v>154</v>
      </c>
      <c r="G156">
        <f t="shared" si="61"/>
        <v>6</v>
      </c>
      <c r="H156">
        <f t="shared" si="62"/>
        <v>154</v>
      </c>
      <c r="I156" s="38">
        <v>11.81249634480317</v>
      </c>
      <c r="K156">
        <v>2</v>
      </c>
      <c r="L156">
        <f t="shared" si="68"/>
        <v>18</v>
      </c>
      <c r="M156">
        <f t="shared" si="59"/>
        <v>49</v>
      </c>
      <c r="N156" s="36">
        <f t="shared" si="63"/>
        <v>11.81249634480317</v>
      </c>
      <c r="O156">
        <f t="shared" si="64"/>
        <v>0</v>
      </c>
      <c r="P156">
        <f t="shared" si="80"/>
        <v>1</v>
      </c>
      <c r="Q156">
        <f t="shared" si="80"/>
        <v>0</v>
      </c>
      <c r="R156">
        <f t="shared" si="80"/>
        <v>0</v>
      </c>
      <c r="S156">
        <f t="shared" si="80"/>
        <v>0</v>
      </c>
      <c r="T156">
        <f t="shared" si="80"/>
        <v>0</v>
      </c>
      <c r="U156">
        <f t="shared" si="80"/>
        <v>0</v>
      </c>
      <c r="V156">
        <f t="shared" si="80"/>
        <v>0</v>
      </c>
      <c r="W156">
        <f t="shared" si="80"/>
        <v>0</v>
      </c>
      <c r="X156">
        <f t="shared" si="80"/>
        <v>0</v>
      </c>
      <c r="Y156">
        <f t="shared" si="80"/>
        <v>0</v>
      </c>
      <c r="Z156">
        <f t="shared" si="80"/>
        <v>0</v>
      </c>
      <c r="AA156">
        <f t="shared" si="65"/>
        <v>0</v>
      </c>
      <c r="AB156">
        <f t="shared" si="69"/>
        <v>11.81249634480317</v>
      </c>
      <c r="AC156">
        <f t="shared" si="70"/>
        <v>0</v>
      </c>
      <c r="AD156">
        <f t="shared" si="71"/>
        <v>0</v>
      </c>
      <c r="AE156">
        <f t="shared" si="72"/>
        <v>0</v>
      </c>
      <c r="AF156">
        <f t="shared" si="73"/>
        <v>0</v>
      </c>
      <c r="AG156">
        <f t="shared" si="74"/>
        <v>0</v>
      </c>
      <c r="AH156">
        <f t="shared" si="75"/>
        <v>0</v>
      </c>
      <c r="AI156">
        <f t="shared" si="76"/>
        <v>0</v>
      </c>
      <c r="AJ156">
        <f t="shared" si="77"/>
        <v>0</v>
      </c>
      <c r="AK156">
        <f t="shared" si="78"/>
        <v>0</v>
      </c>
      <c r="AL156">
        <f t="shared" si="79"/>
        <v>0</v>
      </c>
    </row>
    <row r="157" spans="5:38" x14ac:dyDescent="0.3">
      <c r="E157" s="34"/>
      <c r="F157" s="35">
        <v>155</v>
      </c>
      <c r="G157">
        <f t="shared" si="61"/>
        <v>6</v>
      </c>
      <c r="H157">
        <f t="shared" si="62"/>
        <v>155</v>
      </c>
      <c r="I157" s="38">
        <v>12.447733677929879</v>
      </c>
      <c r="K157">
        <v>2</v>
      </c>
      <c r="L157">
        <f t="shared" si="68"/>
        <v>19</v>
      </c>
      <c r="M157">
        <f t="shared" si="59"/>
        <v>50</v>
      </c>
      <c r="N157" s="36">
        <f t="shared" si="63"/>
        <v>12.447733677929879</v>
      </c>
      <c r="O157">
        <f t="shared" si="64"/>
        <v>0</v>
      </c>
      <c r="P157">
        <f t="shared" si="80"/>
        <v>1</v>
      </c>
      <c r="Q157">
        <f t="shared" si="80"/>
        <v>0</v>
      </c>
      <c r="R157">
        <f t="shared" si="80"/>
        <v>0</v>
      </c>
      <c r="S157">
        <f t="shared" si="80"/>
        <v>0</v>
      </c>
      <c r="T157">
        <f t="shared" si="80"/>
        <v>0</v>
      </c>
      <c r="U157">
        <f t="shared" si="80"/>
        <v>0</v>
      </c>
      <c r="V157">
        <f t="shared" si="80"/>
        <v>0</v>
      </c>
      <c r="W157">
        <f t="shared" si="80"/>
        <v>0</v>
      </c>
      <c r="X157">
        <f t="shared" si="80"/>
        <v>0</v>
      </c>
      <c r="Y157">
        <f t="shared" si="80"/>
        <v>0</v>
      </c>
      <c r="Z157">
        <f t="shared" si="80"/>
        <v>0</v>
      </c>
      <c r="AA157">
        <f t="shared" si="65"/>
        <v>0</v>
      </c>
      <c r="AB157">
        <f t="shared" si="69"/>
        <v>12.447733677929879</v>
      </c>
      <c r="AC157">
        <f t="shared" si="70"/>
        <v>0</v>
      </c>
      <c r="AD157">
        <f t="shared" si="71"/>
        <v>0</v>
      </c>
      <c r="AE157">
        <f t="shared" si="72"/>
        <v>0</v>
      </c>
      <c r="AF157">
        <f t="shared" si="73"/>
        <v>0</v>
      </c>
      <c r="AG157">
        <f t="shared" si="74"/>
        <v>0</v>
      </c>
      <c r="AH157">
        <f t="shared" si="75"/>
        <v>0</v>
      </c>
      <c r="AI157">
        <f t="shared" si="76"/>
        <v>0</v>
      </c>
      <c r="AJ157">
        <f t="shared" si="77"/>
        <v>0</v>
      </c>
      <c r="AK157">
        <f t="shared" si="78"/>
        <v>0</v>
      </c>
      <c r="AL157">
        <f t="shared" si="79"/>
        <v>0</v>
      </c>
    </row>
    <row r="158" spans="5:38" x14ac:dyDescent="0.3">
      <c r="E158" s="34"/>
      <c r="F158" s="35">
        <v>156</v>
      </c>
      <c r="G158">
        <f t="shared" si="61"/>
        <v>6</v>
      </c>
      <c r="H158">
        <f t="shared" si="62"/>
        <v>156</v>
      </c>
      <c r="I158" s="38">
        <v>12.460079279810433</v>
      </c>
      <c r="K158">
        <v>2</v>
      </c>
      <c r="L158">
        <f t="shared" si="68"/>
        <v>20</v>
      </c>
      <c r="M158">
        <f t="shared" si="59"/>
        <v>51</v>
      </c>
      <c r="N158" s="36">
        <f t="shared" si="63"/>
        <v>12.460079279810433</v>
      </c>
      <c r="O158">
        <f t="shared" si="64"/>
        <v>0</v>
      </c>
      <c r="P158">
        <f t="shared" si="80"/>
        <v>1</v>
      </c>
      <c r="Q158">
        <f t="shared" si="80"/>
        <v>0</v>
      </c>
      <c r="R158">
        <f t="shared" si="80"/>
        <v>0</v>
      </c>
      <c r="S158">
        <f t="shared" si="80"/>
        <v>0</v>
      </c>
      <c r="T158">
        <f t="shared" si="80"/>
        <v>0</v>
      </c>
      <c r="U158">
        <f t="shared" si="80"/>
        <v>0</v>
      </c>
      <c r="V158">
        <f t="shared" si="80"/>
        <v>0</v>
      </c>
      <c r="W158">
        <f t="shared" si="80"/>
        <v>0</v>
      </c>
      <c r="X158">
        <f t="shared" si="80"/>
        <v>0</v>
      </c>
      <c r="Y158">
        <f t="shared" si="80"/>
        <v>0</v>
      </c>
      <c r="Z158">
        <f t="shared" si="80"/>
        <v>0</v>
      </c>
      <c r="AA158">
        <f t="shared" si="65"/>
        <v>0</v>
      </c>
      <c r="AB158">
        <f t="shared" si="69"/>
        <v>12.460079279810433</v>
      </c>
      <c r="AC158">
        <f t="shared" si="70"/>
        <v>0</v>
      </c>
      <c r="AD158">
        <f t="shared" si="71"/>
        <v>0</v>
      </c>
      <c r="AE158">
        <f t="shared" si="72"/>
        <v>0</v>
      </c>
      <c r="AF158">
        <f t="shared" si="73"/>
        <v>0</v>
      </c>
      <c r="AG158">
        <f t="shared" si="74"/>
        <v>0</v>
      </c>
      <c r="AH158">
        <f t="shared" si="75"/>
        <v>0</v>
      </c>
      <c r="AI158">
        <f t="shared" si="76"/>
        <v>0</v>
      </c>
      <c r="AJ158">
        <f t="shared" si="77"/>
        <v>0</v>
      </c>
      <c r="AK158">
        <f t="shared" si="78"/>
        <v>0</v>
      </c>
      <c r="AL158">
        <f t="shared" si="79"/>
        <v>0</v>
      </c>
    </row>
    <row r="159" spans="5:38" x14ac:dyDescent="0.3">
      <c r="E159" s="34"/>
      <c r="F159" s="35">
        <v>157</v>
      </c>
      <c r="G159">
        <f t="shared" si="61"/>
        <v>6</v>
      </c>
      <c r="H159">
        <f t="shared" si="62"/>
        <v>157</v>
      </c>
      <c r="I159" s="38">
        <v>12.733927176070001</v>
      </c>
      <c r="K159">
        <v>2</v>
      </c>
      <c r="L159">
        <f t="shared" si="68"/>
        <v>21</v>
      </c>
      <c r="M159">
        <f t="shared" si="59"/>
        <v>52</v>
      </c>
      <c r="N159" s="36">
        <f t="shared" si="63"/>
        <v>12.733927176070001</v>
      </c>
      <c r="O159">
        <f t="shared" si="64"/>
        <v>0</v>
      </c>
      <c r="P159">
        <f t="shared" si="80"/>
        <v>1</v>
      </c>
      <c r="Q159">
        <f t="shared" si="80"/>
        <v>0</v>
      </c>
      <c r="R159">
        <f t="shared" si="80"/>
        <v>0</v>
      </c>
      <c r="S159">
        <f t="shared" si="80"/>
        <v>0</v>
      </c>
      <c r="T159">
        <f t="shared" si="80"/>
        <v>0</v>
      </c>
      <c r="U159">
        <f t="shared" si="80"/>
        <v>0</v>
      </c>
      <c r="V159">
        <f t="shared" si="80"/>
        <v>0</v>
      </c>
      <c r="W159">
        <f t="shared" si="80"/>
        <v>0</v>
      </c>
      <c r="X159">
        <f t="shared" si="80"/>
        <v>0</v>
      </c>
      <c r="Y159">
        <f t="shared" si="80"/>
        <v>0</v>
      </c>
      <c r="Z159">
        <f t="shared" si="80"/>
        <v>0</v>
      </c>
      <c r="AA159">
        <f t="shared" si="65"/>
        <v>0</v>
      </c>
      <c r="AB159">
        <f t="shared" si="69"/>
        <v>12.733927176070001</v>
      </c>
      <c r="AC159">
        <f t="shared" si="70"/>
        <v>0</v>
      </c>
      <c r="AD159">
        <f t="shared" si="71"/>
        <v>0</v>
      </c>
      <c r="AE159">
        <f t="shared" si="72"/>
        <v>0</v>
      </c>
      <c r="AF159">
        <f t="shared" si="73"/>
        <v>0</v>
      </c>
      <c r="AG159">
        <f t="shared" si="74"/>
        <v>0</v>
      </c>
      <c r="AH159">
        <f t="shared" si="75"/>
        <v>0</v>
      </c>
      <c r="AI159">
        <f t="shared" si="76"/>
        <v>0</v>
      </c>
      <c r="AJ159">
        <f t="shared" si="77"/>
        <v>0</v>
      </c>
      <c r="AK159">
        <f t="shared" si="78"/>
        <v>0</v>
      </c>
      <c r="AL159">
        <f t="shared" si="79"/>
        <v>0</v>
      </c>
    </row>
    <row r="160" spans="5:38" x14ac:dyDescent="0.3">
      <c r="E160" s="34"/>
      <c r="F160" s="35">
        <v>158</v>
      </c>
      <c r="G160">
        <f t="shared" si="61"/>
        <v>6</v>
      </c>
      <c r="H160">
        <f t="shared" si="62"/>
        <v>158</v>
      </c>
      <c r="I160" s="38">
        <v>13.502721474995436</v>
      </c>
      <c r="K160">
        <v>2</v>
      </c>
      <c r="L160">
        <f t="shared" si="68"/>
        <v>22</v>
      </c>
      <c r="M160">
        <f t="shared" si="59"/>
        <v>53</v>
      </c>
      <c r="N160" s="36">
        <f t="shared" si="63"/>
        <v>13.502721474995436</v>
      </c>
      <c r="O160">
        <f t="shared" si="64"/>
        <v>0</v>
      </c>
      <c r="P160">
        <f t="shared" si="80"/>
        <v>1</v>
      </c>
      <c r="Q160">
        <f t="shared" si="80"/>
        <v>0</v>
      </c>
      <c r="R160">
        <f t="shared" si="80"/>
        <v>0</v>
      </c>
      <c r="S160">
        <f t="shared" si="80"/>
        <v>0</v>
      </c>
      <c r="T160">
        <f t="shared" si="80"/>
        <v>0</v>
      </c>
      <c r="U160">
        <f t="shared" si="80"/>
        <v>0</v>
      </c>
      <c r="V160">
        <f t="shared" si="80"/>
        <v>0</v>
      </c>
      <c r="W160">
        <f t="shared" si="80"/>
        <v>0</v>
      </c>
      <c r="X160">
        <f t="shared" si="80"/>
        <v>0</v>
      </c>
      <c r="Y160">
        <f t="shared" si="80"/>
        <v>0</v>
      </c>
      <c r="Z160">
        <f t="shared" si="80"/>
        <v>0</v>
      </c>
      <c r="AA160">
        <f t="shared" si="65"/>
        <v>0</v>
      </c>
      <c r="AB160">
        <f t="shared" si="69"/>
        <v>13.502721474995436</v>
      </c>
      <c r="AC160">
        <f t="shared" si="70"/>
        <v>0</v>
      </c>
      <c r="AD160">
        <f t="shared" si="71"/>
        <v>0</v>
      </c>
      <c r="AE160">
        <f t="shared" si="72"/>
        <v>0</v>
      </c>
      <c r="AF160">
        <f t="shared" si="73"/>
        <v>0</v>
      </c>
      <c r="AG160">
        <f t="shared" si="74"/>
        <v>0</v>
      </c>
      <c r="AH160">
        <f t="shared" si="75"/>
        <v>0</v>
      </c>
      <c r="AI160">
        <f t="shared" si="76"/>
        <v>0</v>
      </c>
      <c r="AJ160">
        <f t="shared" si="77"/>
        <v>0</v>
      </c>
      <c r="AK160">
        <f t="shared" si="78"/>
        <v>0</v>
      </c>
      <c r="AL160">
        <f t="shared" si="79"/>
        <v>0</v>
      </c>
    </row>
    <row r="161" spans="5:38" x14ac:dyDescent="0.3">
      <c r="E161" s="34"/>
      <c r="F161" s="35">
        <v>159</v>
      </c>
      <c r="G161">
        <f t="shared" si="61"/>
        <v>6</v>
      </c>
      <c r="H161">
        <f t="shared" si="62"/>
        <v>159</v>
      </c>
      <c r="I161" s="38">
        <v>18.022334090722026</v>
      </c>
      <c r="K161">
        <v>2</v>
      </c>
      <c r="L161">
        <f t="shared" si="68"/>
        <v>23</v>
      </c>
      <c r="M161">
        <f t="shared" si="59"/>
        <v>54</v>
      </c>
      <c r="N161" s="36">
        <f t="shared" si="63"/>
        <v>18.022334090722026</v>
      </c>
      <c r="O161">
        <f t="shared" si="64"/>
        <v>0</v>
      </c>
      <c r="P161">
        <f t="shared" si="80"/>
        <v>1</v>
      </c>
      <c r="Q161">
        <f t="shared" si="80"/>
        <v>0</v>
      </c>
      <c r="R161">
        <f t="shared" si="80"/>
        <v>0</v>
      </c>
      <c r="S161">
        <f t="shared" si="80"/>
        <v>0</v>
      </c>
      <c r="T161">
        <f t="shared" si="80"/>
        <v>0</v>
      </c>
      <c r="U161">
        <f t="shared" si="80"/>
        <v>0</v>
      </c>
      <c r="V161">
        <f t="shared" si="80"/>
        <v>0</v>
      </c>
      <c r="W161">
        <f t="shared" si="80"/>
        <v>0</v>
      </c>
      <c r="X161">
        <f t="shared" si="80"/>
        <v>0</v>
      </c>
      <c r="Y161">
        <f t="shared" si="80"/>
        <v>0</v>
      </c>
      <c r="Z161">
        <f t="shared" si="80"/>
        <v>0</v>
      </c>
      <c r="AA161">
        <f t="shared" si="65"/>
        <v>0</v>
      </c>
      <c r="AB161">
        <f t="shared" si="69"/>
        <v>18.022334090722026</v>
      </c>
      <c r="AC161">
        <f t="shared" si="70"/>
        <v>0</v>
      </c>
      <c r="AD161">
        <f t="shared" si="71"/>
        <v>0</v>
      </c>
      <c r="AE161">
        <f t="shared" si="72"/>
        <v>0</v>
      </c>
      <c r="AF161">
        <f t="shared" si="73"/>
        <v>0</v>
      </c>
      <c r="AG161">
        <f t="shared" si="74"/>
        <v>0</v>
      </c>
      <c r="AH161">
        <f t="shared" si="75"/>
        <v>0</v>
      </c>
      <c r="AI161">
        <f t="shared" si="76"/>
        <v>0</v>
      </c>
      <c r="AJ161">
        <f t="shared" si="77"/>
        <v>0</v>
      </c>
      <c r="AK161">
        <f t="shared" si="78"/>
        <v>0</v>
      </c>
      <c r="AL161">
        <f t="shared" si="79"/>
        <v>0</v>
      </c>
    </row>
    <row r="162" spans="5:38" x14ac:dyDescent="0.3">
      <c r="E162" s="34"/>
      <c r="F162" s="35">
        <v>160</v>
      </c>
      <c r="G162">
        <f t="shared" si="61"/>
        <v>6</v>
      </c>
      <c r="H162">
        <f t="shared" si="62"/>
        <v>160</v>
      </c>
      <c r="I162" s="38">
        <v>21.384827112007571</v>
      </c>
      <c r="K162">
        <v>2</v>
      </c>
      <c r="L162">
        <f t="shared" si="68"/>
        <v>24</v>
      </c>
      <c r="M162">
        <f t="shared" si="59"/>
        <v>55</v>
      </c>
      <c r="N162" s="36">
        <f t="shared" si="63"/>
        <v>21.384827112007571</v>
      </c>
      <c r="O162">
        <f t="shared" si="64"/>
        <v>0</v>
      </c>
      <c r="P162">
        <f t="shared" si="80"/>
        <v>1</v>
      </c>
      <c r="Q162">
        <f t="shared" si="80"/>
        <v>0</v>
      </c>
      <c r="R162">
        <f t="shared" si="80"/>
        <v>0</v>
      </c>
      <c r="S162">
        <f t="shared" si="80"/>
        <v>0</v>
      </c>
      <c r="T162">
        <f t="shared" si="80"/>
        <v>0</v>
      </c>
      <c r="U162">
        <f t="shared" si="80"/>
        <v>0</v>
      </c>
      <c r="V162">
        <f t="shared" si="80"/>
        <v>0</v>
      </c>
      <c r="W162">
        <f t="shared" si="80"/>
        <v>0</v>
      </c>
      <c r="X162">
        <f t="shared" si="80"/>
        <v>0</v>
      </c>
      <c r="Y162">
        <f t="shared" si="80"/>
        <v>0</v>
      </c>
      <c r="Z162">
        <f t="shared" si="80"/>
        <v>0</v>
      </c>
      <c r="AA162">
        <f t="shared" si="65"/>
        <v>0</v>
      </c>
      <c r="AB162">
        <f t="shared" si="69"/>
        <v>21.384827112007571</v>
      </c>
      <c r="AC162">
        <f t="shared" si="70"/>
        <v>0</v>
      </c>
      <c r="AD162">
        <f t="shared" si="71"/>
        <v>0</v>
      </c>
      <c r="AE162">
        <f t="shared" si="72"/>
        <v>0</v>
      </c>
      <c r="AF162">
        <f t="shared" si="73"/>
        <v>0</v>
      </c>
      <c r="AG162">
        <f t="shared" si="74"/>
        <v>0</v>
      </c>
      <c r="AH162">
        <f t="shared" si="75"/>
        <v>0</v>
      </c>
      <c r="AI162">
        <f t="shared" si="76"/>
        <v>0</v>
      </c>
      <c r="AJ162">
        <f t="shared" si="77"/>
        <v>0</v>
      </c>
      <c r="AK162">
        <f t="shared" si="78"/>
        <v>0</v>
      </c>
      <c r="AL162">
        <f t="shared" si="79"/>
        <v>0</v>
      </c>
    </row>
    <row r="163" spans="5:38" x14ac:dyDescent="0.3">
      <c r="E163" s="34"/>
      <c r="F163" s="35">
        <v>161</v>
      </c>
      <c r="G163">
        <f t="shared" si="61"/>
        <v>6</v>
      </c>
      <c r="H163">
        <f t="shared" si="62"/>
        <v>161</v>
      </c>
      <c r="I163" s="38">
        <v>22.586839804196089</v>
      </c>
      <c r="K163">
        <v>2</v>
      </c>
      <c r="L163">
        <f t="shared" si="68"/>
        <v>25</v>
      </c>
      <c r="M163">
        <f t="shared" si="59"/>
        <v>56</v>
      </c>
      <c r="N163" s="36">
        <f t="shared" si="63"/>
        <v>22.586839804196089</v>
      </c>
      <c r="O163">
        <f t="shared" si="64"/>
        <v>0</v>
      </c>
      <c r="P163">
        <f t="shared" si="80"/>
        <v>1</v>
      </c>
      <c r="Q163">
        <f t="shared" si="80"/>
        <v>0</v>
      </c>
      <c r="R163">
        <f t="shared" si="80"/>
        <v>0</v>
      </c>
      <c r="S163">
        <f t="shared" si="80"/>
        <v>0</v>
      </c>
      <c r="T163">
        <f t="shared" si="80"/>
        <v>0</v>
      </c>
      <c r="U163">
        <f t="shared" si="80"/>
        <v>0</v>
      </c>
      <c r="V163">
        <f t="shared" si="80"/>
        <v>0</v>
      </c>
      <c r="W163">
        <f t="shared" si="80"/>
        <v>0</v>
      </c>
      <c r="X163">
        <f t="shared" si="80"/>
        <v>0</v>
      </c>
      <c r="Y163">
        <f t="shared" si="80"/>
        <v>0</v>
      </c>
      <c r="Z163">
        <f t="shared" si="80"/>
        <v>0</v>
      </c>
      <c r="AA163">
        <f t="shared" si="65"/>
        <v>0</v>
      </c>
      <c r="AB163">
        <f t="shared" si="69"/>
        <v>22.586839804196089</v>
      </c>
      <c r="AC163">
        <f t="shared" si="70"/>
        <v>0</v>
      </c>
      <c r="AD163">
        <f t="shared" si="71"/>
        <v>0</v>
      </c>
      <c r="AE163">
        <f t="shared" si="72"/>
        <v>0</v>
      </c>
      <c r="AF163">
        <f t="shared" si="73"/>
        <v>0</v>
      </c>
      <c r="AG163">
        <f t="shared" si="74"/>
        <v>0</v>
      </c>
      <c r="AH163">
        <f t="shared" si="75"/>
        <v>0</v>
      </c>
      <c r="AI163">
        <f t="shared" si="76"/>
        <v>0</v>
      </c>
      <c r="AJ163">
        <f t="shared" si="77"/>
        <v>0</v>
      </c>
      <c r="AK163">
        <f t="shared" si="78"/>
        <v>0</v>
      </c>
      <c r="AL163">
        <f t="shared" si="79"/>
        <v>0</v>
      </c>
    </row>
    <row r="164" spans="5:38" x14ac:dyDescent="0.3">
      <c r="E164" s="34"/>
      <c r="F164" s="35">
        <v>162</v>
      </c>
      <c r="G164">
        <f t="shared" si="61"/>
        <v>6</v>
      </c>
      <c r="H164">
        <f t="shared" si="62"/>
        <v>162</v>
      </c>
      <c r="I164" s="38">
        <v>18.291692677206854</v>
      </c>
      <c r="K164">
        <v>2</v>
      </c>
      <c r="L164">
        <f t="shared" si="68"/>
        <v>26</v>
      </c>
      <c r="M164">
        <f t="shared" si="59"/>
        <v>57</v>
      </c>
      <c r="N164" s="36">
        <f t="shared" si="63"/>
        <v>18.291692677206854</v>
      </c>
      <c r="O164">
        <f t="shared" si="64"/>
        <v>0</v>
      </c>
      <c r="P164">
        <f t="shared" si="80"/>
        <v>1</v>
      </c>
      <c r="Q164">
        <f t="shared" si="80"/>
        <v>0</v>
      </c>
      <c r="R164">
        <f t="shared" si="80"/>
        <v>0</v>
      </c>
      <c r="S164">
        <f t="shared" si="80"/>
        <v>0</v>
      </c>
      <c r="T164">
        <f t="shared" si="80"/>
        <v>0</v>
      </c>
      <c r="U164">
        <f t="shared" si="80"/>
        <v>0</v>
      </c>
      <c r="V164">
        <f t="shared" si="80"/>
        <v>0</v>
      </c>
      <c r="W164">
        <f t="shared" si="80"/>
        <v>0</v>
      </c>
      <c r="X164">
        <f t="shared" si="80"/>
        <v>0</v>
      </c>
      <c r="Y164">
        <f t="shared" si="80"/>
        <v>0</v>
      </c>
      <c r="Z164">
        <f t="shared" si="80"/>
        <v>0</v>
      </c>
      <c r="AA164">
        <f t="shared" si="65"/>
        <v>0</v>
      </c>
      <c r="AB164">
        <f t="shared" si="69"/>
        <v>18.291692677206854</v>
      </c>
      <c r="AC164">
        <f t="shared" si="70"/>
        <v>0</v>
      </c>
      <c r="AD164">
        <f t="shared" si="71"/>
        <v>0</v>
      </c>
      <c r="AE164">
        <f t="shared" si="72"/>
        <v>0</v>
      </c>
      <c r="AF164">
        <f t="shared" si="73"/>
        <v>0</v>
      </c>
      <c r="AG164">
        <f t="shared" si="74"/>
        <v>0</v>
      </c>
      <c r="AH164">
        <f t="shared" si="75"/>
        <v>0</v>
      </c>
      <c r="AI164">
        <f t="shared" si="76"/>
        <v>0</v>
      </c>
      <c r="AJ164">
        <f t="shared" si="77"/>
        <v>0</v>
      </c>
      <c r="AK164">
        <f t="shared" si="78"/>
        <v>0</v>
      </c>
      <c r="AL164">
        <f t="shared" si="79"/>
        <v>0</v>
      </c>
    </row>
    <row r="165" spans="5:38" x14ac:dyDescent="0.3">
      <c r="E165" s="34"/>
      <c r="F165" s="35">
        <v>163</v>
      </c>
      <c r="G165">
        <f t="shared" si="61"/>
        <v>6</v>
      </c>
      <c r="H165">
        <f t="shared" si="62"/>
        <v>163</v>
      </c>
      <c r="I165" s="38">
        <v>19.77204257542969</v>
      </c>
      <c r="K165">
        <v>2</v>
      </c>
      <c r="L165">
        <f t="shared" si="68"/>
        <v>27</v>
      </c>
      <c r="M165">
        <f t="shared" si="59"/>
        <v>58</v>
      </c>
      <c r="N165" s="36">
        <f t="shared" si="63"/>
        <v>19.77204257542969</v>
      </c>
      <c r="O165">
        <f t="shared" si="64"/>
        <v>0</v>
      </c>
      <c r="P165">
        <f t="shared" ref="P165:Z180" si="81">IF($K165=P$2,1,0)</f>
        <v>1</v>
      </c>
      <c r="Q165">
        <f t="shared" si="81"/>
        <v>0</v>
      </c>
      <c r="R165">
        <f t="shared" si="81"/>
        <v>0</v>
      </c>
      <c r="S165">
        <f t="shared" si="81"/>
        <v>0</v>
      </c>
      <c r="T165">
        <f t="shared" si="81"/>
        <v>0</v>
      </c>
      <c r="U165">
        <f t="shared" si="81"/>
        <v>0</v>
      </c>
      <c r="V165">
        <f t="shared" si="81"/>
        <v>0</v>
      </c>
      <c r="W165">
        <f t="shared" si="81"/>
        <v>0</v>
      </c>
      <c r="X165">
        <f t="shared" si="81"/>
        <v>0</v>
      </c>
      <c r="Y165">
        <f t="shared" si="81"/>
        <v>0</v>
      </c>
      <c r="Z165">
        <f t="shared" si="81"/>
        <v>0</v>
      </c>
      <c r="AA165">
        <f t="shared" si="65"/>
        <v>0</v>
      </c>
      <c r="AB165">
        <f t="shared" si="69"/>
        <v>19.77204257542969</v>
      </c>
      <c r="AC165">
        <f t="shared" si="70"/>
        <v>0</v>
      </c>
      <c r="AD165">
        <f t="shared" si="71"/>
        <v>0</v>
      </c>
      <c r="AE165">
        <f t="shared" si="72"/>
        <v>0</v>
      </c>
      <c r="AF165">
        <f t="shared" si="73"/>
        <v>0</v>
      </c>
      <c r="AG165">
        <f t="shared" si="74"/>
        <v>0</v>
      </c>
      <c r="AH165">
        <f t="shared" si="75"/>
        <v>0</v>
      </c>
      <c r="AI165">
        <f t="shared" si="76"/>
        <v>0</v>
      </c>
      <c r="AJ165">
        <f t="shared" si="77"/>
        <v>0</v>
      </c>
      <c r="AK165">
        <f t="shared" si="78"/>
        <v>0</v>
      </c>
      <c r="AL165">
        <f t="shared" si="79"/>
        <v>0</v>
      </c>
    </row>
    <row r="166" spans="5:38" x14ac:dyDescent="0.3">
      <c r="E166" s="34"/>
      <c r="F166" s="35">
        <v>164</v>
      </c>
      <c r="G166">
        <f t="shared" si="61"/>
        <v>6</v>
      </c>
      <c r="H166">
        <f t="shared" si="62"/>
        <v>164</v>
      </c>
      <c r="I166" s="38">
        <v>22.842730461356673</v>
      </c>
      <c r="K166">
        <v>2</v>
      </c>
      <c r="L166">
        <f t="shared" si="68"/>
        <v>28</v>
      </c>
      <c r="M166">
        <f t="shared" si="59"/>
        <v>59</v>
      </c>
      <c r="N166" s="36">
        <f t="shared" si="63"/>
        <v>22.842730461356673</v>
      </c>
      <c r="O166">
        <f t="shared" si="64"/>
        <v>0</v>
      </c>
      <c r="P166">
        <f t="shared" si="81"/>
        <v>1</v>
      </c>
      <c r="Q166">
        <f t="shared" si="81"/>
        <v>0</v>
      </c>
      <c r="R166">
        <f t="shared" si="81"/>
        <v>0</v>
      </c>
      <c r="S166">
        <f t="shared" si="81"/>
        <v>0</v>
      </c>
      <c r="T166">
        <f t="shared" si="81"/>
        <v>0</v>
      </c>
      <c r="U166">
        <f t="shared" si="81"/>
        <v>0</v>
      </c>
      <c r="V166">
        <f t="shared" si="81"/>
        <v>0</v>
      </c>
      <c r="W166">
        <f t="shared" si="81"/>
        <v>0</v>
      </c>
      <c r="X166">
        <f t="shared" si="81"/>
        <v>0</v>
      </c>
      <c r="Y166">
        <f t="shared" si="81"/>
        <v>0</v>
      </c>
      <c r="Z166">
        <f t="shared" si="81"/>
        <v>0</v>
      </c>
      <c r="AA166">
        <f t="shared" si="65"/>
        <v>0</v>
      </c>
      <c r="AB166">
        <f t="shared" si="69"/>
        <v>22.842730461356673</v>
      </c>
      <c r="AC166">
        <f t="shared" si="70"/>
        <v>0</v>
      </c>
      <c r="AD166">
        <f t="shared" si="71"/>
        <v>0</v>
      </c>
      <c r="AE166">
        <f t="shared" si="72"/>
        <v>0</v>
      </c>
      <c r="AF166">
        <f t="shared" si="73"/>
        <v>0</v>
      </c>
      <c r="AG166">
        <f t="shared" si="74"/>
        <v>0</v>
      </c>
      <c r="AH166">
        <f t="shared" si="75"/>
        <v>0</v>
      </c>
      <c r="AI166">
        <f t="shared" si="76"/>
        <v>0</v>
      </c>
      <c r="AJ166">
        <f t="shared" si="77"/>
        <v>0</v>
      </c>
      <c r="AK166">
        <f t="shared" si="78"/>
        <v>0</v>
      </c>
      <c r="AL166">
        <f t="shared" si="79"/>
        <v>0</v>
      </c>
    </row>
    <row r="167" spans="5:38" x14ac:dyDescent="0.3">
      <c r="E167" s="34"/>
      <c r="F167" s="35">
        <v>165</v>
      </c>
      <c r="G167">
        <f t="shared" si="61"/>
        <v>6</v>
      </c>
      <c r="H167">
        <f t="shared" si="62"/>
        <v>165</v>
      </c>
      <c r="I167" s="38">
        <v>18.906728116347196</v>
      </c>
      <c r="K167">
        <v>2</v>
      </c>
      <c r="L167">
        <f>L166+1</f>
        <v>29</v>
      </c>
      <c r="M167">
        <f t="shared" si="59"/>
        <v>60</v>
      </c>
      <c r="N167" s="36">
        <f t="shared" si="63"/>
        <v>18.906728116347196</v>
      </c>
      <c r="O167">
        <f t="shared" si="64"/>
        <v>0</v>
      </c>
      <c r="P167">
        <f t="shared" si="81"/>
        <v>1</v>
      </c>
      <c r="Q167">
        <f t="shared" si="81"/>
        <v>0</v>
      </c>
      <c r="R167">
        <f t="shared" si="81"/>
        <v>0</v>
      </c>
      <c r="S167">
        <f t="shared" si="81"/>
        <v>0</v>
      </c>
      <c r="T167">
        <f t="shared" si="81"/>
        <v>0</v>
      </c>
      <c r="U167">
        <f t="shared" si="81"/>
        <v>0</v>
      </c>
      <c r="V167">
        <f t="shared" si="81"/>
        <v>0</v>
      </c>
      <c r="W167">
        <f t="shared" si="81"/>
        <v>0</v>
      </c>
      <c r="X167">
        <f t="shared" si="81"/>
        <v>0</v>
      </c>
      <c r="Y167">
        <f t="shared" si="81"/>
        <v>0</v>
      </c>
      <c r="Z167">
        <f t="shared" si="81"/>
        <v>0</v>
      </c>
      <c r="AA167">
        <f t="shared" si="65"/>
        <v>0</v>
      </c>
      <c r="AB167">
        <f t="shared" si="69"/>
        <v>18.906728116347196</v>
      </c>
      <c r="AC167">
        <f t="shared" si="70"/>
        <v>0</v>
      </c>
      <c r="AD167">
        <f t="shared" si="71"/>
        <v>0</v>
      </c>
      <c r="AE167">
        <f t="shared" si="72"/>
        <v>0</v>
      </c>
      <c r="AF167">
        <f t="shared" si="73"/>
        <v>0</v>
      </c>
      <c r="AG167">
        <f t="shared" si="74"/>
        <v>0</v>
      </c>
      <c r="AH167">
        <f t="shared" si="75"/>
        <v>0</v>
      </c>
      <c r="AI167">
        <f t="shared" si="76"/>
        <v>0</v>
      </c>
      <c r="AJ167">
        <f t="shared" si="77"/>
        <v>0</v>
      </c>
      <c r="AK167">
        <f t="shared" si="78"/>
        <v>0</v>
      </c>
      <c r="AL167">
        <f t="shared" si="79"/>
        <v>0</v>
      </c>
    </row>
    <row r="168" spans="5:38" x14ac:dyDescent="0.3">
      <c r="E168" s="34"/>
      <c r="F168" s="35">
        <v>166</v>
      </c>
      <c r="G168">
        <f t="shared" si="61"/>
        <v>6</v>
      </c>
      <c r="H168">
        <f t="shared" si="62"/>
        <v>166</v>
      </c>
      <c r="I168" s="38">
        <v>19.554311051354457</v>
      </c>
      <c r="K168">
        <v>2</v>
      </c>
      <c r="L168">
        <f t="shared" ref="L168:L169" si="82">L167+1</f>
        <v>30</v>
      </c>
      <c r="M168">
        <f t="shared" si="59"/>
        <v>61</v>
      </c>
      <c r="N168" s="36">
        <f t="shared" si="63"/>
        <v>19.554311051354457</v>
      </c>
      <c r="O168">
        <f t="shared" si="64"/>
        <v>0</v>
      </c>
      <c r="P168">
        <f t="shared" si="81"/>
        <v>1</v>
      </c>
      <c r="Q168">
        <f t="shared" si="81"/>
        <v>0</v>
      </c>
      <c r="R168">
        <f t="shared" si="81"/>
        <v>0</v>
      </c>
      <c r="S168">
        <f t="shared" si="81"/>
        <v>0</v>
      </c>
      <c r="T168">
        <f t="shared" si="81"/>
        <v>0</v>
      </c>
      <c r="U168">
        <f t="shared" si="81"/>
        <v>0</v>
      </c>
      <c r="V168">
        <f t="shared" si="81"/>
        <v>0</v>
      </c>
      <c r="W168">
        <f t="shared" si="81"/>
        <v>0</v>
      </c>
      <c r="X168">
        <f t="shared" si="81"/>
        <v>0</v>
      </c>
      <c r="Y168">
        <f t="shared" si="81"/>
        <v>0</v>
      </c>
      <c r="Z168">
        <f t="shared" si="81"/>
        <v>0</v>
      </c>
      <c r="AA168">
        <f t="shared" si="65"/>
        <v>0</v>
      </c>
      <c r="AB168">
        <f t="shared" si="69"/>
        <v>19.554311051354457</v>
      </c>
      <c r="AC168">
        <f t="shared" si="70"/>
        <v>0</v>
      </c>
      <c r="AD168">
        <f t="shared" si="71"/>
        <v>0</v>
      </c>
      <c r="AE168">
        <f t="shared" si="72"/>
        <v>0</v>
      </c>
      <c r="AF168">
        <f t="shared" si="73"/>
        <v>0</v>
      </c>
      <c r="AG168">
        <f t="shared" si="74"/>
        <v>0</v>
      </c>
      <c r="AH168">
        <f t="shared" si="75"/>
        <v>0</v>
      </c>
      <c r="AI168">
        <f t="shared" si="76"/>
        <v>0</v>
      </c>
      <c r="AJ168">
        <f t="shared" si="77"/>
        <v>0</v>
      </c>
      <c r="AK168">
        <f t="shared" si="78"/>
        <v>0</v>
      </c>
      <c r="AL168">
        <f t="shared" si="79"/>
        <v>0</v>
      </c>
    </row>
    <row r="169" spans="5:38" x14ac:dyDescent="0.3">
      <c r="E169" s="34"/>
      <c r="F169" s="35">
        <v>167</v>
      </c>
      <c r="G169">
        <f t="shared" si="61"/>
        <v>6</v>
      </c>
      <c r="H169">
        <f t="shared" si="62"/>
        <v>167</v>
      </c>
      <c r="I169" s="38">
        <v>22.540824379004928</v>
      </c>
      <c r="K169">
        <v>2</v>
      </c>
      <c r="L169">
        <f t="shared" si="82"/>
        <v>31</v>
      </c>
      <c r="M169">
        <f t="shared" si="59"/>
        <v>62</v>
      </c>
      <c r="N169" s="36">
        <f t="shared" si="63"/>
        <v>22.540824379004928</v>
      </c>
      <c r="O169">
        <f t="shared" si="64"/>
        <v>0</v>
      </c>
      <c r="P169">
        <f t="shared" si="81"/>
        <v>1</v>
      </c>
      <c r="Q169">
        <f t="shared" si="81"/>
        <v>0</v>
      </c>
      <c r="R169">
        <f t="shared" si="81"/>
        <v>0</v>
      </c>
      <c r="S169">
        <f t="shared" si="81"/>
        <v>0</v>
      </c>
      <c r="T169">
        <f t="shared" si="81"/>
        <v>0</v>
      </c>
      <c r="U169">
        <f t="shared" si="81"/>
        <v>0</v>
      </c>
      <c r="V169">
        <f t="shared" si="81"/>
        <v>0</v>
      </c>
      <c r="W169">
        <f t="shared" si="81"/>
        <v>0</v>
      </c>
      <c r="X169">
        <f t="shared" si="81"/>
        <v>0</v>
      </c>
      <c r="Y169">
        <f t="shared" si="81"/>
        <v>0</v>
      </c>
      <c r="Z169">
        <f t="shared" si="81"/>
        <v>0</v>
      </c>
      <c r="AA169">
        <f t="shared" si="65"/>
        <v>0</v>
      </c>
      <c r="AB169">
        <f t="shared" si="69"/>
        <v>22.540824379004928</v>
      </c>
      <c r="AC169">
        <f t="shared" si="70"/>
        <v>0</v>
      </c>
      <c r="AD169">
        <f t="shared" si="71"/>
        <v>0</v>
      </c>
      <c r="AE169">
        <f t="shared" si="72"/>
        <v>0</v>
      </c>
      <c r="AF169">
        <f t="shared" si="73"/>
        <v>0</v>
      </c>
      <c r="AG169">
        <f t="shared" si="74"/>
        <v>0</v>
      </c>
      <c r="AH169">
        <f t="shared" si="75"/>
        <v>0</v>
      </c>
      <c r="AI169">
        <f t="shared" si="76"/>
        <v>0</v>
      </c>
      <c r="AJ169">
        <f t="shared" si="77"/>
        <v>0</v>
      </c>
      <c r="AK169">
        <f t="shared" si="78"/>
        <v>0</v>
      </c>
      <c r="AL169">
        <f t="shared" si="79"/>
        <v>0</v>
      </c>
    </row>
    <row r="170" spans="5:38" x14ac:dyDescent="0.3">
      <c r="E170" s="34"/>
      <c r="F170" s="35">
        <v>168</v>
      </c>
      <c r="G170">
        <f t="shared" si="61"/>
        <v>6</v>
      </c>
      <c r="H170">
        <f t="shared" si="62"/>
        <v>168</v>
      </c>
      <c r="I170" s="38">
        <v>25.710277079976347</v>
      </c>
      <c r="K170">
        <v>3</v>
      </c>
      <c r="L170">
        <v>1</v>
      </c>
      <c r="M170">
        <f t="shared" si="59"/>
        <v>63</v>
      </c>
      <c r="N170" s="36">
        <f t="shared" si="63"/>
        <v>25.710277079976347</v>
      </c>
      <c r="O170">
        <f t="shared" si="64"/>
        <v>0</v>
      </c>
      <c r="P170">
        <f t="shared" si="81"/>
        <v>0</v>
      </c>
      <c r="Q170">
        <f t="shared" si="81"/>
        <v>1</v>
      </c>
      <c r="R170">
        <f t="shared" si="81"/>
        <v>0</v>
      </c>
      <c r="S170">
        <f t="shared" si="81"/>
        <v>0</v>
      </c>
      <c r="T170">
        <f t="shared" si="81"/>
        <v>0</v>
      </c>
      <c r="U170">
        <f t="shared" si="81"/>
        <v>0</v>
      </c>
      <c r="V170">
        <f t="shared" si="81"/>
        <v>0</v>
      </c>
      <c r="W170">
        <f t="shared" si="81"/>
        <v>0</v>
      </c>
      <c r="X170">
        <f t="shared" si="81"/>
        <v>0</v>
      </c>
      <c r="Y170">
        <f t="shared" si="81"/>
        <v>0</v>
      </c>
      <c r="Z170">
        <f t="shared" si="81"/>
        <v>0</v>
      </c>
      <c r="AA170">
        <f t="shared" si="65"/>
        <v>0</v>
      </c>
      <c r="AB170">
        <f t="shared" si="69"/>
        <v>0</v>
      </c>
      <c r="AC170">
        <f t="shared" si="70"/>
        <v>25.710277079976347</v>
      </c>
      <c r="AD170">
        <f t="shared" si="71"/>
        <v>0</v>
      </c>
      <c r="AE170">
        <f t="shared" si="72"/>
        <v>0</v>
      </c>
      <c r="AF170">
        <f t="shared" si="73"/>
        <v>0</v>
      </c>
      <c r="AG170">
        <f t="shared" si="74"/>
        <v>0</v>
      </c>
      <c r="AH170">
        <f t="shared" si="75"/>
        <v>0</v>
      </c>
      <c r="AI170">
        <f t="shared" si="76"/>
        <v>0</v>
      </c>
      <c r="AJ170">
        <f t="shared" si="77"/>
        <v>0</v>
      </c>
      <c r="AK170">
        <f t="shared" si="78"/>
        <v>0</v>
      </c>
      <c r="AL170">
        <f t="shared" si="79"/>
        <v>0</v>
      </c>
    </row>
    <row r="171" spans="5:38" x14ac:dyDescent="0.3">
      <c r="E171" s="34"/>
      <c r="F171" s="35">
        <v>169</v>
      </c>
      <c r="G171">
        <f t="shared" si="61"/>
        <v>6</v>
      </c>
      <c r="H171">
        <f t="shared" si="62"/>
        <v>169</v>
      </c>
      <c r="I171" s="38">
        <v>31.774212258215918</v>
      </c>
      <c r="K171">
        <v>3</v>
      </c>
      <c r="L171">
        <f>L170+1</f>
        <v>2</v>
      </c>
      <c r="M171">
        <f t="shared" si="59"/>
        <v>64</v>
      </c>
      <c r="N171" s="36">
        <f t="shared" si="63"/>
        <v>31.774212258215918</v>
      </c>
      <c r="O171">
        <f t="shared" si="64"/>
        <v>0</v>
      </c>
      <c r="P171">
        <f t="shared" si="81"/>
        <v>0</v>
      </c>
      <c r="Q171">
        <f t="shared" si="81"/>
        <v>1</v>
      </c>
      <c r="R171">
        <f t="shared" si="81"/>
        <v>0</v>
      </c>
      <c r="S171">
        <f t="shared" si="81"/>
        <v>0</v>
      </c>
      <c r="T171">
        <f t="shared" si="81"/>
        <v>0</v>
      </c>
      <c r="U171">
        <f t="shared" si="81"/>
        <v>0</v>
      </c>
      <c r="V171">
        <f t="shared" si="81"/>
        <v>0</v>
      </c>
      <c r="W171">
        <f t="shared" si="81"/>
        <v>0</v>
      </c>
      <c r="X171">
        <f t="shared" si="81"/>
        <v>0</v>
      </c>
      <c r="Y171">
        <f t="shared" si="81"/>
        <v>0</v>
      </c>
      <c r="Z171">
        <f t="shared" si="81"/>
        <v>0</v>
      </c>
      <c r="AA171">
        <f t="shared" si="65"/>
        <v>0</v>
      </c>
      <c r="AB171">
        <f t="shared" si="69"/>
        <v>0</v>
      </c>
      <c r="AC171">
        <f t="shared" si="70"/>
        <v>31.774212258215918</v>
      </c>
      <c r="AD171">
        <f t="shared" si="71"/>
        <v>0</v>
      </c>
      <c r="AE171">
        <f t="shared" si="72"/>
        <v>0</v>
      </c>
      <c r="AF171">
        <f t="shared" si="73"/>
        <v>0</v>
      </c>
      <c r="AG171">
        <f t="shared" si="74"/>
        <v>0</v>
      </c>
      <c r="AH171">
        <f t="shared" si="75"/>
        <v>0</v>
      </c>
      <c r="AI171">
        <f t="shared" si="76"/>
        <v>0</v>
      </c>
      <c r="AJ171">
        <f t="shared" si="77"/>
        <v>0</v>
      </c>
      <c r="AK171">
        <f t="shared" si="78"/>
        <v>0</v>
      </c>
      <c r="AL171">
        <f t="shared" si="79"/>
        <v>0</v>
      </c>
    </row>
    <row r="172" spans="5:38" x14ac:dyDescent="0.3">
      <c r="E172" s="34"/>
      <c r="F172" s="35">
        <v>170</v>
      </c>
      <c r="G172">
        <f t="shared" si="61"/>
        <v>6</v>
      </c>
      <c r="H172">
        <f t="shared" si="62"/>
        <v>170</v>
      </c>
      <c r="I172" s="38">
        <v>32.220898580803251</v>
      </c>
      <c r="K172">
        <v>3</v>
      </c>
      <c r="L172">
        <f t="shared" ref="L172:L197" si="83">L171+1</f>
        <v>3</v>
      </c>
      <c r="M172">
        <f t="shared" si="59"/>
        <v>65</v>
      </c>
      <c r="N172" s="36">
        <f t="shared" si="63"/>
        <v>32.220898580803251</v>
      </c>
      <c r="O172">
        <f t="shared" si="64"/>
        <v>0</v>
      </c>
      <c r="P172">
        <f t="shared" si="81"/>
        <v>0</v>
      </c>
      <c r="Q172">
        <f t="shared" si="81"/>
        <v>1</v>
      </c>
      <c r="R172">
        <f t="shared" si="81"/>
        <v>0</v>
      </c>
      <c r="S172">
        <f t="shared" si="81"/>
        <v>0</v>
      </c>
      <c r="T172">
        <f t="shared" si="81"/>
        <v>0</v>
      </c>
      <c r="U172">
        <f t="shared" si="81"/>
        <v>0</v>
      </c>
      <c r="V172">
        <f t="shared" si="81"/>
        <v>0</v>
      </c>
      <c r="W172">
        <f t="shared" si="81"/>
        <v>0</v>
      </c>
      <c r="X172">
        <f t="shared" si="81"/>
        <v>0</v>
      </c>
      <c r="Y172">
        <f t="shared" si="81"/>
        <v>0</v>
      </c>
      <c r="Z172">
        <f t="shared" si="81"/>
        <v>0</v>
      </c>
      <c r="AA172">
        <f t="shared" si="65"/>
        <v>0</v>
      </c>
      <c r="AB172">
        <f t="shared" si="69"/>
        <v>0</v>
      </c>
      <c r="AC172">
        <f t="shared" si="70"/>
        <v>32.220898580803251</v>
      </c>
      <c r="AD172">
        <f t="shared" si="71"/>
        <v>0</v>
      </c>
      <c r="AE172">
        <f t="shared" si="72"/>
        <v>0</v>
      </c>
      <c r="AF172">
        <f t="shared" si="73"/>
        <v>0</v>
      </c>
      <c r="AG172">
        <f t="shared" si="74"/>
        <v>0</v>
      </c>
      <c r="AH172">
        <f t="shared" si="75"/>
        <v>0</v>
      </c>
      <c r="AI172">
        <f t="shared" si="76"/>
        <v>0</v>
      </c>
      <c r="AJ172">
        <f t="shared" si="77"/>
        <v>0</v>
      </c>
      <c r="AK172">
        <f t="shared" si="78"/>
        <v>0</v>
      </c>
      <c r="AL172">
        <f t="shared" si="79"/>
        <v>0</v>
      </c>
    </row>
    <row r="173" spans="5:38" x14ac:dyDescent="0.3">
      <c r="E173" s="34"/>
      <c r="F173" s="35">
        <v>171</v>
      </c>
      <c r="G173">
        <f t="shared" si="61"/>
        <v>6</v>
      </c>
      <c r="H173">
        <f t="shared" si="62"/>
        <v>171</v>
      </c>
      <c r="I173" s="38">
        <v>32.558719141352967</v>
      </c>
      <c r="K173">
        <v>3</v>
      </c>
      <c r="L173">
        <f t="shared" si="83"/>
        <v>4</v>
      </c>
      <c r="M173">
        <f t="shared" si="59"/>
        <v>66</v>
      </c>
      <c r="N173" s="36">
        <f t="shared" si="63"/>
        <v>32.558719141352967</v>
      </c>
      <c r="O173">
        <f t="shared" si="64"/>
        <v>0</v>
      </c>
      <c r="P173">
        <f t="shared" si="81"/>
        <v>0</v>
      </c>
      <c r="Q173">
        <f t="shared" si="81"/>
        <v>1</v>
      </c>
      <c r="R173">
        <f t="shared" si="81"/>
        <v>0</v>
      </c>
      <c r="S173">
        <f t="shared" si="81"/>
        <v>0</v>
      </c>
      <c r="T173">
        <f t="shared" si="81"/>
        <v>0</v>
      </c>
      <c r="U173">
        <f t="shared" si="81"/>
        <v>0</v>
      </c>
      <c r="V173">
        <f t="shared" si="81"/>
        <v>0</v>
      </c>
      <c r="W173">
        <f t="shared" si="81"/>
        <v>0</v>
      </c>
      <c r="X173">
        <f t="shared" si="81"/>
        <v>0</v>
      </c>
      <c r="Y173">
        <f t="shared" si="81"/>
        <v>0</v>
      </c>
      <c r="Z173">
        <f t="shared" si="81"/>
        <v>0</v>
      </c>
      <c r="AA173">
        <f t="shared" si="65"/>
        <v>0</v>
      </c>
      <c r="AB173">
        <f t="shared" si="69"/>
        <v>0</v>
      </c>
      <c r="AC173">
        <f t="shared" si="70"/>
        <v>32.558719141352967</v>
      </c>
      <c r="AD173">
        <f t="shared" si="71"/>
        <v>0</v>
      </c>
      <c r="AE173">
        <f t="shared" si="72"/>
        <v>0</v>
      </c>
      <c r="AF173">
        <f t="shared" si="73"/>
        <v>0</v>
      </c>
      <c r="AG173">
        <f t="shared" si="74"/>
        <v>0</v>
      </c>
      <c r="AH173">
        <f t="shared" si="75"/>
        <v>0</v>
      </c>
      <c r="AI173">
        <f t="shared" si="76"/>
        <v>0</v>
      </c>
      <c r="AJ173">
        <f t="shared" si="77"/>
        <v>0</v>
      </c>
      <c r="AK173">
        <f t="shared" si="78"/>
        <v>0</v>
      </c>
      <c r="AL173">
        <f t="shared" si="79"/>
        <v>0</v>
      </c>
    </row>
    <row r="174" spans="5:38" x14ac:dyDescent="0.3">
      <c r="E174" s="34"/>
      <c r="F174" s="35">
        <v>172</v>
      </c>
      <c r="G174">
        <f t="shared" si="61"/>
        <v>6</v>
      </c>
      <c r="H174">
        <f t="shared" si="62"/>
        <v>172</v>
      </c>
      <c r="I174" s="38">
        <v>39.315130352347268</v>
      </c>
      <c r="K174">
        <v>3</v>
      </c>
      <c r="L174">
        <f t="shared" si="83"/>
        <v>5</v>
      </c>
      <c r="M174">
        <f t="shared" ref="M174:M237" si="84">M173+1</f>
        <v>67</v>
      </c>
      <c r="N174" s="36">
        <f t="shared" si="63"/>
        <v>39.315130352347268</v>
      </c>
      <c r="O174">
        <f t="shared" si="64"/>
        <v>0</v>
      </c>
      <c r="P174">
        <f t="shared" si="81"/>
        <v>0</v>
      </c>
      <c r="Q174">
        <f t="shared" si="81"/>
        <v>1</v>
      </c>
      <c r="R174">
        <f t="shared" si="81"/>
        <v>0</v>
      </c>
      <c r="S174">
        <f t="shared" si="81"/>
        <v>0</v>
      </c>
      <c r="T174">
        <f t="shared" si="81"/>
        <v>0</v>
      </c>
      <c r="U174">
        <f t="shared" si="81"/>
        <v>0</v>
      </c>
      <c r="V174">
        <f t="shared" si="81"/>
        <v>0</v>
      </c>
      <c r="W174">
        <f t="shared" si="81"/>
        <v>0</v>
      </c>
      <c r="X174">
        <f t="shared" si="81"/>
        <v>0</v>
      </c>
      <c r="Y174">
        <f t="shared" si="81"/>
        <v>0</v>
      </c>
      <c r="Z174">
        <f t="shared" si="81"/>
        <v>0</v>
      </c>
      <c r="AA174">
        <f t="shared" si="65"/>
        <v>0</v>
      </c>
      <c r="AB174">
        <f t="shared" si="69"/>
        <v>0</v>
      </c>
      <c r="AC174">
        <f t="shared" si="70"/>
        <v>39.315130352347268</v>
      </c>
      <c r="AD174">
        <f t="shared" si="71"/>
        <v>0</v>
      </c>
      <c r="AE174">
        <f t="shared" si="72"/>
        <v>0</v>
      </c>
      <c r="AF174">
        <f t="shared" si="73"/>
        <v>0</v>
      </c>
      <c r="AG174">
        <f t="shared" si="74"/>
        <v>0</v>
      </c>
      <c r="AH174">
        <f t="shared" si="75"/>
        <v>0</v>
      </c>
      <c r="AI174">
        <f t="shared" si="76"/>
        <v>0</v>
      </c>
      <c r="AJ174">
        <f t="shared" si="77"/>
        <v>0</v>
      </c>
      <c r="AK174">
        <f t="shared" si="78"/>
        <v>0</v>
      </c>
      <c r="AL174">
        <f t="shared" si="79"/>
        <v>0</v>
      </c>
    </row>
    <row r="175" spans="5:38" x14ac:dyDescent="0.3">
      <c r="E175" s="34"/>
      <c r="F175" s="35">
        <v>173</v>
      </c>
      <c r="G175">
        <f t="shared" si="61"/>
        <v>6</v>
      </c>
      <c r="H175">
        <f t="shared" si="62"/>
        <v>173</v>
      </c>
      <c r="I175" s="38">
        <v>36.705719045775552</v>
      </c>
      <c r="K175">
        <v>3</v>
      </c>
      <c r="L175">
        <f t="shared" si="83"/>
        <v>6</v>
      </c>
      <c r="M175">
        <f t="shared" si="84"/>
        <v>68</v>
      </c>
      <c r="N175" s="36">
        <f t="shared" si="63"/>
        <v>36.705719045775552</v>
      </c>
      <c r="O175">
        <f t="shared" si="64"/>
        <v>0</v>
      </c>
      <c r="P175">
        <f t="shared" si="81"/>
        <v>0</v>
      </c>
      <c r="Q175">
        <f t="shared" si="81"/>
        <v>1</v>
      </c>
      <c r="R175">
        <f t="shared" si="81"/>
        <v>0</v>
      </c>
      <c r="S175">
        <f t="shared" si="81"/>
        <v>0</v>
      </c>
      <c r="T175">
        <f t="shared" si="81"/>
        <v>0</v>
      </c>
      <c r="U175">
        <f t="shared" si="81"/>
        <v>0</v>
      </c>
      <c r="V175">
        <f t="shared" si="81"/>
        <v>0</v>
      </c>
      <c r="W175">
        <f t="shared" si="81"/>
        <v>0</v>
      </c>
      <c r="X175">
        <f t="shared" si="81"/>
        <v>0</v>
      </c>
      <c r="Y175">
        <f t="shared" si="81"/>
        <v>0</v>
      </c>
      <c r="Z175">
        <f t="shared" si="81"/>
        <v>0</v>
      </c>
      <c r="AA175">
        <f t="shared" si="65"/>
        <v>0</v>
      </c>
      <c r="AB175">
        <f t="shared" si="69"/>
        <v>0</v>
      </c>
      <c r="AC175">
        <f t="shared" si="70"/>
        <v>36.705719045775552</v>
      </c>
      <c r="AD175">
        <f t="shared" si="71"/>
        <v>0</v>
      </c>
      <c r="AE175">
        <f t="shared" si="72"/>
        <v>0</v>
      </c>
      <c r="AF175">
        <f t="shared" si="73"/>
        <v>0</v>
      </c>
      <c r="AG175">
        <f t="shared" si="74"/>
        <v>0</v>
      </c>
      <c r="AH175">
        <f t="shared" si="75"/>
        <v>0</v>
      </c>
      <c r="AI175">
        <f t="shared" si="76"/>
        <v>0</v>
      </c>
      <c r="AJ175">
        <f t="shared" si="77"/>
        <v>0</v>
      </c>
      <c r="AK175">
        <f t="shared" si="78"/>
        <v>0</v>
      </c>
      <c r="AL175">
        <f t="shared" si="79"/>
        <v>0</v>
      </c>
    </row>
    <row r="176" spans="5:38" x14ac:dyDescent="0.3">
      <c r="E176" s="34"/>
      <c r="F176" s="35">
        <v>174</v>
      </c>
      <c r="G176">
        <f t="shared" si="61"/>
        <v>6</v>
      </c>
      <c r="H176">
        <f t="shared" si="62"/>
        <v>174</v>
      </c>
      <c r="I176" s="38">
        <v>38.179334979336282</v>
      </c>
      <c r="K176">
        <v>3</v>
      </c>
      <c r="L176">
        <f t="shared" si="83"/>
        <v>7</v>
      </c>
      <c r="M176">
        <f t="shared" si="84"/>
        <v>69</v>
      </c>
      <c r="N176" s="36">
        <f t="shared" si="63"/>
        <v>38.179334979336282</v>
      </c>
      <c r="O176">
        <f t="shared" si="64"/>
        <v>0</v>
      </c>
      <c r="P176">
        <f t="shared" si="81"/>
        <v>0</v>
      </c>
      <c r="Q176">
        <f t="shared" si="81"/>
        <v>1</v>
      </c>
      <c r="R176">
        <f t="shared" si="81"/>
        <v>0</v>
      </c>
      <c r="S176">
        <f t="shared" si="81"/>
        <v>0</v>
      </c>
      <c r="T176">
        <f t="shared" si="81"/>
        <v>0</v>
      </c>
      <c r="U176">
        <f t="shared" si="81"/>
        <v>0</v>
      </c>
      <c r="V176">
        <f t="shared" si="81"/>
        <v>0</v>
      </c>
      <c r="W176">
        <f t="shared" si="81"/>
        <v>0</v>
      </c>
      <c r="X176">
        <f t="shared" si="81"/>
        <v>0</v>
      </c>
      <c r="Y176">
        <f t="shared" si="81"/>
        <v>0</v>
      </c>
      <c r="Z176">
        <f t="shared" si="81"/>
        <v>0</v>
      </c>
      <c r="AA176">
        <f t="shared" si="65"/>
        <v>0</v>
      </c>
      <c r="AB176">
        <f t="shared" si="69"/>
        <v>0</v>
      </c>
      <c r="AC176">
        <f t="shared" si="70"/>
        <v>38.179334979336282</v>
      </c>
      <c r="AD176">
        <f t="shared" si="71"/>
        <v>0</v>
      </c>
      <c r="AE176">
        <f t="shared" si="72"/>
        <v>0</v>
      </c>
      <c r="AF176">
        <f t="shared" si="73"/>
        <v>0</v>
      </c>
      <c r="AG176">
        <f t="shared" si="74"/>
        <v>0</v>
      </c>
      <c r="AH176">
        <f t="shared" si="75"/>
        <v>0</v>
      </c>
      <c r="AI176">
        <f t="shared" si="76"/>
        <v>0</v>
      </c>
      <c r="AJ176">
        <f t="shared" si="77"/>
        <v>0</v>
      </c>
      <c r="AK176">
        <f t="shared" si="78"/>
        <v>0</v>
      </c>
      <c r="AL176">
        <f t="shared" si="79"/>
        <v>0</v>
      </c>
    </row>
    <row r="177" spans="5:38" x14ac:dyDescent="0.3">
      <c r="E177" s="34"/>
      <c r="F177" s="35">
        <v>175</v>
      </c>
      <c r="G177">
        <f t="shared" si="61"/>
        <v>6</v>
      </c>
      <c r="H177">
        <f t="shared" si="62"/>
        <v>175</v>
      </c>
      <c r="I177" s="38">
        <v>40.366751167081766</v>
      </c>
      <c r="K177">
        <v>3</v>
      </c>
      <c r="L177">
        <f t="shared" si="83"/>
        <v>8</v>
      </c>
      <c r="M177">
        <f t="shared" si="84"/>
        <v>70</v>
      </c>
      <c r="N177" s="36">
        <f t="shared" si="63"/>
        <v>40.366751167081766</v>
      </c>
      <c r="O177">
        <f t="shared" si="64"/>
        <v>0</v>
      </c>
      <c r="P177">
        <f t="shared" si="81"/>
        <v>0</v>
      </c>
      <c r="Q177">
        <f t="shared" si="81"/>
        <v>1</v>
      </c>
      <c r="R177">
        <f t="shared" si="81"/>
        <v>0</v>
      </c>
      <c r="S177">
        <f t="shared" si="81"/>
        <v>0</v>
      </c>
      <c r="T177">
        <f t="shared" si="81"/>
        <v>0</v>
      </c>
      <c r="U177">
        <f t="shared" si="81"/>
        <v>0</v>
      </c>
      <c r="V177">
        <f t="shared" si="81"/>
        <v>0</v>
      </c>
      <c r="W177">
        <f t="shared" si="81"/>
        <v>0</v>
      </c>
      <c r="X177">
        <f t="shared" si="81"/>
        <v>0</v>
      </c>
      <c r="Y177">
        <f t="shared" si="81"/>
        <v>0</v>
      </c>
      <c r="Z177">
        <f t="shared" si="81"/>
        <v>0</v>
      </c>
      <c r="AA177">
        <f t="shared" si="65"/>
        <v>0</v>
      </c>
      <c r="AB177">
        <f t="shared" si="69"/>
        <v>0</v>
      </c>
      <c r="AC177">
        <f t="shared" si="70"/>
        <v>40.366751167081766</v>
      </c>
      <c r="AD177">
        <f t="shared" si="71"/>
        <v>0</v>
      </c>
      <c r="AE177">
        <f t="shared" si="72"/>
        <v>0</v>
      </c>
      <c r="AF177">
        <f t="shared" si="73"/>
        <v>0</v>
      </c>
      <c r="AG177">
        <f t="shared" si="74"/>
        <v>0</v>
      </c>
      <c r="AH177">
        <f t="shared" si="75"/>
        <v>0</v>
      </c>
      <c r="AI177">
        <f t="shared" si="76"/>
        <v>0</v>
      </c>
      <c r="AJ177">
        <f t="shared" si="77"/>
        <v>0</v>
      </c>
      <c r="AK177">
        <f t="shared" si="78"/>
        <v>0</v>
      </c>
      <c r="AL177">
        <f t="shared" si="79"/>
        <v>0</v>
      </c>
    </row>
    <row r="178" spans="5:38" x14ac:dyDescent="0.3">
      <c r="E178" s="34"/>
      <c r="F178" s="35">
        <v>176</v>
      </c>
      <c r="G178">
        <f t="shared" si="61"/>
        <v>6</v>
      </c>
      <c r="H178">
        <f t="shared" si="62"/>
        <v>176</v>
      </c>
      <c r="I178" s="38">
        <v>36.745000506304592</v>
      </c>
      <c r="K178">
        <v>3</v>
      </c>
      <c r="L178">
        <f t="shared" si="83"/>
        <v>9</v>
      </c>
      <c r="M178">
        <f t="shared" si="84"/>
        <v>71</v>
      </c>
      <c r="N178" s="36">
        <f t="shared" si="63"/>
        <v>36.745000506304592</v>
      </c>
      <c r="O178">
        <f t="shared" si="64"/>
        <v>0</v>
      </c>
      <c r="P178">
        <f t="shared" si="81"/>
        <v>0</v>
      </c>
      <c r="Q178">
        <f t="shared" si="81"/>
        <v>1</v>
      </c>
      <c r="R178">
        <f t="shared" si="81"/>
        <v>0</v>
      </c>
      <c r="S178">
        <f t="shared" si="81"/>
        <v>0</v>
      </c>
      <c r="T178">
        <f t="shared" si="81"/>
        <v>0</v>
      </c>
      <c r="U178">
        <f t="shared" si="81"/>
        <v>0</v>
      </c>
      <c r="V178">
        <f t="shared" si="81"/>
        <v>0</v>
      </c>
      <c r="W178">
        <f t="shared" si="81"/>
        <v>0</v>
      </c>
      <c r="X178">
        <f t="shared" si="81"/>
        <v>0</v>
      </c>
      <c r="Y178">
        <f t="shared" si="81"/>
        <v>0</v>
      </c>
      <c r="Z178">
        <f t="shared" si="81"/>
        <v>0</v>
      </c>
      <c r="AA178">
        <f t="shared" si="65"/>
        <v>0</v>
      </c>
      <c r="AB178">
        <f t="shared" si="69"/>
        <v>0</v>
      </c>
      <c r="AC178">
        <f t="shared" si="70"/>
        <v>36.745000506304592</v>
      </c>
      <c r="AD178">
        <f t="shared" si="71"/>
        <v>0</v>
      </c>
      <c r="AE178">
        <f t="shared" si="72"/>
        <v>0</v>
      </c>
      <c r="AF178">
        <f t="shared" si="73"/>
        <v>0</v>
      </c>
      <c r="AG178">
        <f t="shared" si="74"/>
        <v>0</v>
      </c>
      <c r="AH178">
        <f t="shared" si="75"/>
        <v>0</v>
      </c>
      <c r="AI178">
        <f t="shared" si="76"/>
        <v>0</v>
      </c>
      <c r="AJ178">
        <f t="shared" si="77"/>
        <v>0</v>
      </c>
      <c r="AK178">
        <f t="shared" si="78"/>
        <v>0</v>
      </c>
      <c r="AL178">
        <f t="shared" si="79"/>
        <v>0</v>
      </c>
    </row>
    <row r="179" spans="5:38" x14ac:dyDescent="0.3">
      <c r="E179" s="34"/>
      <c r="F179" s="35">
        <v>177</v>
      </c>
      <c r="G179">
        <f t="shared" si="61"/>
        <v>6</v>
      </c>
      <c r="H179">
        <f t="shared" si="62"/>
        <v>177</v>
      </c>
      <c r="I179" s="38">
        <v>35.714703913000143</v>
      </c>
      <c r="K179">
        <v>3</v>
      </c>
      <c r="L179">
        <f t="shared" si="83"/>
        <v>10</v>
      </c>
      <c r="M179">
        <f t="shared" si="84"/>
        <v>72</v>
      </c>
      <c r="N179" s="36">
        <f t="shared" si="63"/>
        <v>35.714703913000143</v>
      </c>
      <c r="O179">
        <f t="shared" si="64"/>
        <v>0</v>
      </c>
      <c r="P179">
        <f t="shared" si="81"/>
        <v>0</v>
      </c>
      <c r="Q179">
        <f t="shared" si="81"/>
        <v>1</v>
      </c>
      <c r="R179">
        <f t="shared" si="81"/>
        <v>0</v>
      </c>
      <c r="S179">
        <f t="shared" si="81"/>
        <v>0</v>
      </c>
      <c r="T179">
        <f t="shared" si="81"/>
        <v>0</v>
      </c>
      <c r="U179">
        <f t="shared" si="81"/>
        <v>0</v>
      </c>
      <c r="V179">
        <f t="shared" si="81"/>
        <v>0</v>
      </c>
      <c r="W179">
        <f t="shared" si="81"/>
        <v>0</v>
      </c>
      <c r="X179">
        <f t="shared" si="81"/>
        <v>0</v>
      </c>
      <c r="Y179">
        <f t="shared" si="81"/>
        <v>0</v>
      </c>
      <c r="Z179">
        <f t="shared" si="81"/>
        <v>0</v>
      </c>
      <c r="AA179">
        <f t="shared" si="65"/>
        <v>0</v>
      </c>
      <c r="AB179">
        <f t="shared" si="69"/>
        <v>0</v>
      </c>
      <c r="AC179">
        <f t="shared" si="70"/>
        <v>35.714703913000143</v>
      </c>
      <c r="AD179">
        <f t="shared" si="71"/>
        <v>0</v>
      </c>
      <c r="AE179">
        <f t="shared" si="72"/>
        <v>0</v>
      </c>
      <c r="AF179">
        <f t="shared" si="73"/>
        <v>0</v>
      </c>
      <c r="AG179">
        <f t="shared" si="74"/>
        <v>0</v>
      </c>
      <c r="AH179">
        <f t="shared" si="75"/>
        <v>0</v>
      </c>
      <c r="AI179">
        <f t="shared" si="76"/>
        <v>0</v>
      </c>
      <c r="AJ179">
        <f t="shared" si="77"/>
        <v>0</v>
      </c>
      <c r="AK179">
        <f t="shared" si="78"/>
        <v>0</v>
      </c>
      <c r="AL179">
        <f t="shared" si="79"/>
        <v>0</v>
      </c>
    </row>
    <row r="180" spans="5:38" x14ac:dyDescent="0.3">
      <c r="E180" s="34"/>
      <c r="F180" s="35">
        <v>178</v>
      </c>
      <c r="G180">
        <f t="shared" si="61"/>
        <v>6</v>
      </c>
      <c r="H180">
        <f t="shared" si="62"/>
        <v>178</v>
      </c>
      <c r="I180" s="38">
        <v>37.878551224428243</v>
      </c>
      <c r="K180">
        <v>3</v>
      </c>
      <c r="L180">
        <f t="shared" si="83"/>
        <v>11</v>
      </c>
      <c r="M180">
        <f t="shared" si="84"/>
        <v>73</v>
      </c>
      <c r="N180" s="36">
        <f t="shared" si="63"/>
        <v>37.878551224428243</v>
      </c>
      <c r="O180">
        <f t="shared" si="64"/>
        <v>0</v>
      </c>
      <c r="P180">
        <f t="shared" si="81"/>
        <v>0</v>
      </c>
      <c r="Q180">
        <f t="shared" si="81"/>
        <v>1</v>
      </c>
      <c r="R180">
        <f t="shared" si="81"/>
        <v>0</v>
      </c>
      <c r="S180">
        <f t="shared" si="81"/>
        <v>0</v>
      </c>
      <c r="T180">
        <f t="shared" si="81"/>
        <v>0</v>
      </c>
      <c r="U180">
        <f t="shared" si="81"/>
        <v>0</v>
      </c>
      <c r="V180">
        <f t="shared" si="81"/>
        <v>0</v>
      </c>
      <c r="W180">
        <f t="shared" si="81"/>
        <v>0</v>
      </c>
      <c r="X180">
        <f t="shared" si="81"/>
        <v>0</v>
      </c>
      <c r="Y180">
        <f t="shared" si="81"/>
        <v>0</v>
      </c>
      <c r="Z180">
        <f t="shared" si="81"/>
        <v>0</v>
      </c>
      <c r="AA180">
        <f t="shared" si="65"/>
        <v>0</v>
      </c>
      <c r="AB180">
        <f t="shared" si="69"/>
        <v>0</v>
      </c>
      <c r="AC180">
        <f t="shared" si="70"/>
        <v>37.878551224428243</v>
      </c>
      <c r="AD180">
        <f t="shared" si="71"/>
        <v>0</v>
      </c>
      <c r="AE180">
        <f t="shared" si="72"/>
        <v>0</v>
      </c>
      <c r="AF180">
        <f t="shared" si="73"/>
        <v>0</v>
      </c>
      <c r="AG180">
        <f t="shared" si="74"/>
        <v>0</v>
      </c>
      <c r="AH180">
        <f t="shared" si="75"/>
        <v>0</v>
      </c>
      <c r="AI180">
        <f t="shared" si="76"/>
        <v>0</v>
      </c>
      <c r="AJ180">
        <f t="shared" si="77"/>
        <v>0</v>
      </c>
      <c r="AK180">
        <f t="shared" si="78"/>
        <v>0</v>
      </c>
      <c r="AL180">
        <f t="shared" si="79"/>
        <v>0</v>
      </c>
    </row>
    <row r="181" spans="5:38" x14ac:dyDescent="0.3">
      <c r="E181" s="34"/>
      <c r="F181" s="35">
        <v>179</v>
      </c>
      <c r="G181">
        <f t="shared" si="61"/>
        <v>6</v>
      </c>
      <c r="H181">
        <f t="shared" si="62"/>
        <v>179</v>
      </c>
      <c r="I181" s="38">
        <v>36.472274937488713</v>
      </c>
      <c r="K181">
        <v>3</v>
      </c>
      <c r="L181">
        <f t="shared" si="83"/>
        <v>12</v>
      </c>
      <c r="M181">
        <f t="shared" si="84"/>
        <v>74</v>
      </c>
      <c r="N181" s="36">
        <f t="shared" si="63"/>
        <v>36.472274937488713</v>
      </c>
      <c r="O181">
        <f t="shared" si="64"/>
        <v>0</v>
      </c>
      <c r="P181">
        <f t="shared" ref="P181:Z195" si="85">IF($K181=P$2,1,0)</f>
        <v>0</v>
      </c>
      <c r="Q181">
        <f t="shared" si="85"/>
        <v>1</v>
      </c>
      <c r="R181">
        <f t="shared" si="85"/>
        <v>0</v>
      </c>
      <c r="S181">
        <f t="shared" si="85"/>
        <v>0</v>
      </c>
      <c r="T181">
        <f t="shared" si="85"/>
        <v>0</v>
      </c>
      <c r="U181">
        <f t="shared" si="85"/>
        <v>0</v>
      </c>
      <c r="V181">
        <f t="shared" si="85"/>
        <v>0</v>
      </c>
      <c r="W181">
        <f t="shared" si="85"/>
        <v>0</v>
      </c>
      <c r="X181">
        <f t="shared" si="85"/>
        <v>0</v>
      </c>
      <c r="Y181">
        <f t="shared" si="85"/>
        <v>0</v>
      </c>
      <c r="Z181">
        <f t="shared" si="85"/>
        <v>0</v>
      </c>
      <c r="AA181">
        <f t="shared" si="65"/>
        <v>0</v>
      </c>
      <c r="AB181">
        <f t="shared" si="69"/>
        <v>0</v>
      </c>
      <c r="AC181">
        <f t="shared" si="70"/>
        <v>36.472274937488713</v>
      </c>
      <c r="AD181">
        <f t="shared" si="71"/>
        <v>0</v>
      </c>
      <c r="AE181">
        <f t="shared" si="72"/>
        <v>0</v>
      </c>
      <c r="AF181">
        <f t="shared" si="73"/>
        <v>0</v>
      </c>
      <c r="AG181">
        <f t="shared" si="74"/>
        <v>0</v>
      </c>
      <c r="AH181">
        <f t="shared" si="75"/>
        <v>0</v>
      </c>
      <c r="AI181">
        <f t="shared" si="76"/>
        <v>0</v>
      </c>
      <c r="AJ181">
        <f t="shared" si="77"/>
        <v>0</v>
      </c>
      <c r="AK181">
        <f t="shared" si="78"/>
        <v>0</v>
      </c>
      <c r="AL181">
        <f t="shared" si="79"/>
        <v>0</v>
      </c>
    </row>
    <row r="182" spans="5:38" x14ac:dyDescent="0.3">
      <c r="E182" s="34"/>
      <c r="F182" s="35">
        <v>180</v>
      </c>
      <c r="G182">
        <f t="shared" si="61"/>
        <v>6</v>
      </c>
      <c r="H182">
        <f t="shared" si="62"/>
        <v>180</v>
      </c>
      <c r="I182" s="38">
        <v>37.232090616864646</v>
      </c>
      <c r="K182">
        <v>3</v>
      </c>
      <c r="L182">
        <f t="shared" si="83"/>
        <v>13</v>
      </c>
      <c r="M182">
        <f t="shared" si="84"/>
        <v>75</v>
      </c>
      <c r="N182" s="36">
        <f t="shared" si="63"/>
        <v>37.232090616864646</v>
      </c>
      <c r="O182">
        <f t="shared" si="64"/>
        <v>0</v>
      </c>
      <c r="P182">
        <f t="shared" si="85"/>
        <v>0</v>
      </c>
      <c r="Q182">
        <f t="shared" si="85"/>
        <v>1</v>
      </c>
      <c r="R182">
        <f t="shared" si="85"/>
        <v>0</v>
      </c>
      <c r="S182">
        <f t="shared" si="85"/>
        <v>0</v>
      </c>
      <c r="T182">
        <f t="shared" si="85"/>
        <v>0</v>
      </c>
      <c r="U182">
        <f t="shared" si="85"/>
        <v>0</v>
      </c>
      <c r="V182">
        <f t="shared" si="85"/>
        <v>0</v>
      </c>
      <c r="W182">
        <f t="shared" si="85"/>
        <v>0</v>
      </c>
      <c r="X182">
        <f t="shared" si="85"/>
        <v>0</v>
      </c>
      <c r="Y182">
        <f t="shared" si="85"/>
        <v>0</v>
      </c>
      <c r="Z182">
        <f t="shared" si="85"/>
        <v>0</v>
      </c>
      <c r="AA182">
        <f t="shared" si="65"/>
        <v>0</v>
      </c>
      <c r="AB182">
        <f t="shared" si="69"/>
        <v>0</v>
      </c>
      <c r="AC182">
        <f t="shared" si="70"/>
        <v>37.232090616864646</v>
      </c>
      <c r="AD182">
        <f t="shared" si="71"/>
        <v>0</v>
      </c>
      <c r="AE182">
        <f t="shared" si="72"/>
        <v>0</v>
      </c>
      <c r="AF182">
        <f t="shared" si="73"/>
        <v>0</v>
      </c>
      <c r="AG182">
        <f t="shared" si="74"/>
        <v>0</v>
      </c>
      <c r="AH182">
        <f t="shared" si="75"/>
        <v>0</v>
      </c>
      <c r="AI182">
        <f t="shared" si="76"/>
        <v>0</v>
      </c>
      <c r="AJ182">
        <f t="shared" si="77"/>
        <v>0</v>
      </c>
      <c r="AK182">
        <f t="shared" si="78"/>
        <v>0</v>
      </c>
      <c r="AL182">
        <f t="shared" si="79"/>
        <v>0</v>
      </c>
    </row>
    <row r="183" spans="5:38" x14ac:dyDescent="0.3">
      <c r="E183" s="34"/>
      <c r="F183" s="35">
        <v>181</v>
      </c>
      <c r="G183">
        <f t="shared" si="61"/>
        <v>6</v>
      </c>
      <c r="H183">
        <f t="shared" si="62"/>
        <v>181</v>
      </c>
      <c r="I183" s="38">
        <v>39.411650512504337</v>
      </c>
      <c r="K183">
        <v>3</v>
      </c>
      <c r="L183">
        <f t="shared" si="83"/>
        <v>14</v>
      </c>
      <c r="M183">
        <f t="shared" si="84"/>
        <v>76</v>
      </c>
      <c r="N183" s="36">
        <f t="shared" si="63"/>
        <v>39.411650512504337</v>
      </c>
      <c r="O183">
        <f t="shared" si="64"/>
        <v>0</v>
      </c>
      <c r="P183">
        <f t="shared" si="85"/>
        <v>0</v>
      </c>
      <c r="Q183">
        <f t="shared" si="85"/>
        <v>1</v>
      </c>
      <c r="R183">
        <f t="shared" si="85"/>
        <v>0</v>
      </c>
      <c r="S183">
        <f t="shared" si="85"/>
        <v>0</v>
      </c>
      <c r="T183">
        <f t="shared" si="85"/>
        <v>0</v>
      </c>
      <c r="U183">
        <f t="shared" si="85"/>
        <v>0</v>
      </c>
      <c r="V183">
        <f t="shared" si="85"/>
        <v>0</v>
      </c>
      <c r="W183">
        <f t="shared" si="85"/>
        <v>0</v>
      </c>
      <c r="X183">
        <f t="shared" si="85"/>
        <v>0</v>
      </c>
      <c r="Y183">
        <f t="shared" si="85"/>
        <v>0</v>
      </c>
      <c r="Z183">
        <f t="shared" si="85"/>
        <v>0</v>
      </c>
      <c r="AA183">
        <f t="shared" si="65"/>
        <v>0</v>
      </c>
      <c r="AB183">
        <f t="shared" si="69"/>
        <v>0</v>
      </c>
      <c r="AC183">
        <f t="shared" si="70"/>
        <v>39.411650512504337</v>
      </c>
      <c r="AD183">
        <f t="shared" si="71"/>
        <v>0</v>
      </c>
      <c r="AE183">
        <f t="shared" si="72"/>
        <v>0</v>
      </c>
      <c r="AF183">
        <f t="shared" si="73"/>
        <v>0</v>
      </c>
      <c r="AG183">
        <f t="shared" si="74"/>
        <v>0</v>
      </c>
      <c r="AH183">
        <f t="shared" si="75"/>
        <v>0</v>
      </c>
      <c r="AI183">
        <f t="shared" si="76"/>
        <v>0</v>
      </c>
      <c r="AJ183">
        <f t="shared" si="77"/>
        <v>0</v>
      </c>
      <c r="AK183">
        <f t="shared" si="78"/>
        <v>0</v>
      </c>
      <c r="AL183">
        <f t="shared" si="79"/>
        <v>0</v>
      </c>
    </row>
    <row r="184" spans="5:38" x14ac:dyDescent="0.3">
      <c r="E184" s="34"/>
      <c r="F184" s="35">
        <v>182</v>
      </c>
      <c r="G184">
        <f t="shared" si="61"/>
        <v>7</v>
      </c>
      <c r="H184">
        <f t="shared" si="62"/>
        <v>182</v>
      </c>
      <c r="I184" s="38">
        <v>43.567629036476411</v>
      </c>
      <c r="K184">
        <v>3</v>
      </c>
      <c r="L184">
        <f t="shared" si="83"/>
        <v>15</v>
      </c>
      <c r="M184">
        <f t="shared" si="84"/>
        <v>77</v>
      </c>
      <c r="N184" s="36">
        <f t="shared" si="63"/>
        <v>43.567629036476411</v>
      </c>
      <c r="O184">
        <f t="shared" si="64"/>
        <v>0</v>
      </c>
      <c r="P184">
        <f t="shared" si="85"/>
        <v>0</v>
      </c>
      <c r="Q184">
        <f t="shared" si="85"/>
        <v>1</v>
      </c>
      <c r="R184">
        <f t="shared" si="85"/>
        <v>0</v>
      </c>
      <c r="S184">
        <f t="shared" si="85"/>
        <v>0</v>
      </c>
      <c r="T184">
        <f t="shared" si="85"/>
        <v>0</v>
      </c>
      <c r="U184">
        <f t="shared" si="85"/>
        <v>0</v>
      </c>
      <c r="V184">
        <f t="shared" si="85"/>
        <v>0</v>
      </c>
      <c r="W184">
        <f t="shared" si="85"/>
        <v>0</v>
      </c>
      <c r="X184">
        <f t="shared" si="85"/>
        <v>0</v>
      </c>
      <c r="Y184">
        <f t="shared" si="85"/>
        <v>0</v>
      </c>
      <c r="Z184">
        <f t="shared" si="85"/>
        <v>0</v>
      </c>
      <c r="AA184">
        <f t="shared" si="65"/>
        <v>0</v>
      </c>
      <c r="AB184">
        <f t="shared" si="69"/>
        <v>0</v>
      </c>
      <c r="AC184">
        <f t="shared" si="70"/>
        <v>43.567629036476411</v>
      </c>
      <c r="AD184">
        <f t="shared" si="71"/>
        <v>0</v>
      </c>
      <c r="AE184">
        <f t="shared" si="72"/>
        <v>0</v>
      </c>
      <c r="AF184">
        <f t="shared" si="73"/>
        <v>0</v>
      </c>
      <c r="AG184">
        <f t="shared" si="74"/>
        <v>0</v>
      </c>
      <c r="AH184">
        <f t="shared" si="75"/>
        <v>0</v>
      </c>
      <c r="AI184">
        <f t="shared" si="76"/>
        <v>0</v>
      </c>
      <c r="AJ184">
        <f t="shared" si="77"/>
        <v>0</v>
      </c>
      <c r="AK184">
        <f t="shared" si="78"/>
        <v>0</v>
      </c>
      <c r="AL184">
        <f t="shared" si="79"/>
        <v>0</v>
      </c>
    </row>
    <row r="185" spans="5:38" x14ac:dyDescent="0.3">
      <c r="E185" s="34"/>
      <c r="F185" s="35">
        <v>183</v>
      </c>
      <c r="G185">
        <f t="shared" si="61"/>
        <v>7</v>
      </c>
      <c r="H185">
        <f t="shared" si="62"/>
        <v>183</v>
      </c>
      <c r="I185" s="38">
        <v>44.364481521494021</v>
      </c>
      <c r="K185">
        <v>3</v>
      </c>
      <c r="L185">
        <f t="shared" si="83"/>
        <v>16</v>
      </c>
      <c r="M185">
        <f t="shared" si="84"/>
        <v>78</v>
      </c>
      <c r="N185" s="36">
        <f t="shared" si="63"/>
        <v>44.364481521494021</v>
      </c>
      <c r="O185">
        <f t="shared" si="64"/>
        <v>0</v>
      </c>
      <c r="P185">
        <f t="shared" si="85"/>
        <v>0</v>
      </c>
      <c r="Q185">
        <f t="shared" si="85"/>
        <v>1</v>
      </c>
      <c r="R185">
        <f t="shared" si="85"/>
        <v>0</v>
      </c>
      <c r="S185">
        <f t="shared" si="85"/>
        <v>0</v>
      </c>
      <c r="T185">
        <f t="shared" si="85"/>
        <v>0</v>
      </c>
      <c r="U185">
        <f t="shared" si="85"/>
        <v>0</v>
      </c>
      <c r="V185">
        <f t="shared" si="85"/>
        <v>0</v>
      </c>
      <c r="W185">
        <f t="shared" si="85"/>
        <v>0</v>
      </c>
      <c r="X185">
        <f t="shared" si="85"/>
        <v>0</v>
      </c>
      <c r="Y185">
        <f t="shared" si="85"/>
        <v>0</v>
      </c>
      <c r="Z185">
        <f t="shared" si="85"/>
        <v>0</v>
      </c>
      <c r="AA185">
        <f t="shared" si="65"/>
        <v>0</v>
      </c>
      <c r="AB185">
        <f t="shared" si="69"/>
        <v>0</v>
      </c>
      <c r="AC185">
        <f t="shared" si="70"/>
        <v>44.364481521494021</v>
      </c>
      <c r="AD185">
        <f t="shared" si="71"/>
        <v>0</v>
      </c>
      <c r="AE185">
        <f t="shared" si="72"/>
        <v>0</v>
      </c>
      <c r="AF185">
        <f t="shared" si="73"/>
        <v>0</v>
      </c>
      <c r="AG185">
        <f t="shared" si="74"/>
        <v>0</v>
      </c>
      <c r="AH185">
        <f t="shared" si="75"/>
        <v>0</v>
      </c>
      <c r="AI185">
        <f t="shared" si="76"/>
        <v>0</v>
      </c>
      <c r="AJ185">
        <f t="shared" si="77"/>
        <v>0</v>
      </c>
      <c r="AK185">
        <f t="shared" si="78"/>
        <v>0</v>
      </c>
      <c r="AL185">
        <f t="shared" si="79"/>
        <v>0</v>
      </c>
    </row>
    <row r="186" spans="5:38" x14ac:dyDescent="0.3">
      <c r="E186" s="34"/>
      <c r="F186" s="35">
        <v>184</v>
      </c>
      <c r="G186">
        <f t="shared" si="61"/>
        <v>7</v>
      </c>
      <c r="H186">
        <f t="shared" si="62"/>
        <v>184</v>
      </c>
      <c r="I186" s="38">
        <v>46.968281190847307</v>
      </c>
      <c r="K186">
        <v>3</v>
      </c>
      <c r="L186">
        <f t="shared" si="83"/>
        <v>17</v>
      </c>
      <c r="M186">
        <f t="shared" si="84"/>
        <v>79</v>
      </c>
      <c r="N186" s="36">
        <f t="shared" si="63"/>
        <v>46.968281190847307</v>
      </c>
      <c r="O186">
        <f t="shared" si="64"/>
        <v>0</v>
      </c>
      <c r="P186">
        <f t="shared" si="85"/>
        <v>0</v>
      </c>
      <c r="Q186">
        <f t="shared" si="85"/>
        <v>1</v>
      </c>
      <c r="R186">
        <f t="shared" si="85"/>
        <v>0</v>
      </c>
      <c r="S186">
        <f t="shared" si="85"/>
        <v>0</v>
      </c>
      <c r="T186">
        <f t="shared" si="85"/>
        <v>0</v>
      </c>
      <c r="U186">
        <f t="shared" si="85"/>
        <v>0</v>
      </c>
      <c r="V186">
        <f t="shared" si="85"/>
        <v>0</v>
      </c>
      <c r="W186">
        <f t="shared" si="85"/>
        <v>0</v>
      </c>
      <c r="X186">
        <f t="shared" si="85"/>
        <v>0</v>
      </c>
      <c r="Y186">
        <f t="shared" si="85"/>
        <v>0</v>
      </c>
      <c r="Z186">
        <f t="shared" si="85"/>
        <v>0</v>
      </c>
      <c r="AA186">
        <f t="shared" si="65"/>
        <v>0</v>
      </c>
      <c r="AB186">
        <f t="shared" si="69"/>
        <v>0</v>
      </c>
      <c r="AC186">
        <f t="shared" si="70"/>
        <v>46.968281190847307</v>
      </c>
      <c r="AD186">
        <f t="shared" si="71"/>
        <v>0</v>
      </c>
      <c r="AE186">
        <f t="shared" si="72"/>
        <v>0</v>
      </c>
      <c r="AF186">
        <f t="shared" si="73"/>
        <v>0</v>
      </c>
      <c r="AG186">
        <f t="shared" si="74"/>
        <v>0</v>
      </c>
      <c r="AH186">
        <f t="shared" si="75"/>
        <v>0</v>
      </c>
      <c r="AI186">
        <f t="shared" si="76"/>
        <v>0</v>
      </c>
      <c r="AJ186">
        <f t="shared" si="77"/>
        <v>0</v>
      </c>
      <c r="AK186">
        <f t="shared" si="78"/>
        <v>0</v>
      </c>
      <c r="AL186">
        <f t="shared" si="79"/>
        <v>0</v>
      </c>
    </row>
    <row r="187" spans="5:38" x14ac:dyDescent="0.3">
      <c r="E187" s="34"/>
      <c r="F187" s="35">
        <v>185</v>
      </c>
      <c r="G187">
        <f t="shared" si="61"/>
        <v>7</v>
      </c>
      <c r="H187">
        <f t="shared" si="62"/>
        <v>185</v>
      </c>
      <c r="I187" s="38">
        <v>42.770776551458816</v>
      </c>
      <c r="K187">
        <v>3</v>
      </c>
      <c r="L187">
        <f t="shared" si="83"/>
        <v>18</v>
      </c>
      <c r="M187">
        <f t="shared" si="84"/>
        <v>80</v>
      </c>
      <c r="N187" s="36">
        <f t="shared" si="63"/>
        <v>42.770776551458816</v>
      </c>
      <c r="O187">
        <f t="shared" si="64"/>
        <v>0</v>
      </c>
      <c r="P187">
        <f t="shared" si="85"/>
        <v>0</v>
      </c>
      <c r="Q187">
        <f t="shared" si="85"/>
        <v>1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0</v>
      </c>
      <c r="X187">
        <f t="shared" si="85"/>
        <v>0</v>
      </c>
      <c r="Y187">
        <f t="shared" si="85"/>
        <v>0</v>
      </c>
      <c r="Z187">
        <f t="shared" si="85"/>
        <v>0</v>
      </c>
      <c r="AA187">
        <f t="shared" si="65"/>
        <v>0</v>
      </c>
      <c r="AB187">
        <f t="shared" si="69"/>
        <v>0</v>
      </c>
      <c r="AC187">
        <f t="shared" si="70"/>
        <v>42.770776551458816</v>
      </c>
      <c r="AD187">
        <f t="shared" si="71"/>
        <v>0</v>
      </c>
      <c r="AE187">
        <f t="shared" si="72"/>
        <v>0</v>
      </c>
      <c r="AF187">
        <f t="shared" si="73"/>
        <v>0</v>
      </c>
      <c r="AG187">
        <f t="shared" si="74"/>
        <v>0</v>
      </c>
      <c r="AH187">
        <f t="shared" si="75"/>
        <v>0</v>
      </c>
      <c r="AI187">
        <f t="shared" si="76"/>
        <v>0</v>
      </c>
      <c r="AJ187">
        <f t="shared" si="77"/>
        <v>0</v>
      </c>
      <c r="AK187">
        <f t="shared" si="78"/>
        <v>0</v>
      </c>
      <c r="AL187">
        <f t="shared" si="79"/>
        <v>0</v>
      </c>
    </row>
    <row r="188" spans="5:38" x14ac:dyDescent="0.3">
      <c r="E188" s="34"/>
      <c r="F188" s="35">
        <v>186</v>
      </c>
      <c r="G188">
        <f t="shared" si="61"/>
        <v>7</v>
      </c>
      <c r="H188">
        <f t="shared" si="62"/>
        <v>186</v>
      </c>
      <c r="I188" s="38">
        <v>42.845972490185844</v>
      </c>
      <c r="K188">
        <v>3</v>
      </c>
      <c r="L188">
        <f t="shared" si="83"/>
        <v>19</v>
      </c>
      <c r="M188">
        <f t="shared" si="84"/>
        <v>81</v>
      </c>
      <c r="N188" s="36">
        <f t="shared" si="63"/>
        <v>42.845972490185844</v>
      </c>
      <c r="O188">
        <f t="shared" si="64"/>
        <v>0</v>
      </c>
      <c r="P188">
        <f t="shared" si="85"/>
        <v>0</v>
      </c>
      <c r="Q188">
        <f t="shared" si="85"/>
        <v>1</v>
      </c>
      <c r="R188">
        <f t="shared" si="85"/>
        <v>0</v>
      </c>
      <c r="S188">
        <f t="shared" si="85"/>
        <v>0</v>
      </c>
      <c r="T188">
        <f t="shared" si="85"/>
        <v>0</v>
      </c>
      <c r="U188">
        <f t="shared" si="85"/>
        <v>0</v>
      </c>
      <c r="V188">
        <f t="shared" si="85"/>
        <v>0</v>
      </c>
      <c r="W188">
        <f t="shared" si="85"/>
        <v>0</v>
      </c>
      <c r="X188">
        <f t="shared" si="85"/>
        <v>0</v>
      </c>
      <c r="Y188">
        <f t="shared" si="85"/>
        <v>0</v>
      </c>
      <c r="Z188">
        <f t="shared" si="85"/>
        <v>0</v>
      </c>
      <c r="AA188">
        <f t="shared" si="65"/>
        <v>0</v>
      </c>
      <c r="AB188">
        <f t="shared" si="69"/>
        <v>0</v>
      </c>
      <c r="AC188">
        <f t="shared" si="70"/>
        <v>42.845972490185844</v>
      </c>
      <c r="AD188">
        <f t="shared" si="71"/>
        <v>0</v>
      </c>
      <c r="AE188">
        <f t="shared" si="72"/>
        <v>0</v>
      </c>
      <c r="AF188">
        <f t="shared" si="73"/>
        <v>0</v>
      </c>
      <c r="AG188">
        <f t="shared" si="74"/>
        <v>0</v>
      </c>
      <c r="AH188">
        <f t="shared" si="75"/>
        <v>0</v>
      </c>
      <c r="AI188">
        <f t="shared" si="76"/>
        <v>0</v>
      </c>
      <c r="AJ188">
        <f t="shared" si="77"/>
        <v>0</v>
      </c>
      <c r="AK188">
        <f t="shared" si="78"/>
        <v>0</v>
      </c>
      <c r="AL188">
        <f t="shared" si="79"/>
        <v>0</v>
      </c>
    </row>
    <row r="189" spans="5:38" x14ac:dyDescent="0.3">
      <c r="E189" s="34"/>
      <c r="F189" s="35">
        <v>187</v>
      </c>
      <c r="G189">
        <f t="shared" si="61"/>
        <v>7</v>
      </c>
      <c r="H189">
        <f t="shared" si="62"/>
        <v>187</v>
      </c>
      <c r="I189" s="38">
        <v>43.44417301767087</v>
      </c>
      <c r="K189">
        <v>3</v>
      </c>
      <c r="L189">
        <f t="shared" si="83"/>
        <v>20</v>
      </c>
      <c r="M189">
        <f t="shared" si="84"/>
        <v>82</v>
      </c>
      <c r="N189" s="36">
        <f t="shared" si="63"/>
        <v>43.44417301767087</v>
      </c>
      <c r="O189">
        <f t="shared" si="64"/>
        <v>0</v>
      </c>
      <c r="P189">
        <f t="shared" si="85"/>
        <v>0</v>
      </c>
      <c r="Q189">
        <f t="shared" si="85"/>
        <v>1</v>
      </c>
      <c r="R189">
        <f t="shared" si="85"/>
        <v>0</v>
      </c>
      <c r="S189">
        <f t="shared" si="85"/>
        <v>0</v>
      </c>
      <c r="T189">
        <f t="shared" si="85"/>
        <v>0</v>
      </c>
      <c r="U189">
        <f t="shared" si="85"/>
        <v>0</v>
      </c>
      <c r="V189">
        <f t="shared" si="85"/>
        <v>0</v>
      </c>
      <c r="W189">
        <f t="shared" si="85"/>
        <v>0</v>
      </c>
      <c r="X189">
        <f t="shared" si="85"/>
        <v>0</v>
      </c>
      <c r="Y189">
        <f t="shared" si="85"/>
        <v>0</v>
      </c>
      <c r="Z189">
        <f t="shared" si="85"/>
        <v>0</v>
      </c>
      <c r="AA189">
        <f t="shared" si="65"/>
        <v>0</v>
      </c>
      <c r="AB189">
        <f t="shared" si="69"/>
        <v>0</v>
      </c>
      <c r="AC189">
        <f t="shared" si="70"/>
        <v>43.44417301767087</v>
      </c>
      <c r="AD189">
        <f t="shared" si="71"/>
        <v>0</v>
      </c>
      <c r="AE189">
        <f t="shared" si="72"/>
        <v>0</v>
      </c>
      <c r="AF189">
        <f t="shared" si="73"/>
        <v>0</v>
      </c>
      <c r="AG189">
        <f t="shared" si="74"/>
        <v>0</v>
      </c>
      <c r="AH189">
        <f t="shared" si="75"/>
        <v>0</v>
      </c>
      <c r="AI189">
        <f t="shared" si="76"/>
        <v>0</v>
      </c>
      <c r="AJ189">
        <f t="shared" si="77"/>
        <v>0</v>
      </c>
      <c r="AK189">
        <f t="shared" si="78"/>
        <v>0</v>
      </c>
      <c r="AL189">
        <f t="shared" si="79"/>
        <v>0</v>
      </c>
    </row>
    <row r="190" spans="5:38" x14ac:dyDescent="0.3">
      <c r="E190" s="34"/>
      <c r="F190" s="35">
        <v>188</v>
      </c>
      <c r="G190">
        <f t="shared" si="61"/>
        <v>7</v>
      </c>
      <c r="H190">
        <f t="shared" si="62"/>
        <v>188</v>
      </c>
      <c r="I190" s="38">
        <v>46.050217341911534</v>
      </c>
      <c r="K190">
        <v>3</v>
      </c>
      <c r="L190">
        <f t="shared" si="83"/>
        <v>21</v>
      </c>
      <c r="M190">
        <f t="shared" si="84"/>
        <v>83</v>
      </c>
      <c r="N190" s="36">
        <f t="shared" si="63"/>
        <v>46.050217341911534</v>
      </c>
      <c r="O190">
        <f t="shared" si="64"/>
        <v>0</v>
      </c>
      <c r="P190">
        <f t="shared" si="85"/>
        <v>0</v>
      </c>
      <c r="Q190">
        <f t="shared" si="85"/>
        <v>1</v>
      </c>
      <c r="R190">
        <f t="shared" si="85"/>
        <v>0</v>
      </c>
      <c r="S190">
        <f t="shared" si="85"/>
        <v>0</v>
      </c>
      <c r="T190">
        <f t="shared" si="85"/>
        <v>0</v>
      </c>
      <c r="U190">
        <f t="shared" si="85"/>
        <v>0</v>
      </c>
      <c r="V190">
        <f t="shared" si="85"/>
        <v>0</v>
      </c>
      <c r="W190">
        <f t="shared" si="85"/>
        <v>0</v>
      </c>
      <c r="X190">
        <f t="shared" si="85"/>
        <v>0</v>
      </c>
      <c r="Y190">
        <f t="shared" si="85"/>
        <v>0</v>
      </c>
      <c r="Z190">
        <f t="shared" si="85"/>
        <v>0</v>
      </c>
      <c r="AA190">
        <f t="shared" si="65"/>
        <v>0</v>
      </c>
      <c r="AB190">
        <f t="shared" si="69"/>
        <v>0</v>
      </c>
      <c r="AC190">
        <f t="shared" si="70"/>
        <v>46.050217341911534</v>
      </c>
      <c r="AD190">
        <f t="shared" si="71"/>
        <v>0</v>
      </c>
      <c r="AE190">
        <f t="shared" si="72"/>
        <v>0</v>
      </c>
      <c r="AF190">
        <f t="shared" si="73"/>
        <v>0</v>
      </c>
      <c r="AG190">
        <f t="shared" si="74"/>
        <v>0</v>
      </c>
      <c r="AH190">
        <f t="shared" si="75"/>
        <v>0</v>
      </c>
      <c r="AI190">
        <f t="shared" si="76"/>
        <v>0</v>
      </c>
      <c r="AJ190">
        <f t="shared" si="77"/>
        <v>0</v>
      </c>
      <c r="AK190">
        <f t="shared" si="78"/>
        <v>0</v>
      </c>
      <c r="AL190">
        <f t="shared" si="79"/>
        <v>0</v>
      </c>
    </row>
    <row r="191" spans="5:38" x14ac:dyDescent="0.3">
      <c r="E191" s="34"/>
      <c r="F191" s="35">
        <v>189</v>
      </c>
      <c r="G191">
        <f t="shared" si="61"/>
        <v>7</v>
      </c>
      <c r="H191">
        <f t="shared" si="62"/>
        <v>189</v>
      </c>
      <c r="I191" s="38">
        <v>47.047966439349061</v>
      </c>
      <c r="K191">
        <v>3</v>
      </c>
      <c r="L191">
        <f t="shared" si="83"/>
        <v>22</v>
      </c>
      <c r="M191">
        <f t="shared" si="84"/>
        <v>84</v>
      </c>
      <c r="N191" s="36">
        <f t="shared" si="63"/>
        <v>47.047966439349061</v>
      </c>
      <c r="O191">
        <f t="shared" si="64"/>
        <v>0</v>
      </c>
      <c r="P191">
        <f t="shared" si="85"/>
        <v>0</v>
      </c>
      <c r="Q191">
        <f t="shared" si="85"/>
        <v>1</v>
      </c>
      <c r="R191">
        <f t="shared" si="85"/>
        <v>0</v>
      </c>
      <c r="S191">
        <f t="shared" si="85"/>
        <v>0</v>
      </c>
      <c r="T191">
        <f t="shared" si="85"/>
        <v>0</v>
      </c>
      <c r="U191">
        <f t="shared" si="85"/>
        <v>0</v>
      </c>
      <c r="V191">
        <f t="shared" si="85"/>
        <v>0</v>
      </c>
      <c r="W191">
        <f t="shared" si="85"/>
        <v>0</v>
      </c>
      <c r="X191">
        <f t="shared" si="85"/>
        <v>0</v>
      </c>
      <c r="Y191">
        <f t="shared" si="85"/>
        <v>0</v>
      </c>
      <c r="Z191">
        <f t="shared" si="85"/>
        <v>0</v>
      </c>
      <c r="AA191">
        <f t="shared" si="65"/>
        <v>0</v>
      </c>
      <c r="AB191">
        <f t="shared" si="69"/>
        <v>0</v>
      </c>
      <c r="AC191">
        <f t="shared" si="70"/>
        <v>47.047966439349061</v>
      </c>
      <c r="AD191">
        <f t="shared" si="71"/>
        <v>0</v>
      </c>
      <c r="AE191">
        <f t="shared" si="72"/>
        <v>0</v>
      </c>
      <c r="AF191">
        <f t="shared" si="73"/>
        <v>0</v>
      </c>
      <c r="AG191">
        <f t="shared" si="74"/>
        <v>0</v>
      </c>
      <c r="AH191">
        <f t="shared" si="75"/>
        <v>0</v>
      </c>
      <c r="AI191">
        <f t="shared" si="76"/>
        <v>0</v>
      </c>
      <c r="AJ191">
        <f t="shared" si="77"/>
        <v>0</v>
      </c>
      <c r="AK191">
        <f t="shared" si="78"/>
        <v>0</v>
      </c>
      <c r="AL191">
        <f t="shared" si="79"/>
        <v>0</v>
      </c>
    </row>
    <row r="192" spans="5:38" x14ac:dyDescent="0.3">
      <c r="E192" s="34"/>
      <c r="F192" s="35">
        <v>190</v>
      </c>
      <c r="G192">
        <f t="shared" si="61"/>
        <v>7</v>
      </c>
      <c r="H192">
        <f t="shared" si="62"/>
        <v>190</v>
      </c>
      <c r="I192" s="38">
        <v>48.500258151479748</v>
      </c>
      <c r="K192">
        <v>3</v>
      </c>
      <c r="L192">
        <f t="shared" si="83"/>
        <v>23</v>
      </c>
      <c r="M192">
        <f t="shared" si="84"/>
        <v>85</v>
      </c>
      <c r="N192" s="36">
        <f t="shared" si="63"/>
        <v>48.500258151479748</v>
      </c>
      <c r="O192">
        <f t="shared" si="64"/>
        <v>0</v>
      </c>
      <c r="P192">
        <f t="shared" si="85"/>
        <v>0</v>
      </c>
      <c r="Q192">
        <f t="shared" si="85"/>
        <v>1</v>
      </c>
      <c r="R192">
        <f t="shared" si="85"/>
        <v>0</v>
      </c>
      <c r="S192">
        <f t="shared" si="85"/>
        <v>0</v>
      </c>
      <c r="T192">
        <f t="shared" si="85"/>
        <v>0</v>
      </c>
      <c r="U192">
        <f t="shared" si="85"/>
        <v>0</v>
      </c>
      <c r="V192">
        <f t="shared" si="85"/>
        <v>0</v>
      </c>
      <c r="W192">
        <f t="shared" si="85"/>
        <v>0</v>
      </c>
      <c r="X192">
        <f t="shared" si="85"/>
        <v>0</v>
      </c>
      <c r="Y192">
        <f t="shared" si="85"/>
        <v>0</v>
      </c>
      <c r="Z192">
        <f t="shared" si="85"/>
        <v>0</v>
      </c>
      <c r="AA192">
        <f t="shared" si="65"/>
        <v>0</v>
      </c>
      <c r="AB192">
        <f t="shared" si="69"/>
        <v>0</v>
      </c>
      <c r="AC192">
        <f t="shared" si="70"/>
        <v>48.500258151479748</v>
      </c>
      <c r="AD192">
        <f t="shared" si="71"/>
        <v>0</v>
      </c>
      <c r="AE192">
        <f t="shared" si="72"/>
        <v>0</v>
      </c>
      <c r="AF192">
        <f t="shared" si="73"/>
        <v>0</v>
      </c>
      <c r="AG192">
        <f t="shared" si="74"/>
        <v>0</v>
      </c>
      <c r="AH192">
        <f t="shared" si="75"/>
        <v>0</v>
      </c>
      <c r="AI192">
        <f t="shared" si="76"/>
        <v>0</v>
      </c>
      <c r="AJ192">
        <f t="shared" si="77"/>
        <v>0</v>
      </c>
      <c r="AK192">
        <f t="shared" si="78"/>
        <v>0</v>
      </c>
      <c r="AL192">
        <f t="shared" si="79"/>
        <v>0</v>
      </c>
    </row>
    <row r="193" spans="5:38" x14ac:dyDescent="0.3">
      <c r="E193" s="34"/>
      <c r="F193" s="35">
        <v>191</v>
      </c>
      <c r="G193">
        <f t="shared" si="61"/>
        <v>7</v>
      </c>
      <c r="H193">
        <f t="shared" si="62"/>
        <v>191</v>
      </c>
      <c r="I193" s="38">
        <v>49.728084374873049</v>
      </c>
      <c r="K193">
        <v>3</v>
      </c>
      <c r="L193">
        <f t="shared" si="83"/>
        <v>24</v>
      </c>
      <c r="M193">
        <f t="shared" si="84"/>
        <v>86</v>
      </c>
      <c r="N193" s="36">
        <f t="shared" si="63"/>
        <v>49.728084374873049</v>
      </c>
      <c r="O193">
        <f t="shared" si="64"/>
        <v>0</v>
      </c>
      <c r="P193">
        <f t="shared" si="85"/>
        <v>0</v>
      </c>
      <c r="Q193">
        <f t="shared" si="85"/>
        <v>1</v>
      </c>
      <c r="R193">
        <f t="shared" si="85"/>
        <v>0</v>
      </c>
      <c r="S193">
        <f t="shared" si="85"/>
        <v>0</v>
      </c>
      <c r="T193">
        <f t="shared" si="85"/>
        <v>0</v>
      </c>
      <c r="U193">
        <f t="shared" si="85"/>
        <v>0</v>
      </c>
      <c r="V193">
        <f t="shared" si="85"/>
        <v>0</v>
      </c>
      <c r="W193">
        <f t="shared" si="85"/>
        <v>0</v>
      </c>
      <c r="X193">
        <f t="shared" si="85"/>
        <v>0</v>
      </c>
      <c r="Y193">
        <f t="shared" si="85"/>
        <v>0</v>
      </c>
      <c r="Z193">
        <f t="shared" si="85"/>
        <v>0</v>
      </c>
      <c r="AA193">
        <f t="shared" si="65"/>
        <v>0</v>
      </c>
      <c r="AB193">
        <f t="shared" si="69"/>
        <v>0</v>
      </c>
      <c r="AC193">
        <f t="shared" si="70"/>
        <v>49.728084374873049</v>
      </c>
      <c r="AD193">
        <f t="shared" si="71"/>
        <v>0</v>
      </c>
      <c r="AE193">
        <f t="shared" si="72"/>
        <v>0</v>
      </c>
      <c r="AF193">
        <f t="shared" si="73"/>
        <v>0</v>
      </c>
      <c r="AG193">
        <f t="shared" si="74"/>
        <v>0</v>
      </c>
      <c r="AH193">
        <f t="shared" si="75"/>
        <v>0</v>
      </c>
      <c r="AI193">
        <f t="shared" si="76"/>
        <v>0</v>
      </c>
      <c r="AJ193">
        <f t="shared" si="77"/>
        <v>0</v>
      </c>
      <c r="AK193">
        <f t="shared" si="78"/>
        <v>0</v>
      </c>
      <c r="AL193">
        <f t="shared" si="79"/>
        <v>0</v>
      </c>
    </row>
    <row r="194" spans="5:38" x14ac:dyDescent="0.3">
      <c r="E194" s="34"/>
      <c r="F194" s="35">
        <v>192</v>
      </c>
      <c r="G194">
        <f t="shared" si="61"/>
        <v>7</v>
      </c>
      <c r="H194">
        <f t="shared" si="62"/>
        <v>192</v>
      </c>
      <c r="I194" s="38">
        <v>52.184859149103382</v>
      </c>
      <c r="K194">
        <v>3</v>
      </c>
      <c r="L194">
        <f t="shared" si="83"/>
        <v>25</v>
      </c>
      <c r="M194">
        <f t="shared" si="84"/>
        <v>87</v>
      </c>
      <c r="N194" s="36">
        <f t="shared" si="63"/>
        <v>52.184859149103382</v>
      </c>
      <c r="O194">
        <f t="shared" si="64"/>
        <v>0</v>
      </c>
      <c r="P194">
        <f t="shared" si="85"/>
        <v>0</v>
      </c>
      <c r="Q194">
        <f t="shared" si="85"/>
        <v>1</v>
      </c>
      <c r="R194">
        <f t="shared" si="85"/>
        <v>0</v>
      </c>
      <c r="S194">
        <f t="shared" si="85"/>
        <v>0</v>
      </c>
      <c r="T194">
        <f t="shared" si="85"/>
        <v>0</v>
      </c>
      <c r="U194">
        <f t="shared" si="85"/>
        <v>0</v>
      </c>
      <c r="V194">
        <f t="shared" si="85"/>
        <v>0</v>
      </c>
      <c r="W194">
        <f t="shared" si="85"/>
        <v>0</v>
      </c>
      <c r="X194">
        <f t="shared" si="85"/>
        <v>0</v>
      </c>
      <c r="Y194">
        <f t="shared" si="85"/>
        <v>0</v>
      </c>
      <c r="Z194">
        <f t="shared" si="85"/>
        <v>0</v>
      </c>
      <c r="AA194">
        <f t="shared" si="65"/>
        <v>0</v>
      </c>
      <c r="AB194">
        <f t="shared" si="69"/>
        <v>0</v>
      </c>
      <c r="AC194">
        <f t="shared" si="70"/>
        <v>52.184859149103382</v>
      </c>
      <c r="AD194">
        <f t="shared" si="71"/>
        <v>0</v>
      </c>
      <c r="AE194">
        <f t="shared" si="72"/>
        <v>0</v>
      </c>
      <c r="AF194">
        <f t="shared" si="73"/>
        <v>0</v>
      </c>
      <c r="AG194">
        <f t="shared" si="74"/>
        <v>0</v>
      </c>
      <c r="AH194">
        <f t="shared" si="75"/>
        <v>0</v>
      </c>
      <c r="AI194">
        <f t="shared" si="76"/>
        <v>0</v>
      </c>
      <c r="AJ194">
        <f t="shared" si="77"/>
        <v>0</v>
      </c>
      <c r="AK194">
        <f t="shared" si="78"/>
        <v>0</v>
      </c>
      <c r="AL194">
        <f t="shared" si="79"/>
        <v>0</v>
      </c>
    </row>
    <row r="195" spans="5:38" x14ac:dyDescent="0.3">
      <c r="E195" s="34"/>
      <c r="F195" s="35">
        <v>193</v>
      </c>
      <c r="G195">
        <f t="shared" si="61"/>
        <v>7</v>
      </c>
      <c r="H195">
        <f t="shared" si="62"/>
        <v>193</v>
      </c>
      <c r="I195" s="38">
        <v>52.783059676588429</v>
      </c>
      <c r="K195">
        <v>3</v>
      </c>
      <c r="L195">
        <f t="shared" si="83"/>
        <v>26</v>
      </c>
      <c r="M195">
        <f t="shared" si="84"/>
        <v>88</v>
      </c>
      <c r="N195" s="36">
        <f t="shared" si="63"/>
        <v>52.783059676588429</v>
      </c>
      <c r="O195">
        <f t="shared" si="64"/>
        <v>0</v>
      </c>
      <c r="P195">
        <f t="shared" si="85"/>
        <v>0</v>
      </c>
      <c r="Q195">
        <f t="shared" si="85"/>
        <v>1</v>
      </c>
      <c r="R195">
        <f t="shared" si="85"/>
        <v>0</v>
      </c>
      <c r="S195">
        <f t="shared" si="85"/>
        <v>0</v>
      </c>
      <c r="T195">
        <f t="shared" si="85"/>
        <v>0</v>
      </c>
      <c r="U195">
        <f t="shared" si="85"/>
        <v>0</v>
      </c>
      <c r="V195">
        <f t="shared" si="85"/>
        <v>0</v>
      </c>
      <c r="W195">
        <f t="shared" si="85"/>
        <v>0</v>
      </c>
      <c r="X195">
        <f t="shared" si="85"/>
        <v>0</v>
      </c>
      <c r="Y195">
        <f t="shared" si="85"/>
        <v>0</v>
      </c>
      <c r="Z195">
        <f t="shared" si="85"/>
        <v>0</v>
      </c>
      <c r="AA195">
        <f t="shared" si="65"/>
        <v>0</v>
      </c>
      <c r="AB195">
        <f t="shared" si="69"/>
        <v>0</v>
      </c>
      <c r="AC195">
        <f t="shared" si="70"/>
        <v>52.783059676588429</v>
      </c>
      <c r="AD195">
        <f t="shared" si="71"/>
        <v>0</v>
      </c>
      <c r="AE195">
        <f t="shared" si="72"/>
        <v>0</v>
      </c>
      <c r="AF195">
        <f t="shared" si="73"/>
        <v>0</v>
      </c>
      <c r="AG195">
        <f t="shared" si="74"/>
        <v>0</v>
      </c>
      <c r="AH195">
        <f t="shared" si="75"/>
        <v>0</v>
      </c>
      <c r="AI195">
        <f t="shared" si="76"/>
        <v>0</v>
      </c>
      <c r="AJ195">
        <f t="shared" si="77"/>
        <v>0</v>
      </c>
      <c r="AK195">
        <f t="shared" si="78"/>
        <v>0</v>
      </c>
      <c r="AL195">
        <f t="shared" si="79"/>
        <v>0</v>
      </c>
    </row>
    <row r="196" spans="5:38" x14ac:dyDescent="0.3">
      <c r="E196" s="34"/>
      <c r="F196" s="35">
        <v>194</v>
      </c>
      <c r="G196">
        <f t="shared" ref="G196:G259" si="86">IF(F196&lt;=$D$2,1,IF(F196&lt;=$D$3,2,IF(F196&lt;=$D$4,3,IF(F196&lt;=$D$5,4,IF(F196&lt;=$D$6,5,IF(F196&lt;=$D$7,6,IF(F196&lt;=$D$8,7,IF(F196&lt;=$D$9,8,IF(F196&lt;=$D$10,9,IF(F196&lt;=$D$11,10,IF(F196&lt;=$D$12,11,IF(F196&lt;=$D$13,12,13))))))))))))</f>
        <v>7</v>
      </c>
      <c r="H196">
        <f t="shared" ref="H196:H259" si="87">F196</f>
        <v>194</v>
      </c>
      <c r="I196" s="38">
        <v>53.366669947305539</v>
      </c>
      <c r="K196">
        <v>3</v>
      </c>
      <c r="L196">
        <f t="shared" si="83"/>
        <v>27</v>
      </c>
      <c r="M196">
        <f t="shared" si="84"/>
        <v>89</v>
      </c>
      <c r="N196" s="36">
        <f t="shared" ref="N196:N259" si="88">I196</f>
        <v>53.366669947305539</v>
      </c>
      <c r="O196">
        <f t="shared" ref="O196:Z259" si="89">IF($K196=O$2,1,0)</f>
        <v>0</v>
      </c>
      <c r="P196">
        <f t="shared" si="89"/>
        <v>0</v>
      </c>
      <c r="Q196">
        <f t="shared" si="89"/>
        <v>1</v>
      </c>
      <c r="R196">
        <f t="shared" si="89"/>
        <v>0</v>
      </c>
      <c r="S196">
        <f t="shared" si="89"/>
        <v>0</v>
      </c>
      <c r="T196">
        <f t="shared" si="89"/>
        <v>0</v>
      </c>
      <c r="U196">
        <f t="shared" si="89"/>
        <v>0</v>
      </c>
      <c r="V196">
        <f t="shared" si="89"/>
        <v>0</v>
      </c>
      <c r="W196">
        <f t="shared" si="89"/>
        <v>0</v>
      </c>
      <c r="X196">
        <f t="shared" si="89"/>
        <v>0</v>
      </c>
      <c r="Y196">
        <f t="shared" si="89"/>
        <v>0</v>
      </c>
      <c r="Z196">
        <f t="shared" si="89"/>
        <v>0</v>
      </c>
      <c r="AA196">
        <f t="shared" ref="AA196:AA259" si="90">O196*$N196</f>
        <v>0</v>
      </c>
      <c r="AB196">
        <f t="shared" si="69"/>
        <v>0</v>
      </c>
      <c r="AC196">
        <f t="shared" si="70"/>
        <v>53.366669947305539</v>
      </c>
      <c r="AD196">
        <f t="shared" si="71"/>
        <v>0</v>
      </c>
      <c r="AE196">
        <f t="shared" si="72"/>
        <v>0</v>
      </c>
      <c r="AF196">
        <f t="shared" si="73"/>
        <v>0</v>
      </c>
      <c r="AG196">
        <f t="shared" si="74"/>
        <v>0</v>
      </c>
      <c r="AH196">
        <f t="shared" si="75"/>
        <v>0</v>
      </c>
      <c r="AI196">
        <f t="shared" si="76"/>
        <v>0</v>
      </c>
      <c r="AJ196">
        <f t="shared" si="77"/>
        <v>0</v>
      </c>
      <c r="AK196">
        <f t="shared" si="78"/>
        <v>0</v>
      </c>
      <c r="AL196">
        <f t="shared" si="79"/>
        <v>0</v>
      </c>
    </row>
    <row r="197" spans="5:38" x14ac:dyDescent="0.3">
      <c r="E197" s="34"/>
      <c r="F197" s="35">
        <v>195</v>
      </c>
      <c r="G197">
        <f t="shared" si="86"/>
        <v>7</v>
      </c>
      <c r="H197">
        <f t="shared" si="87"/>
        <v>195</v>
      </c>
      <c r="I197" s="38">
        <v>54.118629334575665</v>
      </c>
      <c r="K197">
        <v>3</v>
      </c>
      <c r="L197">
        <f t="shared" si="83"/>
        <v>28</v>
      </c>
      <c r="M197">
        <f t="shared" si="84"/>
        <v>90</v>
      </c>
      <c r="N197" s="36">
        <f t="shared" si="88"/>
        <v>54.118629334575665</v>
      </c>
      <c r="O197">
        <f t="shared" si="89"/>
        <v>0</v>
      </c>
      <c r="P197">
        <f t="shared" si="89"/>
        <v>0</v>
      </c>
      <c r="Q197">
        <f t="shared" si="89"/>
        <v>1</v>
      </c>
      <c r="R197">
        <f t="shared" si="89"/>
        <v>0</v>
      </c>
      <c r="S197">
        <f t="shared" si="89"/>
        <v>0</v>
      </c>
      <c r="T197">
        <f t="shared" si="89"/>
        <v>0</v>
      </c>
      <c r="U197">
        <f t="shared" si="89"/>
        <v>0</v>
      </c>
      <c r="V197">
        <f t="shared" si="89"/>
        <v>0</v>
      </c>
      <c r="W197">
        <f t="shared" si="89"/>
        <v>0</v>
      </c>
      <c r="X197">
        <f t="shared" si="89"/>
        <v>0</v>
      </c>
      <c r="Y197">
        <f t="shared" si="89"/>
        <v>0</v>
      </c>
      <c r="Z197">
        <f t="shared" si="89"/>
        <v>0</v>
      </c>
      <c r="AA197">
        <f t="shared" si="90"/>
        <v>0</v>
      </c>
      <c r="AB197">
        <f t="shared" si="69"/>
        <v>0</v>
      </c>
      <c r="AC197">
        <f t="shared" si="70"/>
        <v>54.118629334575665</v>
      </c>
      <c r="AD197">
        <f t="shared" si="71"/>
        <v>0</v>
      </c>
      <c r="AE197">
        <f t="shared" si="72"/>
        <v>0</v>
      </c>
      <c r="AF197">
        <f t="shared" si="73"/>
        <v>0</v>
      </c>
      <c r="AG197">
        <f t="shared" si="74"/>
        <v>0</v>
      </c>
      <c r="AH197">
        <f t="shared" si="75"/>
        <v>0</v>
      </c>
      <c r="AI197">
        <f t="shared" si="76"/>
        <v>0</v>
      </c>
      <c r="AJ197">
        <f t="shared" si="77"/>
        <v>0</v>
      </c>
      <c r="AK197">
        <f t="shared" si="78"/>
        <v>0</v>
      </c>
      <c r="AL197">
        <f t="shared" si="79"/>
        <v>0</v>
      </c>
    </row>
    <row r="198" spans="5:38" x14ac:dyDescent="0.3">
      <c r="E198" s="34"/>
      <c r="F198" s="35">
        <v>196</v>
      </c>
      <c r="G198">
        <f t="shared" si="86"/>
        <v>7</v>
      </c>
      <c r="H198">
        <f t="shared" si="87"/>
        <v>196</v>
      </c>
      <c r="I198" s="38">
        <v>60.628128507958905</v>
      </c>
      <c r="K198">
        <v>3</v>
      </c>
      <c r="L198">
        <f>L197+1</f>
        <v>29</v>
      </c>
      <c r="M198">
        <f t="shared" si="84"/>
        <v>91</v>
      </c>
      <c r="N198" s="36">
        <f t="shared" si="88"/>
        <v>60.628128507958905</v>
      </c>
      <c r="O198">
        <f t="shared" si="89"/>
        <v>0</v>
      </c>
      <c r="P198">
        <f t="shared" si="89"/>
        <v>0</v>
      </c>
      <c r="Q198">
        <f t="shared" si="89"/>
        <v>1</v>
      </c>
      <c r="R198">
        <f t="shared" si="89"/>
        <v>0</v>
      </c>
      <c r="S198">
        <f t="shared" si="89"/>
        <v>0</v>
      </c>
      <c r="T198">
        <f t="shared" si="89"/>
        <v>0</v>
      </c>
      <c r="U198">
        <f t="shared" si="89"/>
        <v>0</v>
      </c>
      <c r="V198">
        <f t="shared" si="89"/>
        <v>0</v>
      </c>
      <c r="W198">
        <f t="shared" si="89"/>
        <v>0</v>
      </c>
      <c r="X198">
        <f t="shared" si="89"/>
        <v>0</v>
      </c>
      <c r="Y198">
        <f t="shared" si="89"/>
        <v>0</v>
      </c>
      <c r="Z198">
        <f t="shared" si="89"/>
        <v>0</v>
      </c>
      <c r="AA198">
        <f t="shared" si="90"/>
        <v>0</v>
      </c>
      <c r="AB198">
        <f t="shared" si="69"/>
        <v>0</v>
      </c>
      <c r="AC198">
        <f t="shared" si="70"/>
        <v>60.628128507958905</v>
      </c>
      <c r="AD198">
        <f t="shared" si="71"/>
        <v>0</v>
      </c>
      <c r="AE198">
        <f t="shared" si="72"/>
        <v>0</v>
      </c>
      <c r="AF198">
        <f t="shared" si="73"/>
        <v>0</v>
      </c>
      <c r="AG198">
        <f t="shared" si="74"/>
        <v>0</v>
      </c>
      <c r="AH198">
        <f t="shared" si="75"/>
        <v>0</v>
      </c>
      <c r="AI198">
        <f t="shared" si="76"/>
        <v>0</v>
      </c>
      <c r="AJ198">
        <f t="shared" si="77"/>
        <v>0</v>
      </c>
      <c r="AK198">
        <f t="shared" si="78"/>
        <v>0</v>
      </c>
      <c r="AL198">
        <f t="shared" si="79"/>
        <v>0</v>
      </c>
    </row>
    <row r="199" spans="5:38" x14ac:dyDescent="0.3">
      <c r="E199" s="34"/>
      <c r="F199" s="35">
        <v>197</v>
      </c>
      <c r="G199">
        <f t="shared" si="86"/>
        <v>7</v>
      </c>
      <c r="H199">
        <f t="shared" si="87"/>
        <v>197</v>
      </c>
      <c r="I199" s="38">
        <v>61.60455338396639</v>
      </c>
      <c r="K199">
        <v>3</v>
      </c>
      <c r="L199">
        <f t="shared" ref="L199:L201" si="91">L198+1</f>
        <v>30</v>
      </c>
      <c r="M199">
        <f t="shared" si="84"/>
        <v>92</v>
      </c>
      <c r="N199" s="36">
        <f t="shared" si="88"/>
        <v>61.60455338396639</v>
      </c>
      <c r="O199">
        <f t="shared" si="89"/>
        <v>0</v>
      </c>
      <c r="P199">
        <f t="shared" si="89"/>
        <v>0</v>
      </c>
      <c r="Q199">
        <f t="shared" si="89"/>
        <v>1</v>
      </c>
      <c r="R199">
        <f t="shared" si="89"/>
        <v>0</v>
      </c>
      <c r="S199">
        <f t="shared" si="89"/>
        <v>0</v>
      </c>
      <c r="T199">
        <f t="shared" si="89"/>
        <v>0</v>
      </c>
      <c r="U199">
        <f t="shared" si="89"/>
        <v>0</v>
      </c>
      <c r="V199">
        <f t="shared" si="89"/>
        <v>0</v>
      </c>
      <c r="W199">
        <f t="shared" si="89"/>
        <v>0</v>
      </c>
      <c r="X199">
        <f t="shared" si="89"/>
        <v>0</v>
      </c>
      <c r="Y199">
        <f t="shared" si="89"/>
        <v>0</v>
      </c>
      <c r="Z199">
        <f t="shared" si="89"/>
        <v>0</v>
      </c>
      <c r="AA199">
        <f t="shared" si="90"/>
        <v>0</v>
      </c>
      <c r="AB199">
        <f t="shared" si="69"/>
        <v>0</v>
      </c>
      <c r="AC199">
        <f t="shared" si="70"/>
        <v>61.60455338396639</v>
      </c>
      <c r="AD199">
        <f t="shared" si="71"/>
        <v>0</v>
      </c>
      <c r="AE199">
        <f t="shared" si="72"/>
        <v>0</v>
      </c>
      <c r="AF199">
        <f t="shared" si="73"/>
        <v>0</v>
      </c>
      <c r="AG199">
        <f t="shared" si="74"/>
        <v>0</v>
      </c>
      <c r="AH199">
        <f t="shared" si="75"/>
        <v>0</v>
      </c>
      <c r="AI199">
        <f t="shared" si="76"/>
        <v>0</v>
      </c>
      <c r="AJ199">
        <f t="shared" si="77"/>
        <v>0</v>
      </c>
      <c r="AK199">
        <f t="shared" si="78"/>
        <v>0</v>
      </c>
      <c r="AL199">
        <f t="shared" si="79"/>
        <v>0</v>
      </c>
    </row>
    <row r="200" spans="5:38" x14ac:dyDescent="0.3">
      <c r="E200" s="34"/>
      <c r="F200" s="35">
        <v>198</v>
      </c>
      <c r="G200">
        <f t="shared" si="86"/>
        <v>7</v>
      </c>
      <c r="H200">
        <f t="shared" si="87"/>
        <v>198</v>
      </c>
      <c r="I200" s="38">
        <v>62.906453218643023</v>
      </c>
      <c r="K200">
        <v>3</v>
      </c>
      <c r="L200">
        <f t="shared" si="91"/>
        <v>31</v>
      </c>
      <c r="M200">
        <f t="shared" si="84"/>
        <v>93</v>
      </c>
      <c r="N200" s="36">
        <f t="shared" si="88"/>
        <v>62.906453218643023</v>
      </c>
      <c r="O200">
        <f t="shared" si="89"/>
        <v>0</v>
      </c>
      <c r="P200">
        <f t="shared" si="89"/>
        <v>0</v>
      </c>
      <c r="Q200">
        <f t="shared" si="89"/>
        <v>1</v>
      </c>
      <c r="R200">
        <f t="shared" si="89"/>
        <v>0</v>
      </c>
      <c r="S200">
        <f t="shared" si="89"/>
        <v>0</v>
      </c>
      <c r="T200">
        <f t="shared" si="89"/>
        <v>0</v>
      </c>
      <c r="U200">
        <f t="shared" si="89"/>
        <v>0</v>
      </c>
      <c r="V200">
        <f t="shared" si="89"/>
        <v>0</v>
      </c>
      <c r="W200">
        <f t="shared" si="89"/>
        <v>0</v>
      </c>
      <c r="X200">
        <f t="shared" si="89"/>
        <v>0</v>
      </c>
      <c r="Y200">
        <f t="shared" si="89"/>
        <v>0</v>
      </c>
      <c r="Z200">
        <f t="shared" si="89"/>
        <v>0</v>
      </c>
      <c r="AA200">
        <f t="shared" si="90"/>
        <v>0</v>
      </c>
      <c r="AB200">
        <f t="shared" si="69"/>
        <v>0</v>
      </c>
      <c r="AC200">
        <f t="shared" si="70"/>
        <v>62.906453218643023</v>
      </c>
      <c r="AD200">
        <f t="shared" si="71"/>
        <v>0</v>
      </c>
      <c r="AE200">
        <f t="shared" si="72"/>
        <v>0</v>
      </c>
      <c r="AF200">
        <f t="shared" si="73"/>
        <v>0</v>
      </c>
      <c r="AG200">
        <f t="shared" si="74"/>
        <v>0</v>
      </c>
      <c r="AH200">
        <f t="shared" si="75"/>
        <v>0</v>
      </c>
      <c r="AI200">
        <f t="shared" si="76"/>
        <v>0</v>
      </c>
      <c r="AJ200">
        <f t="shared" si="77"/>
        <v>0</v>
      </c>
      <c r="AK200">
        <f t="shared" si="78"/>
        <v>0</v>
      </c>
      <c r="AL200">
        <f t="shared" si="79"/>
        <v>0</v>
      </c>
    </row>
    <row r="201" spans="5:38" x14ac:dyDescent="0.3">
      <c r="E201" s="34"/>
      <c r="F201" s="35">
        <v>199</v>
      </c>
      <c r="G201">
        <f t="shared" si="86"/>
        <v>7</v>
      </c>
      <c r="H201">
        <f t="shared" si="87"/>
        <v>199</v>
      </c>
      <c r="I201" s="38">
        <v>63.018685963011713</v>
      </c>
      <c r="K201">
        <v>3</v>
      </c>
      <c r="L201">
        <f t="shared" si="91"/>
        <v>32</v>
      </c>
      <c r="M201">
        <f t="shared" si="84"/>
        <v>94</v>
      </c>
      <c r="N201" s="36">
        <f t="shared" si="88"/>
        <v>63.018685963011713</v>
      </c>
      <c r="O201">
        <f t="shared" si="89"/>
        <v>0</v>
      </c>
      <c r="P201">
        <f t="shared" si="89"/>
        <v>0</v>
      </c>
      <c r="Q201">
        <f t="shared" si="89"/>
        <v>1</v>
      </c>
      <c r="R201">
        <f t="shared" si="89"/>
        <v>0</v>
      </c>
      <c r="S201">
        <f t="shared" si="89"/>
        <v>0</v>
      </c>
      <c r="T201">
        <f t="shared" si="89"/>
        <v>0</v>
      </c>
      <c r="U201">
        <f t="shared" si="89"/>
        <v>0</v>
      </c>
      <c r="V201">
        <f t="shared" si="89"/>
        <v>0</v>
      </c>
      <c r="W201">
        <f t="shared" si="89"/>
        <v>0</v>
      </c>
      <c r="X201">
        <f t="shared" si="89"/>
        <v>0</v>
      </c>
      <c r="Y201">
        <f t="shared" si="89"/>
        <v>0</v>
      </c>
      <c r="Z201">
        <f t="shared" si="89"/>
        <v>0</v>
      </c>
      <c r="AA201">
        <f t="shared" si="90"/>
        <v>0</v>
      </c>
      <c r="AB201">
        <f t="shared" si="69"/>
        <v>0</v>
      </c>
      <c r="AC201">
        <f t="shared" si="70"/>
        <v>63.018685963011713</v>
      </c>
      <c r="AD201">
        <f t="shared" si="71"/>
        <v>0</v>
      </c>
      <c r="AE201">
        <f t="shared" si="72"/>
        <v>0</v>
      </c>
      <c r="AF201">
        <f t="shared" si="73"/>
        <v>0</v>
      </c>
      <c r="AG201">
        <f t="shared" si="74"/>
        <v>0</v>
      </c>
      <c r="AH201">
        <f t="shared" si="75"/>
        <v>0</v>
      </c>
      <c r="AI201">
        <f t="shared" si="76"/>
        <v>0</v>
      </c>
      <c r="AJ201">
        <f t="shared" si="77"/>
        <v>0</v>
      </c>
      <c r="AK201">
        <f t="shared" si="78"/>
        <v>0</v>
      </c>
      <c r="AL201">
        <f t="shared" si="79"/>
        <v>0</v>
      </c>
    </row>
    <row r="202" spans="5:38" x14ac:dyDescent="0.3">
      <c r="E202" s="34"/>
      <c r="F202" s="35">
        <v>200</v>
      </c>
      <c r="G202">
        <f t="shared" si="86"/>
        <v>7</v>
      </c>
      <c r="H202">
        <f t="shared" si="87"/>
        <v>200</v>
      </c>
      <c r="I202" s="38">
        <v>63.703305703660625</v>
      </c>
      <c r="K202">
        <v>4</v>
      </c>
      <c r="L202">
        <v>1</v>
      </c>
      <c r="M202">
        <f t="shared" si="84"/>
        <v>95</v>
      </c>
      <c r="N202" s="36">
        <f t="shared" si="88"/>
        <v>63.703305703660625</v>
      </c>
      <c r="O202">
        <f t="shared" si="89"/>
        <v>0</v>
      </c>
      <c r="P202">
        <f t="shared" si="89"/>
        <v>0</v>
      </c>
      <c r="Q202">
        <f t="shared" si="89"/>
        <v>0</v>
      </c>
      <c r="R202">
        <f t="shared" si="89"/>
        <v>1</v>
      </c>
      <c r="S202">
        <f t="shared" si="89"/>
        <v>0</v>
      </c>
      <c r="T202">
        <f t="shared" si="89"/>
        <v>0</v>
      </c>
      <c r="U202">
        <f t="shared" si="89"/>
        <v>0</v>
      </c>
      <c r="V202">
        <f t="shared" si="89"/>
        <v>0</v>
      </c>
      <c r="W202">
        <f t="shared" si="89"/>
        <v>0</v>
      </c>
      <c r="X202">
        <f t="shared" si="89"/>
        <v>0</v>
      </c>
      <c r="Y202">
        <f t="shared" si="89"/>
        <v>0</v>
      </c>
      <c r="Z202">
        <f t="shared" si="89"/>
        <v>0</v>
      </c>
      <c r="AA202">
        <f t="shared" si="90"/>
        <v>0</v>
      </c>
      <c r="AB202">
        <f t="shared" si="69"/>
        <v>0</v>
      </c>
      <c r="AC202">
        <f t="shared" si="70"/>
        <v>0</v>
      </c>
      <c r="AD202">
        <f t="shared" si="71"/>
        <v>63.703305703660625</v>
      </c>
      <c r="AE202">
        <f t="shared" si="72"/>
        <v>0</v>
      </c>
      <c r="AF202">
        <f t="shared" si="73"/>
        <v>0</v>
      </c>
      <c r="AG202">
        <f t="shared" si="74"/>
        <v>0</v>
      </c>
      <c r="AH202">
        <f t="shared" si="75"/>
        <v>0</v>
      </c>
      <c r="AI202">
        <f t="shared" si="76"/>
        <v>0</v>
      </c>
      <c r="AJ202">
        <f t="shared" si="77"/>
        <v>0</v>
      </c>
      <c r="AK202">
        <f t="shared" si="78"/>
        <v>0</v>
      </c>
      <c r="AL202">
        <f t="shared" si="79"/>
        <v>0</v>
      </c>
    </row>
    <row r="203" spans="5:38" x14ac:dyDescent="0.3">
      <c r="E203" s="34"/>
      <c r="F203" s="35">
        <v>201</v>
      </c>
      <c r="G203">
        <f t="shared" si="86"/>
        <v>7</v>
      </c>
      <c r="H203">
        <f t="shared" si="87"/>
        <v>201</v>
      </c>
      <c r="I203" s="38">
        <v>61.63822320727698</v>
      </c>
      <c r="K203">
        <v>4</v>
      </c>
      <c r="L203">
        <f>L202+1</f>
        <v>2</v>
      </c>
      <c r="M203">
        <f t="shared" si="84"/>
        <v>96</v>
      </c>
      <c r="N203" s="36">
        <f t="shared" si="88"/>
        <v>61.63822320727698</v>
      </c>
      <c r="O203">
        <f t="shared" si="89"/>
        <v>0</v>
      </c>
      <c r="P203">
        <f t="shared" si="89"/>
        <v>0</v>
      </c>
      <c r="Q203">
        <f t="shared" si="89"/>
        <v>0</v>
      </c>
      <c r="R203">
        <f t="shared" si="89"/>
        <v>1</v>
      </c>
      <c r="S203">
        <f t="shared" si="89"/>
        <v>0</v>
      </c>
      <c r="T203">
        <f t="shared" si="89"/>
        <v>0</v>
      </c>
      <c r="U203">
        <f t="shared" si="89"/>
        <v>0</v>
      </c>
      <c r="V203">
        <f t="shared" si="89"/>
        <v>0</v>
      </c>
      <c r="W203">
        <f t="shared" si="89"/>
        <v>0</v>
      </c>
      <c r="X203">
        <f t="shared" si="89"/>
        <v>0</v>
      </c>
      <c r="Y203">
        <f t="shared" si="89"/>
        <v>0</v>
      </c>
      <c r="Z203">
        <f t="shared" si="89"/>
        <v>0</v>
      </c>
      <c r="AA203">
        <f t="shared" si="90"/>
        <v>0</v>
      </c>
      <c r="AB203">
        <f t="shared" si="69"/>
        <v>0</v>
      </c>
      <c r="AC203">
        <f t="shared" si="70"/>
        <v>0</v>
      </c>
      <c r="AD203">
        <f t="shared" si="71"/>
        <v>61.63822320727698</v>
      </c>
      <c r="AE203">
        <f t="shared" si="72"/>
        <v>0</v>
      </c>
      <c r="AF203">
        <f t="shared" si="73"/>
        <v>0</v>
      </c>
      <c r="AG203">
        <f t="shared" si="74"/>
        <v>0</v>
      </c>
      <c r="AH203">
        <f t="shared" si="75"/>
        <v>0</v>
      </c>
      <c r="AI203">
        <f t="shared" si="76"/>
        <v>0</v>
      </c>
      <c r="AJ203">
        <f t="shared" si="77"/>
        <v>0</v>
      </c>
      <c r="AK203">
        <f t="shared" si="78"/>
        <v>0</v>
      </c>
      <c r="AL203">
        <f t="shared" si="79"/>
        <v>0</v>
      </c>
    </row>
    <row r="204" spans="5:38" x14ac:dyDescent="0.3">
      <c r="E204" s="34"/>
      <c r="F204" s="35">
        <v>202</v>
      </c>
      <c r="G204">
        <f t="shared" si="86"/>
        <v>7</v>
      </c>
      <c r="H204">
        <f t="shared" si="87"/>
        <v>202</v>
      </c>
      <c r="I204" s="38">
        <v>63.714528978097491</v>
      </c>
      <c r="K204">
        <v>4</v>
      </c>
      <c r="L204">
        <f t="shared" ref="L204:L229" si="92">L203+1</f>
        <v>3</v>
      </c>
      <c r="M204">
        <f t="shared" si="84"/>
        <v>97</v>
      </c>
      <c r="N204" s="36">
        <f t="shared" si="88"/>
        <v>63.714528978097491</v>
      </c>
      <c r="O204">
        <f t="shared" si="89"/>
        <v>0</v>
      </c>
      <c r="P204">
        <f t="shared" si="89"/>
        <v>0</v>
      </c>
      <c r="Q204">
        <f t="shared" si="89"/>
        <v>0</v>
      </c>
      <c r="R204">
        <f t="shared" si="89"/>
        <v>1</v>
      </c>
      <c r="S204">
        <f t="shared" si="89"/>
        <v>0</v>
      </c>
      <c r="T204">
        <f t="shared" si="89"/>
        <v>0</v>
      </c>
      <c r="U204">
        <f t="shared" si="89"/>
        <v>0</v>
      </c>
      <c r="V204">
        <f t="shared" si="89"/>
        <v>0</v>
      </c>
      <c r="W204">
        <f t="shared" si="89"/>
        <v>0</v>
      </c>
      <c r="X204">
        <f t="shared" si="89"/>
        <v>0</v>
      </c>
      <c r="Y204">
        <f t="shared" si="89"/>
        <v>0</v>
      </c>
      <c r="Z204">
        <f t="shared" si="89"/>
        <v>0</v>
      </c>
      <c r="AA204">
        <f t="shared" si="90"/>
        <v>0</v>
      </c>
      <c r="AB204">
        <f t="shared" si="69"/>
        <v>0</v>
      </c>
      <c r="AC204">
        <f t="shared" si="70"/>
        <v>0</v>
      </c>
      <c r="AD204">
        <f t="shared" si="71"/>
        <v>63.714528978097491</v>
      </c>
      <c r="AE204">
        <f t="shared" si="72"/>
        <v>0</v>
      </c>
      <c r="AF204">
        <f t="shared" si="73"/>
        <v>0</v>
      </c>
      <c r="AG204">
        <f t="shared" si="74"/>
        <v>0</v>
      </c>
      <c r="AH204">
        <f t="shared" si="75"/>
        <v>0</v>
      </c>
      <c r="AI204">
        <f t="shared" si="76"/>
        <v>0</v>
      </c>
      <c r="AJ204">
        <f t="shared" si="77"/>
        <v>0</v>
      </c>
      <c r="AK204">
        <f t="shared" si="78"/>
        <v>0</v>
      </c>
      <c r="AL204">
        <f t="shared" si="79"/>
        <v>0</v>
      </c>
    </row>
    <row r="205" spans="5:38" x14ac:dyDescent="0.3">
      <c r="E205" s="34"/>
      <c r="F205" s="35">
        <v>203</v>
      </c>
      <c r="G205">
        <f t="shared" si="86"/>
        <v>7</v>
      </c>
      <c r="H205">
        <f t="shared" si="87"/>
        <v>203</v>
      </c>
      <c r="I205" s="38">
        <v>77.541603084318396</v>
      </c>
      <c r="K205">
        <v>4</v>
      </c>
      <c r="L205">
        <f t="shared" si="92"/>
        <v>4</v>
      </c>
      <c r="M205">
        <f t="shared" si="84"/>
        <v>98</v>
      </c>
      <c r="N205" s="36">
        <f t="shared" si="88"/>
        <v>77.541603084318396</v>
      </c>
      <c r="O205">
        <f t="shared" si="89"/>
        <v>0</v>
      </c>
      <c r="P205">
        <f t="shared" si="89"/>
        <v>0</v>
      </c>
      <c r="Q205">
        <f t="shared" si="89"/>
        <v>0</v>
      </c>
      <c r="R205">
        <f t="shared" si="89"/>
        <v>1</v>
      </c>
      <c r="S205">
        <f t="shared" si="89"/>
        <v>0</v>
      </c>
      <c r="T205">
        <f t="shared" si="89"/>
        <v>0</v>
      </c>
      <c r="U205">
        <f t="shared" si="89"/>
        <v>0</v>
      </c>
      <c r="V205">
        <f t="shared" si="89"/>
        <v>0</v>
      </c>
      <c r="W205">
        <f t="shared" si="89"/>
        <v>0</v>
      </c>
      <c r="X205">
        <f t="shared" si="89"/>
        <v>0</v>
      </c>
      <c r="Y205">
        <f t="shared" si="89"/>
        <v>0</v>
      </c>
      <c r="Z205">
        <f t="shared" si="89"/>
        <v>0</v>
      </c>
      <c r="AA205">
        <f t="shared" si="90"/>
        <v>0</v>
      </c>
      <c r="AB205">
        <f t="shared" si="69"/>
        <v>0</v>
      </c>
      <c r="AC205">
        <f t="shared" si="70"/>
        <v>0</v>
      </c>
      <c r="AD205">
        <f t="shared" si="71"/>
        <v>77.541603084318396</v>
      </c>
      <c r="AE205">
        <f t="shared" si="72"/>
        <v>0</v>
      </c>
      <c r="AF205">
        <f t="shared" si="73"/>
        <v>0</v>
      </c>
      <c r="AG205">
        <f t="shared" si="74"/>
        <v>0</v>
      </c>
      <c r="AH205">
        <f t="shared" si="75"/>
        <v>0</v>
      </c>
      <c r="AI205">
        <f t="shared" si="76"/>
        <v>0</v>
      </c>
      <c r="AJ205">
        <f t="shared" si="77"/>
        <v>0</v>
      </c>
      <c r="AK205">
        <f t="shared" si="78"/>
        <v>0</v>
      </c>
      <c r="AL205">
        <f t="shared" si="79"/>
        <v>0</v>
      </c>
    </row>
    <row r="206" spans="5:38" x14ac:dyDescent="0.3">
      <c r="E206" s="34"/>
      <c r="F206" s="35">
        <v>204</v>
      </c>
      <c r="G206">
        <f t="shared" si="86"/>
        <v>7</v>
      </c>
      <c r="H206">
        <f t="shared" si="87"/>
        <v>204</v>
      </c>
      <c r="I206" s="38">
        <v>67.912033617485974</v>
      </c>
      <c r="K206">
        <v>4</v>
      </c>
      <c r="L206">
        <f t="shared" si="92"/>
        <v>5</v>
      </c>
      <c r="M206">
        <f t="shared" si="84"/>
        <v>99</v>
      </c>
      <c r="N206" s="36">
        <f t="shared" si="88"/>
        <v>67.912033617485974</v>
      </c>
      <c r="O206">
        <f t="shared" si="89"/>
        <v>0</v>
      </c>
      <c r="P206">
        <f t="shared" si="89"/>
        <v>0</v>
      </c>
      <c r="Q206">
        <f t="shared" si="89"/>
        <v>0</v>
      </c>
      <c r="R206">
        <f t="shared" si="89"/>
        <v>1</v>
      </c>
      <c r="S206">
        <f t="shared" si="89"/>
        <v>0</v>
      </c>
      <c r="T206">
        <f t="shared" si="89"/>
        <v>0</v>
      </c>
      <c r="U206">
        <f t="shared" si="89"/>
        <v>0</v>
      </c>
      <c r="V206">
        <f t="shared" si="89"/>
        <v>0</v>
      </c>
      <c r="W206">
        <f t="shared" si="89"/>
        <v>0</v>
      </c>
      <c r="X206">
        <f t="shared" si="89"/>
        <v>0</v>
      </c>
      <c r="Y206">
        <f t="shared" si="89"/>
        <v>0</v>
      </c>
      <c r="Z206">
        <f t="shared" si="89"/>
        <v>0</v>
      </c>
      <c r="AA206">
        <f t="shared" si="90"/>
        <v>0</v>
      </c>
      <c r="AB206">
        <f t="shared" si="69"/>
        <v>0</v>
      </c>
      <c r="AC206">
        <f t="shared" si="70"/>
        <v>0</v>
      </c>
      <c r="AD206">
        <f t="shared" si="71"/>
        <v>67.912033617485974</v>
      </c>
      <c r="AE206">
        <f t="shared" si="72"/>
        <v>0</v>
      </c>
      <c r="AF206">
        <f t="shared" si="73"/>
        <v>0</v>
      </c>
      <c r="AG206">
        <f t="shared" si="74"/>
        <v>0</v>
      </c>
      <c r="AH206">
        <f t="shared" si="75"/>
        <v>0</v>
      </c>
      <c r="AI206">
        <f t="shared" si="76"/>
        <v>0</v>
      </c>
      <c r="AJ206">
        <f t="shared" si="77"/>
        <v>0</v>
      </c>
      <c r="AK206">
        <f t="shared" si="78"/>
        <v>0</v>
      </c>
      <c r="AL206">
        <f t="shared" si="79"/>
        <v>0</v>
      </c>
    </row>
    <row r="207" spans="5:38" x14ac:dyDescent="0.3">
      <c r="E207" s="34"/>
      <c r="F207" s="35">
        <v>205</v>
      </c>
      <c r="G207">
        <f t="shared" si="86"/>
        <v>7</v>
      </c>
      <c r="H207">
        <f t="shared" si="87"/>
        <v>205</v>
      </c>
      <c r="I207" s="38">
        <v>65.341903771443299</v>
      </c>
      <c r="K207">
        <v>4</v>
      </c>
      <c r="L207">
        <f t="shared" si="92"/>
        <v>6</v>
      </c>
      <c r="M207">
        <f t="shared" si="84"/>
        <v>100</v>
      </c>
      <c r="N207" s="36">
        <f t="shared" si="88"/>
        <v>65.341903771443299</v>
      </c>
      <c r="O207">
        <f t="shared" si="89"/>
        <v>0</v>
      </c>
      <c r="P207">
        <f t="shared" si="89"/>
        <v>0</v>
      </c>
      <c r="Q207">
        <f t="shared" si="89"/>
        <v>0</v>
      </c>
      <c r="R207">
        <f t="shared" si="89"/>
        <v>1</v>
      </c>
      <c r="S207">
        <f t="shared" si="89"/>
        <v>0</v>
      </c>
      <c r="T207">
        <f t="shared" si="89"/>
        <v>0</v>
      </c>
      <c r="U207">
        <f t="shared" si="89"/>
        <v>0</v>
      </c>
      <c r="V207">
        <f t="shared" si="89"/>
        <v>0</v>
      </c>
      <c r="W207">
        <f t="shared" si="89"/>
        <v>0</v>
      </c>
      <c r="X207">
        <f t="shared" si="89"/>
        <v>0</v>
      </c>
      <c r="Y207">
        <f t="shared" si="89"/>
        <v>0</v>
      </c>
      <c r="Z207">
        <f t="shared" si="89"/>
        <v>0</v>
      </c>
      <c r="AA207">
        <f t="shared" si="90"/>
        <v>0</v>
      </c>
      <c r="AB207">
        <f t="shared" si="69"/>
        <v>0</v>
      </c>
      <c r="AC207">
        <f t="shared" si="70"/>
        <v>0</v>
      </c>
      <c r="AD207">
        <f t="shared" si="71"/>
        <v>65.341903771443299</v>
      </c>
      <c r="AE207">
        <f t="shared" si="72"/>
        <v>0</v>
      </c>
      <c r="AF207">
        <f t="shared" si="73"/>
        <v>0</v>
      </c>
      <c r="AG207">
        <f t="shared" si="74"/>
        <v>0</v>
      </c>
      <c r="AH207">
        <f t="shared" si="75"/>
        <v>0</v>
      </c>
      <c r="AI207">
        <f t="shared" si="76"/>
        <v>0</v>
      </c>
      <c r="AJ207">
        <f t="shared" si="77"/>
        <v>0</v>
      </c>
      <c r="AK207">
        <f t="shared" si="78"/>
        <v>0</v>
      </c>
      <c r="AL207">
        <f t="shared" si="79"/>
        <v>0</v>
      </c>
    </row>
    <row r="208" spans="5:38" x14ac:dyDescent="0.3">
      <c r="E208" s="34"/>
      <c r="F208" s="35">
        <v>206</v>
      </c>
      <c r="G208">
        <f t="shared" si="86"/>
        <v>7</v>
      </c>
      <c r="H208">
        <f t="shared" si="87"/>
        <v>206</v>
      </c>
      <c r="I208" s="38">
        <v>63.153365256254105</v>
      </c>
      <c r="K208">
        <v>4</v>
      </c>
      <c r="L208">
        <f t="shared" si="92"/>
        <v>7</v>
      </c>
      <c r="M208">
        <f t="shared" si="84"/>
        <v>101</v>
      </c>
      <c r="N208" s="36">
        <f t="shared" si="88"/>
        <v>63.153365256254105</v>
      </c>
      <c r="O208">
        <f t="shared" si="89"/>
        <v>0</v>
      </c>
      <c r="P208">
        <f t="shared" si="89"/>
        <v>0</v>
      </c>
      <c r="Q208">
        <f t="shared" si="89"/>
        <v>0</v>
      </c>
      <c r="R208">
        <f t="shared" si="89"/>
        <v>1</v>
      </c>
      <c r="S208">
        <f t="shared" si="89"/>
        <v>0</v>
      </c>
      <c r="T208">
        <f t="shared" si="89"/>
        <v>0</v>
      </c>
      <c r="U208">
        <f t="shared" si="89"/>
        <v>0</v>
      </c>
      <c r="V208">
        <f t="shared" si="89"/>
        <v>0</v>
      </c>
      <c r="W208">
        <f t="shared" si="89"/>
        <v>0</v>
      </c>
      <c r="X208">
        <f t="shared" si="89"/>
        <v>0</v>
      </c>
      <c r="Y208">
        <f t="shared" si="89"/>
        <v>0</v>
      </c>
      <c r="Z208">
        <f t="shared" si="89"/>
        <v>0</v>
      </c>
      <c r="AA208">
        <f t="shared" si="90"/>
        <v>0</v>
      </c>
      <c r="AB208">
        <f t="shared" si="69"/>
        <v>0</v>
      </c>
      <c r="AC208">
        <f t="shared" si="70"/>
        <v>0</v>
      </c>
      <c r="AD208">
        <f t="shared" si="71"/>
        <v>63.153365256254105</v>
      </c>
      <c r="AE208">
        <f t="shared" si="72"/>
        <v>0</v>
      </c>
      <c r="AF208">
        <f t="shared" si="73"/>
        <v>0</v>
      </c>
      <c r="AG208">
        <f t="shared" si="74"/>
        <v>0</v>
      </c>
      <c r="AH208">
        <f t="shared" si="75"/>
        <v>0</v>
      </c>
      <c r="AI208">
        <f t="shared" si="76"/>
        <v>0</v>
      </c>
      <c r="AJ208">
        <f t="shared" si="77"/>
        <v>0</v>
      </c>
      <c r="AK208">
        <f t="shared" si="78"/>
        <v>0</v>
      </c>
      <c r="AL208">
        <f t="shared" si="79"/>
        <v>0</v>
      </c>
    </row>
    <row r="209" spans="5:38" x14ac:dyDescent="0.3">
      <c r="E209" s="34"/>
      <c r="F209" s="35">
        <v>207</v>
      </c>
      <c r="G209">
        <f t="shared" si="86"/>
        <v>7</v>
      </c>
      <c r="H209">
        <f t="shared" si="87"/>
        <v>207</v>
      </c>
      <c r="I209" s="38">
        <v>61.851465421577444</v>
      </c>
      <c r="K209">
        <v>4</v>
      </c>
      <c r="L209">
        <f t="shared" si="92"/>
        <v>8</v>
      </c>
      <c r="M209">
        <f t="shared" si="84"/>
        <v>102</v>
      </c>
      <c r="N209" s="36">
        <f t="shared" si="88"/>
        <v>61.851465421577444</v>
      </c>
      <c r="O209">
        <f t="shared" si="89"/>
        <v>0</v>
      </c>
      <c r="P209">
        <f t="shared" si="89"/>
        <v>0</v>
      </c>
      <c r="Q209">
        <f t="shared" si="89"/>
        <v>0</v>
      </c>
      <c r="R209">
        <f t="shared" si="89"/>
        <v>1</v>
      </c>
      <c r="S209">
        <f t="shared" si="89"/>
        <v>0</v>
      </c>
      <c r="T209">
        <f t="shared" si="89"/>
        <v>0</v>
      </c>
      <c r="U209">
        <f t="shared" si="89"/>
        <v>0</v>
      </c>
      <c r="V209">
        <f t="shared" si="89"/>
        <v>0</v>
      </c>
      <c r="W209">
        <f t="shared" si="89"/>
        <v>0</v>
      </c>
      <c r="X209">
        <f t="shared" si="89"/>
        <v>0</v>
      </c>
      <c r="Y209">
        <f t="shared" si="89"/>
        <v>0</v>
      </c>
      <c r="Z209">
        <f t="shared" si="89"/>
        <v>0</v>
      </c>
      <c r="AA209">
        <f t="shared" si="90"/>
        <v>0</v>
      </c>
      <c r="AB209">
        <f t="shared" si="69"/>
        <v>0</v>
      </c>
      <c r="AC209">
        <f t="shared" si="70"/>
        <v>0</v>
      </c>
      <c r="AD209">
        <f t="shared" si="71"/>
        <v>61.851465421577444</v>
      </c>
      <c r="AE209">
        <f t="shared" si="72"/>
        <v>0</v>
      </c>
      <c r="AF209">
        <f t="shared" si="73"/>
        <v>0</v>
      </c>
      <c r="AG209">
        <f t="shared" si="74"/>
        <v>0</v>
      </c>
      <c r="AH209">
        <f t="shared" si="75"/>
        <v>0</v>
      </c>
      <c r="AI209">
        <f t="shared" si="76"/>
        <v>0</v>
      </c>
      <c r="AJ209">
        <f t="shared" si="77"/>
        <v>0</v>
      </c>
      <c r="AK209">
        <f t="shared" si="78"/>
        <v>0</v>
      </c>
      <c r="AL209">
        <f t="shared" si="79"/>
        <v>0</v>
      </c>
    </row>
    <row r="210" spans="5:38" x14ac:dyDescent="0.3">
      <c r="E210" s="34"/>
      <c r="F210" s="35">
        <v>208</v>
      </c>
      <c r="G210">
        <f t="shared" si="86"/>
        <v>7</v>
      </c>
      <c r="H210">
        <f t="shared" si="87"/>
        <v>208</v>
      </c>
      <c r="I210" s="38">
        <v>64.253246151067131</v>
      </c>
      <c r="K210">
        <v>4</v>
      </c>
      <c r="L210">
        <f t="shared" si="92"/>
        <v>9</v>
      </c>
      <c r="M210">
        <f t="shared" si="84"/>
        <v>103</v>
      </c>
      <c r="N210" s="36">
        <f t="shared" si="88"/>
        <v>64.253246151067131</v>
      </c>
      <c r="O210">
        <f t="shared" si="89"/>
        <v>0</v>
      </c>
      <c r="P210">
        <f t="shared" si="89"/>
        <v>0</v>
      </c>
      <c r="Q210">
        <f t="shared" si="89"/>
        <v>0</v>
      </c>
      <c r="R210">
        <f t="shared" si="89"/>
        <v>1</v>
      </c>
      <c r="S210">
        <f t="shared" si="89"/>
        <v>0</v>
      </c>
      <c r="T210">
        <f t="shared" si="89"/>
        <v>0</v>
      </c>
      <c r="U210">
        <f t="shared" si="89"/>
        <v>0</v>
      </c>
      <c r="V210">
        <f t="shared" si="89"/>
        <v>0</v>
      </c>
      <c r="W210">
        <f t="shared" si="89"/>
        <v>0</v>
      </c>
      <c r="X210">
        <f t="shared" si="89"/>
        <v>0</v>
      </c>
      <c r="Y210">
        <f t="shared" si="89"/>
        <v>0</v>
      </c>
      <c r="Z210">
        <f t="shared" si="89"/>
        <v>0</v>
      </c>
      <c r="AA210">
        <f t="shared" si="90"/>
        <v>0</v>
      </c>
      <c r="AB210">
        <f t="shared" si="69"/>
        <v>0</v>
      </c>
      <c r="AC210">
        <f t="shared" si="70"/>
        <v>0</v>
      </c>
      <c r="AD210">
        <f t="shared" si="71"/>
        <v>64.253246151067131</v>
      </c>
      <c r="AE210">
        <f t="shared" si="72"/>
        <v>0</v>
      </c>
      <c r="AF210">
        <f t="shared" si="73"/>
        <v>0</v>
      </c>
      <c r="AG210">
        <f t="shared" si="74"/>
        <v>0</v>
      </c>
      <c r="AH210">
        <f t="shared" si="75"/>
        <v>0</v>
      </c>
      <c r="AI210">
        <f t="shared" si="76"/>
        <v>0</v>
      </c>
      <c r="AJ210">
        <f t="shared" si="77"/>
        <v>0</v>
      </c>
      <c r="AK210">
        <f t="shared" si="78"/>
        <v>0</v>
      </c>
      <c r="AL210">
        <f t="shared" si="79"/>
        <v>0</v>
      </c>
    </row>
    <row r="211" spans="5:38" x14ac:dyDescent="0.3">
      <c r="E211" s="34"/>
      <c r="F211" s="35">
        <v>209</v>
      </c>
      <c r="G211">
        <f t="shared" si="86"/>
        <v>7</v>
      </c>
      <c r="H211">
        <f t="shared" si="87"/>
        <v>209</v>
      </c>
      <c r="I211" s="38">
        <v>71.525927986157356</v>
      </c>
      <c r="K211">
        <v>4</v>
      </c>
      <c r="L211">
        <f t="shared" si="92"/>
        <v>10</v>
      </c>
      <c r="M211">
        <f t="shared" si="84"/>
        <v>104</v>
      </c>
      <c r="N211" s="36">
        <f t="shared" si="88"/>
        <v>71.525927986157356</v>
      </c>
      <c r="O211">
        <f t="shared" si="89"/>
        <v>0</v>
      </c>
      <c r="P211">
        <f t="shared" si="89"/>
        <v>0</v>
      </c>
      <c r="Q211">
        <f t="shared" si="89"/>
        <v>0</v>
      </c>
      <c r="R211">
        <f t="shared" si="89"/>
        <v>1</v>
      </c>
      <c r="S211">
        <f t="shared" si="89"/>
        <v>0</v>
      </c>
      <c r="T211">
        <f t="shared" si="89"/>
        <v>0</v>
      </c>
      <c r="U211">
        <f t="shared" si="89"/>
        <v>0</v>
      </c>
      <c r="V211">
        <f t="shared" si="89"/>
        <v>0</v>
      </c>
      <c r="W211">
        <f t="shared" si="89"/>
        <v>0</v>
      </c>
      <c r="X211">
        <f t="shared" si="89"/>
        <v>0</v>
      </c>
      <c r="Y211">
        <f t="shared" si="89"/>
        <v>0</v>
      </c>
      <c r="Z211">
        <f t="shared" si="89"/>
        <v>0</v>
      </c>
      <c r="AA211">
        <f t="shared" si="90"/>
        <v>0</v>
      </c>
      <c r="AB211">
        <f t="shared" ref="AB211:AB274" si="93">P211*$N211</f>
        <v>0</v>
      </c>
      <c r="AC211">
        <f t="shared" ref="AC211:AC274" si="94">Q211*$N211</f>
        <v>0</v>
      </c>
      <c r="AD211">
        <f t="shared" ref="AD211:AD274" si="95">R211*$N211</f>
        <v>71.525927986157356</v>
      </c>
      <c r="AE211">
        <f t="shared" ref="AE211:AE274" si="96">S211*$N211</f>
        <v>0</v>
      </c>
      <c r="AF211">
        <f t="shared" ref="AF211:AF274" si="97">T211*$N211</f>
        <v>0</v>
      </c>
      <c r="AG211">
        <f t="shared" ref="AG211:AG274" si="98">U211*$N211</f>
        <v>0</v>
      </c>
      <c r="AH211">
        <f t="shared" ref="AH211:AH274" si="99">V211*$N211</f>
        <v>0</v>
      </c>
      <c r="AI211">
        <f t="shared" ref="AI211:AI274" si="100">W211*$N211</f>
        <v>0</v>
      </c>
      <c r="AJ211">
        <f t="shared" ref="AJ211:AJ274" si="101">X211*$N211</f>
        <v>0</v>
      </c>
      <c r="AK211">
        <f t="shared" ref="AK211:AK274" si="102">Y211*$N211</f>
        <v>0</v>
      </c>
      <c r="AL211">
        <f t="shared" ref="AL211:AL274" si="103">Z211*$N211</f>
        <v>0</v>
      </c>
    </row>
    <row r="212" spans="5:38" x14ac:dyDescent="0.3">
      <c r="E212" s="34"/>
      <c r="F212" s="35">
        <v>210</v>
      </c>
      <c r="G212">
        <f t="shared" si="86"/>
        <v>7</v>
      </c>
      <c r="H212">
        <f t="shared" si="87"/>
        <v>210</v>
      </c>
      <c r="I212" s="38">
        <v>68.136499106223326</v>
      </c>
      <c r="K212">
        <v>4</v>
      </c>
      <c r="L212">
        <f t="shared" si="92"/>
        <v>11</v>
      </c>
      <c r="M212">
        <f t="shared" si="84"/>
        <v>105</v>
      </c>
      <c r="N212" s="36">
        <f t="shared" si="88"/>
        <v>68.136499106223326</v>
      </c>
      <c r="O212">
        <f t="shared" si="89"/>
        <v>0</v>
      </c>
      <c r="P212">
        <f t="shared" si="89"/>
        <v>0</v>
      </c>
      <c r="Q212">
        <f t="shared" si="89"/>
        <v>0</v>
      </c>
      <c r="R212">
        <f t="shared" si="89"/>
        <v>1</v>
      </c>
      <c r="S212">
        <f t="shared" si="89"/>
        <v>0</v>
      </c>
      <c r="T212">
        <f t="shared" si="89"/>
        <v>0</v>
      </c>
      <c r="U212">
        <f t="shared" si="89"/>
        <v>0</v>
      </c>
      <c r="V212">
        <f t="shared" si="89"/>
        <v>0</v>
      </c>
      <c r="W212">
        <f t="shared" si="89"/>
        <v>0</v>
      </c>
      <c r="X212">
        <f t="shared" si="89"/>
        <v>0</v>
      </c>
      <c r="Y212">
        <f t="shared" si="89"/>
        <v>0</v>
      </c>
      <c r="Z212">
        <f t="shared" si="89"/>
        <v>0</v>
      </c>
      <c r="AA212">
        <f t="shared" si="90"/>
        <v>0</v>
      </c>
      <c r="AB212">
        <f t="shared" si="93"/>
        <v>0</v>
      </c>
      <c r="AC212">
        <f t="shared" si="94"/>
        <v>0</v>
      </c>
      <c r="AD212">
        <f t="shared" si="95"/>
        <v>68.136499106223326</v>
      </c>
      <c r="AE212">
        <f t="shared" si="96"/>
        <v>0</v>
      </c>
      <c r="AF212">
        <f t="shared" si="97"/>
        <v>0</v>
      </c>
      <c r="AG212">
        <f t="shared" si="98"/>
        <v>0</v>
      </c>
      <c r="AH212">
        <f t="shared" si="99"/>
        <v>0</v>
      </c>
      <c r="AI212">
        <f t="shared" si="100"/>
        <v>0</v>
      </c>
      <c r="AJ212">
        <f t="shared" si="101"/>
        <v>0</v>
      </c>
      <c r="AK212">
        <f t="shared" si="102"/>
        <v>0</v>
      </c>
      <c r="AL212">
        <f t="shared" si="103"/>
        <v>0</v>
      </c>
    </row>
    <row r="213" spans="5:38" x14ac:dyDescent="0.3">
      <c r="E213" s="34"/>
      <c r="F213" s="35">
        <v>211</v>
      </c>
      <c r="G213">
        <f t="shared" si="86"/>
        <v>7</v>
      </c>
      <c r="H213">
        <f t="shared" si="87"/>
        <v>211</v>
      </c>
      <c r="I213" s="38">
        <v>66.834599271546679</v>
      </c>
      <c r="K213">
        <v>4</v>
      </c>
      <c r="L213">
        <f t="shared" si="92"/>
        <v>12</v>
      </c>
      <c r="M213">
        <f t="shared" si="84"/>
        <v>106</v>
      </c>
      <c r="N213" s="36">
        <f t="shared" si="88"/>
        <v>66.834599271546679</v>
      </c>
      <c r="O213">
        <f t="shared" si="89"/>
        <v>0</v>
      </c>
      <c r="P213">
        <f t="shared" si="89"/>
        <v>0</v>
      </c>
      <c r="Q213">
        <f t="shared" si="89"/>
        <v>0</v>
      </c>
      <c r="R213">
        <f t="shared" si="89"/>
        <v>1</v>
      </c>
      <c r="S213">
        <f t="shared" si="89"/>
        <v>0</v>
      </c>
      <c r="T213">
        <f t="shared" ref="P213:Z228" si="104">IF($K213=T$2,1,0)</f>
        <v>0</v>
      </c>
      <c r="U213">
        <f t="shared" si="104"/>
        <v>0</v>
      </c>
      <c r="V213">
        <f t="shared" si="104"/>
        <v>0</v>
      </c>
      <c r="W213">
        <f t="shared" si="104"/>
        <v>0</v>
      </c>
      <c r="X213">
        <f t="shared" si="104"/>
        <v>0</v>
      </c>
      <c r="Y213">
        <f t="shared" si="104"/>
        <v>0</v>
      </c>
      <c r="Z213">
        <f t="shared" si="104"/>
        <v>0</v>
      </c>
      <c r="AA213">
        <f t="shared" si="90"/>
        <v>0</v>
      </c>
      <c r="AB213">
        <f t="shared" si="93"/>
        <v>0</v>
      </c>
      <c r="AC213">
        <f t="shared" si="94"/>
        <v>0</v>
      </c>
      <c r="AD213">
        <f t="shared" si="95"/>
        <v>66.834599271546679</v>
      </c>
      <c r="AE213">
        <f t="shared" si="96"/>
        <v>0</v>
      </c>
      <c r="AF213">
        <f t="shared" si="97"/>
        <v>0</v>
      </c>
      <c r="AG213">
        <f t="shared" si="98"/>
        <v>0</v>
      </c>
      <c r="AH213">
        <f t="shared" si="99"/>
        <v>0</v>
      </c>
      <c r="AI213">
        <f t="shared" si="100"/>
        <v>0</v>
      </c>
      <c r="AJ213">
        <f t="shared" si="101"/>
        <v>0</v>
      </c>
      <c r="AK213">
        <f t="shared" si="102"/>
        <v>0</v>
      </c>
      <c r="AL213">
        <f t="shared" si="103"/>
        <v>0</v>
      </c>
    </row>
    <row r="214" spans="5:38" x14ac:dyDescent="0.3">
      <c r="E214" s="34"/>
      <c r="F214" s="35">
        <v>212</v>
      </c>
      <c r="G214">
        <f t="shared" si="86"/>
        <v>7</v>
      </c>
      <c r="H214">
        <f t="shared" si="87"/>
        <v>212</v>
      </c>
      <c r="I214" s="38">
        <v>73.860369069025822</v>
      </c>
      <c r="K214">
        <v>4</v>
      </c>
      <c r="L214">
        <f t="shared" si="92"/>
        <v>13</v>
      </c>
      <c r="M214">
        <f t="shared" si="84"/>
        <v>107</v>
      </c>
      <c r="N214" s="36">
        <f t="shared" si="88"/>
        <v>73.860369069025822</v>
      </c>
      <c r="O214">
        <f t="shared" si="89"/>
        <v>0</v>
      </c>
      <c r="P214">
        <f t="shared" si="104"/>
        <v>0</v>
      </c>
      <c r="Q214">
        <f t="shared" si="104"/>
        <v>0</v>
      </c>
      <c r="R214">
        <f t="shared" si="104"/>
        <v>1</v>
      </c>
      <c r="S214">
        <f t="shared" si="104"/>
        <v>0</v>
      </c>
      <c r="T214">
        <f t="shared" si="104"/>
        <v>0</v>
      </c>
      <c r="U214">
        <f t="shared" si="104"/>
        <v>0</v>
      </c>
      <c r="V214">
        <f t="shared" si="104"/>
        <v>0</v>
      </c>
      <c r="W214">
        <f t="shared" si="104"/>
        <v>0</v>
      </c>
      <c r="X214">
        <f t="shared" si="104"/>
        <v>0</v>
      </c>
      <c r="Y214">
        <f t="shared" si="104"/>
        <v>0</v>
      </c>
      <c r="Z214">
        <f t="shared" si="104"/>
        <v>0</v>
      </c>
      <c r="AA214">
        <f t="shared" si="90"/>
        <v>0</v>
      </c>
      <c r="AB214">
        <f t="shared" si="93"/>
        <v>0</v>
      </c>
      <c r="AC214">
        <f t="shared" si="94"/>
        <v>0</v>
      </c>
      <c r="AD214">
        <f t="shared" si="95"/>
        <v>73.860369069025822</v>
      </c>
      <c r="AE214">
        <f t="shared" si="96"/>
        <v>0</v>
      </c>
      <c r="AF214">
        <f t="shared" si="97"/>
        <v>0</v>
      </c>
      <c r="AG214">
        <f t="shared" si="98"/>
        <v>0</v>
      </c>
      <c r="AH214">
        <f t="shared" si="99"/>
        <v>0</v>
      </c>
      <c r="AI214">
        <f t="shared" si="100"/>
        <v>0</v>
      </c>
      <c r="AJ214">
        <f t="shared" si="101"/>
        <v>0</v>
      </c>
      <c r="AK214">
        <f t="shared" si="102"/>
        <v>0</v>
      </c>
      <c r="AL214">
        <f t="shared" si="103"/>
        <v>0</v>
      </c>
    </row>
    <row r="215" spans="5:38" x14ac:dyDescent="0.3">
      <c r="E215" s="34"/>
      <c r="F215" s="35">
        <v>213</v>
      </c>
      <c r="G215">
        <f t="shared" si="86"/>
        <v>8</v>
      </c>
      <c r="H215">
        <f t="shared" si="87"/>
        <v>213</v>
      </c>
      <c r="I215" s="38">
        <v>83.748073847906184</v>
      </c>
      <c r="K215">
        <v>4</v>
      </c>
      <c r="L215">
        <f t="shared" si="92"/>
        <v>14</v>
      </c>
      <c r="M215">
        <f t="shared" si="84"/>
        <v>108</v>
      </c>
      <c r="N215" s="36">
        <f t="shared" si="88"/>
        <v>83.748073847906184</v>
      </c>
      <c r="O215">
        <f t="shared" si="89"/>
        <v>0</v>
      </c>
      <c r="P215">
        <f t="shared" si="104"/>
        <v>0</v>
      </c>
      <c r="Q215">
        <f t="shared" si="104"/>
        <v>0</v>
      </c>
      <c r="R215">
        <f t="shared" si="104"/>
        <v>1</v>
      </c>
      <c r="S215">
        <f t="shared" si="104"/>
        <v>0</v>
      </c>
      <c r="T215">
        <f t="shared" si="104"/>
        <v>0</v>
      </c>
      <c r="U215">
        <f t="shared" si="104"/>
        <v>0</v>
      </c>
      <c r="V215">
        <f t="shared" si="104"/>
        <v>0</v>
      </c>
      <c r="W215">
        <f t="shared" si="104"/>
        <v>0</v>
      </c>
      <c r="X215">
        <f t="shared" si="104"/>
        <v>0</v>
      </c>
      <c r="Y215">
        <f t="shared" si="104"/>
        <v>0</v>
      </c>
      <c r="Z215">
        <f t="shared" si="104"/>
        <v>0</v>
      </c>
      <c r="AA215">
        <f t="shared" si="90"/>
        <v>0</v>
      </c>
      <c r="AB215">
        <f t="shared" si="93"/>
        <v>0</v>
      </c>
      <c r="AC215">
        <f t="shared" si="94"/>
        <v>0</v>
      </c>
      <c r="AD215">
        <f t="shared" si="95"/>
        <v>83.748073847906184</v>
      </c>
      <c r="AE215">
        <f t="shared" si="96"/>
        <v>0</v>
      </c>
      <c r="AF215">
        <f t="shared" si="97"/>
        <v>0</v>
      </c>
      <c r="AG215">
        <f t="shared" si="98"/>
        <v>0</v>
      </c>
      <c r="AH215">
        <f t="shared" si="99"/>
        <v>0</v>
      </c>
      <c r="AI215">
        <f t="shared" si="100"/>
        <v>0</v>
      </c>
      <c r="AJ215">
        <f t="shared" si="101"/>
        <v>0</v>
      </c>
      <c r="AK215">
        <f t="shared" si="102"/>
        <v>0</v>
      </c>
      <c r="AL215">
        <f t="shared" si="103"/>
        <v>0</v>
      </c>
    </row>
    <row r="216" spans="5:38" x14ac:dyDescent="0.3">
      <c r="E216" s="34"/>
      <c r="F216" s="35">
        <v>214</v>
      </c>
      <c r="G216">
        <f t="shared" si="86"/>
        <v>8</v>
      </c>
      <c r="H216">
        <f t="shared" si="87"/>
        <v>214</v>
      </c>
      <c r="I216" s="38">
        <v>73.321651896056167</v>
      </c>
      <c r="K216">
        <v>4</v>
      </c>
      <c r="L216">
        <f t="shared" si="92"/>
        <v>15</v>
      </c>
      <c r="M216">
        <f t="shared" si="84"/>
        <v>109</v>
      </c>
      <c r="N216" s="36">
        <f t="shared" si="88"/>
        <v>73.321651896056167</v>
      </c>
      <c r="O216">
        <f t="shared" si="89"/>
        <v>0</v>
      </c>
      <c r="P216">
        <f t="shared" si="104"/>
        <v>0</v>
      </c>
      <c r="Q216">
        <f t="shared" si="104"/>
        <v>0</v>
      </c>
      <c r="R216">
        <f t="shared" si="104"/>
        <v>1</v>
      </c>
      <c r="S216">
        <f t="shared" si="104"/>
        <v>0</v>
      </c>
      <c r="T216">
        <f t="shared" si="104"/>
        <v>0</v>
      </c>
      <c r="U216">
        <f t="shared" si="104"/>
        <v>0</v>
      </c>
      <c r="V216">
        <f t="shared" si="104"/>
        <v>0</v>
      </c>
      <c r="W216">
        <f t="shared" si="104"/>
        <v>0</v>
      </c>
      <c r="X216">
        <f t="shared" si="104"/>
        <v>0</v>
      </c>
      <c r="Y216">
        <f t="shared" si="104"/>
        <v>0</v>
      </c>
      <c r="Z216">
        <f t="shared" si="104"/>
        <v>0</v>
      </c>
      <c r="AA216">
        <f t="shared" si="90"/>
        <v>0</v>
      </c>
      <c r="AB216">
        <f t="shared" si="93"/>
        <v>0</v>
      </c>
      <c r="AC216">
        <f t="shared" si="94"/>
        <v>0</v>
      </c>
      <c r="AD216">
        <f t="shared" si="95"/>
        <v>73.321651896056167</v>
      </c>
      <c r="AE216">
        <f t="shared" si="96"/>
        <v>0</v>
      </c>
      <c r="AF216">
        <f t="shared" si="97"/>
        <v>0</v>
      </c>
      <c r="AG216">
        <f t="shared" si="98"/>
        <v>0</v>
      </c>
      <c r="AH216">
        <f t="shared" si="99"/>
        <v>0</v>
      </c>
      <c r="AI216">
        <f t="shared" si="100"/>
        <v>0</v>
      </c>
      <c r="AJ216">
        <f t="shared" si="101"/>
        <v>0</v>
      </c>
      <c r="AK216">
        <f t="shared" si="102"/>
        <v>0</v>
      </c>
      <c r="AL216">
        <f t="shared" si="103"/>
        <v>0</v>
      </c>
    </row>
    <row r="217" spans="5:38" x14ac:dyDescent="0.3">
      <c r="E217" s="34"/>
      <c r="F217" s="35">
        <v>215</v>
      </c>
      <c r="G217">
        <f t="shared" si="86"/>
        <v>8</v>
      </c>
      <c r="H217">
        <f t="shared" si="87"/>
        <v>215</v>
      </c>
      <c r="I217" s="38">
        <v>68.989467963425284</v>
      </c>
      <c r="K217">
        <v>4</v>
      </c>
      <c r="L217">
        <f t="shared" si="92"/>
        <v>16</v>
      </c>
      <c r="M217">
        <f t="shared" si="84"/>
        <v>110</v>
      </c>
      <c r="N217" s="36">
        <f t="shared" si="88"/>
        <v>68.989467963425284</v>
      </c>
      <c r="O217">
        <f t="shared" si="89"/>
        <v>0</v>
      </c>
      <c r="P217">
        <f t="shared" si="104"/>
        <v>0</v>
      </c>
      <c r="Q217">
        <f t="shared" si="104"/>
        <v>0</v>
      </c>
      <c r="R217">
        <f t="shared" si="104"/>
        <v>1</v>
      </c>
      <c r="S217">
        <f t="shared" si="104"/>
        <v>0</v>
      </c>
      <c r="T217">
        <f t="shared" si="104"/>
        <v>0</v>
      </c>
      <c r="U217">
        <f t="shared" si="104"/>
        <v>0</v>
      </c>
      <c r="V217">
        <f t="shared" si="104"/>
        <v>0</v>
      </c>
      <c r="W217">
        <f t="shared" si="104"/>
        <v>0</v>
      </c>
      <c r="X217">
        <f t="shared" si="104"/>
        <v>0</v>
      </c>
      <c r="Y217">
        <f t="shared" si="104"/>
        <v>0</v>
      </c>
      <c r="Z217">
        <f t="shared" si="104"/>
        <v>0</v>
      </c>
      <c r="AA217">
        <f t="shared" si="90"/>
        <v>0</v>
      </c>
      <c r="AB217">
        <f t="shared" si="93"/>
        <v>0</v>
      </c>
      <c r="AC217">
        <f t="shared" si="94"/>
        <v>0</v>
      </c>
      <c r="AD217">
        <f t="shared" si="95"/>
        <v>68.989467963425284</v>
      </c>
      <c r="AE217">
        <f t="shared" si="96"/>
        <v>0</v>
      </c>
      <c r="AF217">
        <f t="shared" si="97"/>
        <v>0</v>
      </c>
      <c r="AG217">
        <f t="shared" si="98"/>
        <v>0</v>
      </c>
      <c r="AH217">
        <f t="shared" si="99"/>
        <v>0</v>
      </c>
      <c r="AI217">
        <f t="shared" si="100"/>
        <v>0</v>
      </c>
      <c r="AJ217">
        <f t="shared" si="101"/>
        <v>0</v>
      </c>
      <c r="AK217">
        <f t="shared" si="102"/>
        <v>0</v>
      </c>
      <c r="AL217">
        <f t="shared" si="103"/>
        <v>0</v>
      </c>
    </row>
    <row r="218" spans="5:38" x14ac:dyDescent="0.3">
      <c r="E218" s="34"/>
      <c r="F218" s="35">
        <v>216</v>
      </c>
      <c r="G218">
        <f t="shared" si="86"/>
        <v>8</v>
      </c>
      <c r="H218">
        <f t="shared" si="87"/>
        <v>216</v>
      </c>
      <c r="I218" s="38">
        <v>64.601167658610024</v>
      </c>
      <c r="K218">
        <v>4</v>
      </c>
      <c r="L218">
        <f t="shared" si="92"/>
        <v>17</v>
      </c>
      <c r="M218">
        <f t="shared" si="84"/>
        <v>111</v>
      </c>
      <c r="N218" s="36">
        <f t="shared" si="88"/>
        <v>64.601167658610024</v>
      </c>
      <c r="O218">
        <f t="shared" si="89"/>
        <v>0</v>
      </c>
      <c r="P218">
        <f t="shared" si="104"/>
        <v>0</v>
      </c>
      <c r="Q218">
        <f t="shared" si="104"/>
        <v>0</v>
      </c>
      <c r="R218">
        <f t="shared" si="104"/>
        <v>1</v>
      </c>
      <c r="S218">
        <f t="shared" si="104"/>
        <v>0</v>
      </c>
      <c r="T218">
        <f t="shared" si="104"/>
        <v>0</v>
      </c>
      <c r="U218">
        <f t="shared" si="104"/>
        <v>0</v>
      </c>
      <c r="V218">
        <f t="shared" si="104"/>
        <v>0</v>
      </c>
      <c r="W218">
        <f t="shared" si="104"/>
        <v>0</v>
      </c>
      <c r="X218">
        <f t="shared" si="104"/>
        <v>0</v>
      </c>
      <c r="Y218">
        <f t="shared" si="104"/>
        <v>0</v>
      </c>
      <c r="Z218">
        <f t="shared" si="104"/>
        <v>0</v>
      </c>
      <c r="AA218">
        <f t="shared" si="90"/>
        <v>0</v>
      </c>
      <c r="AB218">
        <f t="shared" si="93"/>
        <v>0</v>
      </c>
      <c r="AC218">
        <f t="shared" si="94"/>
        <v>0</v>
      </c>
      <c r="AD218">
        <f t="shared" si="95"/>
        <v>64.601167658610024</v>
      </c>
      <c r="AE218">
        <f t="shared" si="96"/>
        <v>0</v>
      </c>
      <c r="AF218">
        <f t="shared" si="97"/>
        <v>0</v>
      </c>
      <c r="AG218">
        <f t="shared" si="98"/>
        <v>0</v>
      </c>
      <c r="AH218">
        <f t="shared" si="99"/>
        <v>0</v>
      </c>
      <c r="AI218">
        <f t="shared" si="100"/>
        <v>0</v>
      </c>
      <c r="AJ218">
        <f t="shared" si="101"/>
        <v>0</v>
      </c>
      <c r="AK218">
        <f t="shared" si="102"/>
        <v>0</v>
      </c>
      <c r="AL218">
        <f t="shared" si="103"/>
        <v>0</v>
      </c>
    </row>
    <row r="219" spans="5:38" x14ac:dyDescent="0.3">
      <c r="E219" s="34"/>
      <c r="F219" s="35">
        <v>217</v>
      </c>
      <c r="G219">
        <f t="shared" si="86"/>
        <v>8</v>
      </c>
      <c r="H219">
        <f t="shared" si="87"/>
        <v>217</v>
      </c>
      <c r="I219" s="38">
        <v>61.728009402771903</v>
      </c>
      <c r="K219">
        <v>4</v>
      </c>
      <c r="L219">
        <f t="shared" si="92"/>
        <v>18</v>
      </c>
      <c r="M219">
        <f t="shared" si="84"/>
        <v>112</v>
      </c>
      <c r="N219" s="36">
        <f t="shared" si="88"/>
        <v>61.728009402771903</v>
      </c>
      <c r="O219">
        <f t="shared" si="89"/>
        <v>0</v>
      </c>
      <c r="P219">
        <f t="shared" si="104"/>
        <v>0</v>
      </c>
      <c r="Q219">
        <f t="shared" si="104"/>
        <v>0</v>
      </c>
      <c r="R219">
        <f t="shared" si="104"/>
        <v>1</v>
      </c>
      <c r="S219">
        <f t="shared" si="104"/>
        <v>0</v>
      </c>
      <c r="T219">
        <f t="shared" si="104"/>
        <v>0</v>
      </c>
      <c r="U219">
        <f t="shared" si="104"/>
        <v>0</v>
      </c>
      <c r="V219">
        <f t="shared" si="104"/>
        <v>0</v>
      </c>
      <c r="W219">
        <f t="shared" si="104"/>
        <v>0</v>
      </c>
      <c r="X219">
        <f t="shared" si="104"/>
        <v>0</v>
      </c>
      <c r="Y219">
        <f t="shared" si="104"/>
        <v>0</v>
      </c>
      <c r="Z219">
        <f t="shared" si="104"/>
        <v>0</v>
      </c>
      <c r="AA219">
        <f t="shared" si="90"/>
        <v>0</v>
      </c>
      <c r="AB219">
        <f t="shared" si="93"/>
        <v>0</v>
      </c>
      <c r="AC219">
        <f t="shared" si="94"/>
        <v>0</v>
      </c>
      <c r="AD219">
        <f t="shared" si="95"/>
        <v>61.728009402771903</v>
      </c>
      <c r="AE219">
        <f t="shared" si="96"/>
        <v>0</v>
      </c>
      <c r="AF219">
        <f t="shared" si="97"/>
        <v>0</v>
      </c>
      <c r="AG219">
        <f t="shared" si="98"/>
        <v>0</v>
      </c>
      <c r="AH219">
        <f t="shared" si="99"/>
        <v>0</v>
      </c>
      <c r="AI219">
        <f t="shared" si="100"/>
        <v>0</v>
      </c>
      <c r="AJ219">
        <f t="shared" si="101"/>
        <v>0</v>
      </c>
      <c r="AK219">
        <f t="shared" si="102"/>
        <v>0</v>
      </c>
      <c r="AL219">
        <f t="shared" si="103"/>
        <v>0</v>
      </c>
    </row>
    <row r="220" spans="5:38" x14ac:dyDescent="0.3">
      <c r="E220" s="34"/>
      <c r="F220" s="35">
        <v>218</v>
      </c>
      <c r="G220">
        <f t="shared" si="86"/>
        <v>8</v>
      </c>
      <c r="H220">
        <f t="shared" si="87"/>
        <v>218</v>
      </c>
      <c r="I220" s="38">
        <v>59.719043278572613</v>
      </c>
      <c r="K220">
        <v>4</v>
      </c>
      <c r="L220">
        <f t="shared" si="92"/>
        <v>19</v>
      </c>
      <c r="M220">
        <f t="shared" si="84"/>
        <v>113</v>
      </c>
      <c r="N220" s="36">
        <f t="shared" si="88"/>
        <v>59.719043278572613</v>
      </c>
      <c r="O220">
        <f t="shared" si="89"/>
        <v>0</v>
      </c>
      <c r="P220">
        <f t="shared" si="104"/>
        <v>0</v>
      </c>
      <c r="Q220">
        <f t="shared" si="104"/>
        <v>0</v>
      </c>
      <c r="R220">
        <f t="shared" si="104"/>
        <v>1</v>
      </c>
      <c r="S220">
        <f t="shared" si="104"/>
        <v>0</v>
      </c>
      <c r="T220">
        <f t="shared" si="104"/>
        <v>0</v>
      </c>
      <c r="U220">
        <f t="shared" si="104"/>
        <v>0</v>
      </c>
      <c r="V220">
        <f t="shared" si="104"/>
        <v>0</v>
      </c>
      <c r="W220">
        <f t="shared" si="104"/>
        <v>0</v>
      </c>
      <c r="X220">
        <f t="shared" si="104"/>
        <v>0</v>
      </c>
      <c r="Y220">
        <f t="shared" si="104"/>
        <v>0</v>
      </c>
      <c r="Z220">
        <f t="shared" si="104"/>
        <v>0</v>
      </c>
      <c r="AA220">
        <f t="shared" si="90"/>
        <v>0</v>
      </c>
      <c r="AB220">
        <f t="shared" si="93"/>
        <v>0</v>
      </c>
      <c r="AC220">
        <f t="shared" si="94"/>
        <v>0</v>
      </c>
      <c r="AD220">
        <f t="shared" si="95"/>
        <v>59.719043278572613</v>
      </c>
      <c r="AE220">
        <f t="shared" si="96"/>
        <v>0</v>
      </c>
      <c r="AF220">
        <f t="shared" si="97"/>
        <v>0</v>
      </c>
      <c r="AG220">
        <f t="shared" si="98"/>
        <v>0</v>
      </c>
      <c r="AH220">
        <f t="shared" si="99"/>
        <v>0</v>
      </c>
      <c r="AI220">
        <f t="shared" si="100"/>
        <v>0</v>
      </c>
      <c r="AJ220">
        <f t="shared" si="101"/>
        <v>0</v>
      </c>
      <c r="AK220">
        <f t="shared" si="102"/>
        <v>0</v>
      </c>
      <c r="AL220">
        <f t="shared" si="103"/>
        <v>0</v>
      </c>
    </row>
    <row r="221" spans="5:38" x14ac:dyDescent="0.3">
      <c r="E221" s="34"/>
      <c r="F221" s="35">
        <v>219</v>
      </c>
      <c r="G221">
        <f t="shared" si="86"/>
        <v>8</v>
      </c>
      <c r="H221">
        <f t="shared" si="87"/>
        <v>219</v>
      </c>
      <c r="I221" s="38">
        <v>57.799863349868261</v>
      </c>
      <c r="K221">
        <v>4</v>
      </c>
      <c r="L221">
        <f t="shared" si="92"/>
        <v>20</v>
      </c>
      <c r="M221">
        <f t="shared" si="84"/>
        <v>114</v>
      </c>
      <c r="N221" s="36">
        <f t="shared" si="88"/>
        <v>57.799863349868261</v>
      </c>
      <c r="O221">
        <f t="shared" si="89"/>
        <v>0</v>
      </c>
      <c r="P221">
        <f t="shared" si="104"/>
        <v>0</v>
      </c>
      <c r="Q221">
        <f t="shared" si="104"/>
        <v>0</v>
      </c>
      <c r="R221">
        <f t="shared" si="104"/>
        <v>1</v>
      </c>
      <c r="S221">
        <f t="shared" si="104"/>
        <v>0</v>
      </c>
      <c r="T221">
        <f t="shared" si="104"/>
        <v>0</v>
      </c>
      <c r="U221">
        <f t="shared" si="104"/>
        <v>0</v>
      </c>
      <c r="V221">
        <f t="shared" si="104"/>
        <v>0</v>
      </c>
      <c r="W221">
        <f t="shared" si="104"/>
        <v>0</v>
      </c>
      <c r="X221">
        <f t="shared" si="104"/>
        <v>0</v>
      </c>
      <c r="Y221">
        <f t="shared" si="104"/>
        <v>0</v>
      </c>
      <c r="Z221">
        <f t="shared" si="104"/>
        <v>0</v>
      </c>
      <c r="AA221">
        <f t="shared" si="90"/>
        <v>0</v>
      </c>
      <c r="AB221">
        <f t="shared" si="93"/>
        <v>0</v>
      </c>
      <c r="AC221">
        <f t="shared" si="94"/>
        <v>0</v>
      </c>
      <c r="AD221">
        <f t="shared" si="95"/>
        <v>57.799863349868261</v>
      </c>
      <c r="AE221">
        <f t="shared" si="96"/>
        <v>0</v>
      </c>
      <c r="AF221">
        <f t="shared" si="97"/>
        <v>0</v>
      </c>
      <c r="AG221">
        <f t="shared" si="98"/>
        <v>0</v>
      </c>
      <c r="AH221">
        <f t="shared" si="99"/>
        <v>0</v>
      </c>
      <c r="AI221">
        <f t="shared" si="100"/>
        <v>0</v>
      </c>
      <c r="AJ221">
        <f t="shared" si="101"/>
        <v>0</v>
      </c>
      <c r="AK221">
        <f t="shared" si="102"/>
        <v>0</v>
      </c>
      <c r="AL221">
        <f t="shared" si="103"/>
        <v>0</v>
      </c>
    </row>
    <row r="222" spans="5:38" x14ac:dyDescent="0.3">
      <c r="E222" s="34"/>
      <c r="F222" s="35">
        <v>220</v>
      </c>
      <c r="G222">
        <f t="shared" si="86"/>
        <v>8</v>
      </c>
      <c r="H222">
        <f t="shared" si="87"/>
        <v>220</v>
      </c>
      <c r="I222" s="38">
        <v>57.990659015294995</v>
      </c>
      <c r="K222">
        <v>4</v>
      </c>
      <c r="L222">
        <f t="shared" si="92"/>
        <v>21</v>
      </c>
      <c r="M222">
        <f t="shared" si="84"/>
        <v>115</v>
      </c>
      <c r="N222" s="36">
        <f t="shared" si="88"/>
        <v>57.990659015294995</v>
      </c>
      <c r="O222">
        <f t="shared" si="89"/>
        <v>0</v>
      </c>
      <c r="P222">
        <f t="shared" si="104"/>
        <v>0</v>
      </c>
      <c r="Q222">
        <f t="shared" si="104"/>
        <v>0</v>
      </c>
      <c r="R222">
        <f t="shared" si="104"/>
        <v>1</v>
      </c>
      <c r="S222">
        <f t="shared" si="104"/>
        <v>0</v>
      </c>
      <c r="T222">
        <f t="shared" si="104"/>
        <v>0</v>
      </c>
      <c r="U222">
        <f t="shared" si="104"/>
        <v>0</v>
      </c>
      <c r="V222">
        <f t="shared" si="104"/>
        <v>0</v>
      </c>
      <c r="W222">
        <f t="shared" si="104"/>
        <v>0</v>
      </c>
      <c r="X222">
        <f t="shared" si="104"/>
        <v>0</v>
      </c>
      <c r="Y222">
        <f t="shared" si="104"/>
        <v>0</v>
      </c>
      <c r="Z222">
        <f t="shared" si="104"/>
        <v>0</v>
      </c>
      <c r="AA222">
        <f t="shared" si="90"/>
        <v>0</v>
      </c>
      <c r="AB222">
        <f t="shared" si="93"/>
        <v>0</v>
      </c>
      <c r="AC222">
        <f t="shared" si="94"/>
        <v>0</v>
      </c>
      <c r="AD222">
        <f t="shared" si="95"/>
        <v>57.990659015294995</v>
      </c>
      <c r="AE222">
        <f t="shared" si="96"/>
        <v>0</v>
      </c>
      <c r="AF222">
        <f t="shared" si="97"/>
        <v>0</v>
      </c>
      <c r="AG222">
        <f t="shared" si="98"/>
        <v>0</v>
      </c>
      <c r="AH222">
        <f t="shared" si="99"/>
        <v>0</v>
      </c>
      <c r="AI222">
        <f t="shared" si="100"/>
        <v>0</v>
      </c>
      <c r="AJ222">
        <f t="shared" si="101"/>
        <v>0</v>
      </c>
      <c r="AK222">
        <f t="shared" si="102"/>
        <v>0</v>
      </c>
      <c r="AL222">
        <f t="shared" si="103"/>
        <v>0</v>
      </c>
    </row>
    <row r="223" spans="5:38" x14ac:dyDescent="0.3">
      <c r="E223" s="34"/>
      <c r="F223" s="35">
        <v>221</v>
      </c>
      <c r="G223">
        <f t="shared" si="86"/>
        <v>8</v>
      </c>
      <c r="H223">
        <f t="shared" si="87"/>
        <v>221</v>
      </c>
      <c r="I223" s="38">
        <v>56.733652278365824</v>
      </c>
      <c r="K223">
        <v>4</v>
      </c>
      <c r="L223">
        <f t="shared" si="92"/>
        <v>22</v>
      </c>
      <c r="M223">
        <f t="shared" si="84"/>
        <v>116</v>
      </c>
      <c r="N223" s="36">
        <f t="shared" si="88"/>
        <v>56.733652278365824</v>
      </c>
      <c r="O223">
        <f t="shared" si="89"/>
        <v>0</v>
      </c>
      <c r="P223">
        <f t="shared" si="104"/>
        <v>0</v>
      </c>
      <c r="Q223">
        <f t="shared" si="104"/>
        <v>0</v>
      </c>
      <c r="R223">
        <f t="shared" si="104"/>
        <v>1</v>
      </c>
      <c r="S223">
        <f t="shared" si="104"/>
        <v>0</v>
      </c>
      <c r="T223">
        <f t="shared" si="104"/>
        <v>0</v>
      </c>
      <c r="U223">
        <f t="shared" si="104"/>
        <v>0</v>
      </c>
      <c r="V223">
        <f t="shared" si="104"/>
        <v>0</v>
      </c>
      <c r="W223">
        <f t="shared" si="104"/>
        <v>0</v>
      </c>
      <c r="X223">
        <f t="shared" si="104"/>
        <v>0</v>
      </c>
      <c r="Y223">
        <f t="shared" si="104"/>
        <v>0</v>
      </c>
      <c r="Z223">
        <f t="shared" si="104"/>
        <v>0</v>
      </c>
      <c r="AA223">
        <f t="shared" si="90"/>
        <v>0</v>
      </c>
      <c r="AB223">
        <f t="shared" si="93"/>
        <v>0</v>
      </c>
      <c r="AC223">
        <f t="shared" si="94"/>
        <v>0</v>
      </c>
      <c r="AD223">
        <f t="shared" si="95"/>
        <v>56.733652278365824</v>
      </c>
      <c r="AE223">
        <f t="shared" si="96"/>
        <v>0</v>
      </c>
      <c r="AF223">
        <f t="shared" si="97"/>
        <v>0</v>
      </c>
      <c r="AG223">
        <f t="shared" si="98"/>
        <v>0</v>
      </c>
      <c r="AH223">
        <f t="shared" si="99"/>
        <v>0</v>
      </c>
      <c r="AI223">
        <f t="shared" si="100"/>
        <v>0</v>
      </c>
      <c r="AJ223">
        <f t="shared" si="101"/>
        <v>0</v>
      </c>
      <c r="AK223">
        <f t="shared" si="102"/>
        <v>0</v>
      </c>
      <c r="AL223">
        <f t="shared" si="103"/>
        <v>0</v>
      </c>
    </row>
    <row r="224" spans="5:38" x14ac:dyDescent="0.3">
      <c r="E224" s="34"/>
      <c r="F224" s="35">
        <v>222</v>
      </c>
      <c r="G224">
        <f t="shared" si="86"/>
        <v>8</v>
      </c>
      <c r="H224">
        <f t="shared" si="87"/>
        <v>222</v>
      </c>
      <c r="I224" s="38">
        <v>59.923306873323604</v>
      </c>
      <c r="K224">
        <v>4</v>
      </c>
      <c r="L224">
        <f t="shared" si="92"/>
        <v>23</v>
      </c>
      <c r="M224">
        <f t="shared" si="84"/>
        <v>117</v>
      </c>
      <c r="N224" s="36">
        <f t="shared" si="88"/>
        <v>59.923306873323604</v>
      </c>
      <c r="O224">
        <f t="shared" si="89"/>
        <v>0</v>
      </c>
      <c r="P224">
        <f t="shared" si="104"/>
        <v>0</v>
      </c>
      <c r="Q224">
        <f t="shared" si="104"/>
        <v>0</v>
      </c>
      <c r="R224">
        <f t="shared" si="104"/>
        <v>1</v>
      </c>
      <c r="S224">
        <f t="shared" si="104"/>
        <v>0</v>
      </c>
      <c r="T224">
        <f t="shared" si="104"/>
        <v>0</v>
      </c>
      <c r="U224">
        <f t="shared" si="104"/>
        <v>0</v>
      </c>
      <c r="V224">
        <f t="shared" si="104"/>
        <v>0</v>
      </c>
      <c r="W224">
        <f t="shared" si="104"/>
        <v>0</v>
      </c>
      <c r="X224">
        <f t="shared" si="104"/>
        <v>0</v>
      </c>
      <c r="Y224">
        <f t="shared" si="104"/>
        <v>0</v>
      </c>
      <c r="Z224">
        <f t="shared" si="104"/>
        <v>0</v>
      </c>
      <c r="AA224">
        <f t="shared" si="90"/>
        <v>0</v>
      </c>
      <c r="AB224">
        <f t="shared" si="93"/>
        <v>0</v>
      </c>
      <c r="AC224">
        <f t="shared" si="94"/>
        <v>0</v>
      </c>
      <c r="AD224">
        <f t="shared" si="95"/>
        <v>59.923306873323604</v>
      </c>
      <c r="AE224">
        <f t="shared" si="96"/>
        <v>0</v>
      </c>
      <c r="AF224">
        <f t="shared" si="97"/>
        <v>0</v>
      </c>
      <c r="AG224">
        <f t="shared" si="98"/>
        <v>0</v>
      </c>
      <c r="AH224">
        <f t="shared" si="99"/>
        <v>0</v>
      </c>
      <c r="AI224">
        <f t="shared" si="100"/>
        <v>0</v>
      </c>
      <c r="AJ224">
        <f t="shared" si="101"/>
        <v>0</v>
      </c>
      <c r="AK224">
        <f t="shared" si="102"/>
        <v>0</v>
      </c>
      <c r="AL224">
        <f t="shared" si="103"/>
        <v>0</v>
      </c>
    </row>
    <row r="225" spans="5:38" x14ac:dyDescent="0.3">
      <c r="E225" s="34"/>
      <c r="F225" s="35">
        <v>223</v>
      </c>
      <c r="G225">
        <f t="shared" si="86"/>
        <v>8</v>
      </c>
      <c r="H225">
        <f t="shared" si="87"/>
        <v>223</v>
      </c>
      <c r="I225" s="38">
        <v>63.492308144247531</v>
      </c>
      <c r="K225">
        <v>4</v>
      </c>
      <c r="L225">
        <f t="shared" si="92"/>
        <v>24</v>
      </c>
      <c r="M225">
        <f t="shared" si="84"/>
        <v>118</v>
      </c>
      <c r="N225" s="36">
        <f t="shared" si="88"/>
        <v>63.492308144247531</v>
      </c>
      <c r="O225">
        <f t="shared" si="89"/>
        <v>0</v>
      </c>
      <c r="P225">
        <f t="shared" si="104"/>
        <v>0</v>
      </c>
      <c r="Q225">
        <f t="shared" si="104"/>
        <v>0</v>
      </c>
      <c r="R225">
        <f t="shared" si="104"/>
        <v>1</v>
      </c>
      <c r="S225">
        <f t="shared" si="104"/>
        <v>0</v>
      </c>
      <c r="T225">
        <f t="shared" si="104"/>
        <v>0</v>
      </c>
      <c r="U225">
        <f t="shared" si="104"/>
        <v>0</v>
      </c>
      <c r="V225">
        <f t="shared" si="104"/>
        <v>0</v>
      </c>
      <c r="W225">
        <f t="shared" si="104"/>
        <v>0</v>
      </c>
      <c r="X225">
        <f t="shared" si="104"/>
        <v>0</v>
      </c>
      <c r="Y225">
        <f t="shared" si="104"/>
        <v>0</v>
      </c>
      <c r="Z225">
        <f t="shared" si="104"/>
        <v>0</v>
      </c>
      <c r="AA225">
        <f t="shared" si="90"/>
        <v>0</v>
      </c>
      <c r="AB225">
        <f t="shared" si="93"/>
        <v>0</v>
      </c>
      <c r="AC225">
        <f t="shared" si="94"/>
        <v>0</v>
      </c>
      <c r="AD225">
        <f t="shared" si="95"/>
        <v>63.492308144247531</v>
      </c>
      <c r="AE225">
        <f t="shared" si="96"/>
        <v>0</v>
      </c>
      <c r="AF225">
        <f t="shared" si="97"/>
        <v>0</v>
      </c>
      <c r="AG225">
        <f t="shared" si="98"/>
        <v>0</v>
      </c>
      <c r="AH225">
        <f t="shared" si="99"/>
        <v>0</v>
      </c>
      <c r="AI225">
        <f t="shared" si="100"/>
        <v>0</v>
      </c>
      <c r="AJ225">
        <f t="shared" si="101"/>
        <v>0</v>
      </c>
      <c r="AK225">
        <f t="shared" si="102"/>
        <v>0</v>
      </c>
      <c r="AL225">
        <f t="shared" si="103"/>
        <v>0</v>
      </c>
    </row>
    <row r="226" spans="5:38" x14ac:dyDescent="0.3">
      <c r="E226" s="34"/>
      <c r="F226" s="35">
        <v>224</v>
      </c>
      <c r="G226">
        <f t="shared" si="86"/>
        <v>8</v>
      </c>
      <c r="H226">
        <f t="shared" si="87"/>
        <v>224</v>
      </c>
      <c r="I226" s="38">
        <v>64.670751960118622</v>
      </c>
      <c r="K226">
        <v>4</v>
      </c>
      <c r="L226">
        <f t="shared" si="92"/>
        <v>25</v>
      </c>
      <c r="M226">
        <f t="shared" si="84"/>
        <v>119</v>
      </c>
      <c r="N226" s="36">
        <f t="shared" si="88"/>
        <v>64.670751960118622</v>
      </c>
      <c r="O226">
        <f t="shared" si="89"/>
        <v>0</v>
      </c>
      <c r="P226">
        <f t="shared" si="104"/>
        <v>0</v>
      </c>
      <c r="Q226">
        <f t="shared" si="104"/>
        <v>0</v>
      </c>
      <c r="R226">
        <f t="shared" si="104"/>
        <v>1</v>
      </c>
      <c r="S226">
        <f t="shared" si="104"/>
        <v>0</v>
      </c>
      <c r="T226">
        <f t="shared" si="104"/>
        <v>0</v>
      </c>
      <c r="U226">
        <f t="shared" si="104"/>
        <v>0</v>
      </c>
      <c r="V226">
        <f t="shared" si="104"/>
        <v>0</v>
      </c>
      <c r="W226">
        <f t="shared" si="104"/>
        <v>0</v>
      </c>
      <c r="X226">
        <f t="shared" si="104"/>
        <v>0</v>
      </c>
      <c r="Y226">
        <f t="shared" si="104"/>
        <v>0</v>
      </c>
      <c r="Z226">
        <f t="shared" si="104"/>
        <v>0</v>
      </c>
      <c r="AA226">
        <f t="shared" si="90"/>
        <v>0</v>
      </c>
      <c r="AB226">
        <f t="shared" si="93"/>
        <v>0</v>
      </c>
      <c r="AC226">
        <f t="shared" si="94"/>
        <v>0</v>
      </c>
      <c r="AD226">
        <f t="shared" si="95"/>
        <v>64.670751960118622</v>
      </c>
      <c r="AE226">
        <f t="shared" si="96"/>
        <v>0</v>
      </c>
      <c r="AF226">
        <f t="shared" si="97"/>
        <v>0</v>
      </c>
      <c r="AG226">
        <f t="shared" si="98"/>
        <v>0</v>
      </c>
      <c r="AH226">
        <f t="shared" si="99"/>
        <v>0</v>
      </c>
      <c r="AI226">
        <f t="shared" si="100"/>
        <v>0</v>
      </c>
      <c r="AJ226">
        <f t="shared" si="101"/>
        <v>0</v>
      </c>
      <c r="AK226">
        <f t="shared" si="102"/>
        <v>0</v>
      </c>
      <c r="AL226">
        <f t="shared" si="103"/>
        <v>0</v>
      </c>
    </row>
    <row r="227" spans="5:38" x14ac:dyDescent="0.3">
      <c r="E227" s="34"/>
      <c r="F227" s="35">
        <v>225</v>
      </c>
      <c r="G227">
        <f t="shared" si="86"/>
        <v>8</v>
      </c>
      <c r="H227">
        <f t="shared" si="87"/>
        <v>225</v>
      </c>
      <c r="I227" s="38">
        <v>66.465353542573737</v>
      </c>
      <c r="K227">
        <v>4</v>
      </c>
      <c r="L227">
        <f t="shared" si="92"/>
        <v>26</v>
      </c>
      <c r="M227">
        <f t="shared" si="84"/>
        <v>120</v>
      </c>
      <c r="N227" s="36">
        <f t="shared" si="88"/>
        <v>66.465353542573737</v>
      </c>
      <c r="O227">
        <f t="shared" si="89"/>
        <v>0</v>
      </c>
      <c r="P227">
        <f t="shared" si="104"/>
        <v>0</v>
      </c>
      <c r="Q227">
        <f t="shared" si="104"/>
        <v>0</v>
      </c>
      <c r="R227">
        <f t="shared" si="104"/>
        <v>1</v>
      </c>
      <c r="S227">
        <f t="shared" si="104"/>
        <v>0</v>
      </c>
      <c r="T227">
        <f t="shared" si="104"/>
        <v>0</v>
      </c>
      <c r="U227">
        <f t="shared" si="104"/>
        <v>0</v>
      </c>
      <c r="V227">
        <f t="shared" si="104"/>
        <v>0</v>
      </c>
      <c r="W227">
        <f t="shared" si="104"/>
        <v>0</v>
      </c>
      <c r="X227">
        <f t="shared" si="104"/>
        <v>0</v>
      </c>
      <c r="Y227">
        <f t="shared" si="104"/>
        <v>0</v>
      </c>
      <c r="Z227">
        <f t="shared" si="104"/>
        <v>0</v>
      </c>
      <c r="AA227">
        <f t="shared" si="90"/>
        <v>0</v>
      </c>
      <c r="AB227">
        <f t="shared" si="93"/>
        <v>0</v>
      </c>
      <c r="AC227">
        <f t="shared" si="94"/>
        <v>0</v>
      </c>
      <c r="AD227">
        <f t="shared" si="95"/>
        <v>66.465353542573737</v>
      </c>
      <c r="AE227">
        <f t="shared" si="96"/>
        <v>0</v>
      </c>
      <c r="AF227">
        <f t="shared" si="97"/>
        <v>0</v>
      </c>
      <c r="AG227">
        <f t="shared" si="98"/>
        <v>0</v>
      </c>
      <c r="AH227">
        <f t="shared" si="99"/>
        <v>0</v>
      </c>
      <c r="AI227">
        <f t="shared" si="100"/>
        <v>0</v>
      </c>
      <c r="AJ227">
        <f t="shared" si="101"/>
        <v>0</v>
      </c>
      <c r="AK227">
        <f t="shared" si="102"/>
        <v>0</v>
      </c>
      <c r="AL227">
        <f t="shared" si="103"/>
        <v>0</v>
      </c>
    </row>
    <row r="228" spans="5:38" x14ac:dyDescent="0.3">
      <c r="E228" s="34"/>
      <c r="F228" s="35">
        <v>226</v>
      </c>
      <c r="G228">
        <f t="shared" si="86"/>
        <v>8</v>
      </c>
      <c r="H228">
        <f t="shared" si="87"/>
        <v>226</v>
      </c>
      <c r="I228" s="38">
        <v>63.369974452885657</v>
      </c>
      <c r="K228">
        <v>4</v>
      </c>
      <c r="L228">
        <f t="shared" si="92"/>
        <v>27</v>
      </c>
      <c r="M228">
        <f t="shared" si="84"/>
        <v>121</v>
      </c>
      <c r="N228" s="36">
        <f t="shared" si="88"/>
        <v>63.369974452885657</v>
      </c>
      <c r="O228">
        <f t="shared" si="89"/>
        <v>0</v>
      </c>
      <c r="P228">
        <f t="shared" si="104"/>
        <v>0</v>
      </c>
      <c r="Q228">
        <f t="shared" si="104"/>
        <v>0</v>
      </c>
      <c r="R228">
        <f t="shared" si="104"/>
        <v>1</v>
      </c>
      <c r="S228">
        <f t="shared" si="104"/>
        <v>0</v>
      </c>
      <c r="T228">
        <f t="shared" si="104"/>
        <v>0</v>
      </c>
      <c r="U228">
        <f t="shared" si="104"/>
        <v>0</v>
      </c>
      <c r="V228">
        <f t="shared" si="104"/>
        <v>0</v>
      </c>
      <c r="W228">
        <f t="shared" si="104"/>
        <v>0</v>
      </c>
      <c r="X228">
        <f t="shared" si="104"/>
        <v>0</v>
      </c>
      <c r="Y228">
        <f t="shared" si="104"/>
        <v>0</v>
      </c>
      <c r="Z228">
        <f t="shared" si="104"/>
        <v>0</v>
      </c>
      <c r="AA228">
        <f t="shared" si="90"/>
        <v>0</v>
      </c>
      <c r="AB228">
        <f t="shared" si="93"/>
        <v>0</v>
      </c>
      <c r="AC228">
        <f t="shared" si="94"/>
        <v>0</v>
      </c>
      <c r="AD228">
        <f t="shared" si="95"/>
        <v>63.369974452885657</v>
      </c>
      <c r="AE228">
        <f t="shared" si="96"/>
        <v>0</v>
      </c>
      <c r="AF228">
        <f t="shared" si="97"/>
        <v>0</v>
      </c>
      <c r="AG228">
        <f t="shared" si="98"/>
        <v>0</v>
      </c>
      <c r="AH228">
        <f t="shared" si="99"/>
        <v>0</v>
      </c>
      <c r="AI228">
        <f t="shared" si="100"/>
        <v>0</v>
      </c>
      <c r="AJ228">
        <f t="shared" si="101"/>
        <v>0</v>
      </c>
      <c r="AK228">
        <f t="shared" si="102"/>
        <v>0</v>
      </c>
      <c r="AL228">
        <f t="shared" si="103"/>
        <v>0</v>
      </c>
    </row>
    <row r="229" spans="5:38" x14ac:dyDescent="0.3">
      <c r="E229" s="34"/>
      <c r="F229" s="35">
        <v>227</v>
      </c>
      <c r="G229">
        <f t="shared" si="86"/>
        <v>8</v>
      </c>
      <c r="H229">
        <f t="shared" si="87"/>
        <v>227</v>
      </c>
      <c r="I229" s="38">
        <v>66.063560317733888</v>
      </c>
      <c r="K229">
        <v>4</v>
      </c>
      <c r="L229">
        <f t="shared" si="92"/>
        <v>28</v>
      </c>
      <c r="M229">
        <f t="shared" si="84"/>
        <v>122</v>
      </c>
      <c r="N229" s="36">
        <f t="shared" si="88"/>
        <v>66.063560317733888</v>
      </c>
      <c r="O229">
        <f t="shared" si="89"/>
        <v>0</v>
      </c>
      <c r="P229">
        <f t="shared" ref="P229:Z244" si="105">IF($K229=P$2,1,0)</f>
        <v>0</v>
      </c>
      <c r="Q229">
        <f t="shared" si="105"/>
        <v>0</v>
      </c>
      <c r="R229">
        <f t="shared" si="105"/>
        <v>1</v>
      </c>
      <c r="S229">
        <f t="shared" si="105"/>
        <v>0</v>
      </c>
      <c r="T229">
        <f t="shared" si="105"/>
        <v>0</v>
      </c>
      <c r="U229">
        <f t="shared" si="105"/>
        <v>0</v>
      </c>
      <c r="V229">
        <f t="shared" si="105"/>
        <v>0</v>
      </c>
      <c r="W229">
        <f t="shared" si="105"/>
        <v>0</v>
      </c>
      <c r="X229">
        <f t="shared" si="105"/>
        <v>0</v>
      </c>
      <c r="Y229">
        <f t="shared" si="105"/>
        <v>0</v>
      </c>
      <c r="Z229">
        <f t="shared" si="105"/>
        <v>0</v>
      </c>
      <c r="AA229">
        <f t="shared" si="90"/>
        <v>0</v>
      </c>
      <c r="AB229">
        <f t="shared" si="93"/>
        <v>0</v>
      </c>
      <c r="AC229">
        <f t="shared" si="94"/>
        <v>0</v>
      </c>
      <c r="AD229">
        <f t="shared" si="95"/>
        <v>66.063560317733888</v>
      </c>
      <c r="AE229">
        <f t="shared" si="96"/>
        <v>0</v>
      </c>
      <c r="AF229">
        <f t="shared" si="97"/>
        <v>0</v>
      </c>
      <c r="AG229">
        <f t="shared" si="98"/>
        <v>0</v>
      </c>
      <c r="AH229">
        <f t="shared" si="99"/>
        <v>0</v>
      </c>
      <c r="AI229">
        <f t="shared" si="100"/>
        <v>0</v>
      </c>
      <c r="AJ229">
        <f t="shared" si="101"/>
        <v>0</v>
      </c>
      <c r="AK229">
        <f t="shared" si="102"/>
        <v>0</v>
      </c>
      <c r="AL229">
        <f t="shared" si="103"/>
        <v>0</v>
      </c>
    </row>
    <row r="230" spans="5:38" x14ac:dyDescent="0.3">
      <c r="E230" s="34"/>
      <c r="F230" s="35">
        <v>228</v>
      </c>
      <c r="G230">
        <f t="shared" si="86"/>
        <v>8</v>
      </c>
      <c r="H230">
        <f t="shared" si="87"/>
        <v>228</v>
      </c>
      <c r="I230" s="38">
        <v>69.369936966835084</v>
      </c>
      <c r="K230">
        <v>4</v>
      </c>
      <c r="L230">
        <f>L229+1</f>
        <v>29</v>
      </c>
      <c r="M230">
        <f t="shared" si="84"/>
        <v>123</v>
      </c>
      <c r="N230" s="36">
        <f t="shared" si="88"/>
        <v>69.369936966835084</v>
      </c>
      <c r="O230">
        <f t="shared" si="89"/>
        <v>0</v>
      </c>
      <c r="P230">
        <f t="shared" si="105"/>
        <v>0</v>
      </c>
      <c r="Q230">
        <f t="shared" si="105"/>
        <v>0</v>
      </c>
      <c r="R230">
        <f t="shared" si="105"/>
        <v>1</v>
      </c>
      <c r="S230">
        <f t="shared" si="105"/>
        <v>0</v>
      </c>
      <c r="T230">
        <f t="shared" si="105"/>
        <v>0</v>
      </c>
      <c r="U230">
        <f t="shared" si="105"/>
        <v>0</v>
      </c>
      <c r="V230">
        <f t="shared" si="105"/>
        <v>0</v>
      </c>
      <c r="W230">
        <f t="shared" si="105"/>
        <v>0</v>
      </c>
      <c r="X230">
        <f t="shared" si="105"/>
        <v>0</v>
      </c>
      <c r="Y230">
        <f t="shared" si="105"/>
        <v>0</v>
      </c>
      <c r="Z230">
        <f t="shared" si="105"/>
        <v>0</v>
      </c>
      <c r="AA230">
        <f t="shared" si="90"/>
        <v>0</v>
      </c>
      <c r="AB230">
        <f t="shared" si="93"/>
        <v>0</v>
      </c>
      <c r="AC230">
        <f t="shared" si="94"/>
        <v>0</v>
      </c>
      <c r="AD230">
        <f t="shared" si="95"/>
        <v>69.369936966835084</v>
      </c>
      <c r="AE230">
        <f t="shared" si="96"/>
        <v>0</v>
      </c>
      <c r="AF230">
        <f t="shared" si="97"/>
        <v>0</v>
      </c>
      <c r="AG230">
        <f t="shared" si="98"/>
        <v>0</v>
      </c>
      <c r="AH230">
        <f t="shared" si="99"/>
        <v>0</v>
      </c>
      <c r="AI230">
        <f t="shared" si="100"/>
        <v>0</v>
      </c>
      <c r="AJ230">
        <f t="shared" si="101"/>
        <v>0</v>
      </c>
      <c r="AK230">
        <f t="shared" si="102"/>
        <v>0</v>
      </c>
      <c r="AL230">
        <f t="shared" si="103"/>
        <v>0</v>
      </c>
    </row>
    <row r="231" spans="5:38" x14ac:dyDescent="0.3">
      <c r="E231" s="34"/>
      <c r="F231" s="35">
        <v>229</v>
      </c>
      <c r="G231">
        <f t="shared" si="86"/>
        <v>8</v>
      </c>
      <c r="H231">
        <f t="shared" si="87"/>
        <v>229</v>
      </c>
      <c r="I231" s="38">
        <v>66.99284744110652</v>
      </c>
      <c r="K231">
        <v>4</v>
      </c>
      <c r="L231">
        <f t="shared" ref="L231:L232" si="106">L230+1</f>
        <v>30</v>
      </c>
      <c r="M231">
        <f t="shared" si="84"/>
        <v>124</v>
      </c>
      <c r="N231" s="36">
        <f t="shared" si="88"/>
        <v>66.99284744110652</v>
      </c>
      <c r="O231">
        <f t="shared" si="89"/>
        <v>0</v>
      </c>
      <c r="P231">
        <f t="shared" si="105"/>
        <v>0</v>
      </c>
      <c r="Q231">
        <f t="shared" si="105"/>
        <v>0</v>
      </c>
      <c r="R231">
        <f t="shared" si="105"/>
        <v>1</v>
      </c>
      <c r="S231">
        <f t="shared" si="105"/>
        <v>0</v>
      </c>
      <c r="T231">
        <f t="shared" si="105"/>
        <v>0</v>
      </c>
      <c r="U231">
        <f t="shared" si="105"/>
        <v>0</v>
      </c>
      <c r="V231">
        <f t="shared" si="105"/>
        <v>0</v>
      </c>
      <c r="W231">
        <f t="shared" si="105"/>
        <v>0</v>
      </c>
      <c r="X231">
        <f t="shared" si="105"/>
        <v>0</v>
      </c>
      <c r="Y231">
        <f t="shared" si="105"/>
        <v>0</v>
      </c>
      <c r="Z231">
        <f t="shared" si="105"/>
        <v>0</v>
      </c>
      <c r="AA231">
        <f t="shared" si="90"/>
        <v>0</v>
      </c>
      <c r="AB231">
        <f t="shared" si="93"/>
        <v>0</v>
      </c>
      <c r="AC231">
        <f t="shared" si="94"/>
        <v>0</v>
      </c>
      <c r="AD231">
        <f t="shared" si="95"/>
        <v>66.99284744110652</v>
      </c>
      <c r="AE231">
        <f t="shared" si="96"/>
        <v>0</v>
      </c>
      <c r="AF231">
        <f t="shared" si="97"/>
        <v>0</v>
      </c>
      <c r="AG231">
        <f t="shared" si="98"/>
        <v>0</v>
      </c>
      <c r="AH231">
        <f t="shared" si="99"/>
        <v>0</v>
      </c>
      <c r="AI231">
        <f t="shared" si="100"/>
        <v>0</v>
      </c>
      <c r="AJ231">
        <f t="shared" si="101"/>
        <v>0</v>
      </c>
      <c r="AK231">
        <f t="shared" si="102"/>
        <v>0</v>
      </c>
      <c r="AL231">
        <f t="shared" si="103"/>
        <v>0</v>
      </c>
    </row>
    <row r="232" spans="5:38" x14ac:dyDescent="0.3">
      <c r="E232" s="34"/>
      <c r="F232" s="35">
        <v>230</v>
      </c>
      <c r="G232">
        <f t="shared" si="86"/>
        <v>8</v>
      </c>
      <c r="H232">
        <f t="shared" si="87"/>
        <v>230</v>
      </c>
      <c r="I232" s="38">
        <v>68.638179473551304</v>
      </c>
      <c r="K232">
        <v>4</v>
      </c>
      <c r="L232">
        <f t="shared" si="106"/>
        <v>31</v>
      </c>
      <c r="M232">
        <f t="shared" si="84"/>
        <v>125</v>
      </c>
      <c r="N232" s="36">
        <f t="shared" si="88"/>
        <v>68.638179473551304</v>
      </c>
      <c r="O232">
        <f t="shared" si="89"/>
        <v>0</v>
      </c>
      <c r="P232">
        <f t="shared" si="105"/>
        <v>0</v>
      </c>
      <c r="Q232">
        <f t="shared" si="105"/>
        <v>0</v>
      </c>
      <c r="R232">
        <f t="shared" si="105"/>
        <v>1</v>
      </c>
      <c r="S232">
        <f t="shared" si="105"/>
        <v>0</v>
      </c>
      <c r="T232">
        <f t="shared" si="105"/>
        <v>0</v>
      </c>
      <c r="U232">
        <f t="shared" si="105"/>
        <v>0</v>
      </c>
      <c r="V232">
        <f t="shared" si="105"/>
        <v>0</v>
      </c>
      <c r="W232">
        <f t="shared" si="105"/>
        <v>0</v>
      </c>
      <c r="X232">
        <f t="shared" si="105"/>
        <v>0</v>
      </c>
      <c r="Y232">
        <f t="shared" si="105"/>
        <v>0</v>
      </c>
      <c r="Z232">
        <f t="shared" si="105"/>
        <v>0</v>
      </c>
      <c r="AA232">
        <f t="shared" si="90"/>
        <v>0</v>
      </c>
      <c r="AB232">
        <f t="shared" si="93"/>
        <v>0</v>
      </c>
      <c r="AC232">
        <f t="shared" si="94"/>
        <v>0</v>
      </c>
      <c r="AD232">
        <f t="shared" si="95"/>
        <v>68.638179473551304</v>
      </c>
      <c r="AE232">
        <f t="shared" si="96"/>
        <v>0</v>
      </c>
      <c r="AF232">
        <f t="shared" si="97"/>
        <v>0</v>
      </c>
      <c r="AG232">
        <f t="shared" si="98"/>
        <v>0</v>
      </c>
      <c r="AH232">
        <f t="shared" si="99"/>
        <v>0</v>
      </c>
      <c r="AI232">
        <f t="shared" si="100"/>
        <v>0</v>
      </c>
      <c r="AJ232">
        <f t="shared" si="101"/>
        <v>0</v>
      </c>
      <c r="AK232">
        <f t="shared" si="102"/>
        <v>0</v>
      </c>
      <c r="AL232">
        <f t="shared" si="103"/>
        <v>0</v>
      </c>
    </row>
    <row r="233" spans="5:38" x14ac:dyDescent="0.3">
      <c r="E233" s="34"/>
      <c r="F233" s="35">
        <v>231</v>
      </c>
      <c r="G233">
        <f t="shared" si="86"/>
        <v>8</v>
      </c>
      <c r="H233">
        <f t="shared" si="87"/>
        <v>231</v>
      </c>
      <c r="I233" s="38">
        <v>70.079247911245119</v>
      </c>
      <c r="K233">
        <v>5</v>
      </c>
      <c r="L233">
        <v>1</v>
      </c>
      <c r="M233">
        <f t="shared" si="84"/>
        <v>126</v>
      </c>
      <c r="N233" s="36">
        <f t="shared" si="88"/>
        <v>70.079247911245119</v>
      </c>
      <c r="O233">
        <f t="shared" si="89"/>
        <v>0</v>
      </c>
      <c r="P233">
        <f t="shared" si="105"/>
        <v>0</v>
      </c>
      <c r="Q233">
        <f t="shared" si="105"/>
        <v>0</v>
      </c>
      <c r="R233">
        <f t="shared" si="105"/>
        <v>0</v>
      </c>
      <c r="S233">
        <f t="shared" si="105"/>
        <v>1</v>
      </c>
      <c r="T233">
        <f t="shared" si="105"/>
        <v>0</v>
      </c>
      <c r="U233">
        <f t="shared" si="105"/>
        <v>0</v>
      </c>
      <c r="V233">
        <f t="shared" si="105"/>
        <v>0</v>
      </c>
      <c r="W233">
        <f t="shared" si="105"/>
        <v>0</v>
      </c>
      <c r="X233">
        <f t="shared" si="105"/>
        <v>0</v>
      </c>
      <c r="Y233">
        <f t="shared" si="105"/>
        <v>0</v>
      </c>
      <c r="Z233">
        <f t="shared" si="105"/>
        <v>0</v>
      </c>
      <c r="AA233">
        <f t="shared" si="90"/>
        <v>0</v>
      </c>
      <c r="AB233">
        <f t="shared" si="93"/>
        <v>0</v>
      </c>
      <c r="AC233">
        <f t="shared" si="94"/>
        <v>0</v>
      </c>
      <c r="AD233">
        <f t="shared" si="95"/>
        <v>0</v>
      </c>
      <c r="AE233">
        <f t="shared" si="96"/>
        <v>70.079247911245119</v>
      </c>
      <c r="AF233">
        <f t="shared" si="97"/>
        <v>0</v>
      </c>
      <c r="AG233">
        <f t="shared" si="98"/>
        <v>0</v>
      </c>
      <c r="AH233">
        <f t="shared" si="99"/>
        <v>0</v>
      </c>
      <c r="AI233">
        <f t="shared" si="100"/>
        <v>0</v>
      </c>
      <c r="AJ233">
        <f t="shared" si="101"/>
        <v>0</v>
      </c>
      <c r="AK233">
        <f t="shared" si="102"/>
        <v>0</v>
      </c>
      <c r="AL233">
        <f t="shared" si="103"/>
        <v>0</v>
      </c>
    </row>
    <row r="234" spans="5:38" x14ac:dyDescent="0.3">
      <c r="E234" s="34"/>
      <c r="F234" s="35">
        <v>232</v>
      </c>
      <c r="G234">
        <f t="shared" si="86"/>
        <v>8</v>
      </c>
      <c r="H234">
        <f t="shared" si="87"/>
        <v>232</v>
      </c>
      <c r="I234" s="38">
        <v>70.548380782706175</v>
      </c>
      <c r="K234">
        <v>5</v>
      </c>
      <c r="L234">
        <f>L233+1</f>
        <v>2</v>
      </c>
      <c r="M234">
        <f t="shared" si="84"/>
        <v>127</v>
      </c>
      <c r="N234" s="36">
        <f t="shared" si="88"/>
        <v>70.548380782706175</v>
      </c>
      <c r="O234">
        <f t="shared" si="89"/>
        <v>0</v>
      </c>
      <c r="P234">
        <f t="shared" si="105"/>
        <v>0</v>
      </c>
      <c r="Q234">
        <f t="shared" si="105"/>
        <v>0</v>
      </c>
      <c r="R234">
        <f t="shared" si="105"/>
        <v>0</v>
      </c>
      <c r="S234">
        <f t="shared" si="105"/>
        <v>1</v>
      </c>
      <c r="T234">
        <f t="shared" si="105"/>
        <v>0</v>
      </c>
      <c r="U234">
        <f t="shared" si="105"/>
        <v>0</v>
      </c>
      <c r="V234">
        <f t="shared" si="105"/>
        <v>0</v>
      </c>
      <c r="W234">
        <f t="shared" si="105"/>
        <v>0</v>
      </c>
      <c r="X234">
        <f t="shared" si="105"/>
        <v>0</v>
      </c>
      <c r="Y234">
        <f t="shared" si="105"/>
        <v>0</v>
      </c>
      <c r="Z234">
        <f t="shared" si="105"/>
        <v>0</v>
      </c>
      <c r="AA234">
        <f t="shared" si="90"/>
        <v>0</v>
      </c>
      <c r="AB234">
        <f t="shared" si="93"/>
        <v>0</v>
      </c>
      <c r="AC234">
        <f t="shared" si="94"/>
        <v>0</v>
      </c>
      <c r="AD234">
        <f t="shared" si="95"/>
        <v>0</v>
      </c>
      <c r="AE234">
        <f t="shared" si="96"/>
        <v>70.548380782706175</v>
      </c>
      <c r="AF234">
        <f t="shared" si="97"/>
        <v>0</v>
      </c>
      <c r="AG234">
        <f t="shared" si="98"/>
        <v>0</v>
      </c>
      <c r="AH234">
        <f t="shared" si="99"/>
        <v>0</v>
      </c>
      <c r="AI234">
        <f t="shared" si="100"/>
        <v>0</v>
      </c>
      <c r="AJ234">
        <f t="shared" si="101"/>
        <v>0</v>
      </c>
      <c r="AK234">
        <f t="shared" si="102"/>
        <v>0</v>
      </c>
      <c r="AL234">
        <f t="shared" si="103"/>
        <v>0</v>
      </c>
    </row>
    <row r="235" spans="5:38" x14ac:dyDescent="0.3">
      <c r="E235" s="34"/>
      <c r="F235" s="35">
        <v>233</v>
      </c>
      <c r="G235">
        <f t="shared" si="86"/>
        <v>8</v>
      </c>
      <c r="H235">
        <f t="shared" si="87"/>
        <v>233</v>
      </c>
      <c r="I235" s="38">
        <v>71.825589413621714</v>
      </c>
      <c r="K235">
        <v>5</v>
      </c>
      <c r="L235">
        <f t="shared" ref="L235:L260" si="107">L234+1</f>
        <v>3</v>
      </c>
      <c r="M235">
        <f t="shared" si="84"/>
        <v>128</v>
      </c>
      <c r="N235" s="36">
        <f t="shared" si="88"/>
        <v>71.825589413621714</v>
      </c>
      <c r="O235">
        <f t="shared" si="89"/>
        <v>0</v>
      </c>
      <c r="P235">
        <f t="shared" si="105"/>
        <v>0</v>
      </c>
      <c r="Q235">
        <f t="shared" si="105"/>
        <v>0</v>
      </c>
      <c r="R235">
        <f t="shared" si="105"/>
        <v>0</v>
      </c>
      <c r="S235">
        <f t="shared" si="105"/>
        <v>1</v>
      </c>
      <c r="T235">
        <f t="shared" si="105"/>
        <v>0</v>
      </c>
      <c r="U235">
        <f t="shared" si="105"/>
        <v>0</v>
      </c>
      <c r="V235">
        <f t="shared" si="105"/>
        <v>0</v>
      </c>
      <c r="W235">
        <f t="shared" si="105"/>
        <v>0</v>
      </c>
      <c r="X235">
        <f t="shared" si="105"/>
        <v>0</v>
      </c>
      <c r="Y235">
        <f t="shared" si="105"/>
        <v>0</v>
      </c>
      <c r="Z235">
        <f t="shared" si="105"/>
        <v>0</v>
      </c>
      <c r="AA235">
        <f t="shared" si="90"/>
        <v>0</v>
      </c>
      <c r="AB235">
        <f t="shared" si="93"/>
        <v>0</v>
      </c>
      <c r="AC235">
        <f t="shared" si="94"/>
        <v>0</v>
      </c>
      <c r="AD235">
        <f t="shared" si="95"/>
        <v>0</v>
      </c>
      <c r="AE235">
        <f t="shared" si="96"/>
        <v>71.825589413621714</v>
      </c>
      <c r="AF235">
        <f t="shared" si="97"/>
        <v>0</v>
      </c>
      <c r="AG235">
        <f t="shared" si="98"/>
        <v>0</v>
      </c>
      <c r="AH235">
        <f t="shared" si="99"/>
        <v>0</v>
      </c>
      <c r="AI235">
        <f t="shared" si="100"/>
        <v>0</v>
      </c>
      <c r="AJ235">
        <f t="shared" si="101"/>
        <v>0</v>
      </c>
      <c r="AK235">
        <f t="shared" si="102"/>
        <v>0</v>
      </c>
      <c r="AL235">
        <f t="shared" si="103"/>
        <v>0</v>
      </c>
    </row>
    <row r="236" spans="5:38" x14ac:dyDescent="0.3">
      <c r="E236" s="34"/>
      <c r="F236" s="35">
        <v>234</v>
      </c>
      <c r="G236">
        <f t="shared" si="86"/>
        <v>8</v>
      </c>
      <c r="H236">
        <f t="shared" si="87"/>
        <v>234</v>
      </c>
      <c r="I236" s="38">
        <v>70.075880928914046</v>
      </c>
      <c r="K236">
        <v>5</v>
      </c>
      <c r="L236">
        <f t="shared" si="107"/>
        <v>4</v>
      </c>
      <c r="M236">
        <f t="shared" si="84"/>
        <v>129</v>
      </c>
      <c r="N236" s="36">
        <f t="shared" si="88"/>
        <v>70.075880928914046</v>
      </c>
      <c r="O236">
        <f t="shared" si="89"/>
        <v>0</v>
      </c>
      <c r="P236">
        <f t="shared" si="105"/>
        <v>0</v>
      </c>
      <c r="Q236">
        <f t="shared" si="105"/>
        <v>0</v>
      </c>
      <c r="R236">
        <f t="shared" si="105"/>
        <v>0</v>
      </c>
      <c r="S236">
        <f t="shared" si="105"/>
        <v>1</v>
      </c>
      <c r="T236">
        <f t="shared" si="105"/>
        <v>0</v>
      </c>
      <c r="U236">
        <f t="shared" si="105"/>
        <v>0</v>
      </c>
      <c r="V236">
        <f t="shared" si="105"/>
        <v>0</v>
      </c>
      <c r="W236">
        <f t="shared" si="105"/>
        <v>0</v>
      </c>
      <c r="X236">
        <f t="shared" si="105"/>
        <v>0</v>
      </c>
      <c r="Y236">
        <f t="shared" si="105"/>
        <v>0</v>
      </c>
      <c r="Z236">
        <f t="shared" si="105"/>
        <v>0</v>
      </c>
      <c r="AA236">
        <f t="shared" si="90"/>
        <v>0</v>
      </c>
      <c r="AB236">
        <f t="shared" si="93"/>
        <v>0</v>
      </c>
      <c r="AC236">
        <f t="shared" si="94"/>
        <v>0</v>
      </c>
      <c r="AD236">
        <f t="shared" si="95"/>
        <v>0</v>
      </c>
      <c r="AE236">
        <f t="shared" si="96"/>
        <v>70.075880928914046</v>
      </c>
      <c r="AF236">
        <f t="shared" si="97"/>
        <v>0</v>
      </c>
      <c r="AG236">
        <f t="shared" si="98"/>
        <v>0</v>
      </c>
      <c r="AH236">
        <f t="shared" si="99"/>
        <v>0</v>
      </c>
      <c r="AI236">
        <f t="shared" si="100"/>
        <v>0</v>
      </c>
      <c r="AJ236">
        <f t="shared" si="101"/>
        <v>0</v>
      </c>
      <c r="AK236">
        <f t="shared" si="102"/>
        <v>0</v>
      </c>
      <c r="AL236">
        <f t="shared" si="103"/>
        <v>0</v>
      </c>
    </row>
    <row r="237" spans="5:38" x14ac:dyDescent="0.3">
      <c r="E237" s="34"/>
      <c r="F237" s="35">
        <v>235</v>
      </c>
      <c r="G237">
        <f t="shared" si="86"/>
        <v>8</v>
      </c>
      <c r="H237">
        <f t="shared" si="87"/>
        <v>235</v>
      </c>
      <c r="I237" s="38">
        <v>68.769491784462673</v>
      </c>
      <c r="K237">
        <v>5</v>
      </c>
      <c r="L237">
        <f t="shared" si="107"/>
        <v>5</v>
      </c>
      <c r="M237">
        <f t="shared" si="84"/>
        <v>130</v>
      </c>
      <c r="N237" s="36">
        <f t="shared" si="88"/>
        <v>68.769491784462673</v>
      </c>
      <c r="O237">
        <f t="shared" si="89"/>
        <v>0</v>
      </c>
      <c r="P237">
        <f t="shared" si="105"/>
        <v>0</v>
      </c>
      <c r="Q237">
        <f t="shared" si="105"/>
        <v>0</v>
      </c>
      <c r="R237">
        <f t="shared" si="105"/>
        <v>0</v>
      </c>
      <c r="S237">
        <f t="shared" si="105"/>
        <v>1</v>
      </c>
      <c r="T237">
        <f t="shared" si="105"/>
        <v>0</v>
      </c>
      <c r="U237">
        <f t="shared" si="105"/>
        <v>0</v>
      </c>
      <c r="V237">
        <f t="shared" si="105"/>
        <v>0</v>
      </c>
      <c r="W237">
        <f t="shared" si="105"/>
        <v>0</v>
      </c>
      <c r="X237">
        <f t="shared" si="105"/>
        <v>0</v>
      </c>
      <c r="Y237">
        <f t="shared" si="105"/>
        <v>0</v>
      </c>
      <c r="Z237">
        <f t="shared" si="105"/>
        <v>0</v>
      </c>
      <c r="AA237">
        <f t="shared" si="90"/>
        <v>0</v>
      </c>
      <c r="AB237">
        <f t="shared" si="93"/>
        <v>0</v>
      </c>
      <c r="AC237">
        <f t="shared" si="94"/>
        <v>0</v>
      </c>
      <c r="AD237">
        <f t="shared" si="95"/>
        <v>0</v>
      </c>
      <c r="AE237">
        <f t="shared" si="96"/>
        <v>68.769491784462673</v>
      </c>
      <c r="AF237">
        <f t="shared" si="97"/>
        <v>0</v>
      </c>
      <c r="AG237">
        <f t="shared" si="98"/>
        <v>0</v>
      </c>
      <c r="AH237">
        <f t="shared" si="99"/>
        <v>0</v>
      </c>
      <c r="AI237">
        <f t="shared" si="100"/>
        <v>0</v>
      </c>
      <c r="AJ237">
        <f t="shared" si="101"/>
        <v>0</v>
      </c>
      <c r="AK237">
        <f t="shared" si="102"/>
        <v>0</v>
      </c>
      <c r="AL237">
        <f t="shared" si="103"/>
        <v>0</v>
      </c>
    </row>
    <row r="238" spans="5:38" x14ac:dyDescent="0.3">
      <c r="E238" s="34"/>
      <c r="F238" s="35">
        <v>236</v>
      </c>
      <c r="G238">
        <f t="shared" si="86"/>
        <v>8</v>
      </c>
      <c r="H238">
        <f t="shared" si="87"/>
        <v>236</v>
      </c>
      <c r="I238" s="38">
        <v>66.769504279812864</v>
      </c>
      <c r="K238">
        <v>5</v>
      </c>
      <c r="L238">
        <f t="shared" si="107"/>
        <v>6</v>
      </c>
      <c r="M238">
        <f t="shared" ref="M238:M301" si="108">M237+1</f>
        <v>131</v>
      </c>
      <c r="N238" s="36">
        <f t="shared" si="88"/>
        <v>66.769504279812864</v>
      </c>
      <c r="O238">
        <f t="shared" si="89"/>
        <v>0</v>
      </c>
      <c r="P238">
        <f t="shared" si="105"/>
        <v>0</v>
      </c>
      <c r="Q238">
        <f t="shared" si="105"/>
        <v>0</v>
      </c>
      <c r="R238">
        <f t="shared" si="105"/>
        <v>0</v>
      </c>
      <c r="S238">
        <f t="shared" si="105"/>
        <v>1</v>
      </c>
      <c r="T238">
        <f t="shared" si="105"/>
        <v>0</v>
      </c>
      <c r="U238">
        <f t="shared" si="105"/>
        <v>0</v>
      </c>
      <c r="V238">
        <f t="shared" si="105"/>
        <v>0</v>
      </c>
      <c r="W238">
        <f t="shared" si="105"/>
        <v>0</v>
      </c>
      <c r="X238">
        <f t="shared" si="105"/>
        <v>0</v>
      </c>
      <c r="Y238">
        <f t="shared" si="105"/>
        <v>0</v>
      </c>
      <c r="Z238">
        <f t="shared" si="105"/>
        <v>0</v>
      </c>
      <c r="AA238">
        <f t="shared" si="90"/>
        <v>0</v>
      </c>
      <c r="AB238">
        <f t="shared" si="93"/>
        <v>0</v>
      </c>
      <c r="AC238">
        <f t="shared" si="94"/>
        <v>0</v>
      </c>
      <c r="AD238">
        <f t="shared" si="95"/>
        <v>0</v>
      </c>
      <c r="AE238">
        <f t="shared" si="96"/>
        <v>66.769504279812864</v>
      </c>
      <c r="AF238">
        <f t="shared" si="97"/>
        <v>0</v>
      </c>
      <c r="AG238">
        <f t="shared" si="98"/>
        <v>0</v>
      </c>
      <c r="AH238">
        <f t="shared" si="99"/>
        <v>0</v>
      </c>
      <c r="AI238">
        <f t="shared" si="100"/>
        <v>0</v>
      </c>
      <c r="AJ238">
        <f t="shared" si="101"/>
        <v>0</v>
      </c>
      <c r="AK238">
        <f t="shared" si="102"/>
        <v>0</v>
      </c>
      <c r="AL238">
        <f t="shared" si="103"/>
        <v>0</v>
      </c>
    </row>
    <row r="239" spans="5:38" x14ac:dyDescent="0.3">
      <c r="E239" s="34"/>
      <c r="F239" s="35">
        <v>237</v>
      </c>
      <c r="G239">
        <f t="shared" si="86"/>
        <v>8</v>
      </c>
      <c r="H239">
        <f t="shared" si="87"/>
        <v>237</v>
      </c>
      <c r="I239" s="38">
        <v>66.531570861751277</v>
      </c>
      <c r="K239">
        <v>5</v>
      </c>
      <c r="L239">
        <f t="shared" si="107"/>
        <v>7</v>
      </c>
      <c r="M239">
        <f t="shared" si="108"/>
        <v>132</v>
      </c>
      <c r="N239" s="36">
        <f t="shared" si="88"/>
        <v>66.531570861751277</v>
      </c>
      <c r="O239">
        <f t="shared" si="89"/>
        <v>0</v>
      </c>
      <c r="P239">
        <f t="shared" si="105"/>
        <v>0</v>
      </c>
      <c r="Q239">
        <f t="shared" si="105"/>
        <v>0</v>
      </c>
      <c r="R239">
        <f t="shared" si="105"/>
        <v>0</v>
      </c>
      <c r="S239">
        <f t="shared" si="105"/>
        <v>1</v>
      </c>
      <c r="T239">
        <f t="shared" si="105"/>
        <v>0</v>
      </c>
      <c r="U239">
        <f t="shared" si="105"/>
        <v>0</v>
      </c>
      <c r="V239">
        <f t="shared" si="105"/>
        <v>0</v>
      </c>
      <c r="W239">
        <f t="shared" si="105"/>
        <v>0</v>
      </c>
      <c r="X239">
        <f t="shared" si="105"/>
        <v>0</v>
      </c>
      <c r="Y239">
        <f t="shared" si="105"/>
        <v>0</v>
      </c>
      <c r="Z239">
        <f t="shared" si="105"/>
        <v>0</v>
      </c>
      <c r="AA239">
        <f t="shared" si="90"/>
        <v>0</v>
      </c>
      <c r="AB239">
        <f t="shared" si="93"/>
        <v>0</v>
      </c>
      <c r="AC239">
        <f t="shared" si="94"/>
        <v>0</v>
      </c>
      <c r="AD239">
        <f t="shared" si="95"/>
        <v>0</v>
      </c>
      <c r="AE239">
        <f t="shared" si="96"/>
        <v>66.531570861751277</v>
      </c>
      <c r="AF239">
        <f t="shared" si="97"/>
        <v>0</v>
      </c>
      <c r="AG239">
        <f t="shared" si="98"/>
        <v>0</v>
      </c>
      <c r="AH239">
        <f t="shared" si="99"/>
        <v>0</v>
      </c>
      <c r="AI239">
        <f t="shared" si="100"/>
        <v>0</v>
      </c>
      <c r="AJ239">
        <f t="shared" si="101"/>
        <v>0</v>
      </c>
      <c r="AK239">
        <f t="shared" si="102"/>
        <v>0</v>
      </c>
      <c r="AL239">
        <f t="shared" si="103"/>
        <v>0</v>
      </c>
    </row>
    <row r="240" spans="5:38" x14ac:dyDescent="0.3">
      <c r="E240" s="34"/>
      <c r="F240" s="35">
        <v>238</v>
      </c>
      <c r="G240">
        <f t="shared" si="86"/>
        <v>8</v>
      </c>
      <c r="H240">
        <f t="shared" si="87"/>
        <v>238</v>
      </c>
      <c r="I240" s="38">
        <v>65.62248563236497</v>
      </c>
      <c r="K240">
        <v>5</v>
      </c>
      <c r="L240">
        <f t="shared" si="107"/>
        <v>8</v>
      </c>
      <c r="M240">
        <f t="shared" si="108"/>
        <v>133</v>
      </c>
      <c r="N240" s="36">
        <f t="shared" si="88"/>
        <v>65.62248563236497</v>
      </c>
      <c r="O240">
        <f t="shared" si="89"/>
        <v>0</v>
      </c>
      <c r="P240">
        <f t="shared" si="105"/>
        <v>0</v>
      </c>
      <c r="Q240">
        <f t="shared" si="105"/>
        <v>0</v>
      </c>
      <c r="R240">
        <f t="shared" si="105"/>
        <v>0</v>
      </c>
      <c r="S240">
        <f t="shared" si="105"/>
        <v>1</v>
      </c>
      <c r="T240">
        <f t="shared" si="105"/>
        <v>0</v>
      </c>
      <c r="U240">
        <f t="shared" si="105"/>
        <v>0</v>
      </c>
      <c r="V240">
        <f t="shared" si="105"/>
        <v>0</v>
      </c>
      <c r="W240">
        <f t="shared" si="105"/>
        <v>0</v>
      </c>
      <c r="X240">
        <f t="shared" si="105"/>
        <v>0</v>
      </c>
      <c r="Y240">
        <f t="shared" si="105"/>
        <v>0</v>
      </c>
      <c r="Z240">
        <f t="shared" si="105"/>
        <v>0</v>
      </c>
      <c r="AA240">
        <f t="shared" si="90"/>
        <v>0</v>
      </c>
      <c r="AB240">
        <f t="shared" si="93"/>
        <v>0</v>
      </c>
      <c r="AC240">
        <f t="shared" si="94"/>
        <v>0</v>
      </c>
      <c r="AD240">
        <f t="shared" si="95"/>
        <v>0</v>
      </c>
      <c r="AE240">
        <f t="shared" si="96"/>
        <v>65.62248563236497</v>
      </c>
      <c r="AF240">
        <f t="shared" si="97"/>
        <v>0</v>
      </c>
      <c r="AG240">
        <f t="shared" si="98"/>
        <v>0</v>
      </c>
      <c r="AH240">
        <f t="shared" si="99"/>
        <v>0</v>
      </c>
      <c r="AI240">
        <f t="shared" si="100"/>
        <v>0</v>
      </c>
      <c r="AJ240">
        <f t="shared" si="101"/>
        <v>0</v>
      </c>
      <c r="AK240">
        <f t="shared" si="102"/>
        <v>0</v>
      </c>
      <c r="AL240">
        <f t="shared" si="103"/>
        <v>0</v>
      </c>
    </row>
    <row r="241" spans="5:38" x14ac:dyDescent="0.3">
      <c r="E241" s="34"/>
      <c r="F241" s="35">
        <v>239</v>
      </c>
      <c r="G241">
        <f t="shared" si="86"/>
        <v>8</v>
      </c>
      <c r="H241">
        <f t="shared" si="87"/>
        <v>239</v>
      </c>
      <c r="I241" s="38">
        <v>64.14325806158584</v>
      </c>
      <c r="K241">
        <v>5</v>
      </c>
      <c r="L241">
        <f t="shared" si="107"/>
        <v>9</v>
      </c>
      <c r="M241">
        <f t="shared" si="108"/>
        <v>134</v>
      </c>
      <c r="N241" s="36">
        <f t="shared" si="88"/>
        <v>64.14325806158584</v>
      </c>
      <c r="O241">
        <f t="shared" si="89"/>
        <v>0</v>
      </c>
      <c r="P241">
        <f t="shared" si="105"/>
        <v>0</v>
      </c>
      <c r="Q241">
        <f t="shared" si="105"/>
        <v>0</v>
      </c>
      <c r="R241">
        <f t="shared" si="105"/>
        <v>0</v>
      </c>
      <c r="S241">
        <f t="shared" si="105"/>
        <v>1</v>
      </c>
      <c r="T241">
        <f t="shared" si="105"/>
        <v>0</v>
      </c>
      <c r="U241">
        <f t="shared" si="105"/>
        <v>0</v>
      </c>
      <c r="V241">
        <f t="shared" si="105"/>
        <v>0</v>
      </c>
      <c r="W241">
        <f t="shared" si="105"/>
        <v>0</v>
      </c>
      <c r="X241">
        <f t="shared" si="105"/>
        <v>0</v>
      </c>
      <c r="Y241">
        <f t="shared" si="105"/>
        <v>0</v>
      </c>
      <c r="Z241">
        <f t="shared" si="105"/>
        <v>0</v>
      </c>
      <c r="AA241">
        <f t="shared" si="90"/>
        <v>0</v>
      </c>
      <c r="AB241">
        <f t="shared" si="93"/>
        <v>0</v>
      </c>
      <c r="AC241">
        <f t="shared" si="94"/>
        <v>0</v>
      </c>
      <c r="AD241">
        <f t="shared" si="95"/>
        <v>0</v>
      </c>
      <c r="AE241">
        <f t="shared" si="96"/>
        <v>64.14325806158584</v>
      </c>
      <c r="AF241">
        <f t="shared" si="97"/>
        <v>0</v>
      </c>
      <c r="AG241">
        <f t="shared" si="98"/>
        <v>0</v>
      </c>
      <c r="AH241">
        <f t="shared" si="99"/>
        <v>0</v>
      </c>
      <c r="AI241">
        <f t="shared" si="100"/>
        <v>0</v>
      </c>
      <c r="AJ241">
        <f t="shared" si="101"/>
        <v>0</v>
      </c>
      <c r="AK241">
        <f t="shared" si="102"/>
        <v>0</v>
      </c>
      <c r="AL241">
        <f t="shared" si="103"/>
        <v>0</v>
      </c>
    </row>
    <row r="242" spans="5:38" x14ac:dyDescent="0.3">
      <c r="E242" s="34"/>
      <c r="F242" s="35">
        <v>240</v>
      </c>
      <c r="G242">
        <f t="shared" si="86"/>
        <v>8</v>
      </c>
      <c r="H242">
        <f t="shared" si="87"/>
        <v>240</v>
      </c>
      <c r="I242" s="38">
        <v>63.815538448029287</v>
      </c>
      <c r="K242">
        <v>5</v>
      </c>
      <c r="L242">
        <f t="shared" si="107"/>
        <v>10</v>
      </c>
      <c r="M242">
        <f t="shared" si="108"/>
        <v>135</v>
      </c>
      <c r="N242" s="36">
        <f t="shared" si="88"/>
        <v>63.815538448029287</v>
      </c>
      <c r="O242">
        <f t="shared" si="89"/>
        <v>0</v>
      </c>
      <c r="P242">
        <f t="shared" si="105"/>
        <v>0</v>
      </c>
      <c r="Q242">
        <f t="shared" si="105"/>
        <v>0</v>
      </c>
      <c r="R242">
        <f t="shared" si="105"/>
        <v>0</v>
      </c>
      <c r="S242">
        <f t="shared" si="105"/>
        <v>1</v>
      </c>
      <c r="T242">
        <f t="shared" si="105"/>
        <v>0</v>
      </c>
      <c r="U242">
        <f t="shared" si="105"/>
        <v>0</v>
      </c>
      <c r="V242">
        <f t="shared" si="105"/>
        <v>0</v>
      </c>
      <c r="W242">
        <f t="shared" si="105"/>
        <v>0</v>
      </c>
      <c r="X242">
        <f t="shared" si="105"/>
        <v>0</v>
      </c>
      <c r="Y242">
        <f t="shared" si="105"/>
        <v>0</v>
      </c>
      <c r="Z242">
        <f t="shared" si="105"/>
        <v>0</v>
      </c>
      <c r="AA242">
        <f t="shared" si="90"/>
        <v>0</v>
      </c>
      <c r="AB242">
        <f t="shared" si="93"/>
        <v>0</v>
      </c>
      <c r="AC242">
        <f t="shared" si="94"/>
        <v>0</v>
      </c>
      <c r="AD242">
        <f t="shared" si="95"/>
        <v>0</v>
      </c>
      <c r="AE242">
        <f t="shared" si="96"/>
        <v>63.815538448029287</v>
      </c>
      <c r="AF242">
        <f t="shared" si="97"/>
        <v>0</v>
      </c>
      <c r="AG242">
        <f t="shared" si="98"/>
        <v>0</v>
      </c>
      <c r="AH242">
        <f t="shared" si="99"/>
        <v>0</v>
      </c>
      <c r="AI242">
        <f t="shared" si="100"/>
        <v>0</v>
      </c>
      <c r="AJ242">
        <f t="shared" si="101"/>
        <v>0</v>
      </c>
      <c r="AK242">
        <f t="shared" si="102"/>
        <v>0</v>
      </c>
      <c r="AL242">
        <f t="shared" si="103"/>
        <v>0</v>
      </c>
    </row>
    <row r="243" spans="5:38" x14ac:dyDescent="0.3">
      <c r="E243" s="34"/>
      <c r="F243" s="35">
        <v>241</v>
      </c>
      <c r="G243">
        <f t="shared" si="86"/>
        <v>8</v>
      </c>
      <c r="H243">
        <f t="shared" si="87"/>
        <v>241</v>
      </c>
      <c r="I243" s="38">
        <v>69.036605716060123</v>
      </c>
      <c r="K243">
        <v>5</v>
      </c>
      <c r="L243">
        <f t="shared" si="107"/>
        <v>11</v>
      </c>
      <c r="M243">
        <f t="shared" si="108"/>
        <v>136</v>
      </c>
      <c r="N243" s="36">
        <f t="shared" si="88"/>
        <v>69.036605716060123</v>
      </c>
      <c r="O243">
        <f t="shared" si="89"/>
        <v>0</v>
      </c>
      <c r="P243">
        <f t="shared" si="105"/>
        <v>0</v>
      </c>
      <c r="Q243">
        <f t="shared" si="105"/>
        <v>0</v>
      </c>
      <c r="R243">
        <f t="shared" si="105"/>
        <v>0</v>
      </c>
      <c r="S243">
        <f t="shared" si="105"/>
        <v>1</v>
      </c>
      <c r="T243">
        <f t="shared" si="105"/>
        <v>0</v>
      </c>
      <c r="U243">
        <f t="shared" si="105"/>
        <v>0</v>
      </c>
      <c r="V243">
        <f t="shared" si="105"/>
        <v>0</v>
      </c>
      <c r="W243">
        <f t="shared" si="105"/>
        <v>0</v>
      </c>
      <c r="X243">
        <f t="shared" si="105"/>
        <v>0</v>
      </c>
      <c r="Y243">
        <f t="shared" si="105"/>
        <v>0</v>
      </c>
      <c r="Z243">
        <f t="shared" si="105"/>
        <v>0</v>
      </c>
      <c r="AA243">
        <f t="shared" si="90"/>
        <v>0</v>
      </c>
      <c r="AB243">
        <f t="shared" si="93"/>
        <v>0</v>
      </c>
      <c r="AC243">
        <f t="shared" si="94"/>
        <v>0</v>
      </c>
      <c r="AD243">
        <f t="shared" si="95"/>
        <v>0</v>
      </c>
      <c r="AE243">
        <f t="shared" si="96"/>
        <v>69.036605716060123</v>
      </c>
      <c r="AF243">
        <f t="shared" si="97"/>
        <v>0</v>
      </c>
      <c r="AG243">
        <f t="shared" si="98"/>
        <v>0</v>
      </c>
      <c r="AH243">
        <f t="shared" si="99"/>
        <v>0</v>
      </c>
      <c r="AI243">
        <f t="shared" si="100"/>
        <v>0</v>
      </c>
      <c r="AJ243">
        <f t="shared" si="101"/>
        <v>0</v>
      </c>
      <c r="AK243">
        <f t="shared" si="102"/>
        <v>0</v>
      </c>
      <c r="AL243">
        <f t="shared" si="103"/>
        <v>0</v>
      </c>
    </row>
    <row r="244" spans="5:38" x14ac:dyDescent="0.3">
      <c r="E244" s="34"/>
      <c r="F244" s="35">
        <v>242</v>
      </c>
      <c r="G244">
        <f t="shared" si="86"/>
        <v>8</v>
      </c>
      <c r="H244">
        <f t="shared" si="87"/>
        <v>242</v>
      </c>
      <c r="I244" s="38">
        <v>63.86267620066414</v>
      </c>
      <c r="K244">
        <v>5</v>
      </c>
      <c r="L244">
        <f t="shared" si="107"/>
        <v>12</v>
      </c>
      <c r="M244">
        <f t="shared" si="108"/>
        <v>137</v>
      </c>
      <c r="N244" s="36">
        <f t="shared" si="88"/>
        <v>63.86267620066414</v>
      </c>
      <c r="O244">
        <f t="shared" si="89"/>
        <v>0</v>
      </c>
      <c r="P244">
        <f t="shared" si="105"/>
        <v>0</v>
      </c>
      <c r="Q244">
        <f t="shared" si="105"/>
        <v>0</v>
      </c>
      <c r="R244">
        <f t="shared" si="105"/>
        <v>0</v>
      </c>
      <c r="S244">
        <f t="shared" si="105"/>
        <v>1</v>
      </c>
      <c r="T244">
        <f t="shared" si="105"/>
        <v>0</v>
      </c>
      <c r="U244">
        <f t="shared" si="105"/>
        <v>0</v>
      </c>
      <c r="V244">
        <f t="shared" si="105"/>
        <v>0</v>
      </c>
      <c r="W244">
        <f t="shared" si="105"/>
        <v>0</v>
      </c>
      <c r="X244">
        <f t="shared" si="105"/>
        <v>0</v>
      </c>
      <c r="Y244">
        <f t="shared" si="105"/>
        <v>0</v>
      </c>
      <c r="Z244">
        <f t="shared" si="105"/>
        <v>0</v>
      </c>
      <c r="AA244">
        <f t="shared" si="90"/>
        <v>0</v>
      </c>
      <c r="AB244">
        <f t="shared" si="93"/>
        <v>0</v>
      </c>
      <c r="AC244">
        <f t="shared" si="94"/>
        <v>0</v>
      </c>
      <c r="AD244">
        <f t="shared" si="95"/>
        <v>0</v>
      </c>
      <c r="AE244">
        <f t="shared" si="96"/>
        <v>63.86267620066414</v>
      </c>
      <c r="AF244">
        <f t="shared" si="97"/>
        <v>0</v>
      </c>
      <c r="AG244">
        <f t="shared" si="98"/>
        <v>0</v>
      </c>
      <c r="AH244">
        <f t="shared" si="99"/>
        <v>0</v>
      </c>
      <c r="AI244">
        <f t="shared" si="100"/>
        <v>0</v>
      </c>
      <c r="AJ244">
        <f t="shared" si="101"/>
        <v>0</v>
      </c>
      <c r="AK244">
        <f t="shared" si="102"/>
        <v>0</v>
      </c>
      <c r="AL244">
        <f t="shared" si="103"/>
        <v>0</v>
      </c>
    </row>
    <row r="245" spans="5:38" x14ac:dyDescent="0.3">
      <c r="E245" s="34"/>
      <c r="F245" s="35">
        <v>243</v>
      </c>
      <c r="G245">
        <f t="shared" si="86"/>
        <v>8</v>
      </c>
      <c r="H245">
        <f t="shared" si="87"/>
        <v>243</v>
      </c>
      <c r="I245" s="38">
        <v>64.165704610459571</v>
      </c>
      <c r="K245">
        <v>5</v>
      </c>
      <c r="L245">
        <f t="shared" si="107"/>
        <v>13</v>
      </c>
      <c r="M245">
        <f t="shared" si="108"/>
        <v>138</v>
      </c>
      <c r="N245" s="36">
        <f t="shared" si="88"/>
        <v>64.165704610459571</v>
      </c>
      <c r="O245">
        <f t="shared" si="89"/>
        <v>0</v>
      </c>
      <c r="P245">
        <f t="shared" ref="P245:Z259" si="109">IF($K245=P$2,1,0)</f>
        <v>0</v>
      </c>
      <c r="Q245">
        <f t="shared" si="109"/>
        <v>0</v>
      </c>
      <c r="R245">
        <f t="shared" si="109"/>
        <v>0</v>
      </c>
      <c r="S245">
        <f t="shared" si="109"/>
        <v>1</v>
      </c>
      <c r="T245">
        <f t="shared" si="109"/>
        <v>0</v>
      </c>
      <c r="U245">
        <f t="shared" si="109"/>
        <v>0</v>
      </c>
      <c r="V245">
        <f t="shared" si="109"/>
        <v>0</v>
      </c>
      <c r="W245">
        <f t="shared" si="109"/>
        <v>0</v>
      </c>
      <c r="X245">
        <f t="shared" si="109"/>
        <v>0</v>
      </c>
      <c r="Y245">
        <f t="shared" si="109"/>
        <v>0</v>
      </c>
      <c r="Z245">
        <f t="shared" si="109"/>
        <v>0</v>
      </c>
      <c r="AA245">
        <f t="shared" si="90"/>
        <v>0</v>
      </c>
      <c r="AB245">
        <f t="shared" si="93"/>
        <v>0</v>
      </c>
      <c r="AC245">
        <f t="shared" si="94"/>
        <v>0</v>
      </c>
      <c r="AD245">
        <f t="shared" si="95"/>
        <v>0</v>
      </c>
      <c r="AE245">
        <f t="shared" si="96"/>
        <v>64.165704610459571</v>
      </c>
      <c r="AF245">
        <f t="shared" si="97"/>
        <v>0</v>
      </c>
      <c r="AG245">
        <f t="shared" si="98"/>
        <v>0</v>
      </c>
      <c r="AH245">
        <f t="shared" si="99"/>
        <v>0</v>
      </c>
      <c r="AI245">
        <f t="shared" si="100"/>
        <v>0</v>
      </c>
      <c r="AJ245">
        <f t="shared" si="101"/>
        <v>0</v>
      </c>
      <c r="AK245">
        <f t="shared" si="102"/>
        <v>0</v>
      </c>
      <c r="AL245">
        <f t="shared" si="103"/>
        <v>0</v>
      </c>
    </row>
    <row r="246" spans="5:38" x14ac:dyDescent="0.3">
      <c r="E246" s="34"/>
      <c r="F246" s="35">
        <v>244</v>
      </c>
      <c r="G246">
        <f t="shared" si="86"/>
        <v>9</v>
      </c>
      <c r="H246">
        <f t="shared" si="87"/>
        <v>244</v>
      </c>
      <c r="I246" s="38">
        <v>68.47319733932936</v>
      </c>
      <c r="K246">
        <v>5</v>
      </c>
      <c r="L246">
        <f t="shared" si="107"/>
        <v>14</v>
      </c>
      <c r="M246">
        <f t="shared" si="108"/>
        <v>139</v>
      </c>
      <c r="N246" s="36">
        <f t="shared" si="88"/>
        <v>68.47319733932936</v>
      </c>
      <c r="O246">
        <f t="shared" si="89"/>
        <v>0</v>
      </c>
      <c r="P246">
        <f t="shared" si="109"/>
        <v>0</v>
      </c>
      <c r="Q246">
        <f t="shared" si="109"/>
        <v>0</v>
      </c>
      <c r="R246">
        <f t="shared" si="109"/>
        <v>0</v>
      </c>
      <c r="S246">
        <f t="shared" si="109"/>
        <v>1</v>
      </c>
      <c r="T246">
        <f t="shared" si="109"/>
        <v>0</v>
      </c>
      <c r="U246">
        <f t="shared" si="109"/>
        <v>0</v>
      </c>
      <c r="V246">
        <f t="shared" si="109"/>
        <v>0</v>
      </c>
      <c r="W246">
        <f t="shared" si="109"/>
        <v>0</v>
      </c>
      <c r="X246">
        <f t="shared" si="109"/>
        <v>0</v>
      </c>
      <c r="Y246">
        <f t="shared" si="109"/>
        <v>0</v>
      </c>
      <c r="Z246">
        <f t="shared" si="109"/>
        <v>0</v>
      </c>
      <c r="AA246">
        <f t="shared" si="90"/>
        <v>0</v>
      </c>
      <c r="AB246">
        <f t="shared" si="93"/>
        <v>0</v>
      </c>
      <c r="AC246">
        <f t="shared" si="94"/>
        <v>0</v>
      </c>
      <c r="AD246">
        <f t="shared" si="95"/>
        <v>0</v>
      </c>
      <c r="AE246">
        <f t="shared" si="96"/>
        <v>68.47319733932936</v>
      </c>
      <c r="AF246">
        <f t="shared" si="97"/>
        <v>0</v>
      </c>
      <c r="AG246">
        <f t="shared" si="98"/>
        <v>0</v>
      </c>
      <c r="AH246">
        <f t="shared" si="99"/>
        <v>0</v>
      </c>
      <c r="AI246">
        <f t="shared" si="100"/>
        <v>0</v>
      </c>
      <c r="AJ246">
        <f t="shared" si="101"/>
        <v>0</v>
      </c>
      <c r="AK246">
        <f t="shared" si="102"/>
        <v>0</v>
      </c>
      <c r="AL246">
        <f t="shared" si="103"/>
        <v>0</v>
      </c>
    </row>
    <row r="247" spans="5:38" x14ac:dyDescent="0.3">
      <c r="E247" s="34"/>
      <c r="F247" s="35">
        <v>245</v>
      </c>
      <c r="G247">
        <f t="shared" si="86"/>
        <v>9</v>
      </c>
      <c r="H247">
        <f t="shared" si="87"/>
        <v>245</v>
      </c>
      <c r="I247" s="38">
        <v>65.790834748918002</v>
      </c>
      <c r="K247">
        <v>5</v>
      </c>
      <c r="L247">
        <f t="shared" si="107"/>
        <v>15</v>
      </c>
      <c r="M247">
        <f t="shared" si="108"/>
        <v>140</v>
      </c>
      <c r="N247" s="36">
        <f t="shared" si="88"/>
        <v>65.790834748918002</v>
      </c>
      <c r="O247">
        <f t="shared" si="89"/>
        <v>0</v>
      </c>
      <c r="P247">
        <f t="shared" si="109"/>
        <v>0</v>
      </c>
      <c r="Q247">
        <f t="shared" si="109"/>
        <v>0</v>
      </c>
      <c r="R247">
        <f t="shared" si="109"/>
        <v>0</v>
      </c>
      <c r="S247">
        <f t="shared" si="109"/>
        <v>1</v>
      </c>
      <c r="T247">
        <f t="shared" si="109"/>
        <v>0</v>
      </c>
      <c r="U247">
        <f t="shared" si="109"/>
        <v>0</v>
      </c>
      <c r="V247">
        <f t="shared" si="109"/>
        <v>0</v>
      </c>
      <c r="W247">
        <f t="shared" si="109"/>
        <v>0</v>
      </c>
      <c r="X247">
        <f t="shared" si="109"/>
        <v>0</v>
      </c>
      <c r="Y247">
        <f t="shared" si="109"/>
        <v>0</v>
      </c>
      <c r="Z247">
        <f t="shared" si="109"/>
        <v>0</v>
      </c>
      <c r="AA247">
        <f t="shared" si="90"/>
        <v>0</v>
      </c>
      <c r="AB247">
        <f t="shared" si="93"/>
        <v>0</v>
      </c>
      <c r="AC247">
        <f t="shared" si="94"/>
        <v>0</v>
      </c>
      <c r="AD247">
        <f t="shared" si="95"/>
        <v>0</v>
      </c>
      <c r="AE247">
        <f t="shared" si="96"/>
        <v>65.790834748918002</v>
      </c>
      <c r="AF247">
        <f t="shared" si="97"/>
        <v>0</v>
      </c>
      <c r="AG247">
        <f t="shared" si="98"/>
        <v>0</v>
      </c>
      <c r="AH247">
        <f t="shared" si="99"/>
        <v>0</v>
      </c>
      <c r="AI247">
        <f t="shared" si="100"/>
        <v>0</v>
      </c>
      <c r="AJ247">
        <f t="shared" si="101"/>
        <v>0</v>
      </c>
      <c r="AK247">
        <f t="shared" si="102"/>
        <v>0</v>
      </c>
      <c r="AL247">
        <f t="shared" si="103"/>
        <v>0</v>
      </c>
    </row>
    <row r="248" spans="5:38" x14ac:dyDescent="0.3">
      <c r="E248" s="34"/>
      <c r="F248" s="35">
        <v>246</v>
      </c>
      <c r="G248">
        <f t="shared" si="86"/>
        <v>9</v>
      </c>
      <c r="H248">
        <f t="shared" si="87"/>
        <v>246</v>
      </c>
      <c r="I248" s="38">
        <v>62.390182594547113</v>
      </c>
      <c r="K248">
        <v>5</v>
      </c>
      <c r="L248">
        <f t="shared" si="107"/>
        <v>16</v>
      </c>
      <c r="M248">
        <f t="shared" si="108"/>
        <v>141</v>
      </c>
      <c r="N248" s="36">
        <f t="shared" si="88"/>
        <v>62.390182594547113</v>
      </c>
      <c r="O248">
        <f t="shared" si="89"/>
        <v>0</v>
      </c>
      <c r="P248">
        <f t="shared" si="109"/>
        <v>0</v>
      </c>
      <c r="Q248">
        <f t="shared" si="109"/>
        <v>0</v>
      </c>
      <c r="R248">
        <f t="shared" si="109"/>
        <v>0</v>
      </c>
      <c r="S248">
        <f t="shared" si="109"/>
        <v>1</v>
      </c>
      <c r="T248">
        <f t="shared" si="109"/>
        <v>0</v>
      </c>
      <c r="U248">
        <f t="shared" si="109"/>
        <v>0</v>
      </c>
      <c r="V248">
        <f t="shared" si="109"/>
        <v>0</v>
      </c>
      <c r="W248">
        <f t="shared" si="109"/>
        <v>0</v>
      </c>
      <c r="X248">
        <f t="shared" si="109"/>
        <v>0</v>
      </c>
      <c r="Y248">
        <f t="shared" si="109"/>
        <v>0</v>
      </c>
      <c r="Z248">
        <f t="shared" si="109"/>
        <v>0</v>
      </c>
      <c r="AA248">
        <f t="shared" si="90"/>
        <v>0</v>
      </c>
      <c r="AB248">
        <f t="shared" si="93"/>
        <v>0</v>
      </c>
      <c r="AC248">
        <f t="shared" si="94"/>
        <v>0</v>
      </c>
      <c r="AD248">
        <f t="shared" si="95"/>
        <v>0</v>
      </c>
      <c r="AE248">
        <f t="shared" si="96"/>
        <v>62.390182594547113</v>
      </c>
      <c r="AF248">
        <f t="shared" si="97"/>
        <v>0</v>
      </c>
      <c r="AG248">
        <f t="shared" si="98"/>
        <v>0</v>
      </c>
      <c r="AH248">
        <f t="shared" si="99"/>
        <v>0</v>
      </c>
      <c r="AI248">
        <f t="shared" si="100"/>
        <v>0</v>
      </c>
      <c r="AJ248">
        <f t="shared" si="101"/>
        <v>0</v>
      </c>
      <c r="AK248">
        <f t="shared" si="102"/>
        <v>0</v>
      </c>
      <c r="AL248">
        <f t="shared" si="103"/>
        <v>0</v>
      </c>
    </row>
    <row r="249" spans="5:38" x14ac:dyDescent="0.3">
      <c r="E249" s="34"/>
      <c r="F249" s="35">
        <v>247</v>
      </c>
      <c r="G249">
        <f t="shared" si="86"/>
        <v>9</v>
      </c>
      <c r="H249">
        <f t="shared" si="87"/>
        <v>247</v>
      </c>
      <c r="I249" s="38">
        <v>61.728009402771917</v>
      </c>
      <c r="K249">
        <v>5</v>
      </c>
      <c r="L249">
        <f t="shared" si="107"/>
        <v>17</v>
      </c>
      <c r="M249">
        <f t="shared" si="108"/>
        <v>142</v>
      </c>
      <c r="N249" s="36">
        <f t="shared" si="88"/>
        <v>61.728009402771917</v>
      </c>
      <c r="O249">
        <f t="shared" si="89"/>
        <v>0</v>
      </c>
      <c r="P249">
        <f t="shared" si="109"/>
        <v>0</v>
      </c>
      <c r="Q249">
        <f t="shared" si="109"/>
        <v>0</v>
      </c>
      <c r="R249">
        <f t="shared" si="109"/>
        <v>0</v>
      </c>
      <c r="S249">
        <f t="shared" si="109"/>
        <v>1</v>
      </c>
      <c r="T249">
        <f t="shared" si="109"/>
        <v>0</v>
      </c>
      <c r="U249">
        <f t="shared" si="109"/>
        <v>0</v>
      </c>
      <c r="V249">
        <f t="shared" si="109"/>
        <v>0</v>
      </c>
      <c r="W249">
        <f t="shared" si="109"/>
        <v>0</v>
      </c>
      <c r="X249">
        <f t="shared" si="109"/>
        <v>0</v>
      </c>
      <c r="Y249">
        <f t="shared" si="109"/>
        <v>0</v>
      </c>
      <c r="Z249">
        <f t="shared" si="109"/>
        <v>0</v>
      </c>
      <c r="AA249">
        <f t="shared" si="90"/>
        <v>0</v>
      </c>
      <c r="AB249">
        <f t="shared" si="93"/>
        <v>0</v>
      </c>
      <c r="AC249">
        <f t="shared" si="94"/>
        <v>0</v>
      </c>
      <c r="AD249">
        <f t="shared" si="95"/>
        <v>0</v>
      </c>
      <c r="AE249">
        <f t="shared" si="96"/>
        <v>61.728009402771917</v>
      </c>
      <c r="AF249">
        <f t="shared" si="97"/>
        <v>0</v>
      </c>
      <c r="AG249">
        <f t="shared" si="98"/>
        <v>0</v>
      </c>
      <c r="AH249">
        <f t="shared" si="99"/>
        <v>0</v>
      </c>
      <c r="AI249">
        <f t="shared" si="100"/>
        <v>0</v>
      </c>
      <c r="AJ249">
        <f t="shared" si="101"/>
        <v>0</v>
      </c>
      <c r="AK249">
        <f t="shared" si="102"/>
        <v>0</v>
      </c>
      <c r="AL249">
        <f t="shared" si="103"/>
        <v>0</v>
      </c>
    </row>
    <row r="250" spans="5:38" x14ac:dyDescent="0.3">
      <c r="E250" s="34"/>
      <c r="F250" s="35">
        <v>248</v>
      </c>
      <c r="G250">
        <f t="shared" si="86"/>
        <v>9</v>
      </c>
      <c r="H250">
        <f t="shared" si="87"/>
        <v>248</v>
      </c>
      <c r="I250" s="38">
        <v>64.758293500726182</v>
      </c>
      <c r="K250">
        <v>5</v>
      </c>
      <c r="L250">
        <f t="shared" si="107"/>
        <v>18</v>
      </c>
      <c r="M250">
        <f t="shared" si="108"/>
        <v>143</v>
      </c>
      <c r="N250" s="36">
        <f t="shared" si="88"/>
        <v>64.758293500726182</v>
      </c>
      <c r="O250">
        <f t="shared" si="89"/>
        <v>0</v>
      </c>
      <c r="P250">
        <f t="shared" si="109"/>
        <v>0</v>
      </c>
      <c r="Q250">
        <f t="shared" si="109"/>
        <v>0</v>
      </c>
      <c r="R250">
        <f t="shared" si="109"/>
        <v>0</v>
      </c>
      <c r="S250">
        <f t="shared" si="109"/>
        <v>1</v>
      </c>
      <c r="T250">
        <f t="shared" si="109"/>
        <v>0</v>
      </c>
      <c r="U250">
        <f t="shared" si="109"/>
        <v>0</v>
      </c>
      <c r="V250">
        <f t="shared" si="109"/>
        <v>0</v>
      </c>
      <c r="W250">
        <f t="shared" si="109"/>
        <v>0</v>
      </c>
      <c r="X250">
        <f t="shared" si="109"/>
        <v>0</v>
      </c>
      <c r="Y250">
        <f t="shared" si="109"/>
        <v>0</v>
      </c>
      <c r="Z250">
        <f t="shared" si="109"/>
        <v>0</v>
      </c>
      <c r="AA250">
        <f t="shared" si="90"/>
        <v>0</v>
      </c>
      <c r="AB250">
        <f t="shared" si="93"/>
        <v>0</v>
      </c>
      <c r="AC250">
        <f t="shared" si="94"/>
        <v>0</v>
      </c>
      <c r="AD250">
        <f t="shared" si="95"/>
        <v>0</v>
      </c>
      <c r="AE250">
        <f t="shared" si="96"/>
        <v>64.758293500726182</v>
      </c>
      <c r="AF250">
        <f t="shared" si="97"/>
        <v>0</v>
      </c>
      <c r="AG250">
        <f t="shared" si="98"/>
        <v>0</v>
      </c>
      <c r="AH250">
        <f t="shared" si="99"/>
        <v>0</v>
      </c>
      <c r="AI250">
        <f t="shared" si="100"/>
        <v>0</v>
      </c>
      <c r="AJ250">
        <f t="shared" si="101"/>
        <v>0</v>
      </c>
      <c r="AK250">
        <f t="shared" si="102"/>
        <v>0</v>
      </c>
      <c r="AL250">
        <f t="shared" si="103"/>
        <v>0</v>
      </c>
    </row>
    <row r="251" spans="5:38" x14ac:dyDescent="0.3">
      <c r="E251" s="34"/>
      <c r="F251" s="35">
        <v>249</v>
      </c>
      <c r="G251">
        <f t="shared" si="86"/>
        <v>9</v>
      </c>
      <c r="H251">
        <f t="shared" si="87"/>
        <v>249</v>
      </c>
      <c r="I251" s="38">
        <v>64.062450485640383</v>
      </c>
      <c r="K251">
        <v>5</v>
      </c>
      <c r="L251">
        <f t="shared" si="107"/>
        <v>19</v>
      </c>
      <c r="M251">
        <f t="shared" si="108"/>
        <v>144</v>
      </c>
      <c r="N251" s="36">
        <f t="shared" si="88"/>
        <v>64.062450485640383</v>
      </c>
      <c r="O251">
        <f t="shared" si="89"/>
        <v>0</v>
      </c>
      <c r="P251">
        <f t="shared" si="109"/>
        <v>0</v>
      </c>
      <c r="Q251">
        <f t="shared" si="109"/>
        <v>0</v>
      </c>
      <c r="R251">
        <f t="shared" si="109"/>
        <v>0</v>
      </c>
      <c r="S251">
        <f t="shared" si="109"/>
        <v>1</v>
      </c>
      <c r="T251">
        <f t="shared" si="109"/>
        <v>0</v>
      </c>
      <c r="U251">
        <f t="shared" si="109"/>
        <v>0</v>
      </c>
      <c r="V251">
        <f t="shared" si="109"/>
        <v>0</v>
      </c>
      <c r="W251">
        <f t="shared" si="109"/>
        <v>0</v>
      </c>
      <c r="X251">
        <f t="shared" si="109"/>
        <v>0</v>
      </c>
      <c r="Y251">
        <f t="shared" si="109"/>
        <v>0</v>
      </c>
      <c r="Z251">
        <f t="shared" si="109"/>
        <v>0</v>
      </c>
      <c r="AA251">
        <f t="shared" si="90"/>
        <v>0</v>
      </c>
      <c r="AB251">
        <f t="shared" si="93"/>
        <v>0</v>
      </c>
      <c r="AC251">
        <f t="shared" si="94"/>
        <v>0</v>
      </c>
      <c r="AD251">
        <f t="shared" si="95"/>
        <v>0</v>
      </c>
      <c r="AE251">
        <f t="shared" si="96"/>
        <v>64.062450485640383</v>
      </c>
      <c r="AF251">
        <f t="shared" si="97"/>
        <v>0</v>
      </c>
      <c r="AG251">
        <f t="shared" si="98"/>
        <v>0</v>
      </c>
      <c r="AH251">
        <f t="shared" si="99"/>
        <v>0</v>
      </c>
      <c r="AI251">
        <f t="shared" si="100"/>
        <v>0</v>
      </c>
      <c r="AJ251">
        <f t="shared" si="101"/>
        <v>0</v>
      </c>
      <c r="AK251">
        <f t="shared" si="102"/>
        <v>0</v>
      </c>
      <c r="AL251">
        <f t="shared" si="103"/>
        <v>0</v>
      </c>
    </row>
    <row r="252" spans="5:38" x14ac:dyDescent="0.3">
      <c r="E252" s="34"/>
      <c r="F252" s="35">
        <v>250</v>
      </c>
      <c r="G252">
        <f t="shared" si="86"/>
        <v>9</v>
      </c>
      <c r="H252">
        <f t="shared" si="87"/>
        <v>250</v>
      </c>
      <c r="I252" s="38">
        <v>67.743684500932972</v>
      </c>
      <c r="K252">
        <v>5</v>
      </c>
      <c r="L252">
        <f t="shared" si="107"/>
        <v>20</v>
      </c>
      <c r="M252">
        <f t="shared" si="108"/>
        <v>145</v>
      </c>
      <c r="N252" s="36">
        <f t="shared" si="88"/>
        <v>67.743684500932972</v>
      </c>
      <c r="O252">
        <f t="shared" si="89"/>
        <v>0</v>
      </c>
      <c r="P252">
        <f t="shared" si="109"/>
        <v>0</v>
      </c>
      <c r="Q252">
        <f t="shared" si="109"/>
        <v>0</v>
      </c>
      <c r="R252">
        <f t="shared" si="109"/>
        <v>0</v>
      </c>
      <c r="S252">
        <f t="shared" si="109"/>
        <v>1</v>
      </c>
      <c r="T252">
        <f t="shared" si="109"/>
        <v>0</v>
      </c>
      <c r="U252">
        <f t="shared" si="109"/>
        <v>0</v>
      </c>
      <c r="V252">
        <f t="shared" si="109"/>
        <v>0</v>
      </c>
      <c r="W252">
        <f t="shared" si="109"/>
        <v>0</v>
      </c>
      <c r="X252">
        <f t="shared" si="109"/>
        <v>0</v>
      </c>
      <c r="Y252">
        <f t="shared" si="109"/>
        <v>0</v>
      </c>
      <c r="Z252">
        <f t="shared" si="109"/>
        <v>0</v>
      </c>
      <c r="AA252">
        <f t="shared" si="90"/>
        <v>0</v>
      </c>
      <c r="AB252">
        <f t="shared" si="93"/>
        <v>0</v>
      </c>
      <c r="AC252">
        <f t="shared" si="94"/>
        <v>0</v>
      </c>
      <c r="AD252">
        <f t="shared" si="95"/>
        <v>0</v>
      </c>
      <c r="AE252">
        <f t="shared" si="96"/>
        <v>67.743684500932972</v>
      </c>
      <c r="AF252">
        <f t="shared" si="97"/>
        <v>0</v>
      </c>
      <c r="AG252">
        <f t="shared" si="98"/>
        <v>0</v>
      </c>
      <c r="AH252">
        <f t="shared" si="99"/>
        <v>0</v>
      </c>
      <c r="AI252">
        <f t="shared" si="100"/>
        <v>0</v>
      </c>
      <c r="AJ252">
        <f t="shared" si="101"/>
        <v>0</v>
      </c>
      <c r="AK252">
        <f t="shared" si="102"/>
        <v>0</v>
      </c>
      <c r="AL252">
        <f t="shared" si="103"/>
        <v>0</v>
      </c>
    </row>
    <row r="253" spans="5:38" x14ac:dyDescent="0.3">
      <c r="E253" s="34"/>
      <c r="F253" s="35">
        <v>251</v>
      </c>
      <c r="G253">
        <f t="shared" si="86"/>
        <v>9</v>
      </c>
      <c r="H253">
        <f t="shared" si="87"/>
        <v>251</v>
      </c>
      <c r="I253" s="38">
        <v>66.31832864745077</v>
      </c>
      <c r="K253">
        <v>5</v>
      </c>
      <c r="L253">
        <f t="shared" si="107"/>
        <v>21</v>
      </c>
      <c r="M253">
        <f t="shared" si="108"/>
        <v>146</v>
      </c>
      <c r="N253" s="36">
        <f t="shared" si="88"/>
        <v>66.31832864745077</v>
      </c>
      <c r="O253">
        <f t="shared" si="89"/>
        <v>0</v>
      </c>
      <c r="P253">
        <f t="shared" si="109"/>
        <v>0</v>
      </c>
      <c r="Q253">
        <f t="shared" si="109"/>
        <v>0</v>
      </c>
      <c r="R253">
        <f t="shared" si="109"/>
        <v>0</v>
      </c>
      <c r="S253">
        <f t="shared" si="109"/>
        <v>1</v>
      </c>
      <c r="T253">
        <f t="shared" si="109"/>
        <v>0</v>
      </c>
      <c r="U253">
        <f t="shared" si="109"/>
        <v>0</v>
      </c>
      <c r="V253">
        <f t="shared" si="109"/>
        <v>0</v>
      </c>
      <c r="W253">
        <f t="shared" si="109"/>
        <v>0</v>
      </c>
      <c r="X253">
        <f t="shared" si="109"/>
        <v>0</v>
      </c>
      <c r="Y253">
        <f t="shared" si="109"/>
        <v>0</v>
      </c>
      <c r="Z253">
        <f t="shared" si="109"/>
        <v>0</v>
      </c>
      <c r="AA253">
        <f t="shared" si="90"/>
        <v>0</v>
      </c>
      <c r="AB253">
        <f t="shared" si="93"/>
        <v>0</v>
      </c>
      <c r="AC253">
        <f t="shared" si="94"/>
        <v>0</v>
      </c>
      <c r="AD253">
        <f t="shared" si="95"/>
        <v>0</v>
      </c>
      <c r="AE253">
        <f t="shared" si="96"/>
        <v>66.31832864745077</v>
      </c>
      <c r="AF253">
        <f t="shared" si="97"/>
        <v>0</v>
      </c>
      <c r="AG253">
        <f t="shared" si="98"/>
        <v>0</v>
      </c>
      <c r="AH253">
        <f t="shared" si="99"/>
        <v>0</v>
      </c>
      <c r="AI253">
        <f t="shared" si="100"/>
        <v>0</v>
      </c>
      <c r="AJ253">
        <f t="shared" si="101"/>
        <v>0</v>
      </c>
      <c r="AK253">
        <f t="shared" si="102"/>
        <v>0</v>
      </c>
      <c r="AL253">
        <f t="shared" si="103"/>
        <v>0</v>
      </c>
    </row>
    <row r="254" spans="5:38" x14ac:dyDescent="0.3">
      <c r="E254" s="34"/>
      <c r="F254" s="35">
        <v>252</v>
      </c>
      <c r="G254">
        <f t="shared" si="86"/>
        <v>9</v>
      </c>
      <c r="H254">
        <f t="shared" si="87"/>
        <v>252</v>
      </c>
      <c r="I254" s="38">
        <v>67.81102414755415</v>
      </c>
      <c r="K254">
        <v>5</v>
      </c>
      <c r="L254">
        <f t="shared" si="107"/>
        <v>22</v>
      </c>
      <c r="M254">
        <f t="shared" si="108"/>
        <v>147</v>
      </c>
      <c r="N254" s="36">
        <f t="shared" si="88"/>
        <v>67.81102414755415</v>
      </c>
      <c r="O254">
        <f t="shared" si="89"/>
        <v>0</v>
      </c>
      <c r="P254">
        <f t="shared" si="109"/>
        <v>0</v>
      </c>
      <c r="Q254">
        <f t="shared" si="109"/>
        <v>0</v>
      </c>
      <c r="R254">
        <f t="shared" si="109"/>
        <v>0</v>
      </c>
      <c r="S254">
        <f t="shared" si="109"/>
        <v>1</v>
      </c>
      <c r="T254">
        <f t="shared" si="109"/>
        <v>0</v>
      </c>
      <c r="U254">
        <f t="shared" si="109"/>
        <v>0</v>
      </c>
      <c r="V254">
        <f t="shared" si="109"/>
        <v>0</v>
      </c>
      <c r="W254">
        <f t="shared" si="109"/>
        <v>0</v>
      </c>
      <c r="X254">
        <f t="shared" si="109"/>
        <v>0</v>
      </c>
      <c r="Y254">
        <f t="shared" si="109"/>
        <v>0</v>
      </c>
      <c r="Z254">
        <f t="shared" si="109"/>
        <v>0</v>
      </c>
      <c r="AA254">
        <f t="shared" si="90"/>
        <v>0</v>
      </c>
      <c r="AB254">
        <f t="shared" si="93"/>
        <v>0</v>
      </c>
      <c r="AC254">
        <f t="shared" si="94"/>
        <v>0</v>
      </c>
      <c r="AD254">
        <f t="shared" si="95"/>
        <v>0</v>
      </c>
      <c r="AE254">
        <f t="shared" si="96"/>
        <v>67.81102414755415</v>
      </c>
      <c r="AF254">
        <f t="shared" si="97"/>
        <v>0</v>
      </c>
      <c r="AG254">
        <f t="shared" si="98"/>
        <v>0</v>
      </c>
      <c r="AH254">
        <f t="shared" si="99"/>
        <v>0</v>
      </c>
      <c r="AI254">
        <f t="shared" si="100"/>
        <v>0</v>
      </c>
      <c r="AJ254">
        <f t="shared" si="101"/>
        <v>0</v>
      </c>
      <c r="AK254">
        <f t="shared" si="102"/>
        <v>0</v>
      </c>
      <c r="AL254">
        <f t="shared" si="103"/>
        <v>0</v>
      </c>
    </row>
    <row r="255" spans="5:38" x14ac:dyDescent="0.3">
      <c r="E255" s="34"/>
      <c r="F255" s="35">
        <v>253</v>
      </c>
      <c r="G255">
        <f t="shared" si="86"/>
        <v>9</v>
      </c>
      <c r="H255">
        <f t="shared" si="87"/>
        <v>253</v>
      </c>
      <c r="I255" s="38">
        <v>64.825633147347361</v>
      </c>
      <c r="K255">
        <v>5</v>
      </c>
      <c r="L255">
        <f t="shared" si="107"/>
        <v>23</v>
      </c>
      <c r="M255">
        <f t="shared" si="108"/>
        <v>148</v>
      </c>
      <c r="N255" s="36">
        <f t="shared" si="88"/>
        <v>64.825633147347361</v>
      </c>
      <c r="O255">
        <f t="shared" si="89"/>
        <v>0</v>
      </c>
      <c r="P255">
        <f t="shared" si="109"/>
        <v>0</v>
      </c>
      <c r="Q255">
        <f t="shared" si="109"/>
        <v>0</v>
      </c>
      <c r="R255">
        <f t="shared" si="109"/>
        <v>0</v>
      </c>
      <c r="S255">
        <f t="shared" si="109"/>
        <v>1</v>
      </c>
      <c r="T255">
        <f t="shared" si="109"/>
        <v>0</v>
      </c>
      <c r="U255">
        <f t="shared" si="109"/>
        <v>0</v>
      </c>
      <c r="V255">
        <f t="shared" si="109"/>
        <v>0</v>
      </c>
      <c r="W255">
        <f t="shared" si="109"/>
        <v>0</v>
      </c>
      <c r="X255">
        <f t="shared" si="109"/>
        <v>0</v>
      </c>
      <c r="Y255">
        <f t="shared" si="109"/>
        <v>0</v>
      </c>
      <c r="Z255">
        <f t="shared" si="109"/>
        <v>0</v>
      </c>
      <c r="AA255">
        <f t="shared" si="90"/>
        <v>0</v>
      </c>
      <c r="AB255">
        <f t="shared" si="93"/>
        <v>0</v>
      </c>
      <c r="AC255">
        <f t="shared" si="94"/>
        <v>0</v>
      </c>
      <c r="AD255">
        <f t="shared" si="95"/>
        <v>0</v>
      </c>
      <c r="AE255">
        <f t="shared" si="96"/>
        <v>64.825633147347361</v>
      </c>
      <c r="AF255">
        <f t="shared" si="97"/>
        <v>0</v>
      </c>
      <c r="AG255">
        <f t="shared" si="98"/>
        <v>0</v>
      </c>
      <c r="AH255">
        <f t="shared" si="99"/>
        <v>0</v>
      </c>
      <c r="AI255">
        <f t="shared" si="100"/>
        <v>0</v>
      </c>
      <c r="AJ255">
        <f t="shared" si="101"/>
        <v>0</v>
      </c>
      <c r="AK255">
        <f t="shared" si="102"/>
        <v>0</v>
      </c>
      <c r="AL255">
        <f t="shared" si="103"/>
        <v>0</v>
      </c>
    </row>
    <row r="256" spans="5:38" x14ac:dyDescent="0.3">
      <c r="E256" s="34"/>
      <c r="F256" s="35">
        <v>254</v>
      </c>
      <c r="G256">
        <f t="shared" si="86"/>
        <v>9</v>
      </c>
      <c r="H256">
        <f t="shared" si="87"/>
        <v>254</v>
      </c>
      <c r="I256" s="38">
        <v>62.704434278779395</v>
      </c>
      <c r="K256">
        <v>5</v>
      </c>
      <c r="L256">
        <f t="shared" si="107"/>
        <v>24</v>
      </c>
      <c r="M256">
        <f t="shared" si="108"/>
        <v>149</v>
      </c>
      <c r="N256" s="36">
        <f t="shared" si="88"/>
        <v>62.704434278779395</v>
      </c>
      <c r="O256">
        <f t="shared" si="89"/>
        <v>0</v>
      </c>
      <c r="P256">
        <f t="shared" si="109"/>
        <v>0</v>
      </c>
      <c r="Q256">
        <f t="shared" si="109"/>
        <v>0</v>
      </c>
      <c r="R256">
        <f t="shared" si="109"/>
        <v>0</v>
      </c>
      <c r="S256">
        <f t="shared" si="109"/>
        <v>1</v>
      </c>
      <c r="T256">
        <f t="shared" si="109"/>
        <v>0</v>
      </c>
      <c r="U256">
        <f t="shared" si="109"/>
        <v>0</v>
      </c>
      <c r="V256">
        <f t="shared" si="109"/>
        <v>0</v>
      </c>
      <c r="W256">
        <f t="shared" si="109"/>
        <v>0</v>
      </c>
      <c r="X256">
        <f t="shared" si="109"/>
        <v>0</v>
      </c>
      <c r="Y256">
        <f t="shared" si="109"/>
        <v>0</v>
      </c>
      <c r="Z256">
        <f t="shared" si="109"/>
        <v>0</v>
      </c>
      <c r="AA256">
        <f t="shared" si="90"/>
        <v>0</v>
      </c>
      <c r="AB256">
        <f t="shared" si="93"/>
        <v>0</v>
      </c>
      <c r="AC256">
        <f t="shared" si="94"/>
        <v>0</v>
      </c>
      <c r="AD256">
        <f t="shared" si="95"/>
        <v>0</v>
      </c>
      <c r="AE256">
        <f t="shared" si="96"/>
        <v>62.704434278779395</v>
      </c>
      <c r="AF256">
        <f t="shared" si="97"/>
        <v>0</v>
      </c>
      <c r="AG256">
        <f t="shared" si="98"/>
        <v>0</v>
      </c>
      <c r="AH256">
        <f t="shared" si="99"/>
        <v>0</v>
      </c>
      <c r="AI256">
        <f t="shared" si="100"/>
        <v>0</v>
      </c>
      <c r="AJ256">
        <f t="shared" si="101"/>
        <v>0</v>
      </c>
      <c r="AK256">
        <f t="shared" si="102"/>
        <v>0</v>
      </c>
      <c r="AL256">
        <f t="shared" si="103"/>
        <v>0</v>
      </c>
    </row>
    <row r="257" spans="5:38" x14ac:dyDescent="0.3">
      <c r="E257" s="34"/>
      <c r="F257" s="35">
        <v>255</v>
      </c>
      <c r="G257">
        <f t="shared" si="86"/>
        <v>9</v>
      </c>
      <c r="H257">
        <f t="shared" si="87"/>
        <v>255</v>
      </c>
      <c r="I257" s="38">
        <v>57.788640075431381</v>
      </c>
      <c r="K257">
        <v>5</v>
      </c>
      <c r="L257">
        <f t="shared" si="107"/>
        <v>25</v>
      </c>
      <c r="M257">
        <f t="shared" si="108"/>
        <v>150</v>
      </c>
      <c r="N257" s="36">
        <f t="shared" si="88"/>
        <v>57.788640075431381</v>
      </c>
      <c r="O257">
        <f t="shared" si="89"/>
        <v>0</v>
      </c>
      <c r="P257">
        <f t="shared" si="109"/>
        <v>0</v>
      </c>
      <c r="Q257">
        <f t="shared" si="109"/>
        <v>0</v>
      </c>
      <c r="R257">
        <f t="shared" si="109"/>
        <v>0</v>
      </c>
      <c r="S257">
        <f t="shared" si="109"/>
        <v>1</v>
      </c>
      <c r="T257">
        <f t="shared" si="109"/>
        <v>0</v>
      </c>
      <c r="U257">
        <f t="shared" si="109"/>
        <v>0</v>
      </c>
      <c r="V257">
        <f t="shared" si="109"/>
        <v>0</v>
      </c>
      <c r="W257">
        <f t="shared" si="109"/>
        <v>0</v>
      </c>
      <c r="X257">
        <f t="shared" si="109"/>
        <v>0</v>
      </c>
      <c r="Y257">
        <f t="shared" si="109"/>
        <v>0</v>
      </c>
      <c r="Z257">
        <f t="shared" si="109"/>
        <v>0</v>
      </c>
      <c r="AA257">
        <f t="shared" si="90"/>
        <v>0</v>
      </c>
      <c r="AB257">
        <f t="shared" si="93"/>
        <v>0</v>
      </c>
      <c r="AC257">
        <f t="shared" si="94"/>
        <v>0</v>
      </c>
      <c r="AD257">
        <f t="shared" si="95"/>
        <v>0</v>
      </c>
      <c r="AE257">
        <f t="shared" si="96"/>
        <v>57.788640075431381</v>
      </c>
      <c r="AF257">
        <f t="shared" si="97"/>
        <v>0</v>
      </c>
      <c r="AG257">
        <f t="shared" si="98"/>
        <v>0</v>
      </c>
      <c r="AH257">
        <f t="shared" si="99"/>
        <v>0</v>
      </c>
      <c r="AI257">
        <f t="shared" si="100"/>
        <v>0</v>
      </c>
      <c r="AJ257">
        <f t="shared" si="101"/>
        <v>0</v>
      </c>
      <c r="AK257">
        <f t="shared" si="102"/>
        <v>0</v>
      </c>
      <c r="AL257">
        <f t="shared" si="103"/>
        <v>0</v>
      </c>
    </row>
    <row r="258" spans="5:38" x14ac:dyDescent="0.3">
      <c r="E258" s="34"/>
      <c r="F258" s="35">
        <v>256</v>
      </c>
      <c r="G258">
        <f t="shared" si="86"/>
        <v>9</v>
      </c>
      <c r="H258">
        <f t="shared" si="87"/>
        <v>256</v>
      </c>
      <c r="I258" s="38">
        <v>55.243201433149807</v>
      </c>
      <c r="K258">
        <v>5</v>
      </c>
      <c r="L258">
        <f t="shared" si="107"/>
        <v>26</v>
      </c>
      <c r="M258">
        <f t="shared" si="108"/>
        <v>151</v>
      </c>
      <c r="N258" s="36">
        <f t="shared" si="88"/>
        <v>55.243201433149807</v>
      </c>
      <c r="O258">
        <f t="shared" si="89"/>
        <v>0</v>
      </c>
      <c r="P258">
        <f t="shared" si="109"/>
        <v>0</v>
      </c>
      <c r="Q258">
        <f t="shared" si="109"/>
        <v>0</v>
      </c>
      <c r="R258">
        <f t="shared" si="109"/>
        <v>0</v>
      </c>
      <c r="S258">
        <f t="shared" si="109"/>
        <v>1</v>
      </c>
      <c r="T258">
        <f t="shared" si="109"/>
        <v>0</v>
      </c>
      <c r="U258">
        <f t="shared" si="109"/>
        <v>0</v>
      </c>
      <c r="V258">
        <f t="shared" si="109"/>
        <v>0</v>
      </c>
      <c r="W258">
        <f t="shared" si="109"/>
        <v>0</v>
      </c>
      <c r="X258">
        <f t="shared" si="109"/>
        <v>0</v>
      </c>
      <c r="Y258">
        <f t="shared" si="109"/>
        <v>0</v>
      </c>
      <c r="Z258">
        <f t="shared" si="109"/>
        <v>0</v>
      </c>
      <c r="AA258">
        <f t="shared" si="90"/>
        <v>0</v>
      </c>
      <c r="AB258">
        <f t="shared" si="93"/>
        <v>0</v>
      </c>
      <c r="AC258">
        <f t="shared" si="94"/>
        <v>0</v>
      </c>
      <c r="AD258">
        <f t="shared" si="95"/>
        <v>0</v>
      </c>
      <c r="AE258">
        <f t="shared" si="96"/>
        <v>55.243201433149807</v>
      </c>
      <c r="AF258">
        <f t="shared" si="97"/>
        <v>0</v>
      </c>
      <c r="AG258">
        <f t="shared" si="98"/>
        <v>0</v>
      </c>
      <c r="AH258">
        <f t="shared" si="99"/>
        <v>0</v>
      </c>
      <c r="AI258">
        <f t="shared" si="100"/>
        <v>0</v>
      </c>
      <c r="AJ258">
        <f t="shared" si="101"/>
        <v>0</v>
      </c>
      <c r="AK258">
        <f t="shared" si="102"/>
        <v>0</v>
      </c>
      <c r="AL258">
        <f t="shared" si="103"/>
        <v>0</v>
      </c>
    </row>
    <row r="259" spans="5:38" x14ac:dyDescent="0.3">
      <c r="E259" s="34"/>
      <c r="F259" s="35">
        <v>257</v>
      </c>
      <c r="G259">
        <f t="shared" si="86"/>
        <v>9</v>
      </c>
      <c r="H259">
        <f t="shared" si="87"/>
        <v>257</v>
      </c>
      <c r="I259" s="38">
        <v>53.458700797687854</v>
      </c>
      <c r="K259">
        <v>5</v>
      </c>
      <c r="L259">
        <f t="shared" si="107"/>
        <v>27</v>
      </c>
      <c r="M259">
        <f t="shared" si="108"/>
        <v>152</v>
      </c>
      <c r="N259" s="36">
        <f t="shared" si="88"/>
        <v>53.458700797687854</v>
      </c>
      <c r="O259">
        <f t="shared" si="89"/>
        <v>0</v>
      </c>
      <c r="P259">
        <f t="shared" si="109"/>
        <v>0</v>
      </c>
      <c r="Q259">
        <f t="shared" si="109"/>
        <v>0</v>
      </c>
      <c r="R259">
        <f t="shared" si="109"/>
        <v>0</v>
      </c>
      <c r="S259">
        <f t="shared" si="109"/>
        <v>1</v>
      </c>
      <c r="T259">
        <f t="shared" si="109"/>
        <v>0</v>
      </c>
      <c r="U259">
        <f t="shared" si="109"/>
        <v>0</v>
      </c>
      <c r="V259">
        <f t="shared" si="109"/>
        <v>0</v>
      </c>
      <c r="W259">
        <f t="shared" si="109"/>
        <v>0</v>
      </c>
      <c r="X259">
        <f t="shared" si="109"/>
        <v>0</v>
      </c>
      <c r="Y259">
        <f t="shared" si="109"/>
        <v>0</v>
      </c>
      <c r="Z259">
        <f t="shared" si="109"/>
        <v>0</v>
      </c>
      <c r="AA259">
        <f t="shared" si="90"/>
        <v>0</v>
      </c>
      <c r="AB259">
        <f t="shared" si="93"/>
        <v>0</v>
      </c>
      <c r="AC259">
        <f t="shared" si="94"/>
        <v>0</v>
      </c>
      <c r="AD259">
        <f t="shared" si="95"/>
        <v>0</v>
      </c>
      <c r="AE259">
        <f t="shared" si="96"/>
        <v>53.458700797687854</v>
      </c>
      <c r="AF259">
        <f t="shared" si="97"/>
        <v>0</v>
      </c>
      <c r="AG259">
        <f t="shared" si="98"/>
        <v>0</v>
      </c>
      <c r="AH259">
        <f t="shared" si="99"/>
        <v>0</v>
      </c>
      <c r="AI259">
        <f t="shared" si="100"/>
        <v>0</v>
      </c>
      <c r="AJ259">
        <f t="shared" si="101"/>
        <v>0</v>
      </c>
      <c r="AK259">
        <f t="shared" si="102"/>
        <v>0</v>
      </c>
      <c r="AL259">
        <f t="shared" si="103"/>
        <v>0</v>
      </c>
    </row>
    <row r="260" spans="5:38" x14ac:dyDescent="0.3">
      <c r="E260" s="34"/>
      <c r="F260" s="35">
        <v>258</v>
      </c>
      <c r="G260">
        <f t="shared" ref="G260:G323" si="110">IF(F260&lt;=$D$2,1,IF(F260&lt;=$D$3,2,IF(F260&lt;=$D$4,3,IF(F260&lt;=$D$5,4,IF(F260&lt;=$D$6,5,IF(F260&lt;=$D$7,6,IF(F260&lt;=$D$8,7,IF(F260&lt;=$D$9,8,IF(F260&lt;=$D$10,9,IF(F260&lt;=$D$11,10,IF(F260&lt;=$D$12,11,IF(F260&lt;=$D$13,12,13))))))))))))</f>
        <v>9</v>
      </c>
      <c r="H260">
        <f t="shared" ref="H260:H323" si="111">F260</f>
        <v>258</v>
      </c>
      <c r="I260" s="38">
        <v>51.122015059932018</v>
      </c>
      <c r="K260">
        <v>5</v>
      </c>
      <c r="L260">
        <f t="shared" si="107"/>
        <v>28</v>
      </c>
      <c r="M260">
        <f t="shared" si="108"/>
        <v>153</v>
      </c>
      <c r="N260" s="36">
        <f t="shared" ref="N260:N323" si="112">I260</f>
        <v>51.122015059932018</v>
      </c>
      <c r="O260">
        <f t="shared" ref="O260:Z323" si="113">IF($K260=O$2,1,0)</f>
        <v>0</v>
      </c>
      <c r="P260">
        <f t="shared" si="113"/>
        <v>0</v>
      </c>
      <c r="Q260">
        <f t="shared" si="113"/>
        <v>0</v>
      </c>
      <c r="R260">
        <f t="shared" si="113"/>
        <v>0</v>
      </c>
      <c r="S260">
        <f t="shared" si="113"/>
        <v>1</v>
      </c>
      <c r="T260">
        <f t="shared" si="113"/>
        <v>0</v>
      </c>
      <c r="U260">
        <f t="shared" si="113"/>
        <v>0</v>
      </c>
      <c r="V260">
        <f t="shared" si="113"/>
        <v>0</v>
      </c>
      <c r="W260">
        <f t="shared" si="113"/>
        <v>0</v>
      </c>
      <c r="X260">
        <f t="shared" si="113"/>
        <v>0</v>
      </c>
      <c r="Y260">
        <f t="shared" si="113"/>
        <v>0</v>
      </c>
      <c r="Z260">
        <f t="shared" si="113"/>
        <v>0</v>
      </c>
      <c r="AA260">
        <f t="shared" ref="AA260:AA323" si="114">O260*$N260</f>
        <v>0</v>
      </c>
      <c r="AB260">
        <f t="shared" si="93"/>
        <v>0</v>
      </c>
      <c r="AC260">
        <f t="shared" si="94"/>
        <v>0</v>
      </c>
      <c r="AD260">
        <f t="shared" si="95"/>
        <v>0</v>
      </c>
      <c r="AE260">
        <f t="shared" si="96"/>
        <v>51.122015059932018</v>
      </c>
      <c r="AF260">
        <f t="shared" si="97"/>
        <v>0</v>
      </c>
      <c r="AG260">
        <f t="shared" si="98"/>
        <v>0</v>
      </c>
      <c r="AH260">
        <f t="shared" si="99"/>
        <v>0</v>
      </c>
      <c r="AI260">
        <f t="shared" si="100"/>
        <v>0</v>
      </c>
      <c r="AJ260">
        <f t="shared" si="101"/>
        <v>0</v>
      </c>
      <c r="AK260">
        <f t="shared" si="102"/>
        <v>0</v>
      </c>
      <c r="AL260">
        <f t="shared" si="103"/>
        <v>0</v>
      </c>
    </row>
    <row r="261" spans="5:38" x14ac:dyDescent="0.3">
      <c r="E261" s="34"/>
      <c r="F261" s="35">
        <v>259</v>
      </c>
      <c r="G261">
        <f t="shared" si="110"/>
        <v>9</v>
      </c>
      <c r="H261">
        <f t="shared" si="111"/>
        <v>259</v>
      </c>
      <c r="I261" s="38">
        <v>49.169165307917055</v>
      </c>
      <c r="K261">
        <v>5</v>
      </c>
      <c r="L261">
        <f>L260+1</f>
        <v>29</v>
      </c>
      <c r="M261">
        <f t="shared" si="108"/>
        <v>154</v>
      </c>
      <c r="N261" s="36">
        <f t="shared" si="112"/>
        <v>49.169165307917055</v>
      </c>
      <c r="O261">
        <f t="shared" si="113"/>
        <v>0</v>
      </c>
      <c r="P261">
        <f t="shared" si="113"/>
        <v>0</v>
      </c>
      <c r="Q261">
        <f t="shared" si="113"/>
        <v>0</v>
      </c>
      <c r="R261">
        <f t="shared" si="113"/>
        <v>0</v>
      </c>
      <c r="S261">
        <f t="shared" si="113"/>
        <v>1</v>
      </c>
      <c r="T261">
        <f t="shared" si="113"/>
        <v>0</v>
      </c>
      <c r="U261">
        <f t="shared" si="113"/>
        <v>0</v>
      </c>
      <c r="V261">
        <f t="shared" si="113"/>
        <v>0</v>
      </c>
      <c r="W261">
        <f t="shared" si="113"/>
        <v>0</v>
      </c>
      <c r="X261">
        <f t="shared" si="113"/>
        <v>0</v>
      </c>
      <c r="Y261">
        <f t="shared" si="113"/>
        <v>0</v>
      </c>
      <c r="Z261">
        <f t="shared" si="113"/>
        <v>0</v>
      </c>
      <c r="AA261">
        <f t="shared" si="114"/>
        <v>0</v>
      </c>
      <c r="AB261">
        <f t="shared" si="93"/>
        <v>0</v>
      </c>
      <c r="AC261">
        <f t="shared" si="94"/>
        <v>0</v>
      </c>
      <c r="AD261">
        <f t="shared" si="95"/>
        <v>0</v>
      </c>
      <c r="AE261">
        <f t="shared" si="96"/>
        <v>49.169165307917055</v>
      </c>
      <c r="AF261">
        <f t="shared" si="97"/>
        <v>0</v>
      </c>
      <c r="AG261">
        <f t="shared" si="98"/>
        <v>0</v>
      </c>
      <c r="AH261">
        <f t="shared" si="99"/>
        <v>0</v>
      </c>
      <c r="AI261">
        <f t="shared" si="100"/>
        <v>0</v>
      </c>
      <c r="AJ261">
        <f t="shared" si="101"/>
        <v>0</v>
      </c>
      <c r="AK261">
        <f t="shared" si="102"/>
        <v>0</v>
      </c>
      <c r="AL261">
        <f t="shared" si="103"/>
        <v>0</v>
      </c>
    </row>
    <row r="262" spans="5:38" x14ac:dyDescent="0.3">
      <c r="E262" s="34"/>
      <c r="F262" s="35">
        <v>260</v>
      </c>
      <c r="G262">
        <f t="shared" si="110"/>
        <v>9</v>
      </c>
      <c r="H262">
        <f t="shared" si="111"/>
        <v>260</v>
      </c>
      <c r="I262" s="38">
        <v>48.652894683821138</v>
      </c>
      <c r="K262">
        <v>5</v>
      </c>
      <c r="L262">
        <f t="shared" ref="L262:L263" si="115">L261+1</f>
        <v>30</v>
      </c>
      <c r="M262">
        <f t="shared" si="108"/>
        <v>155</v>
      </c>
      <c r="N262" s="36">
        <f t="shared" si="112"/>
        <v>48.652894683821138</v>
      </c>
      <c r="O262">
        <f t="shared" si="113"/>
        <v>0</v>
      </c>
      <c r="P262">
        <f t="shared" si="113"/>
        <v>0</v>
      </c>
      <c r="Q262">
        <f t="shared" si="113"/>
        <v>0</v>
      </c>
      <c r="R262">
        <f t="shared" si="113"/>
        <v>0</v>
      </c>
      <c r="S262">
        <f t="shared" si="113"/>
        <v>1</v>
      </c>
      <c r="T262">
        <f t="shared" si="113"/>
        <v>0</v>
      </c>
      <c r="U262">
        <f t="shared" si="113"/>
        <v>0</v>
      </c>
      <c r="V262">
        <f t="shared" si="113"/>
        <v>0</v>
      </c>
      <c r="W262">
        <f t="shared" si="113"/>
        <v>0</v>
      </c>
      <c r="X262">
        <f t="shared" si="113"/>
        <v>0</v>
      </c>
      <c r="Y262">
        <f t="shared" si="113"/>
        <v>0</v>
      </c>
      <c r="Z262">
        <f t="shared" si="113"/>
        <v>0</v>
      </c>
      <c r="AA262">
        <f t="shared" si="114"/>
        <v>0</v>
      </c>
      <c r="AB262">
        <f t="shared" si="93"/>
        <v>0</v>
      </c>
      <c r="AC262">
        <f t="shared" si="94"/>
        <v>0</v>
      </c>
      <c r="AD262">
        <f t="shared" si="95"/>
        <v>0</v>
      </c>
      <c r="AE262">
        <f t="shared" si="96"/>
        <v>48.652894683821138</v>
      </c>
      <c r="AF262">
        <f t="shared" si="97"/>
        <v>0</v>
      </c>
      <c r="AG262">
        <f t="shared" si="98"/>
        <v>0</v>
      </c>
      <c r="AH262">
        <f t="shared" si="99"/>
        <v>0</v>
      </c>
      <c r="AI262">
        <f t="shared" si="100"/>
        <v>0</v>
      </c>
      <c r="AJ262">
        <f t="shared" si="101"/>
        <v>0</v>
      </c>
      <c r="AK262">
        <f t="shared" si="102"/>
        <v>0</v>
      </c>
      <c r="AL262">
        <f t="shared" si="103"/>
        <v>0</v>
      </c>
    </row>
    <row r="263" spans="5:38" x14ac:dyDescent="0.3">
      <c r="E263" s="34"/>
      <c r="F263" s="35">
        <v>261</v>
      </c>
      <c r="G263">
        <f t="shared" si="110"/>
        <v>9</v>
      </c>
      <c r="H263">
        <f t="shared" si="111"/>
        <v>261</v>
      </c>
      <c r="I263" s="38">
        <v>47.858286853690906</v>
      </c>
      <c r="K263">
        <v>5</v>
      </c>
      <c r="L263">
        <f t="shared" si="115"/>
        <v>31</v>
      </c>
      <c r="M263">
        <f t="shared" si="108"/>
        <v>156</v>
      </c>
      <c r="N263" s="36">
        <f t="shared" si="112"/>
        <v>47.858286853690906</v>
      </c>
      <c r="O263">
        <f t="shared" si="113"/>
        <v>0</v>
      </c>
      <c r="P263">
        <f t="shared" si="113"/>
        <v>0</v>
      </c>
      <c r="Q263">
        <f t="shared" si="113"/>
        <v>0</v>
      </c>
      <c r="R263">
        <f t="shared" si="113"/>
        <v>0</v>
      </c>
      <c r="S263">
        <f t="shared" si="113"/>
        <v>1</v>
      </c>
      <c r="T263">
        <f t="shared" si="113"/>
        <v>0</v>
      </c>
      <c r="U263">
        <f t="shared" si="113"/>
        <v>0</v>
      </c>
      <c r="V263">
        <f t="shared" si="113"/>
        <v>0</v>
      </c>
      <c r="W263">
        <f t="shared" si="113"/>
        <v>0</v>
      </c>
      <c r="X263">
        <f t="shared" si="113"/>
        <v>0</v>
      </c>
      <c r="Y263">
        <f t="shared" si="113"/>
        <v>0</v>
      </c>
      <c r="Z263">
        <f t="shared" si="113"/>
        <v>0</v>
      </c>
      <c r="AA263">
        <f t="shared" si="114"/>
        <v>0</v>
      </c>
      <c r="AB263">
        <f t="shared" si="93"/>
        <v>0</v>
      </c>
      <c r="AC263">
        <f t="shared" si="94"/>
        <v>0</v>
      </c>
      <c r="AD263">
        <f t="shared" si="95"/>
        <v>0</v>
      </c>
      <c r="AE263">
        <f t="shared" si="96"/>
        <v>47.858286853690906</v>
      </c>
      <c r="AF263">
        <f t="shared" si="97"/>
        <v>0</v>
      </c>
      <c r="AG263">
        <f t="shared" si="98"/>
        <v>0</v>
      </c>
      <c r="AH263">
        <f t="shared" si="99"/>
        <v>0</v>
      </c>
      <c r="AI263">
        <f t="shared" si="100"/>
        <v>0</v>
      </c>
      <c r="AJ263">
        <f t="shared" si="101"/>
        <v>0</v>
      </c>
      <c r="AK263">
        <f t="shared" si="102"/>
        <v>0</v>
      </c>
      <c r="AL263">
        <f t="shared" si="103"/>
        <v>0</v>
      </c>
    </row>
    <row r="264" spans="5:38" x14ac:dyDescent="0.3">
      <c r="E264" s="34"/>
      <c r="F264" s="35">
        <v>262</v>
      </c>
      <c r="G264">
        <f t="shared" si="110"/>
        <v>9</v>
      </c>
      <c r="H264">
        <f t="shared" si="111"/>
        <v>262</v>
      </c>
      <c r="I264" s="38">
        <v>46.48904737239306</v>
      </c>
      <c r="K264">
        <v>6</v>
      </c>
      <c r="L264">
        <v>1</v>
      </c>
      <c r="M264">
        <f t="shared" si="108"/>
        <v>157</v>
      </c>
      <c r="N264" s="36">
        <f t="shared" si="112"/>
        <v>46.48904737239306</v>
      </c>
      <c r="O264">
        <f t="shared" si="113"/>
        <v>0</v>
      </c>
      <c r="P264">
        <f t="shared" si="113"/>
        <v>0</v>
      </c>
      <c r="Q264">
        <f t="shared" si="113"/>
        <v>0</v>
      </c>
      <c r="R264">
        <f t="shared" si="113"/>
        <v>0</v>
      </c>
      <c r="S264">
        <f t="shared" si="113"/>
        <v>0</v>
      </c>
      <c r="T264">
        <f t="shared" si="113"/>
        <v>1</v>
      </c>
      <c r="U264">
        <f t="shared" si="113"/>
        <v>0</v>
      </c>
      <c r="V264">
        <f t="shared" si="113"/>
        <v>0</v>
      </c>
      <c r="W264">
        <f t="shared" si="113"/>
        <v>0</v>
      </c>
      <c r="X264">
        <f t="shared" si="113"/>
        <v>0</v>
      </c>
      <c r="Y264">
        <f t="shared" si="113"/>
        <v>0</v>
      </c>
      <c r="Z264">
        <f t="shared" si="113"/>
        <v>0</v>
      </c>
      <c r="AA264">
        <f t="shared" si="114"/>
        <v>0</v>
      </c>
      <c r="AB264">
        <f t="shared" si="93"/>
        <v>0</v>
      </c>
      <c r="AC264">
        <f t="shared" si="94"/>
        <v>0</v>
      </c>
      <c r="AD264">
        <f t="shared" si="95"/>
        <v>0</v>
      </c>
      <c r="AE264">
        <f t="shared" si="96"/>
        <v>0</v>
      </c>
      <c r="AF264">
        <f t="shared" si="97"/>
        <v>46.48904737239306</v>
      </c>
      <c r="AG264">
        <f t="shared" si="98"/>
        <v>0</v>
      </c>
      <c r="AH264">
        <f t="shared" si="99"/>
        <v>0</v>
      </c>
      <c r="AI264">
        <f t="shared" si="100"/>
        <v>0</v>
      </c>
      <c r="AJ264">
        <f t="shared" si="101"/>
        <v>0</v>
      </c>
      <c r="AK264">
        <f t="shared" si="102"/>
        <v>0</v>
      </c>
      <c r="AL264">
        <f t="shared" si="103"/>
        <v>0</v>
      </c>
    </row>
    <row r="265" spans="5:38" x14ac:dyDescent="0.3">
      <c r="E265" s="34"/>
      <c r="F265" s="35">
        <v>263</v>
      </c>
      <c r="G265">
        <f t="shared" si="110"/>
        <v>9</v>
      </c>
      <c r="H265">
        <f t="shared" si="111"/>
        <v>263</v>
      </c>
      <c r="I265" s="38">
        <v>45.60240869188052</v>
      </c>
      <c r="K265">
        <v>6</v>
      </c>
      <c r="L265">
        <f>L264+1</f>
        <v>2</v>
      </c>
      <c r="M265">
        <f t="shared" si="108"/>
        <v>158</v>
      </c>
      <c r="N265" s="36">
        <f t="shared" si="112"/>
        <v>45.60240869188052</v>
      </c>
      <c r="O265">
        <f t="shared" si="113"/>
        <v>0</v>
      </c>
      <c r="P265">
        <f t="shared" si="113"/>
        <v>0</v>
      </c>
      <c r="Q265">
        <f t="shared" si="113"/>
        <v>0</v>
      </c>
      <c r="R265">
        <f t="shared" si="113"/>
        <v>0</v>
      </c>
      <c r="S265">
        <f t="shared" si="113"/>
        <v>0</v>
      </c>
      <c r="T265">
        <f t="shared" si="113"/>
        <v>1</v>
      </c>
      <c r="U265">
        <f t="shared" si="113"/>
        <v>0</v>
      </c>
      <c r="V265">
        <f t="shared" si="113"/>
        <v>0</v>
      </c>
      <c r="W265">
        <f t="shared" si="113"/>
        <v>0</v>
      </c>
      <c r="X265">
        <f t="shared" si="113"/>
        <v>0</v>
      </c>
      <c r="Y265">
        <f t="shared" si="113"/>
        <v>0</v>
      </c>
      <c r="Z265">
        <f t="shared" si="113"/>
        <v>0</v>
      </c>
      <c r="AA265">
        <f t="shared" si="114"/>
        <v>0</v>
      </c>
      <c r="AB265">
        <f t="shared" si="93"/>
        <v>0</v>
      </c>
      <c r="AC265">
        <f t="shared" si="94"/>
        <v>0</v>
      </c>
      <c r="AD265">
        <f t="shared" si="95"/>
        <v>0</v>
      </c>
      <c r="AE265">
        <f t="shared" si="96"/>
        <v>0</v>
      </c>
      <c r="AF265">
        <f t="shared" si="97"/>
        <v>45.60240869188052</v>
      </c>
      <c r="AG265">
        <f t="shared" si="98"/>
        <v>0</v>
      </c>
      <c r="AH265">
        <f t="shared" si="99"/>
        <v>0</v>
      </c>
      <c r="AI265">
        <f t="shared" si="100"/>
        <v>0</v>
      </c>
      <c r="AJ265">
        <f t="shared" si="101"/>
        <v>0</v>
      </c>
      <c r="AK265">
        <f t="shared" si="102"/>
        <v>0</v>
      </c>
      <c r="AL265">
        <f t="shared" si="103"/>
        <v>0</v>
      </c>
    </row>
    <row r="266" spans="5:38" x14ac:dyDescent="0.3">
      <c r="E266" s="34"/>
      <c r="F266" s="35">
        <v>264</v>
      </c>
      <c r="G266">
        <f t="shared" si="110"/>
        <v>9</v>
      </c>
      <c r="H266">
        <f t="shared" si="111"/>
        <v>264</v>
      </c>
      <c r="I266" s="38">
        <v>44.298264202316496</v>
      </c>
      <c r="K266">
        <v>6</v>
      </c>
      <c r="L266">
        <f t="shared" ref="L266:L291" si="116">L265+1</f>
        <v>3</v>
      </c>
      <c r="M266">
        <f t="shared" si="108"/>
        <v>159</v>
      </c>
      <c r="N266" s="36">
        <f t="shared" si="112"/>
        <v>44.298264202316496</v>
      </c>
      <c r="O266">
        <f t="shared" si="113"/>
        <v>0</v>
      </c>
      <c r="P266">
        <f t="shared" si="113"/>
        <v>0</v>
      </c>
      <c r="Q266">
        <f t="shared" si="113"/>
        <v>0</v>
      </c>
      <c r="R266">
        <f t="shared" si="113"/>
        <v>0</v>
      </c>
      <c r="S266">
        <f t="shared" si="113"/>
        <v>0</v>
      </c>
      <c r="T266">
        <f t="shared" si="113"/>
        <v>1</v>
      </c>
      <c r="U266">
        <f t="shared" si="113"/>
        <v>0</v>
      </c>
      <c r="V266">
        <f t="shared" si="113"/>
        <v>0</v>
      </c>
      <c r="W266">
        <f t="shared" si="113"/>
        <v>0</v>
      </c>
      <c r="X266">
        <f t="shared" si="113"/>
        <v>0</v>
      </c>
      <c r="Y266">
        <f t="shared" si="113"/>
        <v>0</v>
      </c>
      <c r="Z266">
        <f t="shared" si="113"/>
        <v>0</v>
      </c>
      <c r="AA266">
        <f t="shared" si="114"/>
        <v>0</v>
      </c>
      <c r="AB266">
        <f t="shared" si="93"/>
        <v>0</v>
      </c>
      <c r="AC266">
        <f t="shared" si="94"/>
        <v>0</v>
      </c>
      <c r="AD266">
        <f t="shared" si="95"/>
        <v>0</v>
      </c>
      <c r="AE266">
        <f t="shared" si="96"/>
        <v>0</v>
      </c>
      <c r="AF266">
        <f t="shared" si="97"/>
        <v>44.298264202316496</v>
      </c>
      <c r="AG266">
        <f t="shared" si="98"/>
        <v>0</v>
      </c>
      <c r="AH266">
        <f t="shared" si="99"/>
        <v>0</v>
      </c>
      <c r="AI266">
        <f t="shared" si="100"/>
        <v>0</v>
      </c>
      <c r="AJ266">
        <f t="shared" si="101"/>
        <v>0</v>
      </c>
      <c r="AK266">
        <f t="shared" si="102"/>
        <v>0</v>
      </c>
      <c r="AL266">
        <f t="shared" si="103"/>
        <v>0</v>
      </c>
    </row>
    <row r="267" spans="5:38" x14ac:dyDescent="0.3">
      <c r="E267" s="34"/>
      <c r="F267" s="35">
        <v>265</v>
      </c>
      <c r="G267">
        <f t="shared" si="110"/>
        <v>9</v>
      </c>
      <c r="H267">
        <f t="shared" si="111"/>
        <v>265</v>
      </c>
      <c r="I267" s="38">
        <v>44.264594379005899</v>
      </c>
      <c r="K267">
        <v>6</v>
      </c>
      <c r="L267">
        <f t="shared" si="116"/>
        <v>4</v>
      </c>
      <c r="M267">
        <f t="shared" si="108"/>
        <v>160</v>
      </c>
      <c r="N267" s="36">
        <f t="shared" si="112"/>
        <v>44.264594379005899</v>
      </c>
      <c r="O267">
        <f t="shared" si="113"/>
        <v>0</v>
      </c>
      <c r="P267">
        <f t="shared" si="113"/>
        <v>0</v>
      </c>
      <c r="Q267">
        <f t="shared" si="113"/>
        <v>0</v>
      </c>
      <c r="R267">
        <f t="shared" si="113"/>
        <v>0</v>
      </c>
      <c r="S267">
        <f t="shared" si="113"/>
        <v>0</v>
      </c>
      <c r="T267">
        <f t="shared" si="113"/>
        <v>1</v>
      </c>
      <c r="U267">
        <f t="shared" si="113"/>
        <v>0</v>
      </c>
      <c r="V267">
        <f t="shared" si="113"/>
        <v>0</v>
      </c>
      <c r="W267">
        <f t="shared" si="113"/>
        <v>0</v>
      </c>
      <c r="X267">
        <f t="shared" si="113"/>
        <v>0</v>
      </c>
      <c r="Y267">
        <f t="shared" si="113"/>
        <v>0</v>
      </c>
      <c r="Z267">
        <f t="shared" si="113"/>
        <v>0</v>
      </c>
      <c r="AA267">
        <f t="shared" si="114"/>
        <v>0</v>
      </c>
      <c r="AB267">
        <f t="shared" si="93"/>
        <v>0</v>
      </c>
      <c r="AC267">
        <f t="shared" si="94"/>
        <v>0</v>
      </c>
      <c r="AD267">
        <f t="shared" si="95"/>
        <v>0</v>
      </c>
      <c r="AE267">
        <f t="shared" si="96"/>
        <v>0</v>
      </c>
      <c r="AF267">
        <f t="shared" si="97"/>
        <v>44.264594379005899</v>
      </c>
      <c r="AG267">
        <f t="shared" si="98"/>
        <v>0</v>
      </c>
      <c r="AH267">
        <f t="shared" si="99"/>
        <v>0</v>
      </c>
      <c r="AI267">
        <f t="shared" si="100"/>
        <v>0</v>
      </c>
      <c r="AJ267">
        <f t="shared" si="101"/>
        <v>0</v>
      </c>
      <c r="AK267">
        <f t="shared" si="102"/>
        <v>0</v>
      </c>
      <c r="AL267">
        <f t="shared" si="103"/>
        <v>0</v>
      </c>
    </row>
    <row r="268" spans="5:38" x14ac:dyDescent="0.3">
      <c r="E268" s="34"/>
      <c r="F268" s="35">
        <v>266</v>
      </c>
      <c r="G268">
        <f t="shared" si="110"/>
        <v>9</v>
      </c>
      <c r="H268">
        <f t="shared" si="111"/>
        <v>266</v>
      </c>
      <c r="I268" s="38">
        <v>42.201756537509631</v>
      </c>
      <c r="K268">
        <v>6</v>
      </c>
      <c r="L268">
        <f t="shared" si="116"/>
        <v>5</v>
      </c>
      <c r="M268">
        <f t="shared" si="108"/>
        <v>161</v>
      </c>
      <c r="N268" s="36">
        <f t="shared" si="112"/>
        <v>42.201756537509631</v>
      </c>
      <c r="O268">
        <f t="shared" si="113"/>
        <v>0</v>
      </c>
      <c r="P268">
        <f t="shared" si="113"/>
        <v>0</v>
      </c>
      <c r="Q268">
        <f t="shared" si="113"/>
        <v>0</v>
      </c>
      <c r="R268">
        <f t="shared" si="113"/>
        <v>0</v>
      </c>
      <c r="S268">
        <f t="shared" si="113"/>
        <v>0</v>
      </c>
      <c r="T268">
        <f t="shared" si="113"/>
        <v>1</v>
      </c>
      <c r="U268">
        <f t="shared" si="113"/>
        <v>0</v>
      </c>
      <c r="V268">
        <f t="shared" si="113"/>
        <v>0</v>
      </c>
      <c r="W268">
        <f t="shared" si="113"/>
        <v>0</v>
      </c>
      <c r="X268">
        <f t="shared" si="113"/>
        <v>0</v>
      </c>
      <c r="Y268">
        <f t="shared" si="113"/>
        <v>0</v>
      </c>
      <c r="Z268">
        <f t="shared" si="113"/>
        <v>0</v>
      </c>
      <c r="AA268">
        <f t="shared" si="114"/>
        <v>0</v>
      </c>
      <c r="AB268">
        <f t="shared" si="93"/>
        <v>0</v>
      </c>
      <c r="AC268">
        <f t="shared" si="94"/>
        <v>0</v>
      </c>
      <c r="AD268">
        <f t="shared" si="95"/>
        <v>0</v>
      </c>
      <c r="AE268">
        <f t="shared" si="96"/>
        <v>0</v>
      </c>
      <c r="AF268">
        <f t="shared" si="97"/>
        <v>42.201756537509631</v>
      </c>
      <c r="AG268">
        <f t="shared" si="98"/>
        <v>0</v>
      </c>
      <c r="AH268">
        <f t="shared" si="99"/>
        <v>0</v>
      </c>
      <c r="AI268">
        <f t="shared" si="100"/>
        <v>0</v>
      </c>
      <c r="AJ268">
        <f t="shared" si="101"/>
        <v>0</v>
      </c>
      <c r="AK268">
        <f t="shared" si="102"/>
        <v>0</v>
      </c>
      <c r="AL268">
        <f t="shared" si="103"/>
        <v>0</v>
      </c>
    </row>
    <row r="269" spans="5:38" x14ac:dyDescent="0.3">
      <c r="E269" s="34"/>
      <c r="F269" s="35">
        <v>267</v>
      </c>
      <c r="G269">
        <f t="shared" si="110"/>
        <v>9</v>
      </c>
      <c r="H269">
        <f t="shared" si="111"/>
        <v>267</v>
      </c>
      <c r="I269" s="38">
        <v>41.776394436352341</v>
      </c>
      <c r="K269">
        <v>6</v>
      </c>
      <c r="L269">
        <f t="shared" si="116"/>
        <v>6</v>
      </c>
      <c r="M269">
        <f t="shared" si="108"/>
        <v>162</v>
      </c>
      <c r="N269" s="36">
        <f t="shared" si="112"/>
        <v>41.776394436352341</v>
      </c>
      <c r="O269">
        <f t="shared" si="113"/>
        <v>0</v>
      </c>
      <c r="P269">
        <f t="shared" si="113"/>
        <v>0</v>
      </c>
      <c r="Q269">
        <f t="shared" si="113"/>
        <v>0</v>
      </c>
      <c r="R269">
        <f t="shared" si="113"/>
        <v>0</v>
      </c>
      <c r="S269">
        <f t="shared" si="113"/>
        <v>0</v>
      </c>
      <c r="T269">
        <f t="shared" si="113"/>
        <v>1</v>
      </c>
      <c r="U269">
        <f t="shared" si="113"/>
        <v>0</v>
      </c>
      <c r="V269">
        <f t="shared" si="113"/>
        <v>0</v>
      </c>
      <c r="W269">
        <f t="shared" si="113"/>
        <v>0</v>
      </c>
      <c r="X269">
        <f t="shared" si="113"/>
        <v>0</v>
      </c>
      <c r="Y269">
        <f t="shared" si="113"/>
        <v>0</v>
      </c>
      <c r="Z269">
        <f t="shared" si="113"/>
        <v>0</v>
      </c>
      <c r="AA269">
        <f t="shared" si="114"/>
        <v>0</v>
      </c>
      <c r="AB269">
        <f t="shared" si="93"/>
        <v>0</v>
      </c>
      <c r="AC269">
        <f t="shared" si="94"/>
        <v>0</v>
      </c>
      <c r="AD269">
        <f t="shared" si="95"/>
        <v>0</v>
      </c>
      <c r="AE269">
        <f t="shared" si="96"/>
        <v>0</v>
      </c>
      <c r="AF269">
        <f t="shared" si="97"/>
        <v>41.776394436352341</v>
      </c>
      <c r="AG269">
        <f t="shared" si="98"/>
        <v>0</v>
      </c>
      <c r="AH269">
        <f t="shared" si="99"/>
        <v>0</v>
      </c>
      <c r="AI269">
        <f t="shared" si="100"/>
        <v>0</v>
      </c>
      <c r="AJ269">
        <f t="shared" si="101"/>
        <v>0</v>
      </c>
      <c r="AK269">
        <f t="shared" si="102"/>
        <v>0</v>
      </c>
      <c r="AL269">
        <f t="shared" si="103"/>
        <v>0</v>
      </c>
    </row>
    <row r="270" spans="5:38" x14ac:dyDescent="0.3">
      <c r="E270" s="34"/>
      <c r="F270" s="35">
        <v>268</v>
      </c>
      <c r="G270">
        <f t="shared" si="110"/>
        <v>9</v>
      </c>
      <c r="H270">
        <f t="shared" si="111"/>
        <v>268</v>
      </c>
      <c r="I270" s="38">
        <v>41.266857776918556</v>
      </c>
      <c r="K270">
        <v>6</v>
      </c>
      <c r="L270">
        <f t="shared" si="116"/>
        <v>7</v>
      </c>
      <c r="M270">
        <f t="shared" si="108"/>
        <v>163</v>
      </c>
      <c r="N270" s="36">
        <f t="shared" si="112"/>
        <v>41.266857776918556</v>
      </c>
      <c r="O270">
        <f t="shared" si="113"/>
        <v>0</v>
      </c>
      <c r="P270">
        <f t="shared" si="113"/>
        <v>0</v>
      </c>
      <c r="Q270">
        <f t="shared" si="113"/>
        <v>0</v>
      </c>
      <c r="R270">
        <f t="shared" si="113"/>
        <v>0</v>
      </c>
      <c r="S270">
        <f t="shared" si="113"/>
        <v>0</v>
      </c>
      <c r="T270">
        <f t="shared" si="113"/>
        <v>1</v>
      </c>
      <c r="U270">
        <f t="shared" si="113"/>
        <v>0</v>
      </c>
      <c r="V270">
        <f t="shared" si="113"/>
        <v>0</v>
      </c>
      <c r="W270">
        <f t="shared" si="113"/>
        <v>0</v>
      </c>
      <c r="X270">
        <f t="shared" si="113"/>
        <v>0</v>
      </c>
      <c r="Y270">
        <f t="shared" si="113"/>
        <v>0</v>
      </c>
      <c r="Z270">
        <f t="shared" si="113"/>
        <v>0</v>
      </c>
      <c r="AA270">
        <f t="shared" si="114"/>
        <v>0</v>
      </c>
      <c r="AB270">
        <f t="shared" si="93"/>
        <v>0</v>
      </c>
      <c r="AC270">
        <f t="shared" si="94"/>
        <v>0</v>
      </c>
      <c r="AD270">
        <f t="shared" si="95"/>
        <v>0</v>
      </c>
      <c r="AE270">
        <f t="shared" si="96"/>
        <v>0</v>
      </c>
      <c r="AF270">
        <f t="shared" si="97"/>
        <v>41.266857776918556</v>
      </c>
      <c r="AG270">
        <f t="shared" si="98"/>
        <v>0</v>
      </c>
      <c r="AH270">
        <f t="shared" si="99"/>
        <v>0</v>
      </c>
      <c r="AI270">
        <f t="shared" si="100"/>
        <v>0</v>
      </c>
      <c r="AJ270">
        <f t="shared" si="101"/>
        <v>0</v>
      </c>
      <c r="AK270">
        <f t="shared" si="102"/>
        <v>0</v>
      </c>
      <c r="AL270">
        <f t="shared" si="103"/>
        <v>0</v>
      </c>
    </row>
    <row r="271" spans="5:38" x14ac:dyDescent="0.3">
      <c r="E271" s="34"/>
      <c r="F271" s="35">
        <v>269</v>
      </c>
      <c r="G271">
        <f t="shared" si="110"/>
        <v>9</v>
      </c>
      <c r="H271">
        <f t="shared" si="111"/>
        <v>269</v>
      </c>
      <c r="I271" s="38">
        <v>40.80221421523224</v>
      </c>
      <c r="K271">
        <v>6</v>
      </c>
      <c r="L271">
        <f t="shared" si="116"/>
        <v>8</v>
      </c>
      <c r="M271">
        <f t="shared" si="108"/>
        <v>164</v>
      </c>
      <c r="N271" s="36">
        <f t="shared" si="112"/>
        <v>40.80221421523224</v>
      </c>
      <c r="O271">
        <f t="shared" si="113"/>
        <v>0</v>
      </c>
      <c r="P271">
        <f t="shared" si="113"/>
        <v>0</v>
      </c>
      <c r="Q271">
        <f t="shared" si="113"/>
        <v>0</v>
      </c>
      <c r="R271">
        <f t="shared" si="113"/>
        <v>0</v>
      </c>
      <c r="S271">
        <f t="shared" si="113"/>
        <v>0</v>
      </c>
      <c r="T271">
        <f t="shared" si="113"/>
        <v>1</v>
      </c>
      <c r="U271">
        <f t="shared" si="113"/>
        <v>0</v>
      </c>
      <c r="V271">
        <f t="shared" si="113"/>
        <v>0</v>
      </c>
      <c r="W271">
        <f t="shared" si="113"/>
        <v>0</v>
      </c>
      <c r="X271">
        <f t="shared" si="113"/>
        <v>0</v>
      </c>
      <c r="Y271">
        <f t="shared" si="113"/>
        <v>0</v>
      </c>
      <c r="Z271">
        <f t="shared" si="113"/>
        <v>0</v>
      </c>
      <c r="AA271">
        <f t="shared" si="114"/>
        <v>0</v>
      </c>
      <c r="AB271">
        <f t="shared" si="93"/>
        <v>0</v>
      </c>
      <c r="AC271">
        <f t="shared" si="94"/>
        <v>0</v>
      </c>
      <c r="AD271">
        <f t="shared" si="95"/>
        <v>0</v>
      </c>
      <c r="AE271">
        <f t="shared" si="96"/>
        <v>0</v>
      </c>
      <c r="AF271">
        <f t="shared" si="97"/>
        <v>40.80221421523224</v>
      </c>
      <c r="AG271">
        <f t="shared" si="98"/>
        <v>0</v>
      </c>
      <c r="AH271">
        <f t="shared" si="99"/>
        <v>0</v>
      </c>
      <c r="AI271">
        <f t="shared" si="100"/>
        <v>0</v>
      </c>
      <c r="AJ271">
        <f t="shared" si="101"/>
        <v>0</v>
      </c>
      <c r="AK271">
        <f t="shared" si="102"/>
        <v>0</v>
      </c>
      <c r="AL271">
        <f t="shared" si="103"/>
        <v>0</v>
      </c>
    </row>
    <row r="272" spans="5:38" x14ac:dyDescent="0.3">
      <c r="E272" s="34"/>
      <c r="F272" s="35">
        <v>270</v>
      </c>
      <c r="G272">
        <f t="shared" si="110"/>
        <v>9</v>
      </c>
      <c r="H272">
        <f t="shared" si="111"/>
        <v>270</v>
      </c>
      <c r="I272" s="38">
        <v>39.780896241477279</v>
      </c>
      <c r="K272">
        <v>6</v>
      </c>
      <c r="L272">
        <f t="shared" si="116"/>
        <v>9</v>
      </c>
      <c r="M272">
        <f t="shared" si="108"/>
        <v>165</v>
      </c>
      <c r="N272" s="36">
        <f t="shared" si="112"/>
        <v>39.780896241477279</v>
      </c>
      <c r="O272">
        <f t="shared" si="113"/>
        <v>0</v>
      </c>
      <c r="P272">
        <f t="shared" si="113"/>
        <v>0</v>
      </c>
      <c r="Q272">
        <f t="shared" si="113"/>
        <v>0</v>
      </c>
      <c r="R272">
        <f t="shared" si="113"/>
        <v>0</v>
      </c>
      <c r="S272">
        <f t="shared" si="113"/>
        <v>0</v>
      </c>
      <c r="T272">
        <f t="shared" si="113"/>
        <v>1</v>
      </c>
      <c r="U272">
        <f t="shared" si="113"/>
        <v>0</v>
      </c>
      <c r="V272">
        <f t="shared" si="113"/>
        <v>0</v>
      </c>
      <c r="W272">
        <f t="shared" si="113"/>
        <v>0</v>
      </c>
      <c r="X272">
        <f t="shared" si="113"/>
        <v>0</v>
      </c>
      <c r="Y272">
        <f t="shared" si="113"/>
        <v>0</v>
      </c>
      <c r="Z272">
        <f t="shared" si="113"/>
        <v>0</v>
      </c>
      <c r="AA272">
        <f t="shared" si="114"/>
        <v>0</v>
      </c>
      <c r="AB272">
        <f t="shared" si="93"/>
        <v>0</v>
      </c>
      <c r="AC272">
        <f t="shared" si="94"/>
        <v>0</v>
      </c>
      <c r="AD272">
        <f t="shared" si="95"/>
        <v>0</v>
      </c>
      <c r="AE272">
        <f t="shared" si="96"/>
        <v>0</v>
      </c>
      <c r="AF272">
        <f t="shared" si="97"/>
        <v>39.780896241477279</v>
      </c>
      <c r="AG272">
        <f t="shared" si="98"/>
        <v>0</v>
      </c>
      <c r="AH272">
        <f t="shared" si="99"/>
        <v>0</v>
      </c>
      <c r="AI272">
        <f t="shared" si="100"/>
        <v>0</v>
      </c>
      <c r="AJ272">
        <f t="shared" si="101"/>
        <v>0</v>
      </c>
      <c r="AK272">
        <f t="shared" si="102"/>
        <v>0</v>
      </c>
      <c r="AL272">
        <f t="shared" si="103"/>
        <v>0</v>
      </c>
    </row>
    <row r="273" spans="5:38" x14ac:dyDescent="0.3">
      <c r="E273" s="34"/>
      <c r="F273" s="35">
        <v>271</v>
      </c>
      <c r="G273">
        <f t="shared" si="110"/>
        <v>9</v>
      </c>
      <c r="H273">
        <f t="shared" si="111"/>
        <v>271</v>
      </c>
      <c r="I273" s="38">
        <v>38.844875153442516</v>
      </c>
      <c r="K273">
        <v>6</v>
      </c>
      <c r="L273">
        <f t="shared" si="116"/>
        <v>10</v>
      </c>
      <c r="M273">
        <f t="shared" si="108"/>
        <v>166</v>
      </c>
      <c r="N273" s="36">
        <f t="shared" si="112"/>
        <v>38.844875153442516</v>
      </c>
      <c r="O273">
        <f t="shared" si="113"/>
        <v>0</v>
      </c>
      <c r="P273">
        <f t="shared" si="113"/>
        <v>0</v>
      </c>
      <c r="Q273">
        <f t="shared" si="113"/>
        <v>0</v>
      </c>
      <c r="R273">
        <f t="shared" si="113"/>
        <v>0</v>
      </c>
      <c r="S273">
        <f t="shared" si="113"/>
        <v>0</v>
      </c>
      <c r="T273">
        <f t="shared" si="113"/>
        <v>1</v>
      </c>
      <c r="U273">
        <f t="shared" si="113"/>
        <v>0</v>
      </c>
      <c r="V273">
        <f t="shared" si="113"/>
        <v>0</v>
      </c>
      <c r="W273">
        <f t="shared" si="113"/>
        <v>0</v>
      </c>
      <c r="X273">
        <f t="shared" si="113"/>
        <v>0</v>
      </c>
      <c r="Y273">
        <f t="shared" si="113"/>
        <v>0</v>
      </c>
      <c r="Z273">
        <f t="shared" si="113"/>
        <v>0</v>
      </c>
      <c r="AA273">
        <f t="shared" si="114"/>
        <v>0</v>
      </c>
      <c r="AB273">
        <f t="shared" si="93"/>
        <v>0</v>
      </c>
      <c r="AC273">
        <f t="shared" si="94"/>
        <v>0</v>
      </c>
      <c r="AD273">
        <f t="shared" si="95"/>
        <v>0</v>
      </c>
      <c r="AE273">
        <f t="shared" si="96"/>
        <v>0</v>
      </c>
      <c r="AF273">
        <f t="shared" si="97"/>
        <v>38.844875153442516</v>
      </c>
      <c r="AG273">
        <f t="shared" si="98"/>
        <v>0</v>
      </c>
      <c r="AH273">
        <f t="shared" si="99"/>
        <v>0</v>
      </c>
      <c r="AI273">
        <f t="shared" si="100"/>
        <v>0</v>
      </c>
      <c r="AJ273">
        <f t="shared" si="101"/>
        <v>0</v>
      </c>
      <c r="AK273">
        <f t="shared" si="102"/>
        <v>0</v>
      </c>
      <c r="AL273">
        <f t="shared" si="103"/>
        <v>0</v>
      </c>
    </row>
    <row r="274" spans="5:38" x14ac:dyDescent="0.3">
      <c r="E274" s="34"/>
      <c r="F274" s="35">
        <v>272</v>
      </c>
      <c r="G274">
        <f t="shared" si="110"/>
        <v>9</v>
      </c>
      <c r="H274">
        <f t="shared" si="111"/>
        <v>272</v>
      </c>
      <c r="I274" s="38">
        <v>38.553070018083964</v>
      </c>
      <c r="K274">
        <v>6</v>
      </c>
      <c r="L274">
        <f t="shared" si="116"/>
        <v>11</v>
      </c>
      <c r="M274">
        <f t="shared" si="108"/>
        <v>167</v>
      </c>
      <c r="N274" s="36">
        <f t="shared" si="112"/>
        <v>38.553070018083964</v>
      </c>
      <c r="O274">
        <f t="shared" si="113"/>
        <v>0</v>
      </c>
      <c r="P274">
        <f t="shared" si="113"/>
        <v>0</v>
      </c>
      <c r="Q274">
        <f t="shared" si="113"/>
        <v>0</v>
      </c>
      <c r="R274">
        <f t="shared" si="113"/>
        <v>0</v>
      </c>
      <c r="S274">
        <f t="shared" si="113"/>
        <v>0</v>
      </c>
      <c r="T274">
        <f t="shared" si="113"/>
        <v>1</v>
      </c>
      <c r="U274">
        <f t="shared" si="113"/>
        <v>0</v>
      </c>
      <c r="V274">
        <f t="shared" si="113"/>
        <v>0</v>
      </c>
      <c r="W274">
        <f t="shared" si="113"/>
        <v>0</v>
      </c>
      <c r="X274">
        <f t="shared" si="113"/>
        <v>0</v>
      </c>
      <c r="Y274">
        <f t="shared" si="113"/>
        <v>0</v>
      </c>
      <c r="Z274">
        <f t="shared" si="113"/>
        <v>0</v>
      </c>
      <c r="AA274">
        <f t="shared" si="114"/>
        <v>0</v>
      </c>
      <c r="AB274">
        <f t="shared" si="93"/>
        <v>0</v>
      </c>
      <c r="AC274">
        <f t="shared" si="94"/>
        <v>0</v>
      </c>
      <c r="AD274">
        <f t="shared" si="95"/>
        <v>0</v>
      </c>
      <c r="AE274">
        <f t="shared" si="96"/>
        <v>0</v>
      </c>
      <c r="AF274">
        <f t="shared" si="97"/>
        <v>38.553070018083964</v>
      </c>
      <c r="AG274">
        <f t="shared" si="98"/>
        <v>0</v>
      </c>
      <c r="AH274">
        <f t="shared" si="99"/>
        <v>0</v>
      </c>
      <c r="AI274">
        <f t="shared" si="100"/>
        <v>0</v>
      </c>
      <c r="AJ274">
        <f t="shared" si="101"/>
        <v>0</v>
      </c>
      <c r="AK274">
        <f t="shared" si="102"/>
        <v>0</v>
      </c>
      <c r="AL274">
        <f t="shared" si="103"/>
        <v>0</v>
      </c>
    </row>
    <row r="275" spans="5:38" x14ac:dyDescent="0.3">
      <c r="E275" s="34"/>
      <c r="F275" s="35">
        <v>273</v>
      </c>
      <c r="G275">
        <f t="shared" si="110"/>
        <v>9</v>
      </c>
      <c r="H275">
        <f t="shared" si="111"/>
        <v>273</v>
      </c>
      <c r="I275" s="38">
        <v>37.291573971380053</v>
      </c>
      <c r="K275">
        <v>6</v>
      </c>
      <c r="L275">
        <f t="shared" si="116"/>
        <v>12</v>
      </c>
      <c r="M275">
        <f t="shared" si="108"/>
        <v>168</v>
      </c>
      <c r="N275" s="36">
        <f t="shared" si="112"/>
        <v>37.291573971380053</v>
      </c>
      <c r="O275">
        <f t="shared" si="113"/>
        <v>0</v>
      </c>
      <c r="P275">
        <f t="shared" si="113"/>
        <v>0</v>
      </c>
      <c r="Q275">
        <f t="shared" si="113"/>
        <v>0</v>
      </c>
      <c r="R275">
        <f t="shared" si="113"/>
        <v>0</v>
      </c>
      <c r="S275">
        <f t="shared" si="113"/>
        <v>0</v>
      </c>
      <c r="T275">
        <f t="shared" si="113"/>
        <v>1</v>
      </c>
      <c r="U275">
        <f t="shared" si="113"/>
        <v>0</v>
      </c>
      <c r="V275">
        <f t="shared" si="113"/>
        <v>0</v>
      </c>
      <c r="W275">
        <f t="shared" si="113"/>
        <v>0</v>
      </c>
      <c r="X275">
        <f t="shared" si="113"/>
        <v>0</v>
      </c>
      <c r="Y275">
        <f t="shared" si="113"/>
        <v>0</v>
      </c>
      <c r="Z275">
        <f t="shared" si="113"/>
        <v>0</v>
      </c>
      <c r="AA275">
        <f t="shared" si="114"/>
        <v>0</v>
      </c>
      <c r="AB275">
        <f t="shared" ref="AB275:AB338" si="117">P275*$N275</f>
        <v>0</v>
      </c>
      <c r="AC275">
        <f t="shared" ref="AC275:AC338" si="118">Q275*$N275</f>
        <v>0</v>
      </c>
      <c r="AD275">
        <f t="shared" ref="AD275:AD338" si="119">R275*$N275</f>
        <v>0</v>
      </c>
      <c r="AE275">
        <f t="shared" ref="AE275:AE338" si="120">S275*$N275</f>
        <v>0</v>
      </c>
      <c r="AF275">
        <f t="shared" ref="AF275:AF338" si="121">T275*$N275</f>
        <v>37.291573971380053</v>
      </c>
      <c r="AG275">
        <f t="shared" ref="AG275:AG338" si="122">U275*$N275</f>
        <v>0</v>
      </c>
      <c r="AH275">
        <f t="shared" ref="AH275:AH338" si="123">V275*$N275</f>
        <v>0</v>
      </c>
      <c r="AI275">
        <f t="shared" ref="AI275:AI338" si="124">W275*$N275</f>
        <v>0</v>
      </c>
      <c r="AJ275">
        <f t="shared" ref="AJ275:AJ338" si="125">X275*$N275</f>
        <v>0</v>
      </c>
      <c r="AK275">
        <f t="shared" ref="AK275:AK338" si="126">Y275*$N275</f>
        <v>0</v>
      </c>
      <c r="AL275">
        <f t="shared" ref="AL275:AL338" si="127">Z275*$N275</f>
        <v>0</v>
      </c>
    </row>
    <row r="276" spans="5:38" x14ac:dyDescent="0.3">
      <c r="E276" s="34"/>
      <c r="F276" s="35">
        <v>274</v>
      </c>
      <c r="G276">
        <f t="shared" si="110"/>
        <v>10</v>
      </c>
      <c r="H276">
        <f t="shared" si="111"/>
        <v>274</v>
      </c>
      <c r="I276" s="38">
        <v>36.449828388614982</v>
      </c>
      <c r="K276">
        <v>6</v>
      </c>
      <c r="L276">
        <f t="shared" si="116"/>
        <v>13</v>
      </c>
      <c r="M276">
        <f t="shared" si="108"/>
        <v>169</v>
      </c>
      <c r="N276" s="36">
        <f t="shared" si="112"/>
        <v>36.449828388614982</v>
      </c>
      <c r="O276">
        <f t="shared" si="113"/>
        <v>0</v>
      </c>
      <c r="P276">
        <f t="shared" si="113"/>
        <v>0</v>
      </c>
      <c r="Q276">
        <f t="shared" si="113"/>
        <v>0</v>
      </c>
      <c r="R276">
        <f t="shared" si="113"/>
        <v>0</v>
      </c>
      <c r="S276">
        <f t="shared" si="113"/>
        <v>0</v>
      </c>
      <c r="T276">
        <f t="shared" si="113"/>
        <v>1</v>
      </c>
      <c r="U276">
        <f t="shared" si="113"/>
        <v>0</v>
      </c>
      <c r="V276">
        <f t="shared" si="113"/>
        <v>0</v>
      </c>
      <c r="W276">
        <f t="shared" si="113"/>
        <v>0</v>
      </c>
      <c r="X276">
        <f t="shared" si="113"/>
        <v>0</v>
      </c>
      <c r="Y276">
        <f t="shared" si="113"/>
        <v>0</v>
      </c>
      <c r="Z276">
        <f t="shared" si="113"/>
        <v>0</v>
      </c>
      <c r="AA276">
        <f t="shared" si="114"/>
        <v>0</v>
      </c>
      <c r="AB276">
        <f t="shared" si="117"/>
        <v>0</v>
      </c>
      <c r="AC276">
        <f t="shared" si="118"/>
        <v>0</v>
      </c>
      <c r="AD276">
        <f t="shared" si="119"/>
        <v>0</v>
      </c>
      <c r="AE276">
        <f t="shared" si="120"/>
        <v>0</v>
      </c>
      <c r="AF276">
        <f t="shared" si="121"/>
        <v>36.449828388614982</v>
      </c>
      <c r="AG276">
        <f t="shared" si="122"/>
        <v>0</v>
      </c>
      <c r="AH276">
        <f t="shared" si="123"/>
        <v>0</v>
      </c>
      <c r="AI276">
        <f t="shared" si="124"/>
        <v>0</v>
      </c>
      <c r="AJ276">
        <f t="shared" si="125"/>
        <v>0</v>
      </c>
      <c r="AK276">
        <f t="shared" si="126"/>
        <v>0</v>
      </c>
      <c r="AL276">
        <f t="shared" si="127"/>
        <v>0</v>
      </c>
    </row>
    <row r="277" spans="5:38" x14ac:dyDescent="0.3">
      <c r="E277" s="34"/>
      <c r="F277" s="35">
        <v>275</v>
      </c>
      <c r="G277">
        <f t="shared" si="110"/>
        <v>10</v>
      </c>
      <c r="H277">
        <f t="shared" si="111"/>
        <v>275</v>
      </c>
      <c r="I277" s="38">
        <v>37.308408883035355</v>
      </c>
      <c r="K277">
        <v>6</v>
      </c>
      <c r="L277">
        <f t="shared" si="116"/>
        <v>14</v>
      </c>
      <c r="M277">
        <f t="shared" si="108"/>
        <v>170</v>
      </c>
      <c r="N277" s="36">
        <f t="shared" si="112"/>
        <v>37.308408883035355</v>
      </c>
      <c r="O277">
        <f t="shared" si="113"/>
        <v>0</v>
      </c>
      <c r="P277">
        <f t="shared" si="113"/>
        <v>0</v>
      </c>
      <c r="Q277">
        <f t="shared" si="113"/>
        <v>0</v>
      </c>
      <c r="R277">
        <f t="shared" si="113"/>
        <v>0</v>
      </c>
      <c r="S277">
        <f t="shared" si="113"/>
        <v>0</v>
      </c>
      <c r="T277">
        <f t="shared" ref="P277:Z292" si="128">IF($K277=T$2,1,0)</f>
        <v>1</v>
      </c>
      <c r="U277">
        <f t="shared" si="128"/>
        <v>0</v>
      </c>
      <c r="V277">
        <f t="shared" si="128"/>
        <v>0</v>
      </c>
      <c r="W277">
        <f t="shared" si="128"/>
        <v>0</v>
      </c>
      <c r="X277">
        <f t="shared" si="128"/>
        <v>0</v>
      </c>
      <c r="Y277">
        <f t="shared" si="128"/>
        <v>0</v>
      </c>
      <c r="Z277">
        <f t="shared" si="128"/>
        <v>0</v>
      </c>
      <c r="AA277">
        <f t="shared" si="114"/>
        <v>0</v>
      </c>
      <c r="AB277">
        <f t="shared" si="117"/>
        <v>0</v>
      </c>
      <c r="AC277">
        <f t="shared" si="118"/>
        <v>0</v>
      </c>
      <c r="AD277">
        <f t="shared" si="119"/>
        <v>0</v>
      </c>
      <c r="AE277">
        <f t="shared" si="120"/>
        <v>0</v>
      </c>
      <c r="AF277">
        <f t="shared" si="121"/>
        <v>37.308408883035355</v>
      </c>
      <c r="AG277">
        <f t="shared" si="122"/>
        <v>0</v>
      </c>
      <c r="AH277">
        <f t="shared" si="123"/>
        <v>0</v>
      </c>
      <c r="AI277">
        <f t="shared" si="124"/>
        <v>0</v>
      </c>
      <c r="AJ277">
        <f t="shared" si="125"/>
        <v>0</v>
      </c>
      <c r="AK277">
        <f t="shared" si="126"/>
        <v>0</v>
      </c>
      <c r="AL277">
        <f t="shared" si="127"/>
        <v>0</v>
      </c>
    </row>
    <row r="278" spans="5:38" x14ac:dyDescent="0.3">
      <c r="E278" s="34"/>
      <c r="F278" s="35">
        <v>276</v>
      </c>
      <c r="G278">
        <f t="shared" si="110"/>
        <v>10</v>
      </c>
      <c r="H278">
        <f t="shared" si="111"/>
        <v>276</v>
      </c>
      <c r="I278" s="38">
        <v>35.142316916719899</v>
      </c>
      <c r="K278">
        <v>6</v>
      </c>
      <c r="L278">
        <f t="shared" si="116"/>
        <v>15</v>
      </c>
      <c r="M278">
        <f t="shared" si="108"/>
        <v>171</v>
      </c>
      <c r="N278" s="36">
        <f t="shared" si="112"/>
        <v>35.142316916719899</v>
      </c>
      <c r="O278">
        <f t="shared" si="113"/>
        <v>0</v>
      </c>
      <c r="P278">
        <f t="shared" si="128"/>
        <v>0</v>
      </c>
      <c r="Q278">
        <f t="shared" si="128"/>
        <v>0</v>
      </c>
      <c r="R278">
        <f t="shared" si="128"/>
        <v>0</v>
      </c>
      <c r="S278">
        <f t="shared" si="128"/>
        <v>0</v>
      </c>
      <c r="T278">
        <f t="shared" si="128"/>
        <v>1</v>
      </c>
      <c r="U278">
        <f t="shared" si="128"/>
        <v>0</v>
      </c>
      <c r="V278">
        <f t="shared" si="128"/>
        <v>0</v>
      </c>
      <c r="W278">
        <f t="shared" si="128"/>
        <v>0</v>
      </c>
      <c r="X278">
        <f t="shared" si="128"/>
        <v>0</v>
      </c>
      <c r="Y278">
        <f t="shared" si="128"/>
        <v>0</v>
      </c>
      <c r="Z278">
        <f t="shared" si="128"/>
        <v>0</v>
      </c>
      <c r="AA278">
        <f t="shared" si="114"/>
        <v>0</v>
      </c>
      <c r="AB278">
        <f t="shared" si="117"/>
        <v>0</v>
      </c>
      <c r="AC278">
        <f t="shared" si="118"/>
        <v>0</v>
      </c>
      <c r="AD278">
        <f t="shared" si="119"/>
        <v>0</v>
      </c>
      <c r="AE278">
        <f t="shared" si="120"/>
        <v>0</v>
      </c>
      <c r="AF278">
        <f t="shared" si="121"/>
        <v>35.142316916719899</v>
      </c>
      <c r="AG278">
        <f t="shared" si="122"/>
        <v>0</v>
      </c>
      <c r="AH278">
        <f t="shared" si="123"/>
        <v>0</v>
      </c>
      <c r="AI278">
        <f t="shared" si="124"/>
        <v>0</v>
      </c>
      <c r="AJ278">
        <f t="shared" si="125"/>
        <v>0</v>
      </c>
      <c r="AK278">
        <f t="shared" si="126"/>
        <v>0</v>
      </c>
      <c r="AL278">
        <f t="shared" si="127"/>
        <v>0</v>
      </c>
    </row>
    <row r="279" spans="5:38" x14ac:dyDescent="0.3">
      <c r="E279" s="34"/>
      <c r="F279" s="35">
        <v>277</v>
      </c>
      <c r="G279">
        <f t="shared" si="110"/>
        <v>10</v>
      </c>
      <c r="H279">
        <f t="shared" si="111"/>
        <v>277</v>
      </c>
      <c r="I279" s="38">
        <v>34.397091494111891</v>
      </c>
      <c r="K279">
        <v>6</v>
      </c>
      <c r="L279">
        <f t="shared" si="116"/>
        <v>16</v>
      </c>
      <c r="M279">
        <f t="shared" si="108"/>
        <v>172</v>
      </c>
      <c r="N279" s="36">
        <f t="shared" si="112"/>
        <v>34.397091494111891</v>
      </c>
      <c r="O279">
        <f t="shared" si="113"/>
        <v>0</v>
      </c>
      <c r="P279">
        <f t="shared" si="128"/>
        <v>0</v>
      </c>
      <c r="Q279">
        <f t="shared" si="128"/>
        <v>0</v>
      </c>
      <c r="R279">
        <f t="shared" si="128"/>
        <v>0</v>
      </c>
      <c r="S279">
        <f t="shared" si="128"/>
        <v>0</v>
      </c>
      <c r="T279">
        <f t="shared" si="128"/>
        <v>1</v>
      </c>
      <c r="U279">
        <f t="shared" si="128"/>
        <v>0</v>
      </c>
      <c r="V279">
        <f t="shared" si="128"/>
        <v>0</v>
      </c>
      <c r="W279">
        <f t="shared" si="128"/>
        <v>0</v>
      </c>
      <c r="X279">
        <f t="shared" si="128"/>
        <v>0</v>
      </c>
      <c r="Y279">
        <f t="shared" si="128"/>
        <v>0</v>
      </c>
      <c r="Z279">
        <f t="shared" si="128"/>
        <v>0</v>
      </c>
      <c r="AA279">
        <f t="shared" si="114"/>
        <v>0</v>
      </c>
      <c r="AB279">
        <f t="shared" si="117"/>
        <v>0</v>
      </c>
      <c r="AC279">
        <f t="shared" si="118"/>
        <v>0</v>
      </c>
      <c r="AD279">
        <f t="shared" si="119"/>
        <v>0</v>
      </c>
      <c r="AE279">
        <f t="shared" si="120"/>
        <v>0</v>
      </c>
      <c r="AF279">
        <f t="shared" si="121"/>
        <v>34.397091494111891</v>
      </c>
      <c r="AG279">
        <f t="shared" si="122"/>
        <v>0</v>
      </c>
      <c r="AH279">
        <f t="shared" si="123"/>
        <v>0</v>
      </c>
      <c r="AI279">
        <f t="shared" si="124"/>
        <v>0</v>
      </c>
      <c r="AJ279">
        <f t="shared" si="125"/>
        <v>0</v>
      </c>
      <c r="AK279">
        <f t="shared" si="126"/>
        <v>0</v>
      </c>
      <c r="AL279">
        <f t="shared" si="127"/>
        <v>0</v>
      </c>
    </row>
    <row r="280" spans="5:38" x14ac:dyDescent="0.3">
      <c r="E280" s="34"/>
      <c r="F280" s="35">
        <v>278</v>
      </c>
      <c r="G280">
        <f t="shared" si="110"/>
        <v>10</v>
      </c>
      <c r="H280">
        <f t="shared" si="111"/>
        <v>278</v>
      </c>
      <c r="I280" s="38">
        <v>33.914490693326577</v>
      </c>
      <c r="K280">
        <v>6</v>
      </c>
      <c r="L280">
        <f t="shared" si="116"/>
        <v>17</v>
      </c>
      <c r="M280">
        <f t="shared" si="108"/>
        <v>173</v>
      </c>
      <c r="N280" s="36">
        <f t="shared" si="112"/>
        <v>33.914490693326577</v>
      </c>
      <c r="O280">
        <f t="shared" si="113"/>
        <v>0</v>
      </c>
      <c r="P280">
        <f t="shared" si="128"/>
        <v>0</v>
      </c>
      <c r="Q280">
        <f t="shared" si="128"/>
        <v>0</v>
      </c>
      <c r="R280">
        <f t="shared" si="128"/>
        <v>0</v>
      </c>
      <c r="S280">
        <f t="shared" si="128"/>
        <v>0</v>
      </c>
      <c r="T280">
        <f t="shared" si="128"/>
        <v>1</v>
      </c>
      <c r="U280">
        <f t="shared" si="128"/>
        <v>0</v>
      </c>
      <c r="V280">
        <f t="shared" si="128"/>
        <v>0</v>
      </c>
      <c r="W280">
        <f t="shared" si="128"/>
        <v>0</v>
      </c>
      <c r="X280">
        <f t="shared" si="128"/>
        <v>0</v>
      </c>
      <c r="Y280">
        <f t="shared" si="128"/>
        <v>0</v>
      </c>
      <c r="Z280">
        <f t="shared" si="128"/>
        <v>0</v>
      </c>
      <c r="AA280">
        <f t="shared" si="114"/>
        <v>0</v>
      </c>
      <c r="AB280">
        <f t="shared" si="117"/>
        <v>0</v>
      </c>
      <c r="AC280">
        <f t="shared" si="118"/>
        <v>0</v>
      </c>
      <c r="AD280">
        <f t="shared" si="119"/>
        <v>0</v>
      </c>
      <c r="AE280">
        <f t="shared" si="120"/>
        <v>0</v>
      </c>
      <c r="AF280">
        <f t="shared" si="121"/>
        <v>33.914490693326577</v>
      </c>
      <c r="AG280">
        <f t="shared" si="122"/>
        <v>0</v>
      </c>
      <c r="AH280">
        <f t="shared" si="123"/>
        <v>0</v>
      </c>
      <c r="AI280">
        <f t="shared" si="124"/>
        <v>0</v>
      </c>
      <c r="AJ280">
        <f t="shared" si="125"/>
        <v>0</v>
      </c>
      <c r="AK280">
        <f t="shared" si="126"/>
        <v>0</v>
      </c>
      <c r="AL280">
        <f t="shared" si="127"/>
        <v>0</v>
      </c>
    </row>
    <row r="281" spans="5:38" x14ac:dyDescent="0.3">
      <c r="E281" s="34"/>
      <c r="F281" s="35">
        <v>279</v>
      </c>
      <c r="G281">
        <f t="shared" si="110"/>
        <v>10</v>
      </c>
      <c r="H281">
        <f t="shared" si="111"/>
        <v>279</v>
      </c>
      <c r="I281" s="38">
        <v>33.409443343667533</v>
      </c>
      <c r="K281">
        <v>6</v>
      </c>
      <c r="L281">
        <f t="shared" si="116"/>
        <v>18</v>
      </c>
      <c r="M281">
        <f t="shared" si="108"/>
        <v>174</v>
      </c>
      <c r="N281" s="36">
        <f t="shared" si="112"/>
        <v>33.409443343667533</v>
      </c>
      <c r="O281">
        <f t="shared" si="113"/>
        <v>0</v>
      </c>
      <c r="P281">
        <f t="shared" si="128"/>
        <v>0</v>
      </c>
      <c r="Q281">
        <f t="shared" si="128"/>
        <v>0</v>
      </c>
      <c r="R281">
        <f t="shared" si="128"/>
        <v>0</v>
      </c>
      <c r="S281">
        <f t="shared" si="128"/>
        <v>0</v>
      </c>
      <c r="T281">
        <f t="shared" si="128"/>
        <v>1</v>
      </c>
      <c r="U281">
        <f t="shared" si="128"/>
        <v>0</v>
      </c>
      <c r="V281">
        <f t="shared" si="128"/>
        <v>0</v>
      </c>
      <c r="W281">
        <f t="shared" si="128"/>
        <v>0</v>
      </c>
      <c r="X281">
        <f t="shared" si="128"/>
        <v>0</v>
      </c>
      <c r="Y281">
        <f t="shared" si="128"/>
        <v>0</v>
      </c>
      <c r="Z281">
        <f t="shared" si="128"/>
        <v>0</v>
      </c>
      <c r="AA281">
        <f t="shared" si="114"/>
        <v>0</v>
      </c>
      <c r="AB281">
        <f t="shared" si="117"/>
        <v>0</v>
      </c>
      <c r="AC281">
        <f t="shared" si="118"/>
        <v>0</v>
      </c>
      <c r="AD281">
        <f t="shared" si="119"/>
        <v>0</v>
      </c>
      <c r="AE281">
        <f t="shared" si="120"/>
        <v>0</v>
      </c>
      <c r="AF281">
        <f t="shared" si="121"/>
        <v>33.409443343667533</v>
      </c>
      <c r="AG281">
        <f t="shared" si="122"/>
        <v>0</v>
      </c>
      <c r="AH281">
        <f t="shared" si="123"/>
        <v>0</v>
      </c>
      <c r="AI281">
        <f t="shared" si="124"/>
        <v>0</v>
      </c>
      <c r="AJ281">
        <f t="shared" si="125"/>
        <v>0</v>
      </c>
      <c r="AK281">
        <f t="shared" si="126"/>
        <v>0</v>
      </c>
      <c r="AL281">
        <f t="shared" si="127"/>
        <v>0</v>
      </c>
    </row>
    <row r="282" spans="5:38" x14ac:dyDescent="0.3">
      <c r="E282" s="34"/>
      <c r="F282" s="35">
        <v>280</v>
      </c>
      <c r="G282">
        <f t="shared" si="110"/>
        <v>10</v>
      </c>
      <c r="H282">
        <f t="shared" si="111"/>
        <v>280</v>
      </c>
      <c r="I282" s="38">
        <v>32.596878274438325</v>
      </c>
      <c r="K282">
        <v>6</v>
      </c>
      <c r="L282">
        <f t="shared" si="116"/>
        <v>19</v>
      </c>
      <c r="M282">
        <f t="shared" si="108"/>
        <v>175</v>
      </c>
      <c r="N282" s="36">
        <f t="shared" si="112"/>
        <v>32.596878274438325</v>
      </c>
      <c r="O282">
        <f t="shared" si="113"/>
        <v>0</v>
      </c>
      <c r="P282">
        <f t="shared" si="128"/>
        <v>0</v>
      </c>
      <c r="Q282">
        <f t="shared" si="128"/>
        <v>0</v>
      </c>
      <c r="R282">
        <f t="shared" si="128"/>
        <v>0</v>
      </c>
      <c r="S282">
        <f t="shared" si="128"/>
        <v>0</v>
      </c>
      <c r="T282">
        <f t="shared" si="128"/>
        <v>1</v>
      </c>
      <c r="U282">
        <f t="shared" si="128"/>
        <v>0</v>
      </c>
      <c r="V282">
        <f t="shared" si="128"/>
        <v>0</v>
      </c>
      <c r="W282">
        <f t="shared" si="128"/>
        <v>0</v>
      </c>
      <c r="X282">
        <f t="shared" si="128"/>
        <v>0</v>
      </c>
      <c r="Y282">
        <f t="shared" si="128"/>
        <v>0</v>
      </c>
      <c r="Z282">
        <f t="shared" si="128"/>
        <v>0</v>
      </c>
      <c r="AA282">
        <f t="shared" si="114"/>
        <v>0</v>
      </c>
      <c r="AB282">
        <f t="shared" si="117"/>
        <v>0</v>
      </c>
      <c r="AC282">
        <f t="shared" si="118"/>
        <v>0</v>
      </c>
      <c r="AD282">
        <f t="shared" si="119"/>
        <v>0</v>
      </c>
      <c r="AE282">
        <f t="shared" si="120"/>
        <v>0</v>
      </c>
      <c r="AF282">
        <f t="shared" si="121"/>
        <v>32.596878274438325</v>
      </c>
      <c r="AG282">
        <f t="shared" si="122"/>
        <v>0</v>
      </c>
      <c r="AH282">
        <f t="shared" si="123"/>
        <v>0</v>
      </c>
      <c r="AI282">
        <f t="shared" si="124"/>
        <v>0</v>
      </c>
      <c r="AJ282">
        <f t="shared" si="125"/>
        <v>0</v>
      </c>
      <c r="AK282">
        <f t="shared" si="126"/>
        <v>0</v>
      </c>
      <c r="AL282">
        <f t="shared" si="127"/>
        <v>0</v>
      </c>
    </row>
    <row r="283" spans="5:38" x14ac:dyDescent="0.3">
      <c r="E283" s="34"/>
      <c r="F283" s="35">
        <v>281</v>
      </c>
      <c r="G283">
        <f t="shared" si="110"/>
        <v>10</v>
      </c>
      <c r="H283">
        <f t="shared" si="111"/>
        <v>281</v>
      </c>
      <c r="I283" s="38">
        <v>31.17152242095613</v>
      </c>
      <c r="K283">
        <v>6</v>
      </c>
      <c r="L283">
        <f t="shared" si="116"/>
        <v>20</v>
      </c>
      <c r="M283">
        <f t="shared" si="108"/>
        <v>176</v>
      </c>
      <c r="N283" s="36">
        <f t="shared" si="112"/>
        <v>31.17152242095613</v>
      </c>
      <c r="O283">
        <f t="shared" si="113"/>
        <v>0</v>
      </c>
      <c r="P283">
        <f t="shared" si="128"/>
        <v>0</v>
      </c>
      <c r="Q283">
        <f t="shared" si="128"/>
        <v>0</v>
      </c>
      <c r="R283">
        <f t="shared" si="128"/>
        <v>0</v>
      </c>
      <c r="S283">
        <f t="shared" si="128"/>
        <v>0</v>
      </c>
      <c r="T283">
        <f t="shared" si="128"/>
        <v>1</v>
      </c>
      <c r="U283">
        <f t="shared" si="128"/>
        <v>0</v>
      </c>
      <c r="V283">
        <f t="shared" si="128"/>
        <v>0</v>
      </c>
      <c r="W283">
        <f t="shared" si="128"/>
        <v>0</v>
      </c>
      <c r="X283">
        <f t="shared" si="128"/>
        <v>0</v>
      </c>
      <c r="Y283">
        <f t="shared" si="128"/>
        <v>0</v>
      </c>
      <c r="Z283">
        <f t="shared" si="128"/>
        <v>0</v>
      </c>
      <c r="AA283">
        <f t="shared" si="114"/>
        <v>0</v>
      </c>
      <c r="AB283">
        <f t="shared" si="117"/>
        <v>0</v>
      </c>
      <c r="AC283">
        <f t="shared" si="118"/>
        <v>0</v>
      </c>
      <c r="AD283">
        <f t="shared" si="119"/>
        <v>0</v>
      </c>
      <c r="AE283">
        <f t="shared" si="120"/>
        <v>0</v>
      </c>
      <c r="AF283">
        <f t="shared" si="121"/>
        <v>31.17152242095613</v>
      </c>
      <c r="AG283">
        <f t="shared" si="122"/>
        <v>0</v>
      </c>
      <c r="AH283">
        <f t="shared" si="123"/>
        <v>0</v>
      </c>
      <c r="AI283">
        <f t="shared" si="124"/>
        <v>0</v>
      </c>
      <c r="AJ283">
        <f t="shared" si="125"/>
        <v>0</v>
      </c>
      <c r="AK283">
        <f t="shared" si="126"/>
        <v>0</v>
      </c>
      <c r="AL283">
        <f t="shared" si="127"/>
        <v>0</v>
      </c>
    </row>
    <row r="284" spans="5:38" x14ac:dyDescent="0.3">
      <c r="E284" s="34"/>
      <c r="F284" s="35">
        <v>282</v>
      </c>
      <c r="G284">
        <f t="shared" si="110"/>
        <v>10</v>
      </c>
      <c r="H284">
        <f t="shared" si="111"/>
        <v>282</v>
      </c>
      <c r="I284" s="38">
        <v>30.36007967917061</v>
      </c>
      <c r="K284">
        <v>6</v>
      </c>
      <c r="L284">
        <f t="shared" si="116"/>
        <v>21</v>
      </c>
      <c r="M284">
        <f t="shared" si="108"/>
        <v>177</v>
      </c>
      <c r="N284" s="36">
        <f t="shared" si="112"/>
        <v>30.36007967917061</v>
      </c>
      <c r="O284">
        <f t="shared" si="113"/>
        <v>0</v>
      </c>
      <c r="P284">
        <f t="shared" si="128"/>
        <v>0</v>
      </c>
      <c r="Q284">
        <f t="shared" si="128"/>
        <v>0</v>
      </c>
      <c r="R284">
        <f t="shared" si="128"/>
        <v>0</v>
      </c>
      <c r="S284">
        <f t="shared" si="128"/>
        <v>0</v>
      </c>
      <c r="T284">
        <f t="shared" si="128"/>
        <v>1</v>
      </c>
      <c r="U284">
        <f t="shared" si="128"/>
        <v>0</v>
      </c>
      <c r="V284">
        <f t="shared" si="128"/>
        <v>0</v>
      </c>
      <c r="W284">
        <f t="shared" si="128"/>
        <v>0</v>
      </c>
      <c r="X284">
        <f t="shared" si="128"/>
        <v>0</v>
      </c>
      <c r="Y284">
        <f t="shared" si="128"/>
        <v>0</v>
      </c>
      <c r="Z284">
        <f t="shared" si="128"/>
        <v>0</v>
      </c>
      <c r="AA284">
        <f t="shared" si="114"/>
        <v>0</v>
      </c>
      <c r="AB284">
        <f t="shared" si="117"/>
        <v>0</v>
      </c>
      <c r="AC284">
        <f t="shared" si="118"/>
        <v>0</v>
      </c>
      <c r="AD284">
        <f t="shared" si="119"/>
        <v>0</v>
      </c>
      <c r="AE284">
        <f t="shared" si="120"/>
        <v>0</v>
      </c>
      <c r="AF284">
        <f t="shared" si="121"/>
        <v>30.36007967917061</v>
      </c>
      <c r="AG284">
        <f t="shared" si="122"/>
        <v>0</v>
      </c>
      <c r="AH284">
        <f t="shared" si="123"/>
        <v>0</v>
      </c>
      <c r="AI284">
        <f t="shared" si="124"/>
        <v>0</v>
      </c>
      <c r="AJ284">
        <f t="shared" si="125"/>
        <v>0</v>
      </c>
      <c r="AK284">
        <f t="shared" si="126"/>
        <v>0</v>
      </c>
      <c r="AL284">
        <f t="shared" si="127"/>
        <v>0</v>
      </c>
    </row>
    <row r="285" spans="5:38" x14ac:dyDescent="0.3">
      <c r="E285" s="34"/>
      <c r="F285" s="35">
        <v>283</v>
      </c>
      <c r="G285">
        <f t="shared" si="110"/>
        <v>10</v>
      </c>
      <c r="H285">
        <f t="shared" si="111"/>
        <v>283</v>
      </c>
      <c r="I285" s="38">
        <v>29.481297290763866</v>
      </c>
      <c r="K285">
        <v>6</v>
      </c>
      <c r="L285">
        <f t="shared" si="116"/>
        <v>22</v>
      </c>
      <c r="M285">
        <f t="shared" si="108"/>
        <v>178</v>
      </c>
      <c r="N285" s="36">
        <f t="shared" si="112"/>
        <v>29.481297290763866</v>
      </c>
      <c r="O285">
        <f t="shared" si="113"/>
        <v>0</v>
      </c>
      <c r="P285">
        <f t="shared" si="128"/>
        <v>0</v>
      </c>
      <c r="Q285">
        <f t="shared" si="128"/>
        <v>0</v>
      </c>
      <c r="R285">
        <f t="shared" si="128"/>
        <v>0</v>
      </c>
      <c r="S285">
        <f t="shared" si="128"/>
        <v>0</v>
      </c>
      <c r="T285">
        <f t="shared" si="128"/>
        <v>1</v>
      </c>
      <c r="U285">
        <f t="shared" si="128"/>
        <v>0</v>
      </c>
      <c r="V285">
        <f t="shared" si="128"/>
        <v>0</v>
      </c>
      <c r="W285">
        <f t="shared" si="128"/>
        <v>0</v>
      </c>
      <c r="X285">
        <f t="shared" si="128"/>
        <v>0</v>
      </c>
      <c r="Y285">
        <f t="shared" si="128"/>
        <v>0</v>
      </c>
      <c r="Z285">
        <f t="shared" si="128"/>
        <v>0</v>
      </c>
      <c r="AA285">
        <f t="shared" si="114"/>
        <v>0</v>
      </c>
      <c r="AB285">
        <f t="shared" si="117"/>
        <v>0</v>
      </c>
      <c r="AC285">
        <f t="shared" si="118"/>
        <v>0</v>
      </c>
      <c r="AD285">
        <f t="shared" si="119"/>
        <v>0</v>
      </c>
      <c r="AE285">
        <f t="shared" si="120"/>
        <v>0</v>
      </c>
      <c r="AF285">
        <f t="shared" si="121"/>
        <v>29.481297290763866</v>
      </c>
      <c r="AG285">
        <f t="shared" si="122"/>
        <v>0</v>
      </c>
      <c r="AH285">
        <f t="shared" si="123"/>
        <v>0</v>
      </c>
      <c r="AI285">
        <f t="shared" si="124"/>
        <v>0</v>
      </c>
      <c r="AJ285">
        <f t="shared" si="125"/>
        <v>0</v>
      </c>
      <c r="AK285">
        <f t="shared" si="126"/>
        <v>0</v>
      </c>
      <c r="AL285">
        <f t="shared" si="127"/>
        <v>0</v>
      </c>
    </row>
    <row r="286" spans="5:38" x14ac:dyDescent="0.3">
      <c r="E286" s="34"/>
      <c r="F286" s="35">
        <v>284</v>
      </c>
      <c r="G286">
        <f t="shared" si="110"/>
        <v>10</v>
      </c>
      <c r="H286">
        <f t="shared" si="111"/>
        <v>284</v>
      </c>
      <c r="I286" s="38">
        <v>28.792188240340199</v>
      </c>
      <c r="K286">
        <v>6</v>
      </c>
      <c r="L286">
        <f t="shared" si="116"/>
        <v>23</v>
      </c>
      <c r="M286">
        <f t="shared" si="108"/>
        <v>179</v>
      </c>
      <c r="N286" s="36">
        <f t="shared" si="112"/>
        <v>28.792188240340199</v>
      </c>
      <c r="O286">
        <f t="shared" si="113"/>
        <v>0</v>
      </c>
      <c r="P286">
        <f t="shared" si="128"/>
        <v>0</v>
      </c>
      <c r="Q286">
        <f t="shared" si="128"/>
        <v>0</v>
      </c>
      <c r="R286">
        <f t="shared" si="128"/>
        <v>0</v>
      </c>
      <c r="S286">
        <f t="shared" si="128"/>
        <v>0</v>
      </c>
      <c r="T286">
        <f t="shared" si="128"/>
        <v>1</v>
      </c>
      <c r="U286">
        <f t="shared" si="128"/>
        <v>0</v>
      </c>
      <c r="V286">
        <f t="shared" si="128"/>
        <v>0</v>
      </c>
      <c r="W286">
        <f t="shared" si="128"/>
        <v>0</v>
      </c>
      <c r="X286">
        <f t="shared" si="128"/>
        <v>0</v>
      </c>
      <c r="Y286">
        <f t="shared" si="128"/>
        <v>0</v>
      </c>
      <c r="Z286">
        <f t="shared" si="128"/>
        <v>0</v>
      </c>
      <c r="AA286">
        <f t="shared" si="114"/>
        <v>0</v>
      </c>
      <c r="AB286">
        <f t="shared" si="117"/>
        <v>0</v>
      </c>
      <c r="AC286">
        <f t="shared" si="118"/>
        <v>0</v>
      </c>
      <c r="AD286">
        <f t="shared" si="119"/>
        <v>0</v>
      </c>
      <c r="AE286">
        <f t="shared" si="120"/>
        <v>0</v>
      </c>
      <c r="AF286">
        <f t="shared" si="121"/>
        <v>28.792188240340199</v>
      </c>
      <c r="AG286">
        <f t="shared" si="122"/>
        <v>0</v>
      </c>
      <c r="AH286">
        <f t="shared" si="123"/>
        <v>0</v>
      </c>
      <c r="AI286">
        <f t="shared" si="124"/>
        <v>0</v>
      </c>
      <c r="AJ286">
        <f t="shared" si="125"/>
        <v>0</v>
      </c>
      <c r="AK286">
        <f t="shared" si="126"/>
        <v>0</v>
      </c>
      <c r="AL286">
        <f t="shared" si="127"/>
        <v>0</v>
      </c>
    </row>
    <row r="287" spans="5:38" x14ac:dyDescent="0.3">
      <c r="E287" s="34"/>
      <c r="F287" s="35">
        <v>285</v>
      </c>
      <c r="G287">
        <f t="shared" si="110"/>
        <v>10</v>
      </c>
      <c r="H287">
        <f t="shared" si="111"/>
        <v>285</v>
      </c>
      <c r="I287" s="38">
        <v>28.154706252326108</v>
      </c>
      <c r="K287">
        <v>6</v>
      </c>
      <c r="L287">
        <f t="shared" si="116"/>
        <v>24</v>
      </c>
      <c r="M287">
        <f t="shared" si="108"/>
        <v>180</v>
      </c>
      <c r="N287" s="36">
        <f t="shared" si="112"/>
        <v>28.154706252326108</v>
      </c>
      <c r="O287">
        <f t="shared" si="113"/>
        <v>0</v>
      </c>
      <c r="P287">
        <f t="shared" si="128"/>
        <v>0</v>
      </c>
      <c r="Q287">
        <f t="shared" si="128"/>
        <v>0</v>
      </c>
      <c r="R287">
        <f t="shared" si="128"/>
        <v>0</v>
      </c>
      <c r="S287">
        <f t="shared" si="128"/>
        <v>0</v>
      </c>
      <c r="T287">
        <f t="shared" si="128"/>
        <v>1</v>
      </c>
      <c r="U287">
        <f t="shared" si="128"/>
        <v>0</v>
      </c>
      <c r="V287">
        <f t="shared" si="128"/>
        <v>0</v>
      </c>
      <c r="W287">
        <f t="shared" si="128"/>
        <v>0</v>
      </c>
      <c r="X287">
        <f t="shared" si="128"/>
        <v>0</v>
      </c>
      <c r="Y287">
        <f t="shared" si="128"/>
        <v>0</v>
      </c>
      <c r="Z287">
        <f t="shared" si="128"/>
        <v>0</v>
      </c>
      <c r="AA287">
        <f t="shared" si="114"/>
        <v>0</v>
      </c>
      <c r="AB287">
        <f t="shared" si="117"/>
        <v>0</v>
      </c>
      <c r="AC287">
        <f t="shared" si="118"/>
        <v>0</v>
      </c>
      <c r="AD287">
        <f t="shared" si="119"/>
        <v>0</v>
      </c>
      <c r="AE287">
        <f t="shared" si="120"/>
        <v>0</v>
      </c>
      <c r="AF287">
        <f t="shared" si="121"/>
        <v>28.154706252326108</v>
      </c>
      <c r="AG287">
        <f t="shared" si="122"/>
        <v>0</v>
      </c>
      <c r="AH287">
        <f t="shared" si="123"/>
        <v>0</v>
      </c>
      <c r="AI287">
        <f t="shared" si="124"/>
        <v>0</v>
      </c>
      <c r="AJ287">
        <f t="shared" si="125"/>
        <v>0</v>
      </c>
      <c r="AK287">
        <f t="shared" si="126"/>
        <v>0</v>
      </c>
      <c r="AL287">
        <f t="shared" si="127"/>
        <v>0</v>
      </c>
    </row>
    <row r="288" spans="5:38" x14ac:dyDescent="0.3">
      <c r="E288" s="34"/>
      <c r="F288" s="35">
        <v>286</v>
      </c>
      <c r="G288">
        <f t="shared" si="110"/>
        <v>10</v>
      </c>
      <c r="H288">
        <f t="shared" si="111"/>
        <v>286</v>
      </c>
      <c r="I288" s="38">
        <v>27.398257555281234</v>
      </c>
      <c r="K288">
        <v>6</v>
      </c>
      <c r="L288">
        <f t="shared" si="116"/>
        <v>25</v>
      </c>
      <c r="M288">
        <f t="shared" si="108"/>
        <v>181</v>
      </c>
      <c r="N288" s="36">
        <f t="shared" si="112"/>
        <v>27.398257555281234</v>
      </c>
      <c r="O288">
        <f t="shared" si="113"/>
        <v>0</v>
      </c>
      <c r="P288">
        <f t="shared" si="128"/>
        <v>0</v>
      </c>
      <c r="Q288">
        <f t="shared" si="128"/>
        <v>0</v>
      </c>
      <c r="R288">
        <f t="shared" si="128"/>
        <v>0</v>
      </c>
      <c r="S288">
        <f t="shared" si="128"/>
        <v>0</v>
      </c>
      <c r="T288">
        <f t="shared" si="128"/>
        <v>1</v>
      </c>
      <c r="U288">
        <f t="shared" si="128"/>
        <v>0</v>
      </c>
      <c r="V288">
        <f t="shared" si="128"/>
        <v>0</v>
      </c>
      <c r="W288">
        <f t="shared" si="128"/>
        <v>0</v>
      </c>
      <c r="X288">
        <f t="shared" si="128"/>
        <v>0</v>
      </c>
      <c r="Y288">
        <f t="shared" si="128"/>
        <v>0</v>
      </c>
      <c r="Z288">
        <f t="shared" si="128"/>
        <v>0</v>
      </c>
      <c r="AA288">
        <f t="shared" si="114"/>
        <v>0</v>
      </c>
      <c r="AB288">
        <f t="shared" si="117"/>
        <v>0</v>
      </c>
      <c r="AC288">
        <f t="shared" si="118"/>
        <v>0</v>
      </c>
      <c r="AD288">
        <f t="shared" si="119"/>
        <v>0</v>
      </c>
      <c r="AE288">
        <f t="shared" si="120"/>
        <v>0</v>
      </c>
      <c r="AF288">
        <f t="shared" si="121"/>
        <v>27.398257555281234</v>
      </c>
      <c r="AG288">
        <f t="shared" si="122"/>
        <v>0</v>
      </c>
      <c r="AH288">
        <f t="shared" si="123"/>
        <v>0</v>
      </c>
      <c r="AI288">
        <f t="shared" si="124"/>
        <v>0</v>
      </c>
      <c r="AJ288">
        <f t="shared" si="125"/>
        <v>0</v>
      </c>
      <c r="AK288">
        <f t="shared" si="126"/>
        <v>0</v>
      </c>
      <c r="AL288">
        <f t="shared" si="127"/>
        <v>0</v>
      </c>
    </row>
    <row r="289" spans="5:38" x14ac:dyDescent="0.3">
      <c r="E289" s="34"/>
      <c r="F289" s="35">
        <v>287</v>
      </c>
      <c r="G289">
        <f t="shared" si="110"/>
        <v>10</v>
      </c>
      <c r="H289">
        <f t="shared" si="111"/>
        <v>287</v>
      </c>
      <c r="I289" s="38">
        <v>26.474582069127035</v>
      </c>
      <c r="K289">
        <v>6</v>
      </c>
      <c r="L289">
        <f t="shared" si="116"/>
        <v>26</v>
      </c>
      <c r="M289">
        <f t="shared" si="108"/>
        <v>182</v>
      </c>
      <c r="N289" s="36">
        <f t="shared" si="112"/>
        <v>26.474582069127035</v>
      </c>
      <c r="O289">
        <f t="shared" si="113"/>
        <v>0</v>
      </c>
      <c r="P289">
        <f t="shared" si="128"/>
        <v>0</v>
      </c>
      <c r="Q289">
        <f t="shared" si="128"/>
        <v>0</v>
      </c>
      <c r="R289">
        <f t="shared" si="128"/>
        <v>0</v>
      </c>
      <c r="S289">
        <f t="shared" si="128"/>
        <v>0</v>
      </c>
      <c r="T289">
        <f t="shared" si="128"/>
        <v>1</v>
      </c>
      <c r="U289">
        <f t="shared" si="128"/>
        <v>0</v>
      </c>
      <c r="V289">
        <f t="shared" si="128"/>
        <v>0</v>
      </c>
      <c r="W289">
        <f t="shared" si="128"/>
        <v>0</v>
      </c>
      <c r="X289">
        <f t="shared" si="128"/>
        <v>0</v>
      </c>
      <c r="Y289">
        <f t="shared" si="128"/>
        <v>0</v>
      </c>
      <c r="Z289">
        <f t="shared" si="128"/>
        <v>0</v>
      </c>
      <c r="AA289">
        <f t="shared" si="114"/>
        <v>0</v>
      </c>
      <c r="AB289">
        <f t="shared" si="117"/>
        <v>0</v>
      </c>
      <c r="AC289">
        <f t="shared" si="118"/>
        <v>0</v>
      </c>
      <c r="AD289">
        <f t="shared" si="119"/>
        <v>0</v>
      </c>
      <c r="AE289">
        <f t="shared" si="120"/>
        <v>0</v>
      </c>
      <c r="AF289">
        <f t="shared" si="121"/>
        <v>26.474582069127035</v>
      </c>
      <c r="AG289">
        <f t="shared" si="122"/>
        <v>0</v>
      </c>
      <c r="AH289">
        <f t="shared" si="123"/>
        <v>0</v>
      </c>
      <c r="AI289">
        <f t="shared" si="124"/>
        <v>0</v>
      </c>
      <c r="AJ289">
        <f t="shared" si="125"/>
        <v>0</v>
      </c>
      <c r="AK289">
        <f t="shared" si="126"/>
        <v>0</v>
      </c>
      <c r="AL289">
        <f t="shared" si="127"/>
        <v>0</v>
      </c>
    </row>
    <row r="290" spans="5:38" x14ac:dyDescent="0.3">
      <c r="E290" s="34"/>
      <c r="F290" s="35">
        <v>288</v>
      </c>
      <c r="G290">
        <f t="shared" si="110"/>
        <v>10</v>
      </c>
      <c r="H290">
        <f t="shared" si="111"/>
        <v>288</v>
      </c>
      <c r="I290" s="38">
        <v>25.767515779604373</v>
      </c>
      <c r="K290">
        <v>6</v>
      </c>
      <c r="L290">
        <f t="shared" si="116"/>
        <v>27</v>
      </c>
      <c r="M290">
        <f t="shared" si="108"/>
        <v>183</v>
      </c>
      <c r="N290" s="36">
        <f t="shared" si="112"/>
        <v>25.767515779604373</v>
      </c>
      <c r="O290">
        <f t="shared" si="113"/>
        <v>0</v>
      </c>
      <c r="P290">
        <f t="shared" si="128"/>
        <v>0</v>
      </c>
      <c r="Q290">
        <f t="shared" si="128"/>
        <v>0</v>
      </c>
      <c r="R290">
        <f t="shared" si="128"/>
        <v>0</v>
      </c>
      <c r="S290">
        <f t="shared" si="128"/>
        <v>0</v>
      </c>
      <c r="T290">
        <f t="shared" si="128"/>
        <v>1</v>
      </c>
      <c r="U290">
        <f t="shared" si="128"/>
        <v>0</v>
      </c>
      <c r="V290">
        <f t="shared" si="128"/>
        <v>0</v>
      </c>
      <c r="W290">
        <f t="shared" si="128"/>
        <v>0</v>
      </c>
      <c r="X290">
        <f t="shared" si="128"/>
        <v>0</v>
      </c>
      <c r="Y290">
        <f t="shared" si="128"/>
        <v>0</v>
      </c>
      <c r="Z290">
        <f t="shared" si="128"/>
        <v>0</v>
      </c>
      <c r="AA290">
        <f t="shared" si="114"/>
        <v>0</v>
      </c>
      <c r="AB290">
        <f t="shared" si="117"/>
        <v>0</v>
      </c>
      <c r="AC290">
        <f t="shared" si="118"/>
        <v>0</v>
      </c>
      <c r="AD290">
        <f t="shared" si="119"/>
        <v>0</v>
      </c>
      <c r="AE290">
        <f t="shared" si="120"/>
        <v>0</v>
      </c>
      <c r="AF290">
        <f t="shared" si="121"/>
        <v>25.767515779604373</v>
      </c>
      <c r="AG290">
        <f t="shared" si="122"/>
        <v>0</v>
      </c>
      <c r="AH290">
        <f t="shared" si="123"/>
        <v>0</v>
      </c>
      <c r="AI290">
        <f t="shared" si="124"/>
        <v>0</v>
      </c>
      <c r="AJ290">
        <f t="shared" si="125"/>
        <v>0</v>
      </c>
      <c r="AK290">
        <f t="shared" si="126"/>
        <v>0</v>
      </c>
      <c r="AL290">
        <f t="shared" si="127"/>
        <v>0</v>
      </c>
    </row>
    <row r="291" spans="5:38" x14ac:dyDescent="0.3">
      <c r="E291" s="34"/>
      <c r="F291" s="35">
        <v>289</v>
      </c>
      <c r="G291">
        <f t="shared" si="110"/>
        <v>10</v>
      </c>
      <c r="H291">
        <f t="shared" si="111"/>
        <v>289</v>
      </c>
      <c r="I291" s="38">
        <v>25.232165588965781</v>
      </c>
      <c r="K291">
        <v>6</v>
      </c>
      <c r="L291">
        <f t="shared" si="116"/>
        <v>28</v>
      </c>
      <c r="M291">
        <f t="shared" si="108"/>
        <v>184</v>
      </c>
      <c r="N291" s="36">
        <f t="shared" si="112"/>
        <v>25.232165588965781</v>
      </c>
      <c r="O291">
        <f t="shared" si="113"/>
        <v>0</v>
      </c>
      <c r="P291">
        <f t="shared" si="128"/>
        <v>0</v>
      </c>
      <c r="Q291">
        <f t="shared" si="128"/>
        <v>0</v>
      </c>
      <c r="R291">
        <f t="shared" si="128"/>
        <v>0</v>
      </c>
      <c r="S291">
        <f t="shared" si="128"/>
        <v>0</v>
      </c>
      <c r="T291">
        <f t="shared" si="128"/>
        <v>1</v>
      </c>
      <c r="U291">
        <f t="shared" si="128"/>
        <v>0</v>
      </c>
      <c r="V291">
        <f t="shared" si="128"/>
        <v>0</v>
      </c>
      <c r="W291">
        <f t="shared" si="128"/>
        <v>0</v>
      </c>
      <c r="X291">
        <f t="shared" si="128"/>
        <v>0</v>
      </c>
      <c r="Y291">
        <f t="shared" si="128"/>
        <v>0</v>
      </c>
      <c r="Z291">
        <f t="shared" si="128"/>
        <v>0</v>
      </c>
      <c r="AA291">
        <f t="shared" si="114"/>
        <v>0</v>
      </c>
      <c r="AB291">
        <f t="shared" si="117"/>
        <v>0</v>
      </c>
      <c r="AC291">
        <f t="shared" si="118"/>
        <v>0</v>
      </c>
      <c r="AD291">
        <f t="shared" si="119"/>
        <v>0</v>
      </c>
      <c r="AE291">
        <f t="shared" si="120"/>
        <v>0</v>
      </c>
      <c r="AF291">
        <f t="shared" si="121"/>
        <v>25.232165588965781</v>
      </c>
      <c r="AG291">
        <f t="shared" si="122"/>
        <v>0</v>
      </c>
      <c r="AH291">
        <f t="shared" si="123"/>
        <v>0</v>
      </c>
      <c r="AI291">
        <f t="shared" si="124"/>
        <v>0</v>
      </c>
      <c r="AJ291">
        <f t="shared" si="125"/>
        <v>0</v>
      </c>
      <c r="AK291">
        <f t="shared" si="126"/>
        <v>0</v>
      </c>
      <c r="AL291">
        <f t="shared" si="127"/>
        <v>0</v>
      </c>
    </row>
    <row r="292" spans="5:38" x14ac:dyDescent="0.3">
      <c r="E292" s="34"/>
      <c r="F292" s="35">
        <v>290</v>
      </c>
      <c r="G292">
        <f t="shared" si="110"/>
        <v>10</v>
      </c>
      <c r="H292">
        <f t="shared" si="111"/>
        <v>290</v>
      </c>
      <c r="I292" s="38">
        <v>24.773133664497905</v>
      </c>
      <c r="K292">
        <v>6</v>
      </c>
      <c r="L292">
        <f>L291+1</f>
        <v>29</v>
      </c>
      <c r="M292">
        <f t="shared" si="108"/>
        <v>185</v>
      </c>
      <c r="N292" s="36">
        <f t="shared" si="112"/>
        <v>24.773133664497905</v>
      </c>
      <c r="O292">
        <f t="shared" si="113"/>
        <v>0</v>
      </c>
      <c r="P292">
        <f t="shared" si="128"/>
        <v>0</v>
      </c>
      <c r="Q292">
        <f t="shared" si="128"/>
        <v>0</v>
      </c>
      <c r="R292">
        <f t="shared" si="128"/>
        <v>0</v>
      </c>
      <c r="S292">
        <f t="shared" si="128"/>
        <v>0</v>
      </c>
      <c r="T292">
        <f t="shared" si="128"/>
        <v>1</v>
      </c>
      <c r="U292">
        <f t="shared" si="128"/>
        <v>0</v>
      </c>
      <c r="V292">
        <f t="shared" si="128"/>
        <v>0</v>
      </c>
      <c r="W292">
        <f t="shared" si="128"/>
        <v>0</v>
      </c>
      <c r="X292">
        <f t="shared" si="128"/>
        <v>0</v>
      </c>
      <c r="Y292">
        <f t="shared" si="128"/>
        <v>0</v>
      </c>
      <c r="Z292">
        <f t="shared" si="128"/>
        <v>0</v>
      </c>
      <c r="AA292">
        <f t="shared" si="114"/>
        <v>0</v>
      </c>
      <c r="AB292">
        <f t="shared" si="117"/>
        <v>0</v>
      </c>
      <c r="AC292">
        <f t="shared" si="118"/>
        <v>0</v>
      </c>
      <c r="AD292">
        <f t="shared" si="119"/>
        <v>0</v>
      </c>
      <c r="AE292">
        <f t="shared" si="120"/>
        <v>0</v>
      </c>
      <c r="AF292">
        <f t="shared" si="121"/>
        <v>24.773133664497905</v>
      </c>
      <c r="AG292">
        <f t="shared" si="122"/>
        <v>0</v>
      </c>
      <c r="AH292">
        <f t="shared" si="123"/>
        <v>0</v>
      </c>
      <c r="AI292">
        <f t="shared" si="124"/>
        <v>0</v>
      </c>
      <c r="AJ292">
        <f t="shared" si="125"/>
        <v>0</v>
      </c>
      <c r="AK292">
        <f t="shared" si="126"/>
        <v>0</v>
      </c>
      <c r="AL292">
        <f t="shared" si="127"/>
        <v>0</v>
      </c>
    </row>
    <row r="293" spans="5:38" x14ac:dyDescent="0.3">
      <c r="E293" s="34"/>
      <c r="F293" s="35">
        <v>291</v>
      </c>
      <c r="G293">
        <f t="shared" si="110"/>
        <v>10</v>
      </c>
      <c r="H293">
        <f t="shared" si="111"/>
        <v>291</v>
      </c>
      <c r="I293" s="38">
        <v>24.521732317112068</v>
      </c>
      <c r="K293">
        <v>6</v>
      </c>
      <c r="L293">
        <f t="shared" ref="L293:L294" si="129">L292+1</f>
        <v>30</v>
      </c>
      <c r="M293">
        <f t="shared" si="108"/>
        <v>186</v>
      </c>
      <c r="N293" s="36">
        <f t="shared" si="112"/>
        <v>24.521732317112068</v>
      </c>
      <c r="O293">
        <f t="shared" si="113"/>
        <v>0</v>
      </c>
      <c r="P293">
        <f t="shared" ref="P293:Z308" si="130">IF($K293=P$2,1,0)</f>
        <v>0</v>
      </c>
      <c r="Q293">
        <f t="shared" si="130"/>
        <v>0</v>
      </c>
      <c r="R293">
        <f t="shared" si="130"/>
        <v>0</v>
      </c>
      <c r="S293">
        <f t="shared" si="130"/>
        <v>0</v>
      </c>
      <c r="T293">
        <f t="shared" si="130"/>
        <v>1</v>
      </c>
      <c r="U293">
        <f t="shared" si="130"/>
        <v>0</v>
      </c>
      <c r="V293">
        <f t="shared" si="130"/>
        <v>0</v>
      </c>
      <c r="W293">
        <f t="shared" si="130"/>
        <v>0</v>
      </c>
      <c r="X293">
        <f t="shared" si="130"/>
        <v>0</v>
      </c>
      <c r="Y293">
        <f t="shared" si="130"/>
        <v>0</v>
      </c>
      <c r="Z293">
        <f t="shared" si="130"/>
        <v>0</v>
      </c>
      <c r="AA293">
        <f t="shared" si="114"/>
        <v>0</v>
      </c>
      <c r="AB293">
        <f t="shared" si="117"/>
        <v>0</v>
      </c>
      <c r="AC293">
        <f t="shared" si="118"/>
        <v>0</v>
      </c>
      <c r="AD293">
        <f t="shared" si="119"/>
        <v>0</v>
      </c>
      <c r="AE293">
        <f t="shared" si="120"/>
        <v>0</v>
      </c>
      <c r="AF293">
        <f t="shared" si="121"/>
        <v>24.521732317112068</v>
      </c>
      <c r="AG293">
        <f t="shared" si="122"/>
        <v>0</v>
      </c>
      <c r="AH293">
        <f t="shared" si="123"/>
        <v>0</v>
      </c>
      <c r="AI293">
        <f t="shared" si="124"/>
        <v>0</v>
      </c>
      <c r="AJ293">
        <f t="shared" si="125"/>
        <v>0</v>
      </c>
      <c r="AK293">
        <f t="shared" si="126"/>
        <v>0</v>
      </c>
      <c r="AL293">
        <f t="shared" si="127"/>
        <v>0</v>
      </c>
    </row>
    <row r="294" spans="5:38" x14ac:dyDescent="0.3">
      <c r="E294" s="34"/>
      <c r="F294" s="35">
        <v>292</v>
      </c>
      <c r="G294">
        <f t="shared" si="110"/>
        <v>10</v>
      </c>
      <c r="H294">
        <f t="shared" si="111"/>
        <v>292</v>
      </c>
      <c r="I294" s="38">
        <v>24.350016218227992</v>
      </c>
      <c r="K294">
        <v>6</v>
      </c>
      <c r="L294">
        <f t="shared" si="129"/>
        <v>31</v>
      </c>
      <c r="M294">
        <f t="shared" si="108"/>
        <v>187</v>
      </c>
      <c r="N294" s="36">
        <f t="shared" si="112"/>
        <v>24.350016218227992</v>
      </c>
      <c r="O294">
        <f t="shared" si="113"/>
        <v>0</v>
      </c>
      <c r="P294">
        <f t="shared" si="130"/>
        <v>0</v>
      </c>
      <c r="Q294">
        <f t="shared" si="130"/>
        <v>0</v>
      </c>
      <c r="R294">
        <f t="shared" si="130"/>
        <v>0</v>
      </c>
      <c r="S294">
        <f t="shared" si="130"/>
        <v>0</v>
      </c>
      <c r="T294">
        <f t="shared" si="130"/>
        <v>1</v>
      </c>
      <c r="U294">
        <f t="shared" si="130"/>
        <v>0</v>
      </c>
      <c r="V294">
        <f t="shared" si="130"/>
        <v>0</v>
      </c>
      <c r="W294">
        <f t="shared" si="130"/>
        <v>0</v>
      </c>
      <c r="X294">
        <f t="shared" si="130"/>
        <v>0</v>
      </c>
      <c r="Y294">
        <f t="shared" si="130"/>
        <v>0</v>
      </c>
      <c r="Z294">
        <f t="shared" si="130"/>
        <v>0</v>
      </c>
      <c r="AA294">
        <f t="shared" si="114"/>
        <v>0</v>
      </c>
      <c r="AB294">
        <f t="shared" si="117"/>
        <v>0</v>
      </c>
      <c r="AC294">
        <f t="shared" si="118"/>
        <v>0</v>
      </c>
      <c r="AD294">
        <f t="shared" si="119"/>
        <v>0</v>
      </c>
      <c r="AE294">
        <f t="shared" si="120"/>
        <v>0</v>
      </c>
      <c r="AF294">
        <f t="shared" si="121"/>
        <v>24.350016218227992</v>
      </c>
      <c r="AG294">
        <f t="shared" si="122"/>
        <v>0</v>
      </c>
      <c r="AH294">
        <f t="shared" si="123"/>
        <v>0</v>
      </c>
      <c r="AI294">
        <f t="shared" si="124"/>
        <v>0</v>
      </c>
      <c r="AJ294">
        <f t="shared" si="125"/>
        <v>0</v>
      </c>
      <c r="AK294">
        <f t="shared" si="126"/>
        <v>0</v>
      </c>
      <c r="AL294">
        <f t="shared" si="127"/>
        <v>0</v>
      </c>
    </row>
    <row r="295" spans="5:38" x14ac:dyDescent="0.3">
      <c r="E295" s="34"/>
      <c r="F295" s="35">
        <v>293</v>
      </c>
      <c r="G295">
        <f t="shared" si="110"/>
        <v>10</v>
      </c>
      <c r="H295">
        <f t="shared" si="111"/>
        <v>293</v>
      </c>
      <c r="I295" s="38">
        <v>25.394903068300369</v>
      </c>
      <c r="K295">
        <v>7</v>
      </c>
      <c r="L295">
        <v>1</v>
      </c>
      <c r="M295">
        <f t="shared" si="108"/>
        <v>188</v>
      </c>
      <c r="N295" s="36">
        <f t="shared" si="112"/>
        <v>25.394903068300369</v>
      </c>
      <c r="O295">
        <f t="shared" si="113"/>
        <v>0</v>
      </c>
      <c r="P295">
        <f t="shared" si="130"/>
        <v>0</v>
      </c>
      <c r="Q295">
        <f t="shared" si="130"/>
        <v>0</v>
      </c>
      <c r="R295">
        <f t="shared" si="130"/>
        <v>0</v>
      </c>
      <c r="S295">
        <f t="shared" si="130"/>
        <v>0</v>
      </c>
      <c r="T295">
        <f t="shared" si="130"/>
        <v>0</v>
      </c>
      <c r="U295">
        <f t="shared" si="130"/>
        <v>1</v>
      </c>
      <c r="V295">
        <f t="shared" si="130"/>
        <v>0</v>
      </c>
      <c r="W295">
        <f t="shared" si="130"/>
        <v>0</v>
      </c>
      <c r="X295">
        <f t="shared" si="130"/>
        <v>0</v>
      </c>
      <c r="Y295">
        <f t="shared" si="130"/>
        <v>0</v>
      </c>
      <c r="Z295">
        <f t="shared" si="130"/>
        <v>0</v>
      </c>
      <c r="AA295">
        <f t="shared" si="114"/>
        <v>0</v>
      </c>
      <c r="AB295">
        <f t="shared" si="117"/>
        <v>0</v>
      </c>
      <c r="AC295">
        <f t="shared" si="118"/>
        <v>0</v>
      </c>
      <c r="AD295">
        <f t="shared" si="119"/>
        <v>0</v>
      </c>
      <c r="AE295">
        <f t="shared" si="120"/>
        <v>0</v>
      </c>
      <c r="AF295">
        <f t="shared" si="121"/>
        <v>0</v>
      </c>
      <c r="AG295">
        <f t="shared" si="122"/>
        <v>25.394903068300369</v>
      </c>
      <c r="AH295">
        <f t="shared" si="123"/>
        <v>0</v>
      </c>
      <c r="AI295">
        <f t="shared" si="124"/>
        <v>0</v>
      </c>
      <c r="AJ295">
        <f t="shared" si="125"/>
        <v>0</v>
      </c>
      <c r="AK295">
        <f t="shared" si="126"/>
        <v>0</v>
      </c>
      <c r="AL295">
        <f t="shared" si="127"/>
        <v>0</v>
      </c>
    </row>
    <row r="296" spans="5:38" x14ac:dyDescent="0.3">
      <c r="E296" s="34"/>
      <c r="F296" s="35">
        <v>294</v>
      </c>
      <c r="G296">
        <f t="shared" si="110"/>
        <v>10</v>
      </c>
      <c r="H296">
        <f t="shared" si="111"/>
        <v>294</v>
      </c>
      <c r="I296" s="38">
        <v>25.648549070573573</v>
      </c>
      <c r="K296">
        <v>7</v>
      </c>
      <c r="L296">
        <f>L295+1</f>
        <v>2</v>
      </c>
      <c r="M296">
        <f t="shared" si="108"/>
        <v>189</v>
      </c>
      <c r="N296" s="36">
        <f t="shared" si="112"/>
        <v>25.648549070573573</v>
      </c>
      <c r="O296">
        <f t="shared" si="113"/>
        <v>0</v>
      </c>
      <c r="P296">
        <f t="shared" si="130"/>
        <v>0</v>
      </c>
      <c r="Q296">
        <f t="shared" si="130"/>
        <v>0</v>
      </c>
      <c r="R296">
        <f t="shared" si="130"/>
        <v>0</v>
      </c>
      <c r="S296">
        <f t="shared" si="130"/>
        <v>0</v>
      </c>
      <c r="T296">
        <f t="shared" si="130"/>
        <v>0</v>
      </c>
      <c r="U296">
        <f t="shared" si="130"/>
        <v>1</v>
      </c>
      <c r="V296">
        <f t="shared" si="130"/>
        <v>0</v>
      </c>
      <c r="W296">
        <f t="shared" si="130"/>
        <v>0</v>
      </c>
      <c r="X296">
        <f t="shared" si="130"/>
        <v>0</v>
      </c>
      <c r="Y296">
        <f t="shared" si="130"/>
        <v>0</v>
      </c>
      <c r="Z296">
        <f t="shared" si="130"/>
        <v>0</v>
      </c>
      <c r="AA296">
        <f t="shared" si="114"/>
        <v>0</v>
      </c>
      <c r="AB296">
        <f t="shared" si="117"/>
        <v>0</v>
      </c>
      <c r="AC296">
        <f t="shared" si="118"/>
        <v>0</v>
      </c>
      <c r="AD296">
        <f t="shared" si="119"/>
        <v>0</v>
      </c>
      <c r="AE296">
        <f t="shared" si="120"/>
        <v>0</v>
      </c>
      <c r="AF296">
        <f t="shared" si="121"/>
        <v>0</v>
      </c>
      <c r="AG296">
        <f t="shared" si="122"/>
        <v>25.648549070573573</v>
      </c>
      <c r="AH296">
        <f t="shared" si="123"/>
        <v>0</v>
      </c>
      <c r="AI296">
        <f t="shared" si="124"/>
        <v>0</v>
      </c>
      <c r="AJ296">
        <f t="shared" si="125"/>
        <v>0</v>
      </c>
      <c r="AK296">
        <f t="shared" si="126"/>
        <v>0</v>
      </c>
      <c r="AL296">
        <f t="shared" si="127"/>
        <v>0</v>
      </c>
    </row>
    <row r="297" spans="5:38" x14ac:dyDescent="0.3">
      <c r="E297" s="34"/>
      <c r="F297" s="35">
        <v>295</v>
      </c>
      <c r="G297">
        <f t="shared" si="110"/>
        <v>10</v>
      </c>
      <c r="H297">
        <f t="shared" si="111"/>
        <v>295</v>
      </c>
      <c r="I297" s="38">
        <v>24.484695511470406</v>
      </c>
      <c r="K297">
        <v>7</v>
      </c>
      <c r="L297">
        <f t="shared" ref="L297:L322" si="131">L296+1</f>
        <v>3</v>
      </c>
      <c r="M297">
        <f t="shared" si="108"/>
        <v>190</v>
      </c>
      <c r="N297" s="36">
        <f t="shared" si="112"/>
        <v>24.484695511470406</v>
      </c>
      <c r="O297">
        <f t="shared" si="113"/>
        <v>0</v>
      </c>
      <c r="P297">
        <f t="shared" si="130"/>
        <v>0</v>
      </c>
      <c r="Q297">
        <f t="shared" si="130"/>
        <v>0</v>
      </c>
      <c r="R297">
        <f t="shared" si="130"/>
        <v>0</v>
      </c>
      <c r="S297">
        <f t="shared" si="130"/>
        <v>0</v>
      </c>
      <c r="T297">
        <f t="shared" si="130"/>
        <v>0</v>
      </c>
      <c r="U297">
        <f t="shared" si="130"/>
        <v>1</v>
      </c>
      <c r="V297">
        <f t="shared" si="130"/>
        <v>0</v>
      </c>
      <c r="W297">
        <f t="shared" si="130"/>
        <v>0</v>
      </c>
      <c r="X297">
        <f t="shared" si="130"/>
        <v>0</v>
      </c>
      <c r="Y297">
        <f t="shared" si="130"/>
        <v>0</v>
      </c>
      <c r="Z297">
        <f t="shared" si="130"/>
        <v>0</v>
      </c>
      <c r="AA297">
        <f t="shared" si="114"/>
        <v>0</v>
      </c>
      <c r="AB297">
        <f t="shared" si="117"/>
        <v>0</v>
      </c>
      <c r="AC297">
        <f t="shared" si="118"/>
        <v>0</v>
      </c>
      <c r="AD297">
        <f t="shared" si="119"/>
        <v>0</v>
      </c>
      <c r="AE297">
        <f t="shared" si="120"/>
        <v>0</v>
      </c>
      <c r="AF297">
        <f t="shared" si="121"/>
        <v>0</v>
      </c>
      <c r="AG297">
        <f t="shared" si="122"/>
        <v>24.484695511470406</v>
      </c>
      <c r="AH297">
        <f t="shared" si="123"/>
        <v>0</v>
      </c>
      <c r="AI297">
        <f t="shared" si="124"/>
        <v>0</v>
      </c>
      <c r="AJ297">
        <f t="shared" si="125"/>
        <v>0</v>
      </c>
      <c r="AK297">
        <f t="shared" si="126"/>
        <v>0</v>
      </c>
      <c r="AL297">
        <f t="shared" si="127"/>
        <v>0</v>
      </c>
    </row>
    <row r="298" spans="5:38" x14ac:dyDescent="0.3">
      <c r="E298" s="34"/>
      <c r="F298" s="35">
        <v>296</v>
      </c>
      <c r="G298">
        <f t="shared" si="110"/>
        <v>10</v>
      </c>
      <c r="H298">
        <f t="shared" si="111"/>
        <v>296</v>
      </c>
      <c r="I298" s="38">
        <v>23.796708788490417</v>
      </c>
      <c r="K298">
        <v>7</v>
      </c>
      <c r="L298">
        <f t="shared" si="131"/>
        <v>4</v>
      </c>
      <c r="M298">
        <f t="shared" si="108"/>
        <v>191</v>
      </c>
      <c r="N298" s="36">
        <f t="shared" si="112"/>
        <v>23.796708788490417</v>
      </c>
      <c r="O298">
        <f t="shared" si="113"/>
        <v>0</v>
      </c>
      <c r="P298">
        <f t="shared" si="130"/>
        <v>0</v>
      </c>
      <c r="Q298">
        <f t="shared" si="130"/>
        <v>0</v>
      </c>
      <c r="R298">
        <f t="shared" si="130"/>
        <v>0</v>
      </c>
      <c r="S298">
        <f t="shared" si="130"/>
        <v>0</v>
      </c>
      <c r="T298">
        <f t="shared" si="130"/>
        <v>0</v>
      </c>
      <c r="U298">
        <f t="shared" si="130"/>
        <v>1</v>
      </c>
      <c r="V298">
        <f t="shared" si="130"/>
        <v>0</v>
      </c>
      <c r="W298">
        <f t="shared" si="130"/>
        <v>0</v>
      </c>
      <c r="X298">
        <f t="shared" si="130"/>
        <v>0</v>
      </c>
      <c r="Y298">
        <f t="shared" si="130"/>
        <v>0</v>
      </c>
      <c r="Z298">
        <f t="shared" si="130"/>
        <v>0</v>
      </c>
      <c r="AA298">
        <f t="shared" si="114"/>
        <v>0</v>
      </c>
      <c r="AB298">
        <f t="shared" si="117"/>
        <v>0</v>
      </c>
      <c r="AC298">
        <f t="shared" si="118"/>
        <v>0</v>
      </c>
      <c r="AD298">
        <f t="shared" si="119"/>
        <v>0</v>
      </c>
      <c r="AE298">
        <f t="shared" si="120"/>
        <v>0</v>
      </c>
      <c r="AF298">
        <f t="shared" si="121"/>
        <v>0</v>
      </c>
      <c r="AG298">
        <f t="shared" si="122"/>
        <v>23.796708788490417</v>
      </c>
      <c r="AH298">
        <f t="shared" si="123"/>
        <v>0</v>
      </c>
      <c r="AI298">
        <f t="shared" si="124"/>
        <v>0</v>
      </c>
      <c r="AJ298">
        <f t="shared" si="125"/>
        <v>0</v>
      </c>
      <c r="AK298">
        <f t="shared" si="126"/>
        <v>0</v>
      </c>
      <c r="AL298">
        <f t="shared" si="127"/>
        <v>0</v>
      </c>
    </row>
    <row r="299" spans="5:38" x14ac:dyDescent="0.3">
      <c r="E299" s="34"/>
      <c r="F299" s="35">
        <v>297</v>
      </c>
      <c r="G299">
        <f t="shared" si="110"/>
        <v>10</v>
      </c>
      <c r="H299">
        <f t="shared" si="111"/>
        <v>297</v>
      </c>
      <c r="I299" s="38">
        <v>22.981899064373824</v>
      </c>
      <c r="K299">
        <v>7</v>
      </c>
      <c r="L299">
        <f t="shared" si="131"/>
        <v>5</v>
      </c>
      <c r="M299">
        <f t="shared" si="108"/>
        <v>192</v>
      </c>
      <c r="N299" s="36">
        <f t="shared" si="112"/>
        <v>22.981899064373824</v>
      </c>
      <c r="O299">
        <f t="shared" si="113"/>
        <v>0</v>
      </c>
      <c r="P299">
        <f t="shared" si="130"/>
        <v>0</v>
      </c>
      <c r="Q299">
        <f t="shared" si="130"/>
        <v>0</v>
      </c>
      <c r="R299">
        <f t="shared" si="130"/>
        <v>0</v>
      </c>
      <c r="S299">
        <f t="shared" si="130"/>
        <v>0</v>
      </c>
      <c r="T299">
        <f t="shared" si="130"/>
        <v>0</v>
      </c>
      <c r="U299">
        <f t="shared" si="130"/>
        <v>1</v>
      </c>
      <c r="V299">
        <f t="shared" si="130"/>
        <v>0</v>
      </c>
      <c r="W299">
        <f t="shared" si="130"/>
        <v>0</v>
      </c>
      <c r="X299">
        <f t="shared" si="130"/>
        <v>0</v>
      </c>
      <c r="Y299">
        <f t="shared" si="130"/>
        <v>0</v>
      </c>
      <c r="Z299">
        <f t="shared" si="130"/>
        <v>0</v>
      </c>
      <c r="AA299">
        <f t="shared" si="114"/>
        <v>0</v>
      </c>
      <c r="AB299">
        <f t="shared" si="117"/>
        <v>0</v>
      </c>
      <c r="AC299">
        <f t="shared" si="118"/>
        <v>0</v>
      </c>
      <c r="AD299">
        <f t="shared" si="119"/>
        <v>0</v>
      </c>
      <c r="AE299">
        <f t="shared" si="120"/>
        <v>0</v>
      </c>
      <c r="AF299">
        <f t="shared" si="121"/>
        <v>0</v>
      </c>
      <c r="AG299">
        <f t="shared" si="122"/>
        <v>22.981899064373824</v>
      </c>
      <c r="AH299">
        <f t="shared" si="123"/>
        <v>0</v>
      </c>
      <c r="AI299">
        <f t="shared" si="124"/>
        <v>0</v>
      </c>
      <c r="AJ299">
        <f t="shared" si="125"/>
        <v>0</v>
      </c>
      <c r="AK299">
        <f t="shared" si="126"/>
        <v>0</v>
      </c>
      <c r="AL299">
        <f t="shared" si="127"/>
        <v>0</v>
      </c>
    </row>
    <row r="300" spans="5:38" x14ac:dyDescent="0.3">
      <c r="E300" s="34"/>
      <c r="F300" s="35">
        <v>298</v>
      </c>
      <c r="G300">
        <f t="shared" si="110"/>
        <v>10</v>
      </c>
      <c r="H300">
        <f t="shared" si="111"/>
        <v>298</v>
      </c>
      <c r="I300" s="38">
        <v>22.619387300063003</v>
      </c>
      <c r="K300">
        <v>7</v>
      </c>
      <c r="L300">
        <f t="shared" si="131"/>
        <v>6</v>
      </c>
      <c r="M300">
        <f t="shared" si="108"/>
        <v>193</v>
      </c>
      <c r="N300" s="36">
        <f t="shared" si="112"/>
        <v>22.619387300063003</v>
      </c>
      <c r="O300">
        <f t="shared" si="113"/>
        <v>0</v>
      </c>
      <c r="P300">
        <f t="shared" si="130"/>
        <v>0</v>
      </c>
      <c r="Q300">
        <f t="shared" si="130"/>
        <v>0</v>
      </c>
      <c r="R300">
        <f t="shared" si="130"/>
        <v>0</v>
      </c>
      <c r="S300">
        <f t="shared" si="130"/>
        <v>0</v>
      </c>
      <c r="T300">
        <f t="shared" si="130"/>
        <v>0</v>
      </c>
      <c r="U300">
        <f t="shared" si="130"/>
        <v>1</v>
      </c>
      <c r="V300">
        <f t="shared" si="130"/>
        <v>0</v>
      </c>
      <c r="W300">
        <f t="shared" si="130"/>
        <v>0</v>
      </c>
      <c r="X300">
        <f t="shared" si="130"/>
        <v>0</v>
      </c>
      <c r="Y300">
        <f t="shared" si="130"/>
        <v>0</v>
      </c>
      <c r="Z300">
        <f t="shared" si="130"/>
        <v>0</v>
      </c>
      <c r="AA300">
        <f t="shared" si="114"/>
        <v>0</v>
      </c>
      <c r="AB300">
        <f t="shared" si="117"/>
        <v>0</v>
      </c>
      <c r="AC300">
        <f t="shared" si="118"/>
        <v>0</v>
      </c>
      <c r="AD300">
        <f t="shared" si="119"/>
        <v>0</v>
      </c>
      <c r="AE300">
        <f t="shared" si="120"/>
        <v>0</v>
      </c>
      <c r="AF300">
        <f t="shared" si="121"/>
        <v>0</v>
      </c>
      <c r="AG300">
        <f t="shared" si="122"/>
        <v>22.619387300063003</v>
      </c>
      <c r="AH300">
        <f t="shared" si="123"/>
        <v>0</v>
      </c>
      <c r="AI300">
        <f t="shared" si="124"/>
        <v>0</v>
      </c>
      <c r="AJ300">
        <f t="shared" si="125"/>
        <v>0</v>
      </c>
      <c r="AK300">
        <f t="shared" si="126"/>
        <v>0</v>
      </c>
      <c r="AL300">
        <f t="shared" si="127"/>
        <v>0</v>
      </c>
    </row>
    <row r="301" spans="5:38" x14ac:dyDescent="0.3">
      <c r="E301" s="34"/>
      <c r="F301" s="35">
        <v>299</v>
      </c>
      <c r="G301">
        <f t="shared" si="110"/>
        <v>10</v>
      </c>
      <c r="H301">
        <f t="shared" si="111"/>
        <v>299</v>
      </c>
      <c r="I301" s="38">
        <v>22.13454184439032</v>
      </c>
      <c r="K301">
        <v>7</v>
      </c>
      <c r="L301">
        <f t="shared" si="131"/>
        <v>7</v>
      </c>
      <c r="M301">
        <f t="shared" si="108"/>
        <v>194</v>
      </c>
      <c r="N301" s="36">
        <f t="shared" si="112"/>
        <v>22.13454184439032</v>
      </c>
      <c r="O301">
        <f t="shared" si="113"/>
        <v>0</v>
      </c>
      <c r="P301">
        <f t="shared" si="130"/>
        <v>0</v>
      </c>
      <c r="Q301">
        <f t="shared" si="130"/>
        <v>0</v>
      </c>
      <c r="R301">
        <f t="shared" si="130"/>
        <v>0</v>
      </c>
      <c r="S301">
        <f t="shared" si="130"/>
        <v>0</v>
      </c>
      <c r="T301">
        <f t="shared" si="130"/>
        <v>0</v>
      </c>
      <c r="U301">
        <f t="shared" si="130"/>
        <v>1</v>
      </c>
      <c r="V301">
        <f t="shared" si="130"/>
        <v>0</v>
      </c>
      <c r="W301">
        <f t="shared" si="130"/>
        <v>0</v>
      </c>
      <c r="X301">
        <f t="shared" si="130"/>
        <v>0</v>
      </c>
      <c r="Y301">
        <f t="shared" si="130"/>
        <v>0</v>
      </c>
      <c r="Z301">
        <f t="shared" si="130"/>
        <v>0</v>
      </c>
      <c r="AA301">
        <f t="shared" si="114"/>
        <v>0</v>
      </c>
      <c r="AB301">
        <f t="shared" si="117"/>
        <v>0</v>
      </c>
      <c r="AC301">
        <f t="shared" si="118"/>
        <v>0</v>
      </c>
      <c r="AD301">
        <f t="shared" si="119"/>
        <v>0</v>
      </c>
      <c r="AE301">
        <f t="shared" si="120"/>
        <v>0</v>
      </c>
      <c r="AF301">
        <f t="shared" si="121"/>
        <v>0</v>
      </c>
      <c r="AG301">
        <f t="shared" si="122"/>
        <v>22.13454184439032</v>
      </c>
      <c r="AH301">
        <f t="shared" si="123"/>
        <v>0</v>
      </c>
      <c r="AI301">
        <f t="shared" si="124"/>
        <v>0</v>
      </c>
      <c r="AJ301">
        <f t="shared" si="125"/>
        <v>0</v>
      </c>
      <c r="AK301">
        <f t="shared" si="126"/>
        <v>0</v>
      </c>
      <c r="AL301">
        <f t="shared" si="127"/>
        <v>0</v>
      </c>
    </row>
    <row r="302" spans="5:38" x14ac:dyDescent="0.3">
      <c r="E302" s="34"/>
      <c r="F302" s="35">
        <v>300</v>
      </c>
      <c r="G302">
        <f t="shared" si="110"/>
        <v>10</v>
      </c>
      <c r="H302">
        <f t="shared" si="111"/>
        <v>300</v>
      </c>
      <c r="I302" s="38">
        <v>21.64969638871764</v>
      </c>
      <c r="K302">
        <v>7</v>
      </c>
      <c r="L302">
        <f t="shared" si="131"/>
        <v>8</v>
      </c>
      <c r="M302">
        <f t="shared" ref="M302:M365" si="132">M301+1</f>
        <v>195</v>
      </c>
      <c r="N302" s="36">
        <f t="shared" si="112"/>
        <v>21.64969638871764</v>
      </c>
      <c r="O302">
        <f t="shared" si="113"/>
        <v>0</v>
      </c>
      <c r="P302">
        <f t="shared" si="130"/>
        <v>0</v>
      </c>
      <c r="Q302">
        <f t="shared" si="130"/>
        <v>0</v>
      </c>
      <c r="R302">
        <f t="shared" si="130"/>
        <v>0</v>
      </c>
      <c r="S302">
        <f t="shared" si="130"/>
        <v>0</v>
      </c>
      <c r="T302">
        <f t="shared" si="130"/>
        <v>0</v>
      </c>
      <c r="U302">
        <f t="shared" si="130"/>
        <v>1</v>
      </c>
      <c r="V302">
        <f t="shared" si="130"/>
        <v>0</v>
      </c>
      <c r="W302">
        <f t="shared" si="130"/>
        <v>0</v>
      </c>
      <c r="X302">
        <f t="shared" si="130"/>
        <v>0</v>
      </c>
      <c r="Y302">
        <f t="shared" si="130"/>
        <v>0</v>
      </c>
      <c r="Z302">
        <f t="shared" si="130"/>
        <v>0</v>
      </c>
      <c r="AA302">
        <f t="shared" si="114"/>
        <v>0</v>
      </c>
      <c r="AB302">
        <f t="shared" si="117"/>
        <v>0</v>
      </c>
      <c r="AC302">
        <f t="shared" si="118"/>
        <v>0</v>
      </c>
      <c r="AD302">
        <f t="shared" si="119"/>
        <v>0</v>
      </c>
      <c r="AE302">
        <f t="shared" si="120"/>
        <v>0</v>
      </c>
      <c r="AF302">
        <f t="shared" si="121"/>
        <v>0</v>
      </c>
      <c r="AG302">
        <f t="shared" si="122"/>
        <v>21.64969638871764</v>
      </c>
      <c r="AH302">
        <f t="shared" si="123"/>
        <v>0</v>
      </c>
      <c r="AI302">
        <f t="shared" si="124"/>
        <v>0</v>
      </c>
      <c r="AJ302">
        <f t="shared" si="125"/>
        <v>0</v>
      </c>
      <c r="AK302">
        <f t="shared" si="126"/>
        <v>0</v>
      </c>
      <c r="AL302">
        <f t="shared" si="127"/>
        <v>0</v>
      </c>
    </row>
    <row r="303" spans="5:38" x14ac:dyDescent="0.3">
      <c r="E303" s="34"/>
      <c r="F303" s="35">
        <v>301</v>
      </c>
      <c r="G303">
        <f t="shared" si="110"/>
        <v>10</v>
      </c>
      <c r="H303">
        <f t="shared" si="111"/>
        <v>301</v>
      </c>
      <c r="I303" s="38">
        <v>21.106489905973248</v>
      </c>
      <c r="K303">
        <v>7</v>
      </c>
      <c r="L303">
        <f t="shared" si="131"/>
        <v>9</v>
      </c>
      <c r="M303">
        <f t="shared" si="132"/>
        <v>196</v>
      </c>
      <c r="N303" s="36">
        <f t="shared" si="112"/>
        <v>21.106489905973248</v>
      </c>
      <c r="O303">
        <f t="shared" si="113"/>
        <v>0</v>
      </c>
      <c r="P303">
        <f t="shared" si="130"/>
        <v>0</v>
      </c>
      <c r="Q303">
        <f t="shared" si="130"/>
        <v>0</v>
      </c>
      <c r="R303">
        <f t="shared" si="130"/>
        <v>0</v>
      </c>
      <c r="S303">
        <f t="shared" si="130"/>
        <v>0</v>
      </c>
      <c r="T303">
        <f t="shared" si="130"/>
        <v>0</v>
      </c>
      <c r="U303">
        <f t="shared" si="130"/>
        <v>1</v>
      </c>
      <c r="V303">
        <f t="shared" si="130"/>
        <v>0</v>
      </c>
      <c r="W303">
        <f t="shared" si="130"/>
        <v>0</v>
      </c>
      <c r="X303">
        <f t="shared" si="130"/>
        <v>0</v>
      </c>
      <c r="Y303">
        <f t="shared" si="130"/>
        <v>0</v>
      </c>
      <c r="Z303">
        <f t="shared" si="130"/>
        <v>0</v>
      </c>
      <c r="AA303">
        <f t="shared" si="114"/>
        <v>0</v>
      </c>
      <c r="AB303">
        <f t="shared" si="117"/>
        <v>0</v>
      </c>
      <c r="AC303">
        <f t="shared" si="118"/>
        <v>0</v>
      </c>
      <c r="AD303">
        <f t="shared" si="119"/>
        <v>0</v>
      </c>
      <c r="AE303">
        <f t="shared" si="120"/>
        <v>0</v>
      </c>
      <c r="AF303">
        <f t="shared" si="121"/>
        <v>0</v>
      </c>
      <c r="AG303">
        <f t="shared" si="122"/>
        <v>21.106489905973248</v>
      </c>
      <c r="AH303">
        <f t="shared" si="123"/>
        <v>0</v>
      </c>
      <c r="AI303">
        <f t="shared" si="124"/>
        <v>0</v>
      </c>
      <c r="AJ303">
        <f t="shared" si="125"/>
        <v>0</v>
      </c>
      <c r="AK303">
        <f t="shared" si="126"/>
        <v>0</v>
      </c>
      <c r="AL303">
        <f t="shared" si="127"/>
        <v>0</v>
      </c>
    </row>
    <row r="304" spans="5:38" x14ac:dyDescent="0.3">
      <c r="E304" s="34"/>
      <c r="F304" s="35">
        <v>302</v>
      </c>
      <c r="G304">
        <f t="shared" si="110"/>
        <v>10</v>
      </c>
      <c r="H304">
        <f t="shared" si="111"/>
        <v>302</v>
      </c>
      <c r="I304" s="38">
        <v>20.647457981505365</v>
      </c>
      <c r="K304">
        <v>7</v>
      </c>
      <c r="L304">
        <f t="shared" si="131"/>
        <v>10</v>
      </c>
      <c r="M304">
        <f t="shared" si="132"/>
        <v>197</v>
      </c>
      <c r="N304" s="36">
        <f t="shared" si="112"/>
        <v>20.647457981505365</v>
      </c>
      <c r="O304">
        <f t="shared" si="113"/>
        <v>0</v>
      </c>
      <c r="P304">
        <f t="shared" si="130"/>
        <v>0</v>
      </c>
      <c r="Q304">
        <f t="shared" si="130"/>
        <v>0</v>
      </c>
      <c r="R304">
        <f t="shared" si="130"/>
        <v>0</v>
      </c>
      <c r="S304">
        <f t="shared" si="130"/>
        <v>0</v>
      </c>
      <c r="T304">
        <f t="shared" si="130"/>
        <v>0</v>
      </c>
      <c r="U304">
        <f t="shared" si="130"/>
        <v>1</v>
      </c>
      <c r="V304">
        <f t="shared" si="130"/>
        <v>0</v>
      </c>
      <c r="W304">
        <f t="shared" si="130"/>
        <v>0</v>
      </c>
      <c r="X304">
        <f t="shared" si="130"/>
        <v>0</v>
      </c>
      <c r="Y304">
        <f t="shared" si="130"/>
        <v>0</v>
      </c>
      <c r="Z304">
        <f t="shared" si="130"/>
        <v>0</v>
      </c>
      <c r="AA304">
        <f t="shared" si="114"/>
        <v>0</v>
      </c>
      <c r="AB304">
        <f t="shared" si="117"/>
        <v>0</v>
      </c>
      <c r="AC304">
        <f t="shared" si="118"/>
        <v>0</v>
      </c>
      <c r="AD304">
        <f t="shared" si="119"/>
        <v>0</v>
      </c>
      <c r="AE304">
        <f t="shared" si="120"/>
        <v>0</v>
      </c>
      <c r="AF304">
        <f t="shared" si="121"/>
        <v>0</v>
      </c>
      <c r="AG304">
        <f t="shared" si="122"/>
        <v>20.647457981505365</v>
      </c>
      <c r="AH304">
        <f t="shared" si="123"/>
        <v>0</v>
      </c>
      <c r="AI304">
        <f t="shared" si="124"/>
        <v>0</v>
      </c>
      <c r="AJ304">
        <f t="shared" si="125"/>
        <v>0</v>
      </c>
      <c r="AK304">
        <f t="shared" si="126"/>
        <v>0</v>
      </c>
      <c r="AL304">
        <f t="shared" si="127"/>
        <v>0</v>
      </c>
    </row>
    <row r="305" spans="5:38" x14ac:dyDescent="0.3">
      <c r="E305" s="34"/>
      <c r="F305" s="35">
        <v>303</v>
      </c>
      <c r="G305">
        <f t="shared" si="110"/>
        <v>10</v>
      </c>
      <c r="H305">
        <f t="shared" si="111"/>
        <v>303</v>
      </c>
      <c r="I305" s="38">
        <v>20.18505907470642</v>
      </c>
      <c r="K305">
        <v>7</v>
      </c>
      <c r="L305">
        <f t="shared" si="131"/>
        <v>11</v>
      </c>
      <c r="M305">
        <f t="shared" si="132"/>
        <v>198</v>
      </c>
      <c r="N305" s="36">
        <f t="shared" si="112"/>
        <v>20.18505907470642</v>
      </c>
      <c r="O305">
        <f t="shared" si="113"/>
        <v>0</v>
      </c>
      <c r="P305">
        <f t="shared" si="130"/>
        <v>0</v>
      </c>
      <c r="Q305">
        <f t="shared" si="130"/>
        <v>0</v>
      </c>
      <c r="R305">
        <f t="shared" si="130"/>
        <v>0</v>
      </c>
      <c r="S305">
        <f t="shared" si="130"/>
        <v>0</v>
      </c>
      <c r="T305">
        <f t="shared" si="130"/>
        <v>0</v>
      </c>
      <c r="U305">
        <f t="shared" si="130"/>
        <v>1</v>
      </c>
      <c r="V305">
        <f t="shared" si="130"/>
        <v>0</v>
      </c>
      <c r="W305">
        <f t="shared" si="130"/>
        <v>0</v>
      </c>
      <c r="X305">
        <f t="shared" si="130"/>
        <v>0</v>
      </c>
      <c r="Y305">
        <f t="shared" si="130"/>
        <v>0</v>
      </c>
      <c r="Z305">
        <f t="shared" si="130"/>
        <v>0</v>
      </c>
      <c r="AA305">
        <f t="shared" si="114"/>
        <v>0</v>
      </c>
      <c r="AB305">
        <f t="shared" si="117"/>
        <v>0</v>
      </c>
      <c r="AC305">
        <f t="shared" si="118"/>
        <v>0</v>
      </c>
      <c r="AD305">
        <f t="shared" si="119"/>
        <v>0</v>
      </c>
      <c r="AE305">
        <f t="shared" si="120"/>
        <v>0</v>
      </c>
      <c r="AF305">
        <f t="shared" si="121"/>
        <v>0</v>
      </c>
      <c r="AG305">
        <f t="shared" si="122"/>
        <v>20.18505907470642</v>
      </c>
      <c r="AH305">
        <f t="shared" si="123"/>
        <v>0</v>
      </c>
      <c r="AI305">
        <f t="shared" si="124"/>
        <v>0</v>
      </c>
      <c r="AJ305">
        <f t="shared" si="125"/>
        <v>0</v>
      </c>
      <c r="AK305">
        <f t="shared" si="126"/>
        <v>0</v>
      </c>
      <c r="AL305">
        <f t="shared" si="127"/>
        <v>0</v>
      </c>
    </row>
    <row r="306" spans="5:38" x14ac:dyDescent="0.3">
      <c r="E306" s="34"/>
      <c r="F306" s="35">
        <v>304</v>
      </c>
      <c r="G306">
        <f t="shared" si="110"/>
        <v>10</v>
      </c>
      <c r="H306">
        <f t="shared" si="111"/>
        <v>304</v>
      </c>
      <c r="I306" s="38">
        <v>19.777654212648123</v>
      </c>
      <c r="K306">
        <v>7</v>
      </c>
      <c r="L306">
        <f t="shared" si="131"/>
        <v>12</v>
      </c>
      <c r="M306">
        <f t="shared" si="132"/>
        <v>199</v>
      </c>
      <c r="N306" s="36">
        <f t="shared" si="112"/>
        <v>19.777654212648123</v>
      </c>
      <c r="O306">
        <f t="shared" si="113"/>
        <v>0</v>
      </c>
      <c r="P306">
        <f t="shared" si="130"/>
        <v>0</v>
      </c>
      <c r="Q306">
        <f t="shared" si="130"/>
        <v>0</v>
      </c>
      <c r="R306">
        <f t="shared" si="130"/>
        <v>0</v>
      </c>
      <c r="S306">
        <f t="shared" si="130"/>
        <v>0</v>
      </c>
      <c r="T306">
        <f t="shared" si="130"/>
        <v>0</v>
      </c>
      <c r="U306">
        <f t="shared" si="130"/>
        <v>1</v>
      </c>
      <c r="V306">
        <f t="shared" si="130"/>
        <v>0</v>
      </c>
      <c r="W306">
        <f t="shared" si="130"/>
        <v>0</v>
      </c>
      <c r="X306">
        <f t="shared" si="130"/>
        <v>0</v>
      </c>
      <c r="Y306">
        <f t="shared" si="130"/>
        <v>0</v>
      </c>
      <c r="Z306">
        <f t="shared" si="130"/>
        <v>0</v>
      </c>
      <c r="AA306">
        <f t="shared" si="114"/>
        <v>0</v>
      </c>
      <c r="AB306">
        <f t="shared" si="117"/>
        <v>0</v>
      </c>
      <c r="AC306">
        <f t="shared" si="118"/>
        <v>0</v>
      </c>
      <c r="AD306">
        <f t="shared" si="119"/>
        <v>0</v>
      </c>
      <c r="AE306">
        <f t="shared" si="120"/>
        <v>0</v>
      </c>
      <c r="AF306">
        <f t="shared" si="121"/>
        <v>0</v>
      </c>
      <c r="AG306">
        <f t="shared" si="122"/>
        <v>19.777654212648123</v>
      </c>
      <c r="AH306">
        <f t="shared" si="123"/>
        <v>0</v>
      </c>
      <c r="AI306">
        <f t="shared" si="124"/>
        <v>0</v>
      </c>
      <c r="AJ306">
        <f t="shared" si="125"/>
        <v>0</v>
      </c>
      <c r="AK306">
        <f t="shared" si="126"/>
        <v>0</v>
      </c>
      <c r="AL306">
        <f t="shared" si="127"/>
        <v>0</v>
      </c>
    </row>
    <row r="307" spans="5:38" x14ac:dyDescent="0.3">
      <c r="E307" s="34"/>
      <c r="F307" s="35">
        <v>305</v>
      </c>
      <c r="G307">
        <f t="shared" si="110"/>
        <v>11</v>
      </c>
      <c r="H307">
        <f t="shared" si="111"/>
        <v>305</v>
      </c>
      <c r="I307" s="38">
        <v>19.374738660364574</v>
      </c>
      <c r="K307">
        <v>7</v>
      </c>
      <c r="L307">
        <f t="shared" si="131"/>
        <v>13</v>
      </c>
      <c r="M307">
        <f t="shared" si="132"/>
        <v>200</v>
      </c>
      <c r="N307" s="36">
        <f t="shared" si="112"/>
        <v>19.374738660364574</v>
      </c>
      <c r="O307">
        <f t="shared" si="113"/>
        <v>0</v>
      </c>
      <c r="P307">
        <f t="shared" si="130"/>
        <v>0</v>
      </c>
      <c r="Q307">
        <f t="shared" si="130"/>
        <v>0</v>
      </c>
      <c r="R307">
        <f t="shared" si="130"/>
        <v>0</v>
      </c>
      <c r="S307">
        <f t="shared" si="130"/>
        <v>0</v>
      </c>
      <c r="T307">
        <f t="shared" si="130"/>
        <v>0</v>
      </c>
      <c r="U307">
        <f t="shared" si="130"/>
        <v>1</v>
      </c>
      <c r="V307">
        <f t="shared" si="130"/>
        <v>0</v>
      </c>
      <c r="W307">
        <f t="shared" si="130"/>
        <v>0</v>
      </c>
      <c r="X307">
        <f t="shared" si="130"/>
        <v>0</v>
      </c>
      <c r="Y307">
        <f t="shared" si="130"/>
        <v>0</v>
      </c>
      <c r="Z307">
        <f t="shared" si="130"/>
        <v>0</v>
      </c>
      <c r="AA307">
        <f t="shared" si="114"/>
        <v>0</v>
      </c>
      <c r="AB307">
        <f t="shared" si="117"/>
        <v>0</v>
      </c>
      <c r="AC307">
        <f t="shared" si="118"/>
        <v>0</v>
      </c>
      <c r="AD307">
        <f t="shared" si="119"/>
        <v>0</v>
      </c>
      <c r="AE307">
        <f t="shared" si="120"/>
        <v>0</v>
      </c>
      <c r="AF307">
        <f t="shared" si="121"/>
        <v>0</v>
      </c>
      <c r="AG307">
        <f t="shared" si="122"/>
        <v>19.374738660364574</v>
      </c>
      <c r="AH307">
        <f t="shared" si="123"/>
        <v>0</v>
      </c>
      <c r="AI307">
        <f t="shared" si="124"/>
        <v>0</v>
      </c>
      <c r="AJ307">
        <f t="shared" si="125"/>
        <v>0</v>
      </c>
      <c r="AK307">
        <f t="shared" si="126"/>
        <v>0</v>
      </c>
      <c r="AL307">
        <f t="shared" si="127"/>
        <v>0</v>
      </c>
    </row>
    <row r="308" spans="5:38" x14ac:dyDescent="0.3">
      <c r="E308" s="34"/>
      <c r="F308" s="35">
        <v>306</v>
      </c>
      <c r="G308">
        <f t="shared" si="110"/>
        <v>11</v>
      </c>
      <c r="H308">
        <f t="shared" si="111"/>
        <v>306</v>
      </c>
      <c r="I308" s="38">
        <v>19.005492931391629</v>
      </c>
      <c r="K308">
        <v>7</v>
      </c>
      <c r="L308">
        <f t="shared" si="131"/>
        <v>14</v>
      </c>
      <c r="M308">
        <f t="shared" si="132"/>
        <v>201</v>
      </c>
      <c r="N308" s="36">
        <f t="shared" si="112"/>
        <v>19.005492931391629</v>
      </c>
      <c r="O308">
        <f t="shared" si="113"/>
        <v>0</v>
      </c>
      <c r="P308">
        <f t="shared" si="130"/>
        <v>0</v>
      </c>
      <c r="Q308">
        <f t="shared" si="130"/>
        <v>0</v>
      </c>
      <c r="R308">
        <f t="shared" si="130"/>
        <v>0</v>
      </c>
      <c r="S308">
        <f t="shared" si="130"/>
        <v>0</v>
      </c>
      <c r="T308">
        <f t="shared" si="130"/>
        <v>0</v>
      </c>
      <c r="U308">
        <f t="shared" si="130"/>
        <v>1</v>
      </c>
      <c r="V308">
        <f t="shared" si="130"/>
        <v>0</v>
      </c>
      <c r="W308">
        <f t="shared" si="130"/>
        <v>0</v>
      </c>
      <c r="X308">
        <f t="shared" si="130"/>
        <v>0</v>
      </c>
      <c r="Y308">
        <f t="shared" si="130"/>
        <v>0</v>
      </c>
      <c r="Z308">
        <f t="shared" si="130"/>
        <v>0</v>
      </c>
      <c r="AA308">
        <f t="shared" si="114"/>
        <v>0</v>
      </c>
      <c r="AB308">
        <f t="shared" si="117"/>
        <v>0</v>
      </c>
      <c r="AC308">
        <f t="shared" si="118"/>
        <v>0</v>
      </c>
      <c r="AD308">
        <f t="shared" si="119"/>
        <v>0</v>
      </c>
      <c r="AE308">
        <f t="shared" si="120"/>
        <v>0</v>
      </c>
      <c r="AF308">
        <f t="shared" si="121"/>
        <v>0</v>
      </c>
      <c r="AG308">
        <f t="shared" si="122"/>
        <v>19.005492931391629</v>
      </c>
      <c r="AH308">
        <f t="shared" si="123"/>
        <v>0</v>
      </c>
      <c r="AI308">
        <f t="shared" si="124"/>
        <v>0</v>
      </c>
      <c r="AJ308">
        <f t="shared" si="125"/>
        <v>0</v>
      </c>
      <c r="AK308">
        <f t="shared" si="126"/>
        <v>0</v>
      </c>
      <c r="AL308">
        <f t="shared" si="127"/>
        <v>0</v>
      </c>
    </row>
    <row r="309" spans="5:38" x14ac:dyDescent="0.3">
      <c r="E309" s="34"/>
      <c r="F309" s="35">
        <v>307</v>
      </c>
      <c r="G309">
        <f t="shared" si="110"/>
        <v>11</v>
      </c>
      <c r="H309">
        <f t="shared" si="111"/>
        <v>307</v>
      </c>
      <c r="I309" s="38">
        <v>18.63400254753131</v>
      </c>
      <c r="K309">
        <v>7</v>
      </c>
      <c r="L309">
        <f t="shared" si="131"/>
        <v>15</v>
      </c>
      <c r="M309">
        <f t="shared" si="132"/>
        <v>202</v>
      </c>
      <c r="N309" s="36">
        <f t="shared" si="112"/>
        <v>18.63400254753131</v>
      </c>
      <c r="O309">
        <f t="shared" si="113"/>
        <v>0</v>
      </c>
      <c r="P309">
        <f t="shared" ref="P309:Z323" si="133">IF($K309=P$2,1,0)</f>
        <v>0</v>
      </c>
      <c r="Q309">
        <f t="shared" si="133"/>
        <v>0</v>
      </c>
      <c r="R309">
        <f t="shared" si="133"/>
        <v>0</v>
      </c>
      <c r="S309">
        <f t="shared" si="133"/>
        <v>0</v>
      </c>
      <c r="T309">
        <f t="shared" si="133"/>
        <v>0</v>
      </c>
      <c r="U309">
        <f t="shared" si="133"/>
        <v>1</v>
      </c>
      <c r="V309">
        <f t="shared" si="133"/>
        <v>0</v>
      </c>
      <c r="W309">
        <f t="shared" si="133"/>
        <v>0</v>
      </c>
      <c r="X309">
        <f t="shared" si="133"/>
        <v>0</v>
      </c>
      <c r="Y309">
        <f t="shared" si="133"/>
        <v>0</v>
      </c>
      <c r="Z309">
        <f t="shared" si="133"/>
        <v>0</v>
      </c>
      <c r="AA309">
        <f t="shared" si="114"/>
        <v>0</v>
      </c>
      <c r="AB309">
        <f t="shared" si="117"/>
        <v>0</v>
      </c>
      <c r="AC309">
        <f t="shared" si="118"/>
        <v>0</v>
      </c>
      <c r="AD309">
        <f t="shared" si="119"/>
        <v>0</v>
      </c>
      <c r="AE309">
        <f t="shared" si="120"/>
        <v>0</v>
      </c>
      <c r="AF309">
        <f t="shared" si="121"/>
        <v>0</v>
      </c>
      <c r="AG309">
        <f t="shared" si="122"/>
        <v>18.63400254753131</v>
      </c>
      <c r="AH309">
        <f t="shared" si="123"/>
        <v>0</v>
      </c>
      <c r="AI309">
        <f t="shared" si="124"/>
        <v>0</v>
      </c>
      <c r="AJ309">
        <f t="shared" si="125"/>
        <v>0</v>
      </c>
      <c r="AK309">
        <f t="shared" si="126"/>
        <v>0</v>
      </c>
      <c r="AL309">
        <f t="shared" si="127"/>
        <v>0</v>
      </c>
    </row>
    <row r="310" spans="5:38" x14ac:dyDescent="0.3">
      <c r="E310" s="34"/>
      <c r="F310" s="35">
        <v>308</v>
      </c>
      <c r="G310">
        <f t="shared" si="110"/>
        <v>11</v>
      </c>
      <c r="H310">
        <f t="shared" si="111"/>
        <v>308</v>
      </c>
      <c r="I310" s="38">
        <v>18.21874139336721</v>
      </c>
      <c r="K310">
        <v>7</v>
      </c>
      <c r="L310">
        <f t="shared" si="131"/>
        <v>16</v>
      </c>
      <c r="M310">
        <f t="shared" si="132"/>
        <v>203</v>
      </c>
      <c r="N310" s="36">
        <f t="shared" si="112"/>
        <v>18.21874139336721</v>
      </c>
      <c r="O310">
        <f t="shared" si="113"/>
        <v>0</v>
      </c>
      <c r="P310">
        <f t="shared" si="133"/>
        <v>0</v>
      </c>
      <c r="Q310">
        <f t="shared" si="133"/>
        <v>0</v>
      </c>
      <c r="R310">
        <f t="shared" si="133"/>
        <v>0</v>
      </c>
      <c r="S310">
        <f t="shared" si="133"/>
        <v>0</v>
      </c>
      <c r="T310">
        <f t="shared" si="133"/>
        <v>0</v>
      </c>
      <c r="U310">
        <f t="shared" si="133"/>
        <v>1</v>
      </c>
      <c r="V310">
        <f t="shared" si="133"/>
        <v>0</v>
      </c>
      <c r="W310">
        <f t="shared" si="133"/>
        <v>0</v>
      </c>
      <c r="X310">
        <f t="shared" si="133"/>
        <v>0</v>
      </c>
      <c r="Y310">
        <f t="shared" si="133"/>
        <v>0</v>
      </c>
      <c r="Z310">
        <f t="shared" si="133"/>
        <v>0</v>
      </c>
      <c r="AA310">
        <f t="shared" si="114"/>
        <v>0</v>
      </c>
      <c r="AB310">
        <f t="shared" si="117"/>
        <v>0</v>
      </c>
      <c r="AC310">
        <f t="shared" si="118"/>
        <v>0</v>
      </c>
      <c r="AD310">
        <f t="shared" si="119"/>
        <v>0</v>
      </c>
      <c r="AE310">
        <f t="shared" si="120"/>
        <v>0</v>
      </c>
      <c r="AF310">
        <f t="shared" si="121"/>
        <v>0</v>
      </c>
      <c r="AG310">
        <f t="shared" si="122"/>
        <v>18.21874139336721</v>
      </c>
      <c r="AH310">
        <f t="shared" si="123"/>
        <v>0</v>
      </c>
      <c r="AI310">
        <f t="shared" si="124"/>
        <v>0</v>
      </c>
      <c r="AJ310">
        <f t="shared" si="125"/>
        <v>0</v>
      </c>
      <c r="AK310">
        <f t="shared" si="126"/>
        <v>0</v>
      </c>
      <c r="AL310">
        <f t="shared" si="127"/>
        <v>0</v>
      </c>
    </row>
    <row r="311" spans="5:38" x14ac:dyDescent="0.3">
      <c r="E311" s="34"/>
      <c r="F311" s="35">
        <v>309</v>
      </c>
      <c r="G311">
        <f t="shared" si="110"/>
        <v>11</v>
      </c>
      <c r="H311">
        <f t="shared" si="111"/>
        <v>309</v>
      </c>
      <c r="I311" s="38">
        <v>17.860718938831134</v>
      </c>
      <c r="K311">
        <v>7</v>
      </c>
      <c r="L311">
        <f t="shared" si="131"/>
        <v>17</v>
      </c>
      <c r="M311">
        <f t="shared" si="132"/>
        <v>204</v>
      </c>
      <c r="N311" s="36">
        <f t="shared" si="112"/>
        <v>17.860718938831134</v>
      </c>
      <c r="O311">
        <f t="shared" si="113"/>
        <v>0</v>
      </c>
      <c r="P311">
        <f t="shared" si="133"/>
        <v>0</v>
      </c>
      <c r="Q311">
        <f t="shared" si="133"/>
        <v>0</v>
      </c>
      <c r="R311">
        <f t="shared" si="133"/>
        <v>0</v>
      </c>
      <c r="S311">
        <f t="shared" si="133"/>
        <v>0</v>
      </c>
      <c r="T311">
        <f t="shared" si="133"/>
        <v>0</v>
      </c>
      <c r="U311">
        <f t="shared" si="133"/>
        <v>1</v>
      </c>
      <c r="V311">
        <f t="shared" si="133"/>
        <v>0</v>
      </c>
      <c r="W311">
        <f t="shared" si="133"/>
        <v>0</v>
      </c>
      <c r="X311">
        <f t="shared" si="133"/>
        <v>0</v>
      </c>
      <c r="Y311">
        <f t="shared" si="133"/>
        <v>0</v>
      </c>
      <c r="Z311">
        <f t="shared" si="133"/>
        <v>0</v>
      </c>
      <c r="AA311">
        <f t="shared" si="114"/>
        <v>0</v>
      </c>
      <c r="AB311">
        <f t="shared" si="117"/>
        <v>0</v>
      </c>
      <c r="AC311">
        <f t="shared" si="118"/>
        <v>0</v>
      </c>
      <c r="AD311">
        <f t="shared" si="119"/>
        <v>0</v>
      </c>
      <c r="AE311">
        <f t="shared" si="120"/>
        <v>0</v>
      </c>
      <c r="AF311">
        <f t="shared" si="121"/>
        <v>0</v>
      </c>
      <c r="AG311">
        <f t="shared" si="122"/>
        <v>17.860718938831134</v>
      </c>
      <c r="AH311">
        <f t="shared" si="123"/>
        <v>0</v>
      </c>
      <c r="AI311">
        <f t="shared" si="124"/>
        <v>0</v>
      </c>
      <c r="AJ311">
        <f t="shared" si="125"/>
        <v>0</v>
      </c>
      <c r="AK311">
        <f t="shared" si="126"/>
        <v>0</v>
      </c>
      <c r="AL311">
        <f t="shared" si="127"/>
        <v>0</v>
      </c>
    </row>
    <row r="312" spans="5:38" x14ac:dyDescent="0.3">
      <c r="E312" s="34"/>
      <c r="F312" s="35">
        <v>310</v>
      </c>
      <c r="G312">
        <f t="shared" si="110"/>
        <v>11</v>
      </c>
      <c r="H312">
        <f t="shared" si="111"/>
        <v>310</v>
      </c>
      <c r="I312" s="38">
        <v>17.493717864745562</v>
      </c>
      <c r="K312">
        <v>7</v>
      </c>
      <c r="L312">
        <f t="shared" si="131"/>
        <v>18</v>
      </c>
      <c r="M312">
        <f t="shared" si="132"/>
        <v>205</v>
      </c>
      <c r="N312" s="36">
        <f t="shared" si="112"/>
        <v>17.493717864745562</v>
      </c>
      <c r="O312">
        <f t="shared" si="113"/>
        <v>0</v>
      </c>
      <c r="P312">
        <f t="shared" si="133"/>
        <v>0</v>
      </c>
      <c r="Q312">
        <f t="shared" si="133"/>
        <v>0</v>
      </c>
      <c r="R312">
        <f t="shared" si="133"/>
        <v>0</v>
      </c>
      <c r="S312">
        <f t="shared" si="133"/>
        <v>0</v>
      </c>
      <c r="T312">
        <f t="shared" si="133"/>
        <v>0</v>
      </c>
      <c r="U312">
        <f t="shared" si="133"/>
        <v>1</v>
      </c>
      <c r="V312">
        <f t="shared" si="133"/>
        <v>0</v>
      </c>
      <c r="W312">
        <f t="shared" si="133"/>
        <v>0</v>
      </c>
      <c r="X312">
        <f t="shared" si="133"/>
        <v>0</v>
      </c>
      <c r="Y312">
        <f t="shared" si="133"/>
        <v>0</v>
      </c>
      <c r="Z312">
        <f t="shared" si="133"/>
        <v>0</v>
      </c>
      <c r="AA312">
        <f t="shared" si="114"/>
        <v>0</v>
      </c>
      <c r="AB312">
        <f t="shared" si="117"/>
        <v>0</v>
      </c>
      <c r="AC312">
        <f t="shared" si="118"/>
        <v>0</v>
      </c>
      <c r="AD312">
        <f t="shared" si="119"/>
        <v>0</v>
      </c>
      <c r="AE312">
        <f t="shared" si="120"/>
        <v>0</v>
      </c>
      <c r="AF312">
        <f t="shared" si="121"/>
        <v>0</v>
      </c>
      <c r="AG312">
        <f t="shared" si="122"/>
        <v>17.493717864745562</v>
      </c>
      <c r="AH312">
        <f t="shared" si="123"/>
        <v>0</v>
      </c>
      <c r="AI312">
        <f t="shared" si="124"/>
        <v>0</v>
      </c>
      <c r="AJ312">
        <f t="shared" si="125"/>
        <v>0</v>
      </c>
      <c r="AK312">
        <f t="shared" si="126"/>
        <v>0</v>
      </c>
      <c r="AL312">
        <f t="shared" si="127"/>
        <v>0</v>
      </c>
    </row>
    <row r="313" spans="5:38" x14ac:dyDescent="0.3">
      <c r="E313" s="34"/>
      <c r="F313" s="35">
        <v>311</v>
      </c>
      <c r="G313">
        <f t="shared" si="110"/>
        <v>11</v>
      </c>
      <c r="H313">
        <f t="shared" si="111"/>
        <v>311</v>
      </c>
      <c r="I313" s="38">
        <v>17.14018471998423</v>
      </c>
      <c r="K313">
        <v>7</v>
      </c>
      <c r="L313">
        <f t="shared" si="131"/>
        <v>19</v>
      </c>
      <c r="M313">
        <f t="shared" si="132"/>
        <v>206</v>
      </c>
      <c r="N313" s="36">
        <f t="shared" si="112"/>
        <v>17.14018471998423</v>
      </c>
      <c r="O313">
        <f t="shared" si="113"/>
        <v>0</v>
      </c>
      <c r="P313">
        <f t="shared" si="133"/>
        <v>0</v>
      </c>
      <c r="Q313">
        <f t="shared" si="133"/>
        <v>0</v>
      </c>
      <c r="R313">
        <f t="shared" si="133"/>
        <v>0</v>
      </c>
      <c r="S313">
        <f t="shared" si="133"/>
        <v>0</v>
      </c>
      <c r="T313">
        <f t="shared" si="133"/>
        <v>0</v>
      </c>
      <c r="U313">
        <f t="shared" si="133"/>
        <v>1</v>
      </c>
      <c r="V313">
        <f t="shared" si="133"/>
        <v>0</v>
      </c>
      <c r="W313">
        <f t="shared" si="133"/>
        <v>0</v>
      </c>
      <c r="X313">
        <f t="shared" si="133"/>
        <v>0</v>
      </c>
      <c r="Y313">
        <f t="shared" si="133"/>
        <v>0</v>
      </c>
      <c r="Z313">
        <f t="shared" si="133"/>
        <v>0</v>
      </c>
      <c r="AA313">
        <f t="shared" si="114"/>
        <v>0</v>
      </c>
      <c r="AB313">
        <f t="shared" si="117"/>
        <v>0</v>
      </c>
      <c r="AC313">
        <f t="shared" si="118"/>
        <v>0</v>
      </c>
      <c r="AD313">
        <f t="shared" si="119"/>
        <v>0</v>
      </c>
      <c r="AE313">
        <f t="shared" si="120"/>
        <v>0</v>
      </c>
      <c r="AF313">
        <f t="shared" si="121"/>
        <v>0</v>
      </c>
      <c r="AG313">
        <f t="shared" si="122"/>
        <v>17.14018471998423</v>
      </c>
      <c r="AH313">
        <f t="shared" si="123"/>
        <v>0</v>
      </c>
      <c r="AI313">
        <f t="shared" si="124"/>
        <v>0</v>
      </c>
      <c r="AJ313">
        <f t="shared" si="125"/>
        <v>0</v>
      </c>
      <c r="AK313">
        <f t="shared" si="126"/>
        <v>0</v>
      </c>
      <c r="AL313">
        <f t="shared" si="127"/>
        <v>0</v>
      </c>
    </row>
    <row r="314" spans="5:38" x14ac:dyDescent="0.3">
      <c r="E314" s="34"/>
      <c r="F314" s="35">
        <v>312</v>
      </c>
      <c r="G314">
        <f t="shared" si="110"/>
        <v>11</v>
      </c>
      <c r="H314">
        <f t="shared" si="111"/>
        <v>312</v>
      </c>
      <c r="I314" s="38">
        <v>16.820321398533501</v>
      </c>
      <c r="K314">
        <v>7</v>
      </c>
      <c r="L314">
        <f t="shared" si="131"/>
        <v>20</v>
      </c>
      <c r="M314">
        <f t="shared" si="132"/>
        <v>207</v>
      </c>
      <c r="N314" s="36">
        <f t="shared" si="112"/>
        <v>16.820321398533501</v>
      </c>
      <c r="O314">
        <f t="shared" si="113"/>
        <v>0</v>
      </c>
      <c r="P314">
        <f t="shared" si="133"/>
        <v>0</v>
      </c>
      <c r="Q314">
        <f t="shared" si="133"/>
        <v>0</v>
      </c>
      <c r="R314">
        <f t="shared" si="133"/>
        <v>0</v>
      </c>
      <c r="S314">
        <f t="shared" si="133"/>
        <v>0</v>
      </c>
      <c r="T314">
        <f t="shared" si="133"/>
        <v>0</v>
      </c>
      <c r="U314">
        <f t="shared" si="133"/>
        <v>1</v>
      </c>
      <c r="V314">
        <f t="shared" si="133"/>
        <v>0</v>
      </c>
      <c r="W314">
        <f t="shared" si="133"/>
        <v>0</v>
      </c>
      <c r="X314">
        <f t="shared" si="133"/>
        <v>0</v>
      </c>
      <c r="Y314">
        <f t="shared" si="133"/>
        <v>0</v>
      </c>
      <c r="Z314">
        <f t="shared" si="133"/>
        <v>0</v>
      </c>
      <c r="AA314">
        <f t="shared" si="114"/>
        <v>0</v>
      </c>
      <c r="AB314">
        <f t="shared" si="117"/>
        <v>0</v>
      </c>
      <c r="AC314">
        <f t="shared" si="118"/>
        <v>0</v>
      </c>
      <c r="AD314">
        <f t="shared" si="119"/>
        <v>0</v>
      </c>
      <c r="AE314">
        <f t="shared" si="120"/>
        <v>0</v>
      </c>
      <c r="AF314">
        <f t="shared" si="121"/>
        <v>0</v>
      </c>
      <c r="AG314">
        <f t="shared" si="122"/>
        <v>16.820321398533501</v>
      </c>
      <c r="AH314">
        <f t="shared" si="123"/>
        <v>0</v>
      </c>
      <c r="AI314">
        <f t="shared" si="124"/>
        <v>0</v>
      </c>
      <c r="AJ314">
        <f t="shared" si="125"/>
        <v>0</v>
      </c>
      <c r="AK314">
        <f t="shared" si="126"/>
        <v>0</v>
      </c>
      <c r="AL314">
        <f t="shared" si="127"/>
        <v>0</v>
      </c>
    </row>
    <row r="315" spans="5:38" x14ac:dyDescent="0.3">
      <c r="E315" s="34"/>
      <c r="F315" s="35">
        <v>313</v>
      </c>
      <c r="G315">
        <f t="shared" si="110"/>
        <v>11</v>
      </c>
      <c r="H315">
        <f t="shared" si="111"/>
        <v>313</v>
      </c>
      <c r="I315" s="38">
        <v>17.465659678653392</v>
      </c>
      <c r="K315">
        <v>7</v>
      </c>
      <c r="L315">
        <f t="shared" si="131"/>
        <v>21</v>
      </c>
      <c r="M315">
        <f t="shared" si="132"/>
        <v>208</v>
      </c>
      <c r="N315" s="36">
        <f t="shared" si="112"/>
        <v>17.465659678653392</v>
      </c>
      <c r="O315">
        <f t="shared" si="113"/>
        <v>0</v>
      </c>
      <c r="P315">
        <f t="shared" si="133"/>
        <v>0</v>
      </c>
      <c r="Q315">
        <f t="shared" si="133"/>
        <v>0</v>
      </c>
      <c r="R315">
        <f t="shared" si="133"/>
        <v>0</v>
      </c>
      <c r="S315">
        <f t="shared" si="133"/>
        <v>0</v>
      </c>
      <c r="T315">
        <f t="shared" si="133"/>
        <v>0</v>
      </c>
      <c r="U315">
        <f t="shared" si="133"/>
        <v>1</v>
      </c>
      <c r="V315">
        <f t="shared" si="133"/>
        <v>0</v>
      </c>
      <c r="W315">
        <f t="shared" si="133"/>
        <v>0</v>
      </c>
      <c r="X315">
        <f t="shared" si="133"/>
        <v>0</v>
      </c>
      <c r="Y315">
        <f t="shared" si="133"/>
        <v>0</v>
      </c>
      <c r="Z315">
        <f t="shared" si="133"/>
        <v>0</v>
      </c>
      <c r="AA315">
        <f t="shared" si="114"/>
        <v>0</v>
      </c>
      <c r="AB315">
        <f t="shared" si="117"/>
        <v>0</v>
      </c>
      <c r="AC315">
        <f t="shared" si="118"/>
        <v>0</v>
      </c>
      <c r="AD315">
        <f t="shared" si="119"/>
        <v>0</v>
      </c>
      <c r="AE315">
        <f t="shared" si="120"/>
        <v>0</v>
      </c>
      <c r="AF315">
        <f t="shared" si="121"/>
        <v>0</v>
      </c>
      <c r="AG315">
        <f t="shared" si="122"/>
        <v>17.465659678653392</v>
      </c>
      <c r="AH315">
        <f t="shared" si="123"/>
        <v>0</v>
      </c>
      <c r="AI315">
        <f t="shared" si="124"/>
        <v>0</v>
      </c>
      <c r="AJ315">
        <f t="shared" si="125"/>
        <v>0</v>
      </c>
      <c r="AK315">
        <f t="shared" si="126"/>
        <v>0</v>
      </c>
      <c r="AL315">
        <f t="shared" si="127"/>
        <v>0</v>
      </c>
    </row>
    <row r="316" spans="5:38" x14ac:dyDescent="0.3">
      <c r="E316" s="34"/>
      <c r="F316" s="35">
        <v>314</v>
      </c>
      <c r="G316">
        <f t="shared" si="110"/>
        <v>11</v>
      </c>
      <c r="H316">
        <f t="shared" si="111"/>
        <v>314</v>
      </c>
      <c r="I316" s="38">
        <v>17.663189308742265</v>
      </c>
      <c r="K316">
        <v>7</v>
      </c>
      <c r="L316">
        <f t="shared" si="131"/>
        <v>22</v>
      </c>
      <c r="M316">
        <f t="shared" si="132"/>
        <v>209</v>
      </c>
      <c r="N316" s="36">
        <f t="shared" si="112"/>
        <v>17.663189308742265</v>
      </c>
      <c r="O316">
        <f t="shared" si="113"/>
        <v>0</v>
      </c>
      <c r="P316">
        <f t="shared" si="133"/>
        <v>0</v>
      </c>
      <c r="Q316">
        <f t="shared" si="133"/>
        <v>0</v>
      </c>
      <c r="R316">
        <f t="shared" si="133"/>
        <v>0</v>
      </c>
      <c r="S316">
        <f t="shared" si="133"/>
        <v>0</v>
      </c>
      <c r="T316">
        <f t="shared" si="133"/>
        <v>0</v>
      </c>
      <c r="U316">
        <f t="shared" si="133"/>
        <v>1</v>
      </c>
      <c r="V316">
        <f t="shared" si="133"/>
        <v>0</v>
      </c>
      <c r="W316">
        <f t="shared" si="133"/>
        <v>0</v>
      </c>
      <c r="X316">
        <f t="shared" si="133"/>
        <v>0</v>
      </c>
      <c r="Y316">
        <f t="shared" si="133"/>
        <v>0</v>
      </c>
      <c r="Z316">
        <f t="shared" si="133"/>
        <v>0</v>
      </c>
      <c r="AA316">
        <f t="shared" si="114"/>
        <v>0</v>
      </c>
      <c r="AB316">
        <f t="shared" si="117"/>
        <v>0</v>
      </c>
      <c r="AC316">
        <f t="shared" si="118"/>
        <v>0</v>
      </c>
      <c r="AD316">
        <f t="shared" si="119"/>
        <v>0</v>
      </c>
      <c r="AE316">
        <f t="shared" si="120"/>
        <v>0</v>
      </c>
      <c r="AF316">
        <f t="shared" si="121"/>
        <v>0</v>
      </c>
      <c r="AG316">
        <f t="shared" si="122"/>
        <v>17.663189308742265</v>
      </c>
      <c r="AH316">
        <f t="shared" si="123"/>
        <v>0</v>
      </c>
      <c r="AI316">
        <f t="shared" si="124"/>
        <v>0</v>
      </c>
      <c r="AJ316">
        <f t="shared" si="125"/>
        <v>0</v>
      </c>
      <c r="AK316">
        <f t="shared" si="126"/>
        <v>0</v>
      </c>
      <c r="AL316">
        <f t="shared" si="127"/>
        <v>0</v>
      </c>
    </row>
    <row r="317" spans="5:38" x14ac:dyDescent="0.3">
      <c r="E317" s="34"/>
      <c r="F317" s="35">
        <v>315</v>
      </c>
      <c r="G317">
        <f t="shared" si="110"/>
        <v>11</v>
      </c>
      <c r="H317">
        <f t="shared" si="111"/>
        <v>315</v>
      </c>
      <c r="I317" s="38">
        <v>20.373610085245794</v>
      </c>
      <c r="K317">
        <v>7</v>
      </c>
      <c r="L317">
        <f t="shared" si="131"/>
        <v>23</v>
      </c>
      <c r="M317">
        <f t="shared" si="132"/>
        <v>210</v>
      </c>
      <c r="N317" s="36">
        <f t="shared" si="112"/>
        <v>20.373610085245794</v>
      </c>
      <c r="O317">
        <f t="shared" si="113"/>
        <v>0</v>
      </c>
      <c r="P317">
        <f t="shared" si="133"/>
        <v>0</v>
      </c>
      <c r="Q317">
        <f t="shared" si="133"/>
        <v>0</v>
      </c>
      <c r="R317">
        <f t="shared" si="133"/>
        <v>0</v>
      </c>
      <c r="S317">
        <f t="shared" si="133"/>
        <v>0</v>
      </c>
      <c r="T317">
        <f t="shared" si="133"/>
        <v>0</v>
      </c>
      <c r="U317">
        <f t="shared" si="133"/>
        <v>1</v>
      </c>
      <c r="V317">
        <f t="shared" si="133"/>
        <v>0</v>
      </c>
      <c r="W317">
        <f t="shared" si="133"/>
        <v>0</v>
      </c>
      <c r="X317">
        <f t="shared" si="133"/>
        <v>0</v>
      </c>
      <c r="Y317">
        <f t="shared" si="133"/>
        <v>0</v>
      </c>
      <c r="Z317">
        <f t="shared" si="133"/>
        <v>0</v>
      </c>
      <c r="AA317">
        <f t="shared" si="114"/>
        <v>0</v>
      </c>
      <c r="AB317">
        <f t="shared" si="117"/>
        <v>0</v>
      </c>
      <c r="AC317">
        <f t="shared" si="118"/>
        <v>0</v>
      </c>
      <c r="AD317">
        <f t="shared" si="119"/>
        <v>0</v>
      </c>
      <c r="AE317">
        <f t="shared" si="120"/>
        <v>0</v>
      </c>
      <c r="AF317">
        <f t="shared" si="121"/>
        <v>0</v>
      </c>
      <c r="AG317">
        <f t="shared" si="122"/>
        <v>20.373610085245794</v>
      </c>
      <c r="AH317">
        <f t="shared" si="123"/>
        <v>0</v>
      </c>
      <c r="AI317">
        <f t="shared" si="124"/>
        <v>0</v>
      </c>
      <c r="AJ317">
        <f t="shared" si="125"/>
        <v>0</v>
      </c>
      <c r="AK317">
        <f t="shared" si="126"/>
        <v>0</v>
      </c>
      <c r="AL317">
        <f t="shared" si="127"/>
        <v>0</v>
      </c>
    </row>
    <row r="318" spans="5:38" x14ac:dyDescent="0.3">
      <c r="E318" s="34"/>
      <c r="F318" s="35">
        <v>316</v>
      </c>
      <c r="G318">
        <f t="shared" si="110"/>
        <v>11</v>
      </c>
      <c r="H318">
        <f t="shared" si="111"/>
        <v>316</v>
      </c>
      <c r="I318" s="38">
        <v>16.958367674106977</v>
      </c>
      <c r="K318">
        <v>7</v>
      </c>
      <c r="L318">
        <f t="shared" si="131"/>
        <v>24</v>
      </c>
      <c r="M318">
        <f t="shared" si="132"/>
        <v>211</v>
      </c>
      <c r="N318" s="36">
        <f t="shared" si="112"/>
        <v>16.958367674106977</v>
      </c>
      <c r="O318">
        <f t="shared" si="113"/>
        <v>0</v>
      </c>
      <c r="P318">
        <f t="shared" si="133"/>
        <v>0</v>
      </c>
      <c r="Q318">
        <f t="shared" si="133"/>
        <v>0</v>
      </c>
      <c r="R318">
        <f t="shared" si="133"/>
        <v>0</v>
      </c>
      <c r="S318">
        <f t="shared" si="133"/>
        <v>0</v>
      </c>
      <c r="T318">
        <f t="shared" si="133"/>
        <v>0</v>
      </c>
      <c r="U318">
        <f t="shared" si="133"/>
        <v>1</v>
      </c>
      <c r="V318">
        <f t="shared" si="133"/>
        <v>0</v>
      </c>
      <c r="W318">
        <f t="shared" si="133"/>
        <v>0</v>
      </c>
      <c r="X318">
        <f t="shared" si="133"/>
        <v>0</v>
      </c>
      <c r="Y318">
        <f t="shared" si="133"/>
        <v>0</v>
      </c>
      <c r="Z318">
        <f t="shared" si="133"/>
        <v>0</v>
      </c>
      <c r="AA318">
        <f t="shared" si="114"/>
        <v>0</v>
      </c>
      <c r="AB318">
        <f t="shared" si="117"/>
        <v>0</v>
      </c>
      <c r="AC318">
        <f t="shared" si="118"/>
        <v>0</v>
      </c>
      <c r="AD318">
        <f t="shared" si="119"/>
        <v>0</v>
      </c>
      <c r="AE318">
        <f t="shared" si="120"/>
        <v>0</v>
      </c>
      <c r="AF318">
        <f t="shared" si="121"/>
        <v>0</v>
      </c>
      <c r="AG318">
        <f t="shared" si="122"/>
        <v>16.958367674106977</v>
      </c>
      <c r="AH318">
        <f t="shared" si="123"/>
        <v>0</v>
      </c>
      <c r="AI318">
        <f t="shared" si="124"/>
        <v>0</v>
      </c>
      <c r="AJ318">
        <f t="shared" si="125"/>
        <v>0</v>
      </c>
      <c r="AK318">
        <f t="shared" si="126"/>
        <v>0</v>
      </c>
      <c r="AL318">
        <f t="shared" si="127"/>
        <v>0</v>
      </c>
    </row>
    <row r="319" spans="5:38" x14ac:dyDescent="0.3">
      <c r="E319" s="34"/>
      <c r="F319" s="35">
        <v>317</v>
      </c>
      <c r="G319">
        <f t="shared" si="110"/>
        <v>11</v>
      </c>
      <c r="H319">
        <f t="shared" si="111"/>
        <v>317</v>
      </c>
      <c r="I319" s="38">
        <v>15.970719523662629</v>
      </c>
      <c r="K319">
        <v>7</v>
      </c>
      <c r="L319">
        <f t="shared" si="131"/>
        <v>25</v>
      </c>
      <c r="M319">
        <f t="shared" si="132"/>
        <v>212</v>
      </c>
      <c r="N319" s="36">
        <f t="shared" si="112"/>
        <v>15.970719523662629</v>
      </c>
      <c r="O319">
        <f t="shared" si="113"/>
        <v>0</v>
      </c>
      <c r="P319">
        <f t="shared" si="133"/>
        <v>0</v>
      </c>
      <c r="Q319">
        <f t="shared" si="133"/>
        <v>0</v>
      </c>
      <c r="R319">
        <f t="shared" si="133"/>
        <v>0</v>
      </c>
      <c r="S319">
        <f t="shared" si="133"/>
        <v>0</v>
      </c>
      <c r="T319">
        <f t="shared" si="133"/>
        <v>0</v>
      </c>
      <c r="U319">
        <f t="shared" si="133"/>
        <v>1</v>
      </c>
      <c r="V319">
        <f t="shared" si="133"/>
        <v>0</v>
      </c>
      <c r="W319">
        <f t="shared" si="133"/>
        <v>0</v>
      </c>
      <c r="X319">
        <f t="shared" si="133"/>
        <v>0</v>
      </c>
      <c r="Y319">
        <f t="shared" si="133"/>
        <v>0</v>
      </c>
      <c r="Z319">
        <f t="shared" si="133"/>
        <v>0</v>
      </c>
      <c r="AA319">
        <f t="shared" si="114"/>
        <v>0</v>
      </c>
      <c r="AB319">
        <f t="shared" si="117"/>
        <v>0</v>
      </c>
      <c r="AC319">
        <f t="shared" si="118"/>
        <v>0</v>
      </c>
      <c r="AD319">
        <f t="shared" si="119"/>
        <v>0</v>
      </c>
      <c r="AE319">
        <f t="shared" si="120"/>
        <v>0</v>
      </c>
      <c r="AF319">
        <f t="shared" si="121"/>
        <v>0</v>
      </c>
      <c r="AG319">
        <f t="shared" si="122"/>
        <v>15.970719523662629</v>
      </c>
      <c r="AH319">
        <f t="shared" si="123"/>
        <v>0</v>
      </c>
      <c r="AI319">
        <f t="shared" si="124"/>
        <v>0</v>
      </c>
      <c r="AJ319">
        <f t="shared" si="125"/>
        <v>0</v>
      </c>
      <c r="AK319">
        <f t="shared" si="126"/>
        <v>0</v>
      </c>
      <c r="AL319">
        <f t="shared" si="127"/>
        <v>0</v>
      </c>
    </row>
    <row r="320" spans="5:38" x14ac:dyDescent="0.3">
      <c r="E320" s="34"/>
      <c r="F320" s="35">
        <v>318</v>
      </c>
      <c r="G320">
        <f t="shared" si="110"/>
        <v>11</v>
      </c>
      <c r="H320">
        <f t="shared" si="111"/>
        <v>318</v>
      </c>
      <c r="I320" s="38">
        <v>15.167133073982903</v>
      </c>
      <c r="K320">
        <v>7</v>
      </c>
      <c r="L320">
        <f t="shared" si="131"/>
        <v>26</v>
      </c>
      <c r="M320">
        <f t="shared" si="132"/>
        <v>213</v>
      </c>
      <c r="N320" s="36">
        <f t="shared" si="112"/>
        <v>15.167133073982903</v>
      </c>
      <c r="O320">
        <f t="shared" si="113"/>
        <v>0</v>
      </c>
      <c r="P320">
        <f t="shared" si="133"/>
        <v>0</v>
      </c>
      <c r="Q320">
        <f t="shared" si="133"/>
        <v>0</v>
      </c>
      <c r="R320">
        <f t="shared" si="133"/>
        <v>0</v>
      </c>
      <c r="S320">
        <f t="shared" si="133"/>
        <v>0</v>
      </c>
      <c r="T320">
        <f t="shared" si="133"/>
        <v>0</v>
      </c>
      <c r="U320">
        <f t="shared" si="133"/>
        <v>1</v>
      </c>
      <c r="V320">
        <f t="shared" si="133"/>
        <v>0</v>
      </c>
      <c r="W320">
        <f t="shared" si="133"/>
        <v>0</v>
      </c>
      <c r="X320">
        <f t="shared" si="133"/>
        <v>0</v>
      </c>
      <c r="Y320">
        <f t="shared" si="133"/>
        <v>0</v>
      </c>
      <c r="Z320">
        <f t="shared" si="133"/>
        <v>0</v>
      </c>
      <c r="AA320">
        <f t="shared" si="114"/>
        <v>0</v>
      </c>
      <c r="AB320">
        <f t="shared" si="117"/>
        <v>0</v>
      </c>
      <c r="AC320">
        <f t="shared" si="118"/>
        <v>0</v>
      </c>
      <c r="AD320">
        <f t="shared" si="119"/>
        <v>0</v>
      </c>
      <c r="AE320">
        <f t="shared" si="120"/>
        <v>0</v>
      </c>
      <c r="AF320">
        <f t="shared" si="121"/>
        <v>0</v>
      </c>
      <c r="AG320">
        <f t="shared" si="122"/>
        <v>15.167133073982903</v>
      </c>
      <c r="AH320">
        <f t="shared" si="123"/>
        <v>0</v>
      </c>
      <c r="AI320">
        <f t="shared" si="124"/>
        <v>0</v>
      </c>
      <c r="AJ320">
        <f t="shared" si="125"/>
        <v>0</v>
      </c>
      <c r="AK320">
        <f t="shared" si="126"/>
        <v>0</v>
      </c>
      <c r="AL320">
        <f t="shared" si="127"/>
        <v>0</v>
      </c>
    </row>
    <row r="321" spans="5:38" x14ac:dyDescent="0.3">
      <c r="E321" s="34"/>
      <c r="F321" s="35">
        <v>319</v>
      </c>
      <c r="G321">
        <f t="shared" si="110"/>
        <v>11</v>
      </c>
      <c r="H321">
        <f t="shared" si="111"/>
        <v>319</v>
      </c>
      <c r="I321" s="38">
        <v>14.735037008163497</v>
      </c>
      <c r="K321">
        <v>7</v>
      </c>
      <c r="L321">
        <f t="shared" si="131"/>
        <v>27</v>
      </c>
      <c r="M321">
        <f t="shared" si="132"/>
        <v>214</v>
      </c>
      <c r="N321" s="36">
        <f t="shared" si="112"/>
        <v>14.735037008163497</v>
      </c>
      <c r="O321">
        <f t="shared" si="113"/>
        <v>0</v>
      </c>
      <c r="P321">
        <f t="shared" si="133"/>
        <v>0</v>
      </c>
      <c r="Q321">
        <f t="shared" si="133"/>
        <v>0</v>
      </c>
      <c r="R321">
        <f t="shared" si="133"/>
        <v>0</v>
      </c>
      <c r="S321">
        <f t="shared" si="133"/>
        <v>0</v>
      </c>
      <c r="T321">
        <f t="shared" si="133"/>
        <v>0</v>
      </c>
      <c r="U321">
        <f t="shared" si="133"/>
        <v>1</v>
      </c>
      <c r="V321">
        <f t="shared" si="133"/>
        <v>0</v>
      </c>
      <c r="W321">
        <f t="shared" si="133"/>
        <v>0</v>
      </c>
      <c r="X321">
        <f t="shared" si="133"/>
        <v>0</v>
      </c>
      <c r="Y321">
        <f t="shared" si="133"/>
        <v>0</v>
      </c>
      <c r="Z321">
        <f t="shared" si="133"/>
        <v>0</v>
      </c>
      <c r="AA321">
        <f t="shared" si="114"/>
        <v>0</v>
      </c>
      <c r="AB321">
        <f t="shared" si="117"/>
        <v>0</v>
      </c>
      <c r="AC321">
        <f t="shared" si="118"/>
        <v>0</v>
      </c>
      <c r="AD321">
        <f t="shared" si="119"/>
        <v>0</v>
      </c>
      <c r="AE321">
        <f t="shared" si="120"/>
        <v>0</v>
      </c>
      <c r="AF321">
        <f t="shared" si="121"/>
        <v>0</v>
      </c>
      <c r="AG321">
        <f t="shared" si="122"/>
        <v>14.735037008163497</v>
      </c>
      <c r="AH321">
        <f t="shared" si="123"/>
        <v>0</v>
      </c>
      <c r="AI321">
        <f t="shared" si="124"/>
        <v>0</v>
      </c>
      <c r="AJ321">
        <f t="shared" si="125"/>
        <v>0</v>
      </c>
      <c r="AK321">
        <f t="shared" si="126"/>
        <v>0</v>
      </c>
      <c r="AL321">
        <f t="shared" si="127"/>
        <v>0</v>
      </c>
    </row>
    <row r="322" spans="5:38" x14ac:dyDescent="0.3">
      <c r="E322" s="34"/>
      <c r="F322" s="35">
        <v>320</v>
      </c>
      <c r="G322">
        <f t="shared" si="110"/>
        <v>11</v>
      </c>
      <c r="H322">
        <f t="shared" si="111"/>
        <v>320</v>
      </c>
      <c r="I322" s="38">
        <v>14.420785323931206</v>
      </c>
      <c r="K322">
        <v>7</v>
      </c>
      <c r="L322">
        <f t="shared" si="131"/>
        <v>28</v>
      </c>
      <c r="M322">
        <f t="shared" si="132"/>
        <v>215</v>
      </c>
      <c r="N322" s="36">
        <f t="shared" si="112"/>
        <v>14.420785323931206</v>
      </c>
      <c r="O322">
        <f t="shared" si="113"/>
        <v>0</v>
      </c>
      <c r="P322">
        <f t="shared" si="133"/>
        <v>0</v>
      </c>
      <c r="Q322">
        <f t="shared" si="133"/>
        <v>0</v>
      </c>
      <c r="R322">
        <f t="shared" si="133"/>
        <v>0</v>
      </c>
      <c r="S322">
        <f t="shared" si="133"/>
        <v>0</v>
      </c>
      <c r="T322">
        <f t="shared" si="133"/>
        <v>0</v>
      </c>
      <c r="U322">
        <f t="shared" si="133"/>
        <v>1</v>
      </c>
      <c r="V322">
        <f t="shared" si="133"/>
        <v>0</v>
      </c>
      <c r="W322">
        <f t="shared" si="133"/>
        <v>0</v>
      </c>
      <c r="X322">
        <f t="shared" si="133"/>
        <v>0</v>
      </c>
      <c r="Y322">
        <f t="shared" si="133"/>
        <v>0</v>
      </c>
      <c r="Z322">
        <f t="shared" si="133"/>
        <v>0</v>
      </c>
      <c r="AA322">
        <f t="shared" si="114"/>
        <v>0</v>
      </c>
      <c r="AB322">
        <f t="shared" si="117"/>
        <v>0</v>
      </c>
      <c r="AC322">
        <f t="shared" si="118"/>
        <v>0</v>
      </c>
      <c r="AD322">
        <f t="shared" si="119"/>
        <v>0</v>
      </c>
      <c r="AE322">
        <f t="shared" si="120"/>
        <v>0</v>
      </c>
      <c r="AF322">
        <f t="shared" si="121"/>
        <v>0</v>
      </c>
      <c r="AG322">
        <f t="shared" si="122"/>
        <v>14.420785323931206</v>
      </c>
      <c r="AH322">
        <f t="shared" si="123"/>
        <v>0</v>
      </c>
      <c r="AI322">
        <f t="shared" si="124"/>
        <v>0</v>
      </c>
      <c r="AJ322">
        <f t="shared" si="125"/>
        <v>0</v>
      </c>
      <c r="AK322">
        <f t="shared" si="126"/>
        <v>0</v>
      </c>
      <c r="AL322">
        <f t="shared" si="127"/>
        <v>0</v>
      </c>
    </row>
    <row r="323" spans="5:38" x14ac:dyDescent="0.3">
      <c r="E323" s="34"/>
      <c r="F323" s="35">
        <v>321</v>
      </c>
      <c r="G323">
        <f t="shared" si="110"/>
        <v>11</v>
      </c>
      <c r="H323">
        <f t="shared" si="111"/>
        <v>321</v>
      </c>
      <c r="I323" s="38">
        <v>14.250191552490817</v>
      </c>
      <c r="K323">
        <v>7</v>
      </c>
      <c r="L323">
        <f>L322+1</f>
        <v>29</v>
      </c>
      <c r="M323">
        <f t="shared" si="132"/>
        <v>216</v>
      </c>
      <c r="N323" s="36">
        <f t="shared" si="112"/>
        <v>14.250191552490817</v>
      </c>
      <c r="O323">
        <f t="shared" si="113"/>
        <v>0</v>
      </c>
      <c r="P323">
        <f t="shared" si="133"/>
        <v>0</v>
      </c>
      <c r="Q323">
        <f t="shared" si="133"/>
        <v>0</v>
      </c>
      <c r="R323">
        <f t="shared" si="133"/>
        <v>0</v>
      </c>
      <c r="S323">
        <f t="shared" si="133"/>
        <v>0</v>
      </c>
      <c r="T323">
        <f t="shared" si="133"/>
        <v>0</v>
      </c>
      <c r="U323">
        <f t="shared" si="133"/>
        <v>1</v>
      </c>
      <c r="V323">
        <f t="shared" si="133"/>
        <v>0</v>
      </c>
      <c r="W323">
        <f t="shared" si="133"/>
        <v>0</v>
      </c>
      <c r="X323">
        <f t="shared" si="133"/>
        <v>0</v>
      </c>
      <c r="Y323">
        <f t="shared" si="133"/>
        <v>0</v>
      </c>
      <c r="Z323">
        <f t="shared" si="133"/>
        <v>0</v>
      </c>
      <c r="AA323">
        <f t="shared" si="114"/>
        <v>0</v>
      </c>
      <c r="AB323">
        <f t="shared" si="117"/>
        <v>0</v>
      </c>
      <c r="AC323">
        <f t="shared" si="118"/>
        <v>0</v>
      </c>
      <c r="AD323">
        <f t="shared" si="119"/>
        <v>0</v>
      </c>
      <c r="AE323">
        <f t="shared" si="120"/>
        <v>0</v>
      </c>
      <c r="AF323">
        <f t="shared" si="121"/>
        <v>0</v>
      </c>
      <c r="AG323">
        <f t="shared" si="122"/>
        <v>14.250191552490817</v>
      </c>
      <c r="AH323">
        <f t="shared" si="123"/>
        <v>0</v>
      </c>
      <c r="AI323">
        <f t="shared" si="124"/>
        <v>0</v>
      </c>
      <c r="AJ323">
        <f t="shared" si="125"/>
        <v>0</v>
      </c>
      <c r="AK323">
        <f t="shared" si="126"/>
        <v>0</v>
      </c>
      <c r="AL323">
        <f t="shared" si="127"/>
        <v>0</v>
      </c>
    </row>
    <row r="324" spans="5:38" x14ac:dyDescent="0.3">
      <c r="E324" s="34"/>
      <c r="F324" s="35">
        <v>322</v>
      </c>
      <c r="G324">
        <f t="shared" ref="G324:G367" si="134">IF(F324&lt;=$D$2,1,IF(F324&lt;=$D$3,2,IF(F324&lt;=$D$4,3,IF(F324&lt;=$D$5,4,IF(F324&lt;=$D$6,5,IF(F324&lt;=$D$7,6,IF(F324&lt;=$D$8,7,IF(F324&lt;=$D$9,8,IF(F324&lt;=$D$10,9,IF(F324&lt;=$D$11,10,IF(F324&lt;=$D$12,11,IF(F324&lt;=$D$13,12,13))))))))))))</f>
        <v>11</v>
      </c>
      <c r="H324">
        <f t="shared" ref="H324:H367" si="135">F324</f>
        <v>322</v>
      </c>
      <c r="I324" s="38">
        <v>13.996545550217611</v>
      </c>
      <c r="K324">
        <v>7</v>
      </c>
      <c r="L324">
        <f t="shared" ref="L324" si="136">L323+1</f>
        <v>30</v>
      </c>
      <c r="M324">
        <f t="shared" si="132"/>
        <v>217</v>
      </c>
      <c r="N324" s="36">
        <f t="shared" ref="N324:N367" si="137">I324</f>
        <v>13.996545550217611</v>
      </c>
      <c r="O324">
        <f t="shared" ref="O324:Z367" si="138">IF($K324=O$2,1,0)</f>
        <v>0</v>
      </c>
      <c r="P324">
        <f t="shared" si="138"/>
        <v>0</v>
      </c>
      <c r="Q324">
        <f t="shared" si="138"/>
        <v>0</v>
      </c>
      <c r="R324">
        <f t="shared" si="138"/>
        <v>0</v>
      </c>
      <c r="S324">
        <f t="shared" si="138"/>
        <v>0</v>
      </c>
      <c r="T324">
        <f t="shared" si="138"/>
        <v>0</v>
      </c>
      <c r="U324">
        <f t="shared" si="138"/>
        <v>1</v>
      </c>
      <c r="V324">
        <f t="shared" si="138"/>
        <v>0</v>
      </c>
      <c r="W324">
        <f t="shared" si="138"/>
        <v>0</v>
      </c>
      <c r="X324">
        <f t="shared" si="138"/>
        <v>0</v>
      </c>
      <c r="Y324">
        <f t="shared" si="138"/>
        <v>0</v>
      </c>
      <c r="Z324">
        <f t="shared" si="138"/>
        <v>0</v>
      </c>
      <c r="AA324">
        <f t="shared" ref="AA324:AA367" si="139">O324*$N324</f>
        <v>0</v>
      </c>
      <c r="AB324">
        <f t="shared" si="117"/>
        <v>0</v>
      </c>
      <c r="AC324">
        <f t="shared" si="118"/>
        <v>0</v>
      </c>
      <c r="AD324">
        <f t="shared" si="119"/>
        <v>0</v>
      </c>
      <c r="AE324">
        <f t="shared" si="120"/>
        <v>0</v>
      </c>
      <c r="AF324">
        <f t="shared" si="121"/>
        <v>0</v>
      </c>
      <c r="AG324">
        <f t="shared" si="122"/>
        <v>13.996545550217611</v>
      </c>
      <c r="AH324">
        <f t="shared" si="123"/>
        <v>0</v>
      </c>
      <c r="AI324">
        <f t="shared" si="124"/>
        <v>0</v>
      </c>
      <c r="AJ324">
        <f t="shared" si="125"/>
        <v>0</v>
      </c>
      <c r="AK324">
        <f t="shared" si="126"/>
        <v>0</v>
      </c>
      <c r="AL324">
        <f t="shared" si="127"/>
        <v>0</v>
      </c>
    </row>
    <row r="325" spans="5:38" x14ac:dyDescent="0.3">
      <c r="E325" s="34"/>
      <c r="F325" s="35">
        <v>323</v>
      </c>
      <c r="G325">
        <f t="shared" si="134"/>
        <v>11</v>
      </c>
      <c r="H325">
        <f t="shared" si="135"/>
        <v>323</v>
      </c>
      <c r="I325" s="38">
        <v>13.618321201695169</v>
      </c>
      <c r="K325">
        <v>8</v>
      </c>
      <c r="L325">
        <v>1</v>
      </c>
      <c r="M325">
        <f t="shared" si="132"/>
        <v>218</v>
      </c>
      <c r="N325" s="36">
        <f t="shared" si="137"/>
        <v>13.618321201695169</v>
      </c>
      <c r="O325">
        <f t="shared" si="138"/>
        <v>0</v>
      </c>
      <c r="P325">
        <f t="shared" si="138"/>
        <v>0</v>
      </c>
      <c r="Q325">
        <f t="shared" si="138"/>
        <v>0</v>
      </c>
      <c r="R325">
        <f t="shared" si="138"/>
        <v>0</v>
      </c>
      <c r="S325">
        <f t="shared" si="138"/>
        <v>0</v>
      </c>
      <c r="T325">
        <f t="shared" si="138"/>
        <v>0</v>
      </c>
      <c r="U325">
        <f t="shared" si="138"/>
        <v>0</v>
      </c>
      <c r="V325">
        <f t="shared" si="138"/>
        <v>1</v>
      </c>
      <c r="W325">
        <f t="shared" si="138"/>
        <v>0</v>
      </c>
      <c r="X325">
        <f t="shared" si="138"/>
        <v>0</v>
      </c>
      <c r="Y325">
        <f t="shared" si="138"/>
        <v>0</v>
      </c>
      <c r="Z325">
        <f t="shared" si="138"/>
        <v>0</v>
      </c>
      <c r="AA325">
        <f t="shared" si="139"/>
        <v>0</v>
      </c>
      <c r="AB325">
        <f t="shared" si="117"/>
        <v>0</v>
      </c>
      <c r="AC325">
        <f t="shared" si="118"/>
        <v>0</v>
      </c>
      <c r="AD325">
        <f t="shared" si="119"/>
        <v>0</v>
      </c>
      <c r="AE325">
        <f t="shared" si="120"/>
        <v>0</v>
      </c>
      <c r="AF325">
        <f t="shared" si="121"/>
        <v>0</v>
      </c>
      <c r="AG325">
        <f t="shared" si="122"/>
        <v>0</v>
      </c>
      <c r="AH325">
        <f t="shared" si="123"/>
        <v>13.618321201695169</v>
      </c>
      <c r="AI325">
        <f t="shared" si="124"/>
        <v>0</v>
      </c>
      <c r="AJ325">
        <f t="shared" si="125"/>
        <v>0</v>
      </c>
      <c r="AK325">
        <f t="shared" si="126"/>
        <v>0</v>
      </c>
      <c r="AL325">
        <f t="shared" si="127"/>
        <v>0</v>
      </c>
    </row>
    <row r="326" spans="5:38" x14ac:dyDescent="0.3">
      <c r="E326" s="34"/>
      <c r="F326" s="35">
        <v>324</v>
      </c>
      <c r="G326">
        <f t="shared" si="134"/>
        <v>11</v>
      </c>
      <c r="H326">
        <f t="shared" si="135"/>
        <v>324</v>
      </c>
      <c r="I326" s="38">
        <v>13.512822421988616</v>
      </c>
      <c r="K326">
        <v>8</v>
      </c>
      <c r="L326">
        <f>L325+1</f>
        <v>2</v>
      </c>
      <c r="M326">
        <f t="shared" si="132"/>
        <v>219</v>
      </c>
      <c r="N326" s="36">
        <f t="shared" si="137"/>
        <v>13.512822421988616</v>
      </c>
      <c r="O326">
        <f t="shared" si="138"/>
        <v>0</v>
      </c>
      <c r="P326">
        <f t="shared" si="138"/>
        <v>0</v>
      </c>
      <c r="Q326">
        <f t="shared" si="138"/>
        <v>0</v>
      </c>
      <c r="R326">
        <f t="shared" si="138"/>
        <v>0</v>
      </c>
      <c r="S326">
        <f t="shared" si="138"/>
        <v>0</v>
      </c>
      <c r="T326">
        <f t="shared" si="138"/>
        <v>0</v>
      </c>
      <c r="U326">
        <f t="shared" si="138"/>
        <v>0</v>
      </c>
      <c r="V326">
        <f t="shared" si="138"/>
        <v>1</v>
      </c>
      <c r="W326">
        <f t="shared" si="138"/>
        <v>0</v>
      </c>
      <c r="X326">
        <f t="shared" si="138"/>
        <v>0</v>
      </c>
      <c r="Y326">
        <f t="shared" si="138"/>
        <v>0</v>
      </c>
      <c r="Z326">
        <f t="shared" si="138"/>
        <v>0</v>
      </c>
      <c r="AA326">
        <f t="shared" si="139"/>
        <v>0</v>
      </c>
      <c r="AB326">
        <f t="shared" si="117"/>
        <v>0</v>
      </c>
      <c r="AC326">
        <f t="shared" si="118"/>
        <v>0</v>
      </c>
      <c r="AD326">
        <f t="shared" si="119"/>
        <v>0</v>
      </c>
      <c r="AE326">
        <f t="shared" si="120"/>
        <v>0</v>
      </c>
      <c r="AF326">
        <f t="shared" si="121"/>
        <v>0</v>
      </c>
      <c r="AG326">
        <f t="shared" si="122"/>
        <v>0</v>
      </c>
      <c r="AH326">
        <f t="shared" si="123"/>
        <v>13.512822421988616</v>
      </c>
      <c r="AI326">
        <f t="shared" si="124"/>
        <v>0</v>
      </c>
      <c r="AJ326">
        <f t="shared" si="125"/>
        <v>0</v>
      </c>
      <c r="AK326">
        <f t="shared" si="126"/>
        <v>0</v>
      </c>
      <c r="AL326">
        <f t="shared" si="127"/>
        <v>0</v>
      </c>
    </row>
    <row r="327" spans="5:38" x14ac:dyDescent="0.3">
      <c r="E327" s="34"/>
      <c r="F327" s="35">
        <v>325</v>
      </c>
      <c r="G327">
        <f t="shared" si="134"/>
        <v>11</v>
      </c>
      <c r="H327">
        <f t="shared" si="135"/>
        <v>325</v>
      </c>
      <c r="I327" s="38">
        <v>13.452216740029527</v>
      </c>
      <c r="K327">
        <v>8</v>
      </c>
      <c r="L327">
        <f t="shared" ref="L327:L353" si="140">L326+1</f>
        <v>3</v>
      </c>
      <c r="M327">
        <f t="shared" si="132"/>
        <v>220</v>
      </c>
      <c r="N327" s="36">
        <f t="shared" si="137"/>
        <v>13.452216740029527</v>
      </c>
      <c r="O327">
        <f t="shared" si="138"/>
        <v>0</v>
      </c>
      <c r="P327">
        <f t="shared" si="138"/>
        <v>0</v>
      </c>
      <c r="Q327">
        <f t="shared" si="138"/>
        <v>0</v>
      </c>
      <c r="R327">
        <f t="shared" si="138"/>
        <v>0</v>
      </c>
      <c r="S327">
        <f t="shared" si="138"/>
        <v>0</v>
      </c>
      <c r="T327">
        <f t="shared" si="138"/>
        <v>0</v>
      </c>
      <c r="U327">
        <f t="shared" si="138"/>
        <v>0</v>
      </c>
      <c r="V327">
        <f t="shared" si="138"/>
        <v>1</v>
      </c>
      <c r="W327">
        <f t="shared" si="138"/>
        <v>0</v>
      </c>
      <c r="X327">
        <f t="shared" si="138"/>
        <v>0</v>
      </c>
      <c r="Y327">
        <f t="shared" si="138"/>
        <v>0</v>
      </c>
      <c r="Z327">
        <f t="shared" si="138"/>
        <v>0</v>
      </c>
      <c r="AA327">
        <f t="shared" si="139"/>
        <v>0</v>
      </c>
      <c r="AB327">
        <f t="shared" si="117"/>
        <v>0</v>
      </c>
      <c r="AC327">
        <f t="shared" si="118"/>
        <v>0</v>
      </c>
      <c r="AD327">
        <f t="shared" si="119"/>
        <v>0</v>
      </c>
      <c r="AE327">
        <f t="shared" si="120"/>
        <v>0</v>
      </c>
      <c r="AF327">
        <f t="shared" si="121"/>
        <v>0</v>
      </c>
      <c r="AG327">
        <f t="shared" si="122"/>
        <v>0</v>
      </c>
      <c r="AH327">
        <f t="shared" si="123"/>
        <v>13.452216740029527</v>
      </c>
      <c r="AI327">
        <f t="shared" si="124"/>
        <v>0</v>
      </c>
      <c r="AJ327">
        <f t="shared" si="125"/>
        <v>0</v>
      </c>
      <c r="AK327">
        <f t="shared" si="126"/>
        <v>0</v>
      </c>
      <c r="AL327">
        <f t="shared" si="127"/>
        <v>0</v>
      </c>
    </row>
    <row r="328" spans="5:38" x14ac:dyDescent="0.3">
      <c r="E328" s="34"/>
      <c r="F328" s="35">
        <v>326</v>
      </c>
      <c r="G328">
        <f t="shared" si="134"/>
        <v>11</v>
      </c>
      <c r="H328">
        <f t="shared" si="135"/>
        <v>326</v>
      </c>
      <c r="I328" s="38">
        <v>13.29621322535707</v>
      </c>
      <c r="K328">
        <v>8</v>
      </c>
      <c r="L328">
        <f t="shared" si="140"/>
        <v>4</v>
      </c>
      <c r="M328">
        <f t="shared" si="132"/>
        <v>221</v>
      </c>
      <c r="N328" s="36">
        <f t="shared" si="137"/>
        <v>13.29621322535707</v>
      </c>
      <c r="O328">
        <f t="shared" si="138"/>
        <v>0</v>
      </c>
      <c r="P328">
        <f t="shared" si="138"/>
        <v>0</v>
      </c>
      <c r="Q328">
        <f t="shared" si="138"/>
        <v>0</v>
      </c>
      <c r="R328">
        <f t="shared" si="138"/>
        <v>0</v>
      </c>
      <c r="S328">
        <f t="shared" si="138"/>
        <v>0</v>
      </c>
      <c r="T328">
        <f t="shared" si="138"/>
        <v>0</v>
      </c>
      <c r="U328">
        <f t="shared" si="138"/>
        <v>0</v>
      </c>
      <c r="V328">
        <f t="shared" si="138"/>
        <v>1</v>
      </c>
      <c r="W328">
        <f t="shared" si="138"/>
        <v>0</v>
      </c>
      <c r="X328">
        <f t="shared" si="138"/>
        <v>0</v>
      </c>
      <c r="Y328">
        <f t="shared" si="138"/>
        <v>0</v>
      </c>
      <c r="Z328">
        <f t="shared" si="138"/>
        <v>0</v>
      </c>
      <c r="AA328">
        <f t="shared" si="139"/>
        <v>0</v>
      </c>
      <c r="AB328">
        <f t="shared" si="117"/>
        <v>0</v>
      </c>
      <c r="AC328">
        <f t="shared" si="118"/>
        <v>0</v>
      </c>
      <c r="AD328">
        <f t="shared" si="119"/>
        <v>0</v>
      </c>
      <c r="AE328">
        <f t="shared" si="120"/>
        <v>0</v>
      </c>
      <c r="AF328">
        <f t="shared" si="121"/>
        <v>0</v>
      </c>
      <c r="AG328">
        <f t="shared" si="122"/>
        <v>0</v>
      </c>
      <c r="AH328">
        <f t="shared" si="123"/>
        <v>13.29621322535707</v>
      </c>
      <c r="AI328">
        <f t="shared" si="124"/>
        <v>0</v>
      </c>
      <c r="AJ328">
        <f t="shared" si="125"/>
        <v>0</v>
      </c>
      <c r="AK328">
        <f t="shared" si="126"/>
        <v>0</v>
      </c>
      <c r="AL328">
        <f t="shared" si="127"/>
        <v>0</v>
      </c>
    </row>
    <row r="329" spans="5:38" x14ac:dyDescent="0.3">
      <c r="E329" s="34"/>
      <c r="F329" s="35">
        <v>327</v>
      </c>
      <c r="G329">
        <f t="shared" si="134"/>
        <v>11</v>
      </c>
      <c r="H329">
        <f t="shared" si="135"/>
        <v>327</v>
      </c>
      <c r="I329" s="38">
        <v>13.086337993387646</v>
      </c>
      <c r="K329">
        <v>8</v>
      </c>
      <c r="L329">
        <f t="shared" si="140"/>
        <v>5</v>
      </c>
      <c r="M329">
        <f t="shared" si="132"/>
        <v>222</v>
      </c>
      <c r="N329" s="36">
        <f t="shared" si="137"/>
        <v>13.086337993387646</v>
      </c>
      <c r="O329">
        <f t="shared" si="138"/>
        <v>0</v>
      </c>
      <c r="P329">
        <f t="shared" si="138"/>
        <v>0</v>
      </c>
      <c r="Q329">
        <f t="shared" si="138"/>
        <v>0</v>
      </c>
      <c r="R329">
        <f t="shared" si="138"/>
        <v>0</v>
      </c>
      <c r="S329">
        <f t="shared" si="138"/>
        <v>0</v>
      </c>
      <c r="T329">
        <f t="shared" si="138"/>
        <v>0</v>
      </c>
      <c r="U329">
        <f t="shared" si="138"/>
        <v>0</v>
      </c>
      <c r="V329">
        <f t="shared" si="138"/>
        <v>1</v>
      </c>
      <c r="W329">
        <f t="shared" si="138"/>
        <v>0</v>
      </c>
      <c r="X329">
        <f t="shared" si="138"/>
        <v>0</v>
      </c>
      <c r="Y329">
        <f t="shared" si="138"/>
        <v>0</v>
      </c>
      <c r="Z329">
        <f t="shared" si="138"/>
        <v>0</v>
      </c>
      <c r="AA329">
        <f t="shared" si="139"/>
        <v>0</v>
      </c>
      <c r="AB329">
        <f t="shared" si="117"/>
        <v>0</v>
      </c>
      <c r="AC329">
        <f t="shared" si="118"/>
        <v>0</v>
      </c>
      <c r="AD329">
        <f t="shared" si="119"/>
        <v>0</v>
      </c>
      <c r="AE329">
        <f t="shared" si="120"/>
        <v>0</v>
      </c>
      <c r="AF329">
        <f t="shared" si="121"/>
        <v>0</v>
      </c>
      <c r="AG329">
        <f t="shared" si="122"/>
        <v>0</v>
      </c>
      <c r="AH329">
        <f t="shared" si="123"/>
        <v>13.086337993387646</v>
      </c>
      <c r="AI329">
        <f t="shared" si="124"/>
        <v>0</v>
      </c>
      <c r="AJ329">
        <f t="shared" si="125"/>
        <v>0</v>
      </c>
      <c r="AK329">
        <f t="shared" si="126"/>
        <v>0</v>
      </c>
      <c r="AL329">
        <f t="shared" si="127"/>
        <v>0</v>
      </c>
    </row>
    <row r="330" spans="5:38" x14ac:dyDescent="0.3">
      <c r="E330" s="34"/>
      <c r="F330" s="35">
        <v>328</v>
      </c>
      <c r="G330">
        <f t="shared" si="134"/>
        <v>11</v>
      </c>
      <c r="H330">
        <f t="shared" si="135"/>
        <v>328</v>
      </c>
      <c r="I330" s="38">
        <v>12.889930690742462</v>
      </c>
      <c r="K330">
        <v>8</v>
      </c>
      <c r="L330">
        <f t="shared" si="140"/>
        <v>6</v>
      </c>
      <c r="M330">
        <f t="shared" si="132"/>
        <v>223</v>
      </c>
      <c r="N330" s="36">
        <f t="shared" si="137"/>
        <v>12.889930690742462</v>
      </c>
      <c r="O330">
        <f t="shared" si="138"/>
        <v>0</v>
      </c>
      <c r="P330">
        <f t="shared" si="138"/>
        <v>0</v>
      </c>
      <c r="Q330">
        <f t="shared" si="138"/>
        <v>0</v>
      </c>
      <c r="R330">
        <f t="shared" si="138"/>
        <v>0</v>
      </c>
      <c r="S330">
        <f t="shared" si="138"/>
        <v>0</v>
      </c>
      <c r="T330">
        <f t="shared" si="138"/>
        <v>0</v>
      </c>
      <c r="U330">
        <f t="shared" si="138"/>
        <v>0</v>
      </c>
      <c r="V330">
        <f t="shared" si="138"/>
        <v>1</v>
      </c>
      <c r="W330">
        <f t="shared" si="138"/>
        <v>0</v>
      </c>
      <c r="X330">
        <f t="shared" si="138"/>
        <v>0</v>
      </c>
      <c r="Y330">
        <f t="shared" si="138"/>
        <v>0</v>
      </c>
      <c r="Z330">
        <f t="shared" si="138"/>
        <v>0</v>
      </c>
      <c r="AA330">
        <f t="shared" si="139"/>
        <v>0</v>
      </c>
      <c r="AB330">
        <f t="shared" si="117"/>
        <v>0</v>
      </c>
      <c r="AC330">
        <f t="shared" si="118"/>
        <v>0</v>
      </c>
      <c r="AD330">
        <f t="shared" si="119"/>
        <v>0</v>
      </c>
      <c r="AE330">
        <f t="shared" si="120"/>
        <v>0</v>
      </c>
      <c r="AF330">
        <f t="shared" si="121"/>
        <v>0</v>
      </c>
      <c r="AG330">
        <f t="shared" si="122"/>
        <v>0</v>
      </c>
      <c r="AH330">
        <f t="shared" si="123"/>
        <v>12.889930690742462</v>
      </c>
      <c r="AI330">
        <f t="shared" si="124"/>
        <v>0</v>
      </c>
      <c r="AJ330">
        <f t="shared" si="125"/>
        <v>0</v>
      </c>
      <c r="AK330">
        <f t="shared" si="126"/>
        <v>0</v>
      </c>
      <c r="AL330">
        <f t="shared" si="127"/>
        <v>0</v>
      </c>
    </row>
    <row r="331" spans="5:38" x14ac:dyDescent="0.3">
      <c r="E331" s="34"/>
      <c r="F331" s="35">
        <v>329</v>
      </c>
      <c r="G331">
        <f t="shared" si="134"/>
        <v>11</v>
      </c>
      <c r="H331">
        <f t="shared" si="135"/>
        <v>329</v>
      </c>
      <c r="I331" s="38">
        <v>12.68678942343516</v>
      </c>
      <c r="K331">
        <v>8</v>
      </c>
      <c r="L331">
        <f t="shared" si="140"/>
        <v>7</v>
      </c>
      <c r="M331">
        <f t="shared" si="132"/>
        <v>224</v>
      </c>
      <c r="N331" s="36">
        <f t="shared" si="137"/>
        <v>12.68678942343516</v>
      </c>
      <c r="O331">
        <f t="shared" si="138"/>
        <v>0</v>
      </c>
      <c r="P331">
        <f t="shared" si="138"/>
        <v>0</v>
      </c>
      <c r="Q331">
        <f t="shared" si="138"/>
        <v>0</v>
      </c>
      <c r="R331">
        <f t="shared" si="138"/>
        <v>0</v>
      </c>
      <c r="S331">
        <f t="shared" si="138"/>
        <v>0</v>
      </c>
      <c r="T331">
        <f t="shared" si="138"/>
        <v>0</v>
      </c>
      <c r="U331">
        <f t="shared" si="138"/>
        <v>0</v>
      </c>
      <c r="V331">
        <f t="shared" si="138"/>
        <v>1</v>
      </c>
      <c r="W331">
        <f t="shared" si="138"/>
        <v>0</v>
      </c>
      <c r="X331">
        <f t="shared" si="138"/>
        <v>0</v>
      </c>
      <c r="Y331">
        <f t="shared" si="138"/>
        <v>0</v>
      </c>
      <c r="Z331">
        <f t="shared" si="138"/>
        <v>0</v>
      </c>
      <c r="AA331">
        <f t="shared" si="139"/>
        <v>0</v>
      </c>
      <c r="AB331">
        <f t="shared" si="117"/>
        <v>0</v>
      </c>
      <c r="AC331">
        <f t="shared" si="118"/>
        <v>0</v>
      </c>
      <c r="AD331">
        <f t="shared" si="119"/>
        <v>0</v>
      </c>
      <c r="AE331">
        <f t="shared" si="120"/>
        <v>0</v>
      </c>
      <c r="AF331">
        <f t="shared" si="121"/>
        <v>0</v>
      </c>
      <c r="AG331">
        <f t="shared" si="122"/>
        <v>0</v>
      </c>
      <c r="AH331">
        <f t="shared" si="123"/>
        <v>12.68678942343516</v>
      </c>
      <c r="AI331">
        <f t="shared" si="124"/>
        <v>0</v>
      </c>
      <c r="AJ331">
        <f t="shared" si="125"/>
        <v>0</v>
      </c>
      <c r="AK331">
        <f t="shared" si="126"/>
        <v>0</v>
      </c>
      <c r="AL331">
        <f t="shared" si="127"/>
        <v>0</v>
      </c>
    </row>
    <row r="332" spans="5:38" x14ac:dyDescent="0.3">
      <c r="E332" s="34"/>
      <c r="F332" s="35">
        <v>330</v>
      </c>
      <c r="G332">
        <f t="shared" si="134"/>
        <v>11</v>
      </c>
      <c r="H332">
        <f t="shared" si="135"/>
        <v>330</v>
      </c>
      <c r="I332" s="38">
        <v>12.599247882827591</v>
      </c>
      <c r="K332">
        <v>8</v>
      </c>
      <c r="L332">
        <f t="shared" si="140"/>
        <v>8</v>
      </c>
      <c r="M332">
        <f t="shared" si="132"/>
        <v>225</v>
      </c>
      <c r="N332" s="36">
        <f t="shared" si="137"/>
        <v>12.599247882827591</v>
      </c>
      <c r="O332">
        <f t="shared" si="138"/>
        <v>0</v>
      </c>
      <c r="P332">
        <f t="shared" si="138"/>
        <v>0</v>
      </c>
      <c r="Q332">
        <f t="shared" si="138"/>
        <v>0</v>
      </c>
      <c r="R332">
        <f t="shared" si="138"/>
        <v>0</v>
      </c>
      <c r="S332">
        <f t="shared" si="138"/>
        <v>0</v>
      </c>
      <c r="T332">
        <f t="shared" si="138"/>
        <v>0</v>
      </c>
      <c r="U332">
        <f t="shared" si="138"/>
        <v>0</v>
      </c>
      <c r="V332">
        <f t="shared" si="138"/>
        <v>1</v>
      </c>
      <c r="W332">
        <f t="shared" si="138"/>
        <v>0</v>
      </c>
      <c r="X332">
        <f t="shared" si="138"/>
        <v>0</v>
      </c>
      <c r="Y332">
        <f t="shared" si="138"/>
        <v>0</v>
      </c>
      <c r="Z332">
        <f t="shared" si="138"/>
        <v>0</v>
      </c>
      <c r="AA332">
        <f t="shared" si="139"/>
        <v>0</v>
      </c>
      <c r="AB332">
        <f t="shared" si="117"/>
        <v>0</v>
      </c>
      <c r="AC332">
        <f t="shared" si="118"/>
        <v>0</v>
      </c>
      <c r="AD332">
        <f t="shared" si="119"/>
        <v>0</v>
      </c>
      <c r="AE332">
        <f t="shared" si="120"/>
        <v>0</v>
      </c>
      <c r="AF332">
        <f t="shared" si="121"/>
        <v>0</v>
      </c>
      <c r="AG332">
        <f t="shared" si="122"/>
        <v>0</v>
      </c>
      <c r="AH332">
        <f t="shared" si="123"/>
        <v>12.599247882827591</v>
      </c>
      <c r="AI332">
        <f t="shared" si="124"/>
        <v>0</v>
      </c>
      <c r="AJ332">
        <f t="shared" si="125"/>
        <v>0</v>
      </c>
      <c r="AK332">
        <f t="shared" si="126"/>
        <v>0</v>
      </c>
      <c r="AL332">
        <f t="shared" si="127"/>
        <v>0</v>
      </c>
    </row>
    <row r="333" spans="5:38" x14ac:dyDescent="0.3">
      <c r="E333" s="34"/>
      <c r="F333" s="35">
        <v>331</v>
      </c>
      <c r="G333">
        <f t="shared" si="134"/>
        <v>11</v>
      </c>
      <c r="H333">
        <f t="shared" si="135"/>
        <v>331</v>
      </c>
      <c r="I333" s="38">
        <v>12.35121351777282</v>
      </c>
      <c r="K333">
        <v>8</v>
      </c>
      <c r="L333">
        <f t="shared" si="140"/>
        <v>9</v>
      </c>
      <c r="M333">
        <f t="shared" si="132"/>
        <v>226</v>
      </c>
      <c r="N333" s="36">
        <f t="shared" si="137"/>
        <v>12.35121351777282</v>
      </c>
      <c r="O333">
        <f t="shared" si="138"/>
        <v>0</v>
      </c>
      <c r="P333">
        <f t="shared" si="138"/>
        <v>0</v>
      </c>
      <c r="Q333">
        <f t="shared" si="138"/>
        <v>0</v>
      </c>
      <c r="R333">
        <f t="shared" si="138"/>
        <v>0</v>
      </c>
      <c r="S333">
        <f t="shared" si="138"/>
        <v>0</v>
      </c>
      <c r="T333">
        <f t="shared" si="138"/>
        <v>0</v>
      </c>
      <c r="U333">
        <f t="shared" si="138"/>
        <v>0</v>
      </c>
      <c r="V333">
        <f t="shared" si="138"/>
        <v>1</v>
      </c>
      <c r="W333">
        <f t="shared" si="138"/>
        <v>0</v>
      </c>
      <c r="X333">
        <f t="shared" si="138"/>
        <v>0</v>
      </c>
      <c r="Y333">
        <f t="shared" si="138"/>
        <v>0</v>
      </c>
      <c r="Z333">
        <f t="shared" si="138"/>
        <v>0</v>
      </c>
      <c r="AA333">
        <f t="shared" si="139"/>
        <v>0</v>
      </c>
      <c r="AB333">
        <f t="shared" si="117"/>
        <v>0</v>
      </c>
      <c r="AC333">
        <f t="shared" si="118"/>
        <v>0</v>
      </c>
      <c r="AD333">
        <f t="shared" si="119"/>
        <v>0</v>
      </c>
      <c r="AE333">
        <f t="shared" si="120"/>
        <v>0</v>
      </c>
      <c r="AF333">
        <f t="shared" si="121"/>
        <v>0</v>
      </c>
      <c r="AG333">
        <f t="shared" si="122"/>
        <v>0</v>
      </c>
      <c r="AH333">
        <f t="shared" si="123"/>
        <v>12.35121351777282</v>
      </c>
      <c r="AI333">
        <f t="shared" si="124"/>
        <v>0</v>
      </c>
      <c r="AJ333">
        <f t="shared" si="125"/>
        <v>0</v>
      </c>
      <c r="AK333">
        <f t="shared" si="126"/>
        <v>0</v>
      </c>
      <c r="AL333">
        <f t="shared" si="127"/>
        <v>0</v>
      </c>
    </row>
    <row r="334" spans="5:38" x14ac:dyDescent="0.3">
      <c r="E334" s="34"/>
      <c r="F334" s="35">
        <v>332</v>
      </c>
      <c r="G334">
        <f t="shared" si="134"/>
        <v>11</v>
      </c>
      <c r="H334">
        <f t="shared" si="135"/>
        <v>332</v>
      </c>
      <c r="I334" s="38">
        <v>12.130115011366525</v>
      </c>
      <c r="K334">
        <v>8</v>
      </c>
      <c r="L334">
        <f t="shared" si="140"/>
        <v>10</v>
      </c>
      <c r="M334">
        <f t="shared" si="132"/>
        <v>227</v>
      </c>
      <c r="N334" s="36">
        <f t="shared" si="137"/>
        <v>12.130115011366525</v>
      </c>
      <c r="O334">
        <f t="shared" si="138"/>
        <v>0</v>
      </c>
      <c r="P334">
        <f t="shared" si="138"/>
        <v>0</v>
      </c>
      <c r="Q334">
        <f t="shared" si="138"/>
        <v>0</v>
      </c>
      <c r="R334">
        <f t="shared" si="138"/>
        <v>0</v>
      </c>
      <c r="S334">
        <f t="shared" si="138"/>
        <v>0</v>
      </c>
      <c r="T334">
        <f t="shared" si="138"/>
        <v>0</v>
      </c>
      <c r="U334">
        <f t="shared" si="138"/>
        <v>0</v>
      </c>
      <c r="V334">
        <f t="shared" si="138"/>
        <v>1</v>
      </c>
      <c r="W334">
        <f t="shared" si="138"/>
        <v>0</v>
      </c>
      <c r="X334">
        <f t="shared" si="138"/>
        <v>0</v>
      </c>
      <c r="Y334">
        <f t="shared" si="138"/>
        <v>0</v>
      </c>
      <c r="Z334">
        <f t="shared" si="138"/>
        <v>0</v>
      </c>
      <c r="AA334">
        <f t="shared" si="139"/>
        <v>0</v>
      </c>
      <c r="AB334">
        <f t="shared" si="117"/>
        <v>0</v>
      </c>
      <c r="AC334">
        <f t="shared" si="118"/>
        <v>0</v>
      </c>
      <c r="AD334">
        <f t="shared" si="119"/>
        <v>0</v>
      </c>
      <c r="AE334">
        <f t="shared" si="120"/>
        <v>0</v>
      </c>
      <c r="AF334">
        <f t="shared" si="121"/>
        <v>0</v>
      </c>
      <c r="AG334">
        <f t="shared" si="122"/>
        <v>0</v>
      </c>
      <c r="AH334">
        <f t="shared" si="123"/>
        <v>12.130115011366525</v>
      </c>
      <c r="AI334">
        <f t="shared" si="124"/>
        <v>0</v>
      </c>
      <c r="AJ334">
        <f t="shared" si="125"/>
        <v>0</v>
      </c>
      <c r="AK334">
        <f t="shared" si="126"/>
        <v>0</v>
      </c>
      <c r="AL334">
        <f t="shared" si="127"/>
        <v>0</v>
      </c>
    </row>
    <row r="335" spans="5:38" x14ac:dyDescent="0.3">
      <c r="E335" s="34"/>
      <c r="F335" s="35">
        <v>333</v>
      </c>
      <c r="G335">
        <f t="shared" si="134"/>
        <v>11</v>
      </c>
      <c r="H335">
        <f t="shared" si="135"/>
        <v>333</v>
      </c>
      <c r="I335" s="38">
        <v>11.946053310601897</v>
      </c>
      <c r="K335">
        <v>8</v>
      </c>
      <c r="L335">
        <f t="shared" si="140"/>
        <v>11</v>
      </c>
      <c r="M335">
        <f t="shared" si="132"/>
        <v>228</v>
      </c>
      <c r="N335" s="36">
        <f t="shared" si="137"/>
        <v>11.946053310601897</v>
      </c>
      <c r="O335">
        <f t="shared" si="138"/>
        <v>0</v>
      </c>
      <c r="P335">
        <f t="shared" si="138"/>
        <v>0</v>
      </c>
      <c r="Q335">
        <f t="shared" si="138"/>
        <v>0</v>
      </c>
      <c r="R335">
        <f t="shared" si="138"/>
        <v>0</v>
      </c>
      <c r="S335">
        <f t="shared" si="138"/>
        <v>0</v>
      </c>
      <c r="T335">
        <f t="shared" si="138"/>
        <v>0</v>
      </c>
      <c r="U335">
        <f t="shared" si="138"/>
        <v>0</v>
      </c>
      <c r="V335">
        <f t="shared" si="138"/>
        <v>1</v>
      </c>
      <c r="W335">
        <f t="shared" si="138"/>
        <v>0</v>
      </c>
      <c r="X335">
        <f t="shared" si="138"/>
        <v>0</v>
      </c>
      <c r="Y335">
        <f t="shared" si="138"/>
        <v>0</v>
      </c>
      <c r="Z335">
        <f t="shared" si="138"/>
        <v>0</v>
      </c>
      <c r="AA335">
        <f t="shared" si="139"/>
        <v>0</v>
      </c>
      <c r="AB335">
        <f t="shared" si="117"/>
        <v>0</v>
      </c>
      <c r="AC335">
        <f t="shared" si="118"/>
        <v>0</v>
      </c>
      <c r="AD335">
        <f t="shared" si="119"/>
        <v>0</v>
      </c>
      <c r="AE335">
        <f t="shared" si="120"/>
        <v>0</v>
      </c>
      <c r="AF335">
        <f t="shared" si="121"/>
        <v>0</v>
      </c>
      <c r="AG335">
        <f t="shared" si="122"/>
        <v>0</v>
      </c>
      <c r="AH335">
        <f t="shared" si="123"/>
        <v>11.946053310601897</v>
      </c>
      <c r="AI335">
        <f t="shared" si="124"/>
        <v>0</v>
      </c>
      <c r="AJ335">
        <f t="shared" si="125"/>
        <v>0</v>
      </c>
      <c r="AK335">
        <f t="shared" si="126"/>
        <v>0</v>
      </c>
      <c r="AL335">
        <f t="shared" si="127"/>
        <v>0</v>
      </c>
    </row>
    <row r="336" spans="5:38" x14ac:dyDescent="0.3">
      <c r="E336" s="34"/>
      <c r="F336" s="35">
        <v>334</v>
      </c>
      <c r="G336">
        <f t="shared" si="134"/>
        <v>11</v>
      </c>
      <c r="H336">
        <f t="shared" si="135"/>
        <v>334</v>
      </c>
      <c r="I336" s="38">
        <v>11.813618672246861</v>
      </c>
      <c r="K336">
        <v>8</v>
      </c>
      <c r="L336">
        <f t="shared" si="140"/>
        <v>12</v>
      </c>
      <c r="M336">
        <f t="shared" si="132"/>
        <v>229</v>
      </c>
      <c r="N336" s="36">
        <f t="shared" si="137"/>
        <v>11.813618672246861</v>
      </c>
      <c r="O336">
        <f t="shared" si="138"/>
        <v>0</v>
      </c>
      <c r="P336">
        <f t="shared" si="138"/>
        <v>0</v>
      </c>
      <c r="Q336">
        <f t="shared" si="138"/>
        <v>0</v>
      </c>
      <c r="R336">
        <f t="shared" si="138"/>
        <v>0</v>
      </c>
      <c r="S336">
        <f t="shared" si="138"/>
        <v>0</v>
      </c>
      <c r="T336">
        <f t="shared" si="138"/>
        <v>0</v>
      </c>
      <c r="U336">
        <f t="shared" si="138"/>
        <v>0</v>
      </c>
      <c r="V336">
        <f t="shared" si="138"/>
        <v>1</v>
      </c>
      <c r="W336">
        <f t="shared" si="138"/>
        <v>0</v>
      </c>
      <c r="X336">
        <f t="shared" si="138"/>
        <v>0</v>
      </c>
      <c r="Y336">
        <f t="shared" si="138"/>
        <v>0</v>
      </c>
      <c r="Z336">
        <f t="shared" si="138"/>
        <v>0</v>
      </c>
      <c r="AA336">
        <f t="shared" si="139"/>
        <v>0</v>
      </c>
      <c r="AB336">
        <f t="shared" si="117"/>
        <v>0</v>
      </c>
      <c r="AC336">
        <f t="shared" si="118"/>
        <v>0</v>
      </c>
      <c r="AD336">
        <f t="shared" si="119"/>
        <v>0</v>
      </c>
      <c r="AE336">
        <f t="shared" si="120"/>
        <v>0</v>
      </c>
      <c r="AF336">
        <f t="shared" si="121"/>
        <v>0</v>
      </c>
      <c r="AG336">
        <f t="shared" si="122"/>
        <v>0</v>
      </c>
      <c r="AH336">
        <f t="shared" si="123"/>
        <v>11.813618672246861</v>
      </c>
      <c r="AI336">
        <f t="shared" si="124"/>
        <v>0</v>
      </c>
      <c r="AJ336">
        <f t="shared" si="125"/>
        <v>0</v>
      </c>
      <c r="AK336">
        <f t="shared" si="126"/>
        <v>0</v>
      </c>
      <c r="AL336">
        <f t="shared" si="127"/>
        <v>0</v>
      </c>
    </row>
    <row r="337" spans="5:38" x14ac:dyDescent="0.3">
      <c r="E337" s="34"/>
      <c r="F337" s="35">
        <v>335</v>
      </c>
      <c r="G337">
        <f t="shared" si="134"/>
        <v>12</v>
      </c>
      <c r="H337">
        <f t="shared" si="135"/>
        <v>335</v>
      </c>
      <c r="I337" s="38">
        <v>11.617211369601673</v>
      </c>
      <c r="K337">
        <v>8</v>
      </c>
      <c r="L337">
        <f t="shared" si="140"/>
        <v>13</v>
      </c>
      <c r="M337">
        <f t="shared" si="132"/>
        <v>230</v>
      </c>
      <c r="N337" s="36">
        <f t="shared" si="137"/>
        <v>11.617211369601673</v>
      </c>
      <c r="O337">
        <f t="shared" si="138"/>
        <v>0</v>
      </c>
      <c r="P337">
        <f t="shared" si="138"/>
        <v>0</v>
      </c>
      <c r="Q337">
        <f t="shared" si="138"/>
        <v>0</v>
      </c>
      <c r="R337">
        <f t="shared" si="138"/>
        <v>0</v>
      </c>
      <c r="S337">
        <f t="shared" si="138"/>
        <v>0</v>
      </c>
      <c r="T337">
        <f t="shared" si="138"/>
        <v>0</v>
      </c>
      <c r="U337">
        <f t="shared" si="138"/>
        <v>0</v>
      </c>
      <c r="V337">
        <f t="shared" si="138"/>
        <v>1</v>
      </c>
      <c r="W337">
        <f t="shared" si="138"/>
        <v>0</v>
      </c>
      <c r="X337">
        <f t="shared" si="138"/>
        <v>0</v>
      </c>
      <c r="Y337">
        <f t="shared" si="138"/>
        <v>0</v>
      </c>
      <c r="Z337">
        <f t="shared" si="138"/>
        <v>0</v>
      </c>
      <c r="AA337">
        <f t="shared" si="139"/>
        <v>0</v>
      </c>
      <c r="AB337">
        <f t="shared" si="117"/>
        <v>0</v>
      </c>
      <c r="AC337">
        <f t="shared" si="118"/>
        <v>0</v>
      </c>
      <c r="AD337">
        <f t="shared" si="119"/>
        <v>0</v>
      </c>
      <c r="AE337">
        <f t="shared" si="120"/>
        <v>0</v>
      </c>
      <c r="AF337">
        <f t="shared" si="121"/>
        <v>0</v>
      </c>
      <c r="AG337">
        <f t="shared" si="122"/>
        <v>0</v>
      </c>
      <c r="AH337">
        <f t="shared" si="123"/>
        <v>11.617211369601673</v>
      </c>
      <c r="AI337">
        <f t="shared" si="124"/>
        <v>0</v>
      </c>
      <c r="AJ337">
        <f t="shared" si="125"/>
        <v>0</v>
      </c>
      <c r="AK337">
        <f t="shared" si="126"/>
        <v>0</v>
      </c>
      <c r="AL337">
        <f t="shared" si="127"/>
        <v>0</v>
      </c>
    </row>
    <row r="338" spans="5:38" x14ac:dyDescent="0.3">
      <c r="E338" s="34"/>
      <c r="F338" s="35">
        <v>336</v>
      </c>
      <c r="G338">
        <f t="shared" si="134"/>
        <v>12</v>
      </c>
      <c r="H338">
        <f t="shared" si="135"/>
        <v>336</v>
      </c>
      <c r="I338" s="38">
        <v>11.463452509816589</v>
      </c>
      <c r="K338">
        <v>8</v>
      </c>
      <c r="L338">
        <f t="shared" si="140"/>
        <v>14</v>
      </c>
      <c r="M338">
        <f t="shared" si="132"/>
        <v>231</v>
      </c>
      <c r="N338" s="36">
        <f t="shared" si="137"/>
        <v>11.463452509816589</v>
      </c>
      <c r="O338">
        <f t="shared" si="138"/>
        <v>0</v>
      </c>
      <c r="P338">
        <f t="shared" si="138"/>
        <v>0</v>
      </c>
      <c r="Q338">
        <f t="shared" si="138"/>
        <v>0</v>
      </c>
      <c r="R338">
        <f t="shared" si="138"/>
        <v>0</v>
      </c>
      <c r="S338">
        <f t="shared" si="138"/>
        <v>0</v>
      </c>
      <c r="T338">
        <f t="shared" si="138"/>
        <v>0</v>
      </c>
      <c r="U338">
        <f t="shared" si="138"/>
        <v>0</v>
      </c>
      <c r="V338">
        <f t="shared" si="138"/>
        <v>1</v>
      </c>
      <c r="W338">
        <f t="shared" si="138"/>
        <v>0</v>
      </c>
      <c r="X338">
        <f t="shared" si="138"/>
        <v>0</v>
      </c>
      <c r="Y338">
        <f t="shared" si="138"/>
        <v>0</v>
      </c>
      <c r="Z338">
        <f t="shared" si="138"/>
        <v>0</v>
      </c>
      <c r="AA338">
        <f t="shared" si="139"/>
        <v>0</v>
      </c>
      <c r="AB338">
        <f t="shared" si="117"/>
        <v>0</v>
      </c>
      <c r="AC338">
        <f t="shared" si="118"/>
        <v>0</v>
      </c>
      <c r="AD338">
        <f t="shared" si="119"/>
        <v>0</v>
      </c>
      <c r="AE338">
        <f t="shared" si="120"/>
        <v>0</v>
      </c>
      <c r="AF338">
        <f t="shared" si="121"/>
        <v>0</v>
      </c>
      <c r="AG338">
        <f t="shared" si="122"/>
        <v>0</v>
      </c>
      <c r="AH338">
        <f t="shared" si="123"/>
        <v>11.463452509816589</v>
      </c>
      <c r="AI338">
        <f t="shared" si="124"/>
        <v>0</v>
      </c>
      <c r="AJ338">
        <f t="shared" si="125"/>
        <v>0</v>
      </c>
      <c r="AK338">
        <f t="shared" si="126"/>
        <v>0</v>
      </c>
      <c r="AL338">
        <f t="shared" si="127"/>
        <v>0</v>
      </c>
    </row>
    <row r="339" spans="5:38" x14ac:dyDescent="0.3">
      <c r="E339" s="34"/>
      <c r="F339" s="35">
        <v>337</v>
      </c>
      <c r="G339">
        <f t="shared" si="134"/>
        <v>12</v>
      </c>
      <c r="H339">
        <f t="shared" si="135"/>
        <v>337</v>
      </c>
      <c r="I339" s="38">
        <v>11.273779171833528</v>
      </c>
      <c r="K339">
        <v>8</v>
      </c>
      <c r="L339">
        <f t="shared" si="140"/>
        <v>15</v>
      </c>
      <c r="M339">
        <f t="shared" si="132"/>
        <v>232</v>
      </c>
      <c r="N339" s="36">
        <f t="shared" si="137"/>
        <v>11.273779171833528</v>
      </c>
      <c r="O339">
        <f t="shared" si="138"/>
        <v>0</v>
      </c>
      <c r="P339">
        <f t="shared" si="138"/>
        <v>0</v>
      </c>
      <c r="Q339">
        <f t="shared" si="138"/>
        <v>0</v>
      </c>
      <c r="R339">
        <f t="shared" si="138"/>
        <v>0</v>
      </c>
      <c r="S339">
        <f t="shared" si="138"/>
        <v>0</v>
      </c>
      <c r="T339">
        <f t="shared" si="138"/>
        <v>0</v>
      </c>
      <c r="U339">
        <f t="shared" si="138"/>
        <v>0</v>
      </c>
      <c r="V339">
        <f t="shared" si="138"/>
        <v>1</v>
      </c>
      <c r="W339">
        <f t="shared" si="138"/>
        <v>0</v>
      </c>
      <c r="X339">
        <f t="shared" si="138"/>
        <v>0</v>
      </c>
      <c r="Y339">
        <f t="shared" si="138"/>
        <v>0</v>
      </c>
      <c r="Z339">
        <f t="shared" si="138"/>
        <v>0</v>
      </c>
      <c r="AA339">
        <f t="shared" si="139"/>
        <v>0</v>
      </c>
      <c r="AB339">
        <f t="shared" ref="AB339:AB367" si="141">P339*$N339</f>
        <v>0</v>
      </c>
      <c r="AC339">
        <f t="shared" ref="AC339:AC367" si="142">Q339*$N339</f>
        <v>0</v>
      </c>
      <c r="AD339">
        <f t="shared" ref="AD339:AD367" si="143">R339*$N339</f>
        <v>0</v>
      </c>
      <c r="AE339">
        <f t="shared" ref="AE339:AE367" si="144">S339*$N339</f>
        <v>0</v>
      </c>
      <c r="AF339">
        <f t="shared" ref="AF339:AF367" si="145">T339*$N339</f>
        <v>0</v>
      </c>
      <c r="AG339">
        <f t="shared" ref="AG339:AG367" si="146">U339*$N339</f>
        <v>0</v>
      </c>
      <c r="AH339">
        <f t="shared" ref="AH339:AH367" si="147">V339*$N339</f>
        <v>11.273779171833528</v>
      </c>
      <c r="AI339">
        <f t="shared" ref="AI339:AI367" si="148">W339*$N339</f>
        <v>0</v>
      </c>
      <c r="AJ339">
        <f t="shared" ref="AJ339:AJ367" si="149">X339*$N339</f>
        <v>0</v>
      </c>
      <c r="AK339">
        <f t="shared" ref="AK339:AK367" si="150">Y339*$N339</f>
        <v>0</v>
      </c>
      <c r="AL339">
        <f t="shared" ref="AL339:AL367" si="151">Z339*$N339</f>
        <v>0</v>
      </c>
    </row>
    <row r="340" spans="5:38" x14ac:dyDescent="0.3">
      <c r="E340" s="34"/>
      <c r="F340" s="35">
        <v>338</v>
      </c>
      <c r="G340">
        <f t="shared" si="134"/>
        <v>12</v>
      </c>
      <c r="H340">
        <f t="shared" si="135"/>
        <v>338</v>
      </c>
      <c r="I340" s="38">
        <v>11.136855223703741</v>
      </c>
      <c r="K340">
        <v>8</v>
      </c>
      <c r="L340">
        <f t="shared" si="140"/>
        <v>16</v>
      </c>
      <c r="M340">
        <f t="shared" si="132"/>
        <v>233</v>
      </c>
      <c r="N340" s="36">
        <f t="shared" si="137"/>
        <v>11.136855223703741</v>
      </c>
      <c r="O340">
        <f t="shared" si="138"/>
        <v>0</v>
      </c>
      <c r="P340">
        <f t="shared" si="138"/>
        <v>0</v>
      </c>
      <c r="Q340">
        <f t="shared" si="138"/>
        <v>0</v>
      </c>
      <c r="R340">
        <f t="shared" si="138"/>
        <v>0</v>
      </c>
      <c r="S340">
        <f t="shared" si="138"/>
        <v>0</v>
      </c>
      <c r="T340">
        <f t="shared" si="138"/>
        <v>0</v>
      </c>
      <c r="U340">
        <f t="shared" si="138"/>
        <v>0</v>
      </c>
      <c r="V340">
        <f t="shared" si="138"/>
        <v>1</v>
      </c>
      <c r="W340">
        <f t="shared" si="138"/>
        <v>0</v>
      </c>
      <c r="X340">
        <f t="shared" si="138"/>
        <v>0</v>
      </c>
      <c r="Y340">
        <f t="shared" si="138"/>
        <v>0</v>
      </c>
      <c r="Z340">
        <f t="shared" si="138"/>
        <v>0</v>
      </c>
      <c r="AA340">
        <f t="shared" si="139"/>
        <v>0</v>
      </c>
      <c r="AB340">
        <f t="shared" si="141"/>
        <v>0</v>
      </c>
      <c r="AC340">
        <f t="shared" si="142"/>
        <v>0</v>
      </c>
      <c r="AD340">
        <f t="shared" si="143"/>
        <v>0</v>
      </c>
      <c r="AE340">
        <f t="shared" si="144"/>
        <v>0</v>
      </c>
      <c r="AF340">
        <f t="shared" si="145"/>
        <v>0</v>
      </c>
      <c r="AG340">
        <f t="shared" si="146"/>
        <v>0</v>
      </c>
      <c r="AH340">
        <f t="shared" si="147"/>
        <v>11.136855223703741</v>
      </c>
      <c r="AI340">
        <f t="shared" si="148"/>
        <v>0</v>
      </c>
      <c r="AJ340">
        <f t="shared" si="149"/>
        <v>0</v>
      </c>
      <c r="AK340">
        <f t="shared" si="150"/>
        <v>0</v>
      </c>
      <c r="AL340">
        <f t="shared" si="151"/>
        <v>0</v>
      </c>
    </row>
    <row r="341" spans="5:38" x14ac:dyDescent="0.3">
      <c r="E341" s="34"/>
      <c r="F341" s="35">
        <v>339</v>
      </c>
      <c r="G341">
        <f t="shared" si="134"/>
        <v>12</v>
      </c>
      <c r="H341">
        <f t="shared" si="135"/>
        <v>339</v>
      </c>
      <c r="I341" s="38">
        <v>10.808013282703522</v>
      </c>
      <c r="K341">
        <v>8</v>
      </c>
      <c r="L341">
        <f t="shared" si="140"/>
        <v>17</v>
      </c>
      <c r="M341">
        <f t="shared" si="132"/>
        <v>234</v>
      </c>
      <c r="N341" s="36">
        <f t="shared" si="137"/>
        <v>10.808013282703522</v>
      </c>
      <c r="O341">
        <f t="shared" si="138"/>
        <v>0</v>
      </c>
      <c r="P341">
        <f t="shared" si="138"/>
        <v>0</v>
      </c>
      <c r="Q341">
        <f t="shared" si="138"/>
        <v>0</v>
      </c>
      <c r="R341">
        <f t="shared" si="138"/>
        <v>0</v>
      </c>
      <c r="S341">
        <f t="shared" si="138"/>
        <v>0</v>
      </c>
      <c r="T341">
        <f t="shared" si="138"/>
        <v>0</v>
      </c>
      <c r="U341">
        <f t="shared" si="138"/>
        <v>0</v>
      </c>
      <c r="V341">
        <f t="shared" si="138"/>
        <v>1</v>
      </c>
      <c r="W341">
        <f t="shared" si="138"/>
        <v>0</v>
      </c>
      <c r="X341">
        <f t="shared" si="138"/>
        <v>0</v>
      </c>
      <c r="Y341">
        <f t="shared" si="138"/>
        <v>0</v>
      </c>
      <c r="Z341">
        <f t="shared" si="138"/>
        <v>0</v>
      </c>
      <c r="AA341">
        <f t="shared" si="139"/>
        <v>0</v>
      </c>
      <c r="AB341">
        <f t="shared" si="141"/>
        <v>0</v>
      </c>
      <c r="AC341">
        <f t="shared" si="142"/>
        <v>0</v>
      </c>
      <c r="AD341">
        <f t="shared" si="143"/>
        <v>0</v>
      </c>
      <c r="AE341">
        <f t="shared" si="144"/>
        <v>0</v>
      </c>
      <c r="AF341">
        <f t="shared" si="145"/>
        <v>0</v>
      </c>
      <c r="AG341">
        <f t="shared" si="146"/>
        <v>0</v>
      </c>
      <c r="AH341">
        <f t="shared" si="147"/>
        <v>10.808013282703522</v>
      </c>
      <c r="AI341">
        <f t="shared" si="148"/>
        <v>0</v>
      </c>
      <c r="AJ341">
        <f t="shared" si="149"/>
        <v>0</v>
      </c>
      <c r="AK341">
        <f t="shared" si="150"/>
        <v>0</v>
      </c>
      <c r="AL341">
        <f t="shared" si="151"/>
        <v>0</v>
      </c>
    </row>
    <row r="342" spans="5:38" x14ac:dyDescent="0.3">
      <c r="E342" s="34"/>
      <c r="F342" s="35">
        <v>340</v>
      </c>
      <c r="G342">
        <f t="shared" si="134"/>
        <v>12</v>
      </c>
      <c r="H342">
        <f t="shared" si="135"/>
        <v>340</v>
      </c>
      <c r="I342" s="38">
        <v>10.637419511263133</v>
      </c>
      <c r="K342">
        <v>8</v>
      </c>
      <c r="L342">
        <f t="shared" si="140"/>
        <v>18</v>
      </c>
      <c r="M342">
        <f t="shared" si="132"/>
        <v>235</v>
      </c>
      <c r="N342" s="36">
        <f t="shared" si="137"/>
        <v>10.637419511263133</v>
      </c>
      <c r="O342">
        <f t="shared" si="138"/>
        <v>0</v>
      </c>
      <c r="P342">
        <f t="shared" si="138"/>
        <v>0</v>
      </c>
      <c r="Q342">
        <f t="shared" si="138"/>
        <v>0</v>
      </c>
      <c r="R342">
        <f t="shared" si="138"/>
        <v>0</v>
      </c>
      <c r="S342">
        <f t="shared" si="138"/>
        <v>0</v>
      </c>
      <c r="T342">
        <f t="shared" si="138"/>
        <v>0</v>
      </c>
      <c r="U342">
        <f t="shared" si="138"/>
        <v>0</v>
      </c>
      <c r="V342">
        <f t="shared" si="138"/>
        <v>1</v>
      </c>
      <c r="W342">
        <f t="shared" si="138"/>
        <v>0</v>
      </c>
      <c r="X342">
        <f t="shared" si="138"/>
        <v>0</v>
      </c>
      <c r="Y342">
        <f t="shared" si="138"/>
        <v>0</v>
      </c>
      <c r="Z342">
        <f t="shared" si="138"/>
        <v>0</v>
      </c>
      <c r="AA342">
        <f t="shared" si="139"/>
        <v>0</v>
      </c>
      <c r="AB342">
        <f t="shared" si="141"/>
        <v>0</v>
      </c>
      <c r="AC342">
        <f t="shared" si="142"/>
        <v>0</v>
      </c>
      <c r="AD342">
        <f t="shared" si="143"/>
        <v>0</v>
      </c>
      <c r="AE342">
        <f t="shared" si="144"/>
        <v>0</v>
      </c>
      <c r="AF342">
        <f t="shared" si="145"/>
        <v>0</v>
      </c>
      <c r="AG342">
        <f t="shared" si="146"/>
        <v>0</v>
      </c>
      <c r="AH342">
        <f t="shared" si="147"/>
        <v>10.637419511263133</v>
      </c>
      <c r="AI342">
        <f t="shared" si="148"/>
        <v>0</v>
      </c>
      <c r="AJ342">
        <f t="shared" si="149"/>
        <v>0</v>
      </c>
      <c r="AK342">
        <f t="shared" si="150"/>
        <v>0</v>
      </c>
      <c r="AL342">
        <f t="shared" si="151"/>
        <v>0</v>
      </c>
    </row>
    <row r="343" spans="5:38" x14ac:dyDescent="0.3">
      <c r="E343" s="34"/>
      <c r="F343" s="35">
        <v>341</v>
      </c>
      <c r="G343">
        <f t="shared" si="134"/>
        <v>12</v>
      </c>
      <c r="H343">
        <f t="shared" si="135"/>
        <v>341</v>
      </c>
      <c r="I343" s="38">
        <v>10.41632100485684</v>
      </c>
      <c r="K343">
        <v>8</v>
      </c>
      <c r="L343">
        <f t="shared" si="140"/>
        <v>19</v>
      </c>
      <c r="M343">
        <f t="shared" si="132"/>
        <v>236</v>
      </c>
      <c r="N343" s="36">
        <f t="shared" si="137"/>
        <v>10.41632100485684</v>
      </c>
      <c r="O343">
        <f t="shared" si="138"/>
        <v>0</v>
      </c>
      <c r="P343">
        <f t="shared" si="138"/>
        <v>0</v>
      </c>
      <c r="Q343">
        <f t="shared" si="138"/>
        <v>0</v>
      </c>
      <c r="R343">
        <f t="shared" ref="P343:Z358" si="152">IF($K343=R$2,1,0)</f>
        <v>0</v>
      </c>
      <c r="S343">
        <f t="shared" si="152"/>
        <v>0</v>
      </c>
      <c r="T343">
        <f t="shared" si="152"/>
        <v>0</v>
      </c>
      <c r="U343">
        <f t="shared" si="152"/>
        <v>0</v>
      </c>
      <c r="V343">
        <f t="shared" si="152"/>
        <v>1</v>
      </c>
      <c r="W343">
        <f t="shared" si="152"/>
        <v>0</v>
      </c>
      <c r="X343">
        <f t="shared" si="152"/>
        <v>0</v>
      </c>
      <c r="Y343">
        <f t="shared" si="152"/>
        <v>0</v>
      </c>
      <c r="Z343">
        <f t="shared" si="152"/>
        <v>0</v>
      </c>
      <c r="AA343">
        <f t="shared" si="139"/>
        <v>0</v>
      </c>
      <c r="AB343">
        <f t="shared" si="141"/>
        <v>0</v>
      </c>
      <c r="AC343">
        <f t="shared" si="142"/>
        <v>0</v>
      </c>
      <c r="AD343">
        <f t="shared" si="143"/>
        <v>0</v>
      </c>
      <c r="AE343">
        <f t="shared" si="144"/>
        <v>0</v>
      </c>
      <c r="AF343">
        <f t="shared" si="145"/>
        <v>0</v>
      </c>
      <c r="AG343">
        <f t="shared" si="146"/>
        <v>0</v>
      </c>
      <c r="AH343">
        <f t="shared" si="147"/>
        <v>10.41632100485684</v>
      </c>
      <c r="AI343">
        <f t="shared" si="148"/>
        <v>0</v>
      </c>
      <c r="AJ343">
        <f t="shared" si="149"/>
        <v>0</v>
      </c>
      <c r="AK343">
        <f t="shared" si="150"/>
        <v>0</v>
      </c>
      <c r="AL343">
        <f t="shared" si="151"/>
        <v>0</v>
      </c>
    </row>
    <row r="344" spans="5:38" x14ac:dyDescent="0.3">
      <c r="E344" s="34"/>
      <c r="F344" s="35">
        <v>342</v>
      </c>
      <c r="G344">
        <f t="shared" si="134"/>
        <v>12</v>
      </c>
      <c r="H344">
        <f t="shared" si="135"/>
        <v>342</v>
      </c>
      <c r="I344" s="38">
        <v>10.095335355962426</v>
      </c>
      <c r="K344">
        <v>8</v>
      </c>
      <c r="L344">
        <f t="shared" si="140"/>
        <v>20</v>
      </c>
      <c r="M344">
        <f t="shared" si="132"/>
        <v>237</v>
      </c>
      <c r="N344" s="36">
        <f t="shared" si="137"/>
        <v>10.095335355962426</v>
      </c>
      <c r="O344">
        <f t="shared" si="138"/>
        <v>0</v>
      </c>
      <c r="P344">
        <f t="shared" si="152"/>
        <v>0</v>
      </c>
      <c r="Q344">
        <f t="shared" si="152"/>
        <v>0</v>
      </c>
      <c r="R344">
        <f t="shared" si="152"/>
        <v>0</v>
      </c>
      <c r="S344">
        <f t="shared" si="152"/>
        <v>0</v>
      </c>
      <c r="T344">
        <f t="shared" si="152"/>
        <v>0</v>
      </c>
      <c r="U344">
        <f t="shared" si="152"/>
        <v>0</v>
      </c>
      <c r="V344">
        <f t="shared" si="152"/>
        <v>1</v>
      </c>
      <c r="W344">
        <f t="shared" si="152"/>
        <v>0</v>
      </c>
      <c r="X344">
        <f t="shared" si="152"/>
        <v>0</v>
      </c>
      <c r="Y344">
        <f t="shared" si="152"/>
        <v>0</v>
      </c>
      <c r="Z344">
        <f t="shared" si="152"/>
        <v>0</v>
      </c>
      <c r="AA344">
        <f t="shared" si="139"/>
        <v>0</v>
      </c>
      <c r="AB344">
        <f t="shared" si="141"/>
        <v>0</v>
      </c>
      <c r="AC344">
        <f t="shared" si="142"/>
        <v>0</v>
      </c>
      <c r="AD344">
        <f t="shared" si="143"/>
        <v>0</v>
      </c>
      <c r="AE344">
        <f t="shared" si="144"/>
        <v>0</v>
      </c>
      <c r="AF344">
        <f t="shared" si="145"/>
        <v>0</v>
      </c>
      <c r="AG344">
        <f t="shared" si="146"/>
        <v>0</v>
      </c>
      <c r="AH344">
        <f t="shared" si="147"/>
        <v>10.095335355962426</v>
      </c>
      <c r="AI344">
        <f t="shared" si="148"/>
        <v>0</v>
      </c>
      <c r="AJ344">
        <f t="shared" si="149"/>
        <v>0</v>
      </c>
      <c r="AK344">
        <f t="shared" si="150"/>
        <v>0</v>
      </c>
      <c r="AL344">
        <f t="shared" si="151"/>
        <v>0</v>
      </c>
    </row>
    <row r="345" spans="5:38" x14ac:dyDescent="0.3">
      <c r="E345" s="34"/>
      <c r="F345" s="35">
        <v>343</v>
      </c>
      <c r="G345">
        <f t="shared" si="134"/>
        <v>12</v>
      </c>
      <c r="H345">
        <f t="shared" si="135"/>
        <v>343</v>
      </c>
      <c r="I345" s="38">
        <v>9.9550444255015815</v>
      </c>
      <c r="K345">
        <v>8</v>
      </c>
      <c r="L345">
        <f t="shared" si="140"/>
        <v>21</v>
      </c>
      <c r="M345">
        <f t="shared" si="132"/>
        <v>238</v>
      </c>
      <c r="N345" s="36">
        <f t="shared" si="137"/>
        <v>9.9550444255015815</v>
      </c>
      <c r="O345">
        <f t="shared" si="138"/>
        <v>0</v>
      </c>
      <c r="P345">
        <f t="shared" si="152"/>
        <v>0</v>
      </c>
      <c r="Q345">
        <f t="shared" si="152"/>
        <v>0</v>
      </c>
      <c r="R345">
        <f t="shared" si="152"/>
        <v>0</v>
      </c>
      <c r="S345">
        <f t="shared" si="152"/>
        <v>0</v>
      </c>
      <c r="T345">
        <f t="shared" si="152"/>
        <v>0</v>
      </c>
      <c r="U345">
        <f t="shared" si="152"/>
        <v>0</v>
      </c>
      <c r="V345">
        <f t="shared" si="152"/>
        <v>1</v>
      </c>
      <c r="W345">
        <f t="shared" si="152"/>
        <v>0</v>
      </c>
      <c r="X345">
        <f t="shared" si="152"/>
        <v>0</v>
      </c>
      <c r="Y345">
        <f t="shared" si="152"/>
        <v>0</v>
      </c>
      <c r="Z345">
        <f t="shared" si="152"/>
        <v>0</v>
      </c>
      <c r="AA345">
        <f t="shared" si="139"/>
        <v>0</v>
      </c>
      <c r="AB345">
        <f t="shared" si="141"/>
        <v>0</v>
      </c>
      <c r="AC345">
        <f t="shared" si="142"/>
        <v>0</v>
      </c>
      <c r="AD345">
        <f t="shared" si="143"/>
        <v>0</v>
      </c>
      <c r="AE345">
        <f t="shared" si="144"/>
        <v>0</v>
      </c>
      <c r="AF345">
        <f t="shared" si="145"/>
        <v>0</v>
      </c>
      <c r="AG345">
        <f t="shared" si="146"/>
        <v>0</v>
      </c>
      <c r="AH345">
        <f t="shared" si="147"/>
        <v>9.9550444255015815</v>
      </c>
      <c r="AI345">
        <f t="shared" si="148"/>
        <v>0</v>
      </c>
      <c r="AJ345">
        <f t="shared" si="149"/>
        <v>0</v>
      </c>
      <c r="AK345">
        <f t="shared" si="150"/>
        <v>0</v>
      </c>
      <c r="AL345">
        <f t="shared" si="151"/>
        <v>0</v>
      </c>
    </row>
    <row r="346" spans="5:38" x14ac:dyDescent="0.3">
      <c r="E346" s="34"/>
      <c r="F346" s="35">
        <v>344</v>
      </c>
      <c r="G346">
        <f t="shared" si="134"/>
        <v>12</v>
      </c>
      <c r="H346">
        <f t="shared" si="135"/>
        <v>344</v>
      </c>
      <c r="I346" s="38">
        <v>9.8136311675970482</v>
      </c>
      <c r="K346">
        <v>8</v>
      </c>
      <c r="L346">
        <f t="shared" si="140"/>
        <v>22</v>
      </c>
      <c r="M346">
        <f t="shared" si="132"/>
        <v>239</v>
      </c>
      <c r="N346" s="36">
        <f t="shared" si="137"/>
        <v>9.8136311675970482</v>
      </c>
      <c r="O346">
        <f t="shared" si="138"/>
        <v>0</v>
      </c>
      <c r="P346">
        <f t="shared" si="152"/>
        <v>0</v>
      </c>
      <c r="Q346">
        <f t="shared" si="152"/>
        <v>0</v>
      </c>
      <c r="R346">
        <f t="shared" si="152"/>
        <v>0</v>
      </c>
      <c r="S346">
        <f t="shared" si="152"/>
        <v>0</v>
      </c>
      <c r="T346">
        <f t="shared" si="152"/>
        <v>0</v>
      </c>
      <c r="U346">
        <f t="shared" si="152"/>
        <v>0</v>
      </c>
      <c r="V346">
        <f t="shared" si="152"/>
        <v>1</v>
      </c>
      <c r="W346">
        <f t="shared" si="152"/>
        <v>0</v>
      </c>
      <c r="X346">
        <f t="shared" si="152"/>
        <v>0</v>
      </c>
      <c r="Y346">
        <f t="shared" si="152"/>
        <v>0</v>
      </c>
      <c r="Z346">
        <f t="shared" si="152"/>
        <v>0</v>
      </c>
      <c r="AA346">
        <f t="shared" si="139"/>
        <v>0</v>
      </c>
      <c r="AB346">
        <f t="shared" si="141"/>
        <v>0</v>
      </c>
      <c r="AC346">
        <f t="shared" si="142"/>
        <v>0</v>
      </c>
      <c r="AD346">
        <f t="shared" si="143"/>
        <v>0</v>
      </c>
      <c r="AE346">
        <f t="shared" si="144"/>
        <v>0</v>
      </c>
      <c r="AF346">
        <f t="shared" si="145"/>
        <v>0</v>
      </c>
      <c r="AG346">
        <f t="shared" si="146"/>
        <v>0</v>
      </c>
      <c r="AH346">
        <f t="shared" si="147"/>
        <v>9.8136311675970482</v>
      </c>
      <c r="AI346">
        <f t="shared" si="148"/>
        <v>0</v>
      </c>
      <c r="AJ346">
        <f t="shared" si="149"/>
        <v>0</v>
      </c>
      <c r="AK346">
        <f t="shared" si="150"/>
        <v>0</v>
      </c>
      <c r="AL346">
        <f t="shared" si="151"/>
        <v>0</v>
      </c>
    </row>
    <row r="347" spans="5:38" x14ac:dyDescent="0.3">
      <c r="E347" s="34"/>
      <c r="F347" s="35">
        <v>345</v>
      </c>
      <c r="G347">
        <f t="shared" si="134"/>
        <v>12</v>
      </c>
      <c r="H347">
        <f t="shared" si="135"/>
        <v>345</v>
      </c>
      <c r="I347" s="38">
        <v>9.6205908472829247</v>
      </c>
      <c r="K347">
        <v>8</v>
      </c>
      <c r="L347">
        <f t="shared" si="140"/>
        <v>23</v>
      </c>
      <c r="M347">
        <f t="shared" si="132"/>
        <v>240</v>
      </c>
      <c r="N347" s="36">
        <f t="shared" si="137"/>
        <v>9.6205908472829247</v>
      </c>
      <c r="O347">
        <f t="shared" si="138"/>
        <v>0</v>
      </c>
      <c r="P347">
        <f t="shared" si="152"/>
        <v>0</v>
      </c>
      <c r="Q347">
        <f t="shared" si="152"/>
        <v>0</v>
      </c>
      <c r="R347">
        <f t="shared" si="152"/>
        <v>0</v>
      </c>
      <c r="S347">
        <f t="shared" si="152"/>
        <v>0</v>
      </c>
      <c r="T347">
        <f t="shared" si="152"/>
        <v>0</v>
      </c>
      <c r="U347">
        <f t="shared" si="152"/>
        <v>0</v>
      </c>
      <c r="V347">
        <f t="shared" si="152"/>
        <v>1</v>
      </c>
      <c r="W347">
        <f t="shared" si="152"/>
        <v>0</v>
      </c>
      <c r="X347">
        <f t="shared" si="152"/>
        <v>0</v>
      </c>
      <c r="Y347">
        <f t="shared" si="152"/>
        <v>0</v>
      </c>
      <c r="Z347">
        <f t="shared" si="152"/>
        <v>0</v>
      </c>
      <c r="AA347">
        <f t="shared" si="139"/>
        <v>0</v>
      </c>
      <c r="AB347">
        <f t="shared" si="141"/>
        <v>0</v>
      </c>
      <c r="AC347">
        <f t="shared" si="142"/>
        <v>0</v>
      </c>
      <c r="AD347">
        <f t="shared" si="143"/>
        <v>0</v>
      </c>
      <c r="AE347">
        <f t="shared" si="144"/>
        <v>0</v>
      </c>
      <c r="AF347">
        <f t="shared" si="145"/>
        <v>0</v>
      </c>
      <c r="AG347">
        <f t="shared" si="146"/>
        <v>0</v>
      </c>
      <c r="AH347">
        <f t="shared" si="147"/>
        <v>9.6205908472829247</v>
      </c>
      <c r="AI347">
        <f t="shared" si="148"/>
        <v>0</v>
      </c>
      <c r="AJ347">
        <f t="shared" si="149"/>
        <v>0</v>
      </c>
      <c r="AK347">
        <f t="shared" si="150"/>
        <v>0</v>
      </c>
      <c r="AL347">
        <f t="shared" si="151"/>
        <v>0</v>
      </c>
    </row>
    <row r="348" spans="5:38" x14ac:dyDescent="0.3">
      <c r="E348" s="34"/>
      <c r="F348" s="35">
        <v>346</v>
      </c>
      <c r="G348">
        <f t="shared" si="134"/>
        <v>12</v>
      </c>
      <c r="H348">
        <f t="shared" si="135"/>
        <v>346</v>
      </c>
      <c r="I348" s="38">
        <v>9.4634650051667784</v>
      </c>
      <c r="K348">
        <v>8</v>
      </c>
      <c r="L348">
        <f t="shared" si="140"/>
        <v>24</v>
      </c>
      <c r="M348">
        <f t="shared" si="132"/>
        <v>241</v>
      </c>
      <c r="N348" s="36">
        <f t="shared" si="137"/>
        <v>9.4634650051667784</v>
      </c>
      <c r="O348">
        <f t="shared" si="138"/>
        <v>0</v>
      </c>
      <c r="P348">
        <f t="shared" si="152"/>
        <v>0</v>
      </c>
      <c r="Q348">
        <f t="shared" si="152"/>
        <v>0</v>
      </c>
      <c r="R348">
        <f t="shared" si="152"/>
        <v>0</v>
      </c>
      <c r="S348">
        <f t="shared" si="152"/>
        <v>0</v>
      </c>
      <c r="T348">
        <f t="shared" si="152"/>
        <v>0</v>
      </c>
      <c r="U348">
        <f t="shared" si="152"/>
        <v>0</v>
      </c>
      <c r="V348">
        <f t="shared" si="152"/>
        <v>1</v>
      </c>
      <c r="W348">
        <f t="shared" si="152"/>
        <v>0</v>
      </c>
      <c r="X348">
        <f t="shared" si="152"/>
        <v>0</v>
      </c>
      <c r="Y348">
        <f t="shared" si="152"/>
        <v>0</v>
      </c>
      <c r="Z348">
        <f t="shared" si="152"/>
        <v>0</v>
      </c>
      <c r="AA348">
        <f t="shared" si="139"/>
        <v>0</v>
      </c>
      <c r="AB348">
        <f t="shared" si="141"/>
        <v>0</v>
      </c>
      <c r="AC348">
        <f t="shared" si="142"/>
        <v>0</v>
      </c>
      <c r="AD348">
        <f t="shared" si="143"/>
        <v>0</v>
      </c>
      <c r="AE348">
        <f t="shared" si="144"/>
        <v>0</v>
      </c>
      <c r="AF348">
        <f t="shared" si="145"/>
        <v>0</v>
      </c>
      <c r="AG348">
        <f t="shared" si="146"/>
        <v>0</v>
      </c>
      <c r="AH348">
        <f t="shared" si="147"/>
        <v>9.4634650051667784</v>
      </c>
      <c r="AI348">
        <f t="shared" si="148"/>
        <v>0</v>
      </c>
      <c r="AJ348">
        <f t="shared" si="149"/>
        <v>0</v>
      </c>
      <c r="AK348">
        <f t="shared" si="150"/>
        <v>0</v>
      </c>
      <c r="AL348">
        <f t="shared" si="151"/>
        <v>0</v>
      </c>
    </row>
    <row r="349" spans="5:38" x14ac:dyDescent="0.3">
      <c r="E349" s="34"/>
      <c r="F349" s="35">
        <v>347</v>
      </c>
      <c r="G349">
        <f t="shared" si="134"/>
        <v>12</v>
      </c>
      <c r="H349">
        <f t="shared" si="135"/>
        <v>347</v>
      </c>
      <c r="I349" s="38">
        <v>9.2883819239516452</v>
      </c>
      <c r="K349">
        <v>8</v>
      </c>
      <c r="L349">
        <f t="shared" si="140"/>
        <v>25</v>
      </c>
      <c r="M349">
        <f t="shared" si="132"/>
        <v>242</v>
      </c>
      <c r="N349" s="36">
        <f t="shared" si="137"/>
        <v>9.2883819239516452</v>
      </c>
      <c r="O349">
        <f t="shared" si="138"/>
        <v>0</v>
      </c>
      <c r="P349">
        <f t="shared" si="152"/>
        <v>0</v>
      </c>
      <c r="Q349">
        <f t="shared" si="152"/>
        <v>0</v>
      </c>
      <c r="R349">
        <f t="shared" si="152"/>
        <v>0</v>
      </c>
      <c r="S349">
        <f t="shared" si="152"/>
        <v>0</v>
      </c>
      <c r="T349">
        <f t="shared" si="152"/>
        <v>0</v>
      </c>
      <c r="U349">
        <f t="shared" si="152"/>
        <v>0</v>
      </c>
      <c r="V349">
        <f t="shared" si="152"/>
        <v>1</v>
      </c>
      <c r="W349">
        <f t="shared" si="152"/>
        <v>0</v>
      </c>
      <c r="X349">
        <f t="shared" si="152"/>
        <v>0</v>
      </c>
      <c r="Y349">
        <f t="shared" si="152"/>
        <v>0</v>
      </c>
      <c r="Z349">
        <f t="shared" si="152"/>
        <v>0</v>
      </c>
      <c r="AA349">
        <f t="shared" si="139"/>
        <v>0</v>
      </c>
      <c r="AB349">
        <f t="shared" si="141"/>
        <v>0</v>
      </c>
      <c r="AC349">
        <f t="shared" si="142"/>
        <v>0</v>
      </c>
      <c r="AD349">
        <f t="shared" si="143"/>
        <v>0</v>
      </c>
      <c r="AE349">
        <f t="shared" si="144"/>
        <v>0</v>
      </c>
      <c r="AF349">
        <f t="shared" si="145"/>
        <v>0</v>
      </c>
      <c r="AG349">
        <f t="shared" si="146"/>
        <v>0</v>
      </c>
      <c r="AH349">
        <f t="shared" si="147"/>
        <v>9.2883819239516452</v>
      </c>
      <c r="AI349">
        <f t="shared" si="148"/>
        <v>0</v>
      </c>
      <c r="AJ349">
        <f t="shared" si="149"/>
        <v>0</v>
      </c>
      <c r="AK349">
        <f t="shared" si="150"/>
        <v>0</v>
      </c>
      <c r="AL349">
        <f t="shared" si="151"/>
        <v>0</v>
      </c>
    </row>
    <row r="350" spans="5:38" x14ac:dyDescent="0.3">
      <c r="E350" s="34"/>
      <c r="F350" s="35">
        <v>348</v>
      </c>
      <c r="G350">
        <f t="shared" si="134"/>
        <v>12</v>
      </c>
      <c r="H350">
        <f t="shared" si="135"/>
        <v>348</v>
      </c>
      <c r="I350" s="38">
        <v>9.1761491795829677</v>
      </c>
      <c r="K350">
        <v>8</v>
      </c>
      <c r="L350">
        <f t="shared" si="140"/>
        <v>26</v>
      </c>
      <c r="M350">
        <f t="shared" si="132"/>
        <v>243</v>
      </c>
      <c r="N350" s="36">
        <f t="shared" si="137"/>
        <v>9.1761491795829677</v>
      </c>
      <c r="O350">
        <f t="shared" si="138"/>
        <v>0</v>
      </c>
      <c r="P350">
        <f t="shared" si="152"/>
        <v>0</v>
      </c>
      <c r="Q350">
        <f t="shared" si="152"/>
        <v>0</v>
      </c>
      <c r="R350">
        <f t="shared" si="152"/>
        <v>0</v>
      </c>
      <c r="S350">
        <f t="shared" si="152"/>
        <v>0</v>
      </c>
      <c r="T350">
        <f t="shared" si="152"/>
        <v>0</v>
      </c>
      <c r="U350">
        <f t="shared" si="152"/>
        <v>0</v>
      </c>
      <c r="V350">
        <f t="shared" si="152"/>
        <v>1</v>
      </c>
      <c r="W350">
        <f t="shared" si="152"/>
        <v>0</v>
      </c>
      <c r="X350">
        <f t="shared" si="152"/>
        <v>0</v>
      </c>
      <c r="Y350">
        <f t="shared" si="152"/>
        <v>0</v>
      </c>
      <c r="Z350">
        <f t="shared" si="152"/>
        <v>0</v>
      </c>
      <c r="AA350">
        <f t="shared" si="139"/>
        <v>0</v>
      </c>
      <c r="AB350">
        <f t="shared" si="141"/>
        <v>0</v>
      </c>
      <c r="AC350">
        <f t="shared" si="142"/>
        <v>0</v>
      </c>
      <c r="AD350">
        <f t="shared" si="143"/>
        <v>0</v>
      </c>
      <c r="AE350">
        <f t="shared" si="144"/>
        <v>0</v>
      </c>
      <c r="AF350">
        <f t="shared" si="145"/>
        <v>0</v>
      </c>
      <c r="AG350">
        <f t="shared" si="146"/>
        <v>0</v>
      </c>
      <c r="AH350">
        <f t="shared" si="147"/>
        <v>9.1761491795829677</v>
      </c>
      <c r="AI350">
        <f t="shared" si="148"/>
        <v>0</v>
      </c>
      <c r="AJ350">
        <f t="shared" si="149"/>
        <v>0</v>
      </c>
      <c r="AK350">
        <f t="shared" si="150"/>
        <v>0</v>
      </c>
      <c r="AL350">
        <f t="shared" si="151"/>
        <v>0</v>
      </c>
    </row>
    <row r="351" spans="5:38" x14ac:dyDescent="0.3">
      <c r="E351" s="34"/>
      <c r="F351" s="35">
        <v>349</v>
      </c>
      <c r="G351">
        <f t="shared" si="134"/>
        <v>12</v>
      </c>
      <c r="H351">
        <f t="shared" si="135"/>
        <v>349</v>
      </c>
      <c r="I351" s="38">
        <v>8.985353514156218</v>
      </c>
      <c r="K351">
        <v>8</v>
      </c>
      <c r="L351">
        <f t="shared" si="140"/>
        <v>27</v>
      </c>
      <c r="M351">
        <f t="shared" si="132"/>
        <v>244</v>
      </c>
      <c r="N351" s="36">
        <f t="shared" si="137"/>
        <v>8.985353514156218</v>
      </c>
      <c r="O351">
        <f t="shared" si="138"/>
        <v>0</v>
      </c>
      <c r="P351">
        <f t="shared" si="152"/>
        <v>0</v>
      </c>
      <c r="Q351">
        <f t="shared" si="152"/>
        <v>0</v>
      </c>
      <c r="R351">
        <f t="shared" si="152"/>
        <v>0</v>
      </c>
      <c r="S351">
        <f t="shared" si="152"/>
        <v>0</v>
      </c>
      <c r="T351">
        <f t="shared" si="152"/>
        <v>0</v>
      </c>
      <c r="U351">
        <f t="shared" si="152"/>
        <v>0</v>
      </c>
      <c r="V351">
        <f t="shared" si="152"/>
        <v>1</v>
      </c>
      <c r="W351">
        <f t="shared" si="152"/>
        <v>0</v>
      </c>
      <c r="X351">
        <f t="shared" si="152"/>
        <v>0</v>
      </c>
      <c r="Y351">
        <f t="shared" si="152"/>
        <v>0</v>
      </c>
      <c r="Z351">
        <f t="shared" si="152"/>
        <v>0</v>
      </c>
      <c r="AA351">
        <f t="shared" si="139"/>
        <v>0</v>
      </c>
      <c r="AB351">
        <f t="shared" si="141"/>
        <v>0</v>
      </c>
      <c r="AC351">
        <f t="shared" si="142"/>
        <v>0</v>
      </c>
      <c r="AD351">
        <f t="shared" si="143"/>
        <v>0</v>
      </c>
      <c r="AE351">
        <f t="shared" si="144"/>
        <v>0</v>
      </c>
      <c r="AF351">
        <f t="shared" si="145"/>
        <v>0</v>
      </c>
      <c r="AG351">
        <f t="shared" si="146"/>
        <v>0</v>
      </c>
      <c r="AH351">
        <f t="shared" si="147"/>
        <v>8.985353514156218</v>
      </c>
      <c r="AI351">
        <f t="shared" si="148"/>
        <v>0</v>
      </c>
      <c r="AJ351">
        <f t="shared" si="149"/>
        <v>0</v>
      </c>
      <c r="AK351">
        <f t="shared" si="150"/>
        <v>0</v>
      </c>
      <c r="AL351">
        <f t="shared" si="151"/>
        <v>0</v>
      </c>
    </row>
    <row r="352" spans="5:38" x14ac:dyDescent="0.3">
      <c r="E352" s="34"/>
      <c r="F352" s="35">
        <v>350</v>
      </c>
      <c r="G352">
        <f t="shared" si="134"/>
        <v>12</v>
      </c>
      <c r="H352">
        <f t="shared" si="135"/>
        <v>350</v>
      </c>
      <c r="I352" s="38">
        <v>8.919136194978698</v>
      </c>
      <c r="K352">
        <v>8</v>
      </c>
      <c r="L352">
        <f t="shared" si="140"/>
        <v>28</v>
      </c>
      <c r="M352">
        <f t="shared" si="132"/>
        <v>245</v>
      </c>
      <c r="N352" s="36">
        <f t="shared" si="137"/>
        <v>8.919136194978698</v>
      </c>
      <c r="O352">
        <f t="shared" si="138"/>
        <v>0</v>
      </c>
      <c r="P352">
        <f t="shared" si="152"/>
        <v>0</v>
      </c>
      <c r="Q352">
        <f t="shared" si="152"/>
        <v>0</v>
      </c>
      <c r="R352">
        <f t="shared" si="152"/>
        <v>0</v>
      </c>
      <c r="S352">
        <f t="shared" si="152"/>
        <v>0</v>
      </c>
      <c r="T352">
        <f t="shared" si="152"/>
        <v>0</v>
      </c>
      <c r="U352">
        <f t="shared" si="152"/>
        <v>0</v>
      </c>
      <c r="V352">
        <f t="shared" si="152"/>
        <v>1</v>
      </c>
      <c r="W352">
        <f t="shared" si="152"/>
        <v>0</v>
      </c>
      <c r="X352">
        <f t="shared" si="152"/>
        <v>0</v>
      </c>
      <c r="Y352">
        <f t="shared" si="152"/>
        <v>0</v>
      </c>
      <c r="Z352">
        <f t="shared" si="152"/>
        <v>0</v>
      </c>
      <c r="AA352">
        <f t="shared" si="139"/>
        <v>0</v>
      </c>
      <c r="AB352">
        <f t="shared" si="141"/>
        <v>0</v>
      </c>
      <c r="AC352">
        <f t="shared" si="142"/>
        <v>0</v>
      </c>
      <c r="AD352">
        <f t="shared" si="143"/>
        <v>0</v>
      </c>
      <c r="AE352">
        <f t="shared" si="144"/>
        <v>0</v>
      </c>
      <c r="AF352">
        <f t="shared" si="145"/>
        <v>0</v>
      </c>
      <c r="AG352">
        <f t="shared" si="146"/>
        <v>0</v>
      </c>
      <c r="AH352">
        <f t="shared" si="147"/>
        <v>8.919136194978698</v>
      </c>
      <c r="AI352">
        <f t="shared" si="148"/>
        <v>0</v>
      </c>
      <c r="AJ352">
        <f t="shared" si="149"/>
        <v>0</v>
      </c>
      <c r="AK352">
        <f t="shared" si="150"/>
        <v>0</v>
      </c>
      <c r="AL352">
        <f t="shared" si="151"/>
        <v>0</v>
      </c>
    </row>
    <row r="353" spans="5:38" x14ac:dyDescent="0.3">
      <c r="E353" s="34"/>
      <c r="F353" s="35">
        <v>351</v>
      </c>
      <c r="G353">
        <f t="shared" si="134"/>
        <v>12</v>
      </c>
      <c r="H353">
        <f t="shared" si="135"/>
        <v>351</v>
      </c>
      <c r="I353" s="38">
        <v>8.8158820701595157</v>
      </c>
      <c r="K353">
        <v>8</v>
      </c>
      <c r="L353">
        <f t="shared" si="140"/>
        <v>29</v>
      </c>
      <c r="M353">
        <f t="shared" si="132"/>
        <v>246</v>
      </c>
      <c r="N353" s="36">
        <f t="shared" si="137"/>
        <v>8.8158820701595157</v>
      </c>
      <c r="O353">
        <f t="shared" si="138"/>
        <v>0</v>
      </c>
      <c r="P353">
        <f t="shared" si="152"/>
        <v>0</v>
      </c>
      <c r="Q353">
        <f t="shared" si="152"/>
        <v>0</v>
      </c>
      <c r="R353">
        <f t="shared" si="152"/>
        <v>0</v>
      </c>
      <c r="S353">
        <f t="shared" si="152"/>
        <v>0</v>
      </c>
      <c r="T353">
        <f t="shared" si="152"/>
        <v>0</v>
      </c>
      <c r="U353">
        <f t="shared" si="152"/>
        <v>0</v>
      </c>
      <c r="V353">
        <f t="shared" si="152"/>
        <v>1</v>
      </c>
      <c r="W353">
        <f t="shared" si="152"/>
        <v>0</v>
      </c>
      <c r="X353">
        <f t="shared" si="152"/>
        <v>0</v>
      </c>
      <c r="Y353">
        <f t="shared" si="152"/>
        <v>0</v>
      </c>
      <c r="Z353">
        <f t="shared" si="152"/>
        <v>0</v>
      </c>
      <c r="AA353">
        <f t="shared" si="139"/>
        <v>0</v>
      </c>
      <c r="AB353">
        <f t="shared" si="141"/>
        <v>0</v>
      </c>
      <c r="AC353">
        <f t="shared" si="142"/>
        <v>0</v>
      </c>
      <c r="AD353">
        <f t="shared" si="143"/>
        <v>0</v>
      </c>
      <c r="AE353">
        <f t="shared" si="144"/>
        <v>0</v>
      </c>
      <c r="AF353">
        <f t="shared" si="145"/>
        <v>0</v>
      </c>
      <c r="AG353">
        <f t="shared" si="146"/>
        <v>0</v>
      </c>
      <c r="AH353">
        <f t="shared" si="147"/>
        <v>8.8158820701595157</v>
      </c>
      <c r="AI353">
        <f t="shared" si="148"/>
        <v>0</v>
      </c>
      <c r="AJ353">
        <f t="shared" si="149"/>
        <v>0</v>
      </c>
      <c r="AK353">
        <f t="shared" si="150"/>
        <v>0</v>
      </c>
      <c r="AL353">
        <f t="shared" si="151"/>
        <v>0</v>
      </c>
    </row>
    <row r="354" spans="5:38" x14ac:dyDescent="0.3">
      <c r="E354" s="34"/>
      <c r="F354" s="35">
        <v>352</v>
      </c>
      <c r="G354">
        <f t="shared" si="134"/>
        <v>12</v>
      </c>
      <c r="H354">
        <f t="shared" si="135"/>
        <v>352</v>
      </c>
      <c r="I354" s="38">
        <v>8.7232900560553599</v>
      </c>
      <c r="K354">
        <v>9</v>
      </c>
      <c r="L354">
        <v>1</v>
      </c>
      <c r="M354">
        <f t="shared" si="132"/>
        <v>247</v>
      </c>
      <c r="N354" s="36">
        <f t="shared" si="137"/>
        <v>8.7232900560553599</v>
      </c>
      <c r="O354">
        <f t="shared" si="138"/>
        <v>0</v>
      </c>
      <c r="P354">
        <f t="shared" si="152"/>
        <v>0</v>
      </c>
      <c r="Q354">
        <f t="shared" si="152"/>
        <v>0</v>
      </c>
      <c r="R354">
        <f t="shared" si="152"/>
        <v>0</v>
      </c>
      <c r="S354">
        <f t="shared" si="152"/>
        <v>0</v>
      </c>
      <c r="T354">
        <f t="shared" si="152"/>
        <v>0</v>
      </c>
      <c r="U354">
        <f t="shared" si="152"/>
        <v>0</v>
      </c>
      <c r="V354">
        <f t="shared" si="152"/>
        <v>0</v>
      </c>
      <c r="W354">
        <f t="shared" si="152"/>
        <v>1</v>
      </c>
      <c r="X354">
        <f t="shared" si="152"/>
        <v>0</v>
      </c>
      <c r="Y354">
        <f t="shared" si="152"/>
        <v>0</v>
      </c>
      <c r="Z354">
        <f t="shared" si="152"/>
        <v>0</v>
      </c>
      <c r="AA354">
        <f t="shared" si="139"/>
        <v>0</v>
      </c>
      <c r="AB354">
        <f t="shared" si="141"/>
        <v>0</v>
      </c>
      <c r="AC354">
        <f t="shared" si="142"/>
        <v>0</v>
      </c>
      <c r="AD354">
        <f t="shared" si="143"/>
        <v>0</v>
      </c>
      <c r="AE354">
        <f t="shared" si="144"/>
        <v>0</v>
      </c>
      <c r="AF354">
        <f t="shared" si="145"/>
        <v>0</v>
      </c>
      <c r="AG354">
        <f t="shared" si="146"/>
        <v>0</v>
      </c>
      <c r="AH354">
        <f t="shared" si="147"/>
        <v>0</v>
      </c>
      <c r="AI354">
        <f t="shared" si="148"/>
        <v>8.7232900560553599</v>
      </c>
      <c r="AJ354">
        <f t="shared" si="149"/>
        <v>0</v>
      </c>
      <c r="AK354">
        <f t="shared" si="150"/>
        <v>0</v>
      </c>
      <c r="AL354">
        <f t="shared" si="151"/>
        <v>0</v>
      </c>
    </row>
    <row r="355" spans="5:38" x14ac:dyDescent="0.3">
      <c r="E355" s="34"/>
      <c r="F355" s="35">
        <v>353</v>
      </c>
      <c r="G355">
        <f t="shared" si="134"/>
        <v>12</v>
      </c>
      <c r="H355">
        <f t="shared" si="135"/>
        <v>353</v>
      </c>
      <c r="I355" s="38">
        <v>8.5981505460842858</v>
      </c>
      <c r="K355">
        <v>9</v>
      </c>
      <c r="L355">
        <f>L354+1</f>
        <v>2</v>
      </c>
      <c r="M355">
        <f t="shared" si="132"/>
        <v>248</v>
      </c>
      <c r="N355" s="36">
        <f t="shared" si="137"/>
        <v>8.5981505460842858</v>
      </c>
      <c r="O355">
        <f t="shared" si="138"/>
        <v>0</v>
      </c>
      <c r="P355">
        <f t="shared" si="152"/>
        <v>0</v>
      </c>
      <c r="Q355">
        <f t="shared" si="152"/>
        <v>0</v>
      </c>
      <c r="R355">
        <f t="shared" si="152"/>
        <v>0</v>
      </c>
      <c r="S355">
        <f t="shared" si="152"/>
        <v>0</v>
      </c>
      <c r="T355">
        <f t="shared" si="152"/>
        <v>0</v>
      </c>
      <c r="U355">
        <f t="shared" si="152"/>
        <v>0</v>
      </c>
      <c r="V355">
        <f t="shared" si="152"/>
        <v>0</v>
      </c>
      <c r="W355">
        <f t="shared" si="152"/>
        <v>1</v>
      </c>
      <c r="X355">
        <f t="shared" si="152"/>
        <v>0</v>
      </c>
      <c r="Y355">
        <f t="shared" si="152"/>
        <v>0</v>
      </c>
      <c r="Z355">
        <f t="shared" si="152"/>
        <v>0</v>
      </c>
      <c r="AA355">
        <f t="shared" si="139"/>
        <v>0</v>
      </c>
      <c r="AB355">
        <f t="shared" si="141"/>
        <v>0</v>
      </c>
      <c r="AC355">
        <f t="shared" si="142"/>
        <v>0</v>
      </c>
      <c r="AD355">
        <f t="shared" si="143"/>
        <v>0</v>
      </c>
      <c r="AE355">
        <f t="shared" si="144"/>
        <v>0</v>
      </c>
      <c r="AF355">
        <f t="shared" si="145"/>
        <v>0</v>
      </c>
      <c r="AG355">
        <f t="shared" si="146"/>
        <v>0</v>
      </c>
      <c r="AH355">
        <f t="shared" si="147"/>
        <v>0</v>
      </c>
      <c r="AI355">
        <f t="shared" si="148"/>
        <v>8.5981505460842858</v>
      </c>
      <c r="AJ355">
        <f t="shared" si="149"/>
        <v>0</v>
      </c>
      <c r="AK355">
        <f t="shared" si="150"/>
        <v>0</v>
      </c>
      <c r="AL355">
        <f t="shared" si="151"/>
        <v>0</v>
      </c>
    </row>
    <row r="356" spans="5:38" x14ac:dyDescent="0.3">
      <c r="E356" s="34"/>
      <c r="F356" s="35">
        <v>354</v>
      </c>
      <c r="G356">
        <f t="shared" si="134"/>
        <v>12</v>
      </c>
      <c r="H356">
        <f t="shared" si="135"/>
        <v>354</v>
      </c>
      <c r="I356" s="38">
        <v>8.4387800490807656</v>
      </c>
      <c r="K356">
        <v>9</v>
      </c>
      <c r="L356">
        <f t="shared" ref="L356:L366" si="153">L355+1</f>
        <v>3</v>
      </c>
      <c r="M356">
        <f t="shared" si="132"/>
        <v>249</v>
      </c>
      <c r="N356" s="36">
        <f t="shared" si="137"/>
        <v>8.4387800490807656</v>
      </c>
      <c r="O356">
        <f t="shared" si="138"/>
        <v>0</v>
      </c>
      <c r="P356">
        <f t="shared" si="152"/>
        <v>0</v>
      </c>
      <c r="Q356">
        <f t="shared" si="152"/>
        <v>0</v>
      </c>
      <c r="R356">
        <f t="shared" si="152"/>
        <v>0</v>
      </c>
      <c r="S356">
        <f t="shared" si="152"/>
        <v>0</v>
      </c>
      <c r="T356">
        <f t="shared" si="152"/>
        <v>0</v>
      </c>
      <c r="U356">
        <f t="shared" si="152"/>
        <v>0</v>
      </c>
      <c r="V356">
        <f t="shared" si="152"/>
        <v>0</v>
      </c>
      <c r="W356">
        <f t="shared" si="152"/>
        <v>1</v>
      </c>
      <c r="X356">
        <f t="shared" si="152"/>
        <v>0</v>
      </c>
      <c r="Y356">
        <f t="shared" si="152"/>
        <v>0</v>
      </c>
      <c r="Z356">
        <f t="shared" si="152"/>
        <v>0</v>
      </c>
      <c r="AA356">
        <f t="shared" si="139"/>
        <v>0</v>
      </c>
      <c r="AB356">
        <f t="shared" si="141"/>
        <v>0</v>
      </c>
      <c r="AC356">
        <f t="shared" si="142"/>
        <v>0</v>
      </c>
      <c r="AD356">
        <f t="shared" si="143"/>
        <v>0</v>
      </c>
      <c r="AE356">
        <f t="shared" si="144"/>
        <v>0</v>
      </c>
      <c r="AF356">
        <f t="shared" si="145"/>
        <v>0</v>
      </c>
      <c r="AG356">
        <f t="shared" si="146"/>
        <v>0</v>
      </c>
      <c r="AH356">
        <f t="shared" si="147"/>
        <v>0</v>
      </c>
      <c r="AI356">
        <f t="shared" si="148"/>
        <v>8.4387800490807656</v>
      </c>
      <c r="AJ356">
        <f t="shared" si="149"/>
        <v>0</v>
      </c>
      <c r="AK356">
        <f t="shared" si="150"/>
        <v>0</v>
      </c>
      <c r="AL356">
        <f t="shared" si="151"/>
        <v>0</v>
      </c>
    </row>
    <row r="357" spans="5:38" x14ac:dyDescent="0.3">
      <c r="E357" s="34"/>
      <c r="F357" s="35">
        <v>355</v>
      </c>
      <c r="G357">
        <f t="shared" si="134"/>
        <v>12</v>
      </c>
      <c r="H357">
        <f t="shared" si="135"/>
        <v>355</v>
      </c>
      <c r="I357" s="38">
        <v>8.2945609725670142</v>
      </c>
      <c r="K357">
        <v>9</v>
      </c>
      <c r="L357">
        <f t="shared" si="153"/>
        <v>4</v>
      </c>
      <c r="M357">
        <f t="shared" si="132"/>
        <v>250</v>
      </c>
      <c r="N357" s="36">
        <f t="shared" si="137"/>
        <v>8.2945609725670142</v>
      </c>
      <c r="O357">
        <f t="shared" si="138"/>
        <v>0</v>
      </c>
      <c r="P357">
        <f t="shared" si="152"/>
        <v>0</v>
      </c>
      <c r="Q357">
        <f t="shared" si="152"/>
        <v>0</v>
      </c>
      <c r="R357">
        <f t="shared" si="152"/>
        <v>0</v>
      </c>
      <c r="S357">
        <f t="shared" si="152"/>
        <v>0</v>
      </c>
      <c r="T357">
        <f t="shared" si="152"/>
        <v>0</v>
      </c>
      <c r="U357">
        <f t="shared" si="152"/>
        <v>0</v>
      </c>
      <c r="V357">
        <f t="shared" si="152"/>
        <v>0</v>
      </c>
      <c r="W357">
        <f t="shared" si="152"/>
        <v>1</v>
      </c>
      <c r="X357">
        <f t="shared" si="152"/>
        <v>0</v>
      </c>
      <c r="Y357">
        <f t="shared" si="152"/>
        <v>0</v>
      </c>
      <c r="Z357">
        <f t="shared" si="152"/>
        <v>0</v>
      </c>
      <c r="AA357">
        <f t="shared" si="139"/>
        <v>0</v>
      </c>
      <c r="AB357">
        <f t="shared" si="141"/>
        <v>0</v>
      </c>
      <c r="AC357">
        <f t="shared" si="142"/>
        <v>0</v>
      </c>
      <c r="AD357">
        <f t="shared" si="143"/>
        <v>0</v>
      </c>
      <c r="AE357">
        <f t="shared" si="144"/>
        <v>0</v>
      </c>
      <c r="AF357">
        <f t="shared" si="145"/>
        <v>0</v>
      </c>
      <c r="AG357">
        <f t="shared" si="146"/>
        <v>0</v>
      </c>
      <c r="AH357">
        <f t="shared" si="147"/>
        <v>0</v>
      </c>
      <c r="AI357">
        <f t="shared" si="148"/>
        <v>8.2945609725670142</v>
      </c>
      <c r="AJ357">
        <f t="shared" si="149"/>
        <v>0</v>
      </c>
      <c r="AK357">
        <f t="shared" si="150"/>
        <v>0</v>
      </c>
      <c r="AL357">
        <f t="shared" si="151"/>
        <v>0</v>
      </c>
    </row>
    <row r="358" spans="5:38" x14ac:dyDescent="0.3">
      <c r="E358" s="34"/>
      <c r="F358" s="35">
        <v>356</v>
      </c>
      <c r="G358">
        <f t="shared" si="134"/>
        <v>12</v>
      </c>
      <c r="H358">
        <f t="shared" si="135"/>
        <v>356</v>
      </c>
      <c r="I358" s="38">
        <v>8.1750330998143745</v>
      </c>
      <c r="K358">
        <v>9</v>
      </c>
      <c r="L358">
        <f t="shared" si="153"/>
        <v>5</v>
      </c>
      <c r="M358">
        <f t="shared" si="132"/>
        <v>251</v>
      </c>
      <c r="N358" s="36">
        <f t="shared" si="137"/>
        <v>8.1750330998143745</v>
      </c>
      <c r="O358">
        <f t="shared" si="138"/>
        <v>0</v>
      </c>
      <c r="P358">
        <f t="shared" si="152"/>
        <v>0</v>
      </c>
      <c r="Q358">
        <f t="shared" si="152"/>
        <v>0</v>
      </c>
      <c r="R358">
        <f t="shared" si="152"/>
        <v>0</v>
      </c>
      <c r="S358">
        <f t="shared" si="152"/>
        <v>0</v>
      </c>
      <c r="T358">
        <f t="shared" si="152"/>
        <v>0</v>
      </c>
      <c r="U358">
        <f t="shared" si="152"/>
        <v>0</v>
      </c>
      <c r="V358">
        <f t="shared" si="152"/>
        <v>0</v>
      </c>
      <c r="W358">
        <f t="shared" si="152"/>
        <v>1</v>
      </c>
      <c r="X358">
        <f t="shared" si="152"/>
        <v>0</v>
      </c>
      <c r="Y358">
        <f t="shared" si="152"/>
        <v>0</v>
      </c>
      <c r="Z358">
        <f t="shared" si="152"/>
        <v>0</v>
      </c>
      <c r="AA358">
        <f t="shared" si="139"/>
        <v>0</v>
      </c>
      <c r="AB358">
        <f t="shared" si="141"/>
        <v>0</v>
      </c>
      <c r="AC358">
        <f t="shared" si="142"/>
        <v>0</v>
      </c>
      <c r="AD358">
        <f t="shared" si="143"/>
        <v>0</v>
      </c>
      <c r="AE358">
        <f t="shared" si="144"/>
        <v>0</v>
      </c>
      <c r="AF358">
        <f t="shared" si="145"/>
        <v>0</v>
      </c>
      <c r="AG358">
        <f t="shared" si="146"/>
        <v>0</v>
      </c>
      <c r="AH358">
        <f t="shared" si="147"/>
        <v>0</v>
      </c>
      <c r="AI358">
        <f t="shared" si="148"/>
        <v>8.1750330998143745</v>
      </c>
      <c r="AJ358">
        <f t="shared" si="149"/>
        <v>0</v>
      </c>
      <c r="AK358">
        <f t="shared" si="150"/>
        <v>0</v>
      </c>
      <c r="AL358">
        <f t="shared" si="151"/>
        <v>0</v>
      </c>
    </row>
    <row r="359" spans="5:38" x14ac:dyDescent="0.3">
      <c r="E359" s="34"/>
      <c r="F359" s="35">
        <v>357</v>
      </c>
      <c r="G359">
        <f t="shared" si="134"/>
        <v>12</v>
      </c>
      <c r="H359">
        <f t="shared" si="135"/>
        <v>357</v>
      </c>
      <c r="I359" s="38">
        <v>8.0218354037511315</v>
      </c>
      <c r="K359">
        <v>9</v>
      </c>
      <c r="L359">
        <f t="shared" si="153"/>
        <v>6</v>
      </c>
      <c r="M359">
        <f t="shared" si="132"/>
        <v>252</v>
      </c>
      <c r="N359" s="36">
        <f t="shared" si="137"/>
        <v>8.0218354037511315</v>
      </c>
      <c r="O359">
        <f t="shared" si="138"/>
        <v>0</v>
      </c>
      <c r="P359">
        <f t="shared" ref="P359:Z367" si="154">IF($K359=P$2,1,0)</f>
        <v>0</v>
      </c>
      <c r="Q359">
        <f t="shared" si="154"/>
        <v>0</v>
      </c>
      <c r="R359">
        <f t="shared" si="154"/>
        <v>0</v>
      </c>
      <c r="S359">
        <f t="shared" si="154"/>
        <v>0</v>
      </c>
      <c r="T359">
        <f t="shared" si="154"/>
        <v>0</v>
      </c>
      <c r="U359">
        <f t="shared" si="154"/>
        <v>0</v>
      </c>
      <c r="V359">
        <f t="shared" si="154"/>
        <v>0</v>
      </c>
      <c r="W359">
        <f t="shared" si="154"/>
        <v>1</v>
      </c>
      <c r="X359">
        <f t="shared" si="154"/>
        <v>0</v>
      </c>
      <c r="Y359">
        <f t="shared" si="154"/>
        <v>0</v>
      </c>
      <c r="Z359">
        <f t="shared" si="154"/>
        <v>0</v>
      </c>
      <c r="AA359">
        <f t="shared" si="139"/>
        <v>0</v>
      </c>
      <c r="AB359">
        <f t="shared" si="141"/>
        <v>0</v>
      </c>
      <c r="AC359">
        <f t="shared" si="142"/>
        <v>0</v>
      </c>
      <c r="AD359">
        <f t="shared" si="143"/>
        <v>0</v>
      </c>
      <c r="AE359">
        <f t="shared" si="144"/>
        <v>0</v>
      </c>
      <c r="AF359">
        <f t="shared" si="145"/>
        <v>0</v>
      </c>
      <c r="AG359">
        <f t="shared" si="146"/>
        <v>0</v>
      </c>
      <c r="AH359">
        <f t="shared" si="147"/>
        <v>0</v>
      </c>
      <c r="AI359">
        <f t="shared" si="148"/>
        <v>8.0218354037511315</v>
      </c>
      <c r="AJ359">
        <f t="shared" si="149"/>
        <v>0</v>
      </c>
      <c r="AK359">
        <f t="shared" si="150"/>
        <v>0</v>
      </c>
      <c r="AL359">
        <f t="shared" si="151"/>
        <v>0</v>
      </c>
    </row>
    <row r="360" spans="5:38" x14ac:dyDescent="0.3">
      <c r="E360" s="34"/>
      <c r="F360" s="35">
        <v>358</v>
      </c>
      <c r="G360">
        <f t="shared" si="134"/>
        <v>12</v>
      </c>
      <c r="H360">
        <f t="shared" si="135"/>
        <v>358</v>
      </c>
      <c r="I360" s="38">
        <v>7.8961347300582139</v>
      </c>
      <c r="K360">
        <v>9</v>
      </c>
      <c r="L360">
        <f t="shared" si="153"/>
        <v>7</v>
      </c>
      <c r="M360">
        <f t="shared" si="132"/>
        <v>253</v>
      </c>
      <c r="N360" s="36">
        <f t="shared" si="137"/>
        <v>7.8961347300582139</v>
      </c>
      <c r="O360">
        <f t="shared" si="138"/>
        <v>0</v>
      </c>
      <c r="P360">
        <f t="shared" si="154"/>
        <v>0</v>
      </c>
      <c r="Q360">
        <f t="shared" si="154"/>
        <v>0</v>
      </c>
      <c r="R360">
        <f t="shared" si="154"/>
        <v>0</v>
      </c>
      <c r="S360">
        <f t="shared" si="154"/>
        <v>0</v>
      </c>
      <c r="T360">
        <f t="shared" si="154"/>
        <v>0</v>
      </c>
      <c r="U360">
        <f t="shared" si="154"/>
        <v>0</v>
      </c>
      <c r="V360">
        <f t="shared" si="154"/>
        <v>0</v>
      </c>
      <c r="W360">
        <f t="shared" si="154"/>
        <v>1</v>
      </c>
      <c r="X360">
        <f t="shared" si="154"/>
        <v>0</v>
      </c>
      <c r="Y360">
        <f t="shared" si="154"/>
        <v>0</v>
      </c>
      <c r="Z360">
        <f t="shared" si="154"/>
        <v>0</v>
      </c>
      <c r="AA360">
        <f t="shared" si="139"/>
        <v>0</v>
      </c>
      <c r="AB360">
        <f t="shared" si="141"/>
        <v>0</v>
      </c>
      <c r="AC360">
        <f t="shared" si="142"/>
        <v>0</v>
      </c>
      <c r="AD360">
        <f t="shared" si="143"/>
        <v>0</v>
      </c>
      <c r="AE360">
        <f t="shared" si="144"/>
        <v>0</v>
      </c>
      <c r="AF360">
        <f t="shared" si="145"/>
        <v>0</v>
      </c>
      <c r="AG360">
        <f t="shared" si="146"/>
        <v>0</v>
      </c>
      <c r="AH360">
        <f t="shared" si="147"/>
        <v>0</v>
      </c>
      <c r="AI360">
        <f t="shared" si="148"/>
        <v>7.8961347300582139</v>
      </c>
      <c r="AJ360">
        <f t="shared" si="149"/>
        <v>0</v>
      </c>
      <c r="AK360">
        <f t="shared" si="150"/>
        <v>0</v>
      </c>
      <c r="AL360">
        <f t="shared" si="151"/>
        <v>0</v>
      </c>
    </row>
    <row r="361" spans="5:38" x14ac:dyDescent="0.3">
      <c r="E361" s="34"/>
      <c r="F361" s="35">
        <v>359</v>
      </c>
      <c r="G361">
        <f t="shared" si="134"/>
        <v>12</v>
      </c>
      <c r="H361">
        <f t="shared" si="135"/>
        <v>359</v>
      </c>
      <c r="I361" s="38">
        <v>7.8074708620069613</v>
      </c>
      <c r="K361">
        <v>9</v>
      </c>
      <c r="L361">
        <f t="shared" si="153"/>
        <v>8</v>
      </c>
      <c r="M361">
        <f t="shared" si="132"/>
        <v>254</v>
      </c>
      <c r="N361" s="36">
        <f t="shared" si="137"/>
        <v>7.8074708620069613</v>
      </c>
      <c r="O361">
        <f t="shared" si="138"/>
        <v>0</v>
      </c>
      <c r="P361">
        <f t="shared" si="154"/>
        <v>0</v>
      </c>
      <c r="Q361">
        <f t="shared" si="154"/>
        <v>0</v>
      </c>
      <c r="R361">
        <f t="shared" si="154"/>
        <v>0</v>
      </c>
      <c r="S361">
        <f t="shared" si="154"/>
        <v>0</v>
      </c>
      <c r="T361">
        <f t="shared" si="154"/>
        <v>0</v>
      </c>
      <c r="U361">
        <f t="shared" si="154"/>
        <v>0</v>
      </c>
      <c r="V361">
        <f t="shared" si="154"/>
        <v>0</v>
      </c>
      <c r="W361">
        <f t="shared" si="154"/>
        <v>1</v>
      </c>
      <c r="X361">
        <f t="shared" si="154"/>
        <v>0</v>
      </c>
      <c r="Y361">
        <f t="shared" si="154"/>
        <v>0</v>
      </c>
      <c r="Z361">
        <f t="shared" si="154"/>
        <v>0</v>
      </c>
      <c r="AA361">
        <f t="shared" si="139"/>
        <v>0</v>
      </c>
      <c r="AB361">
        <f t="shared" si="141"/>
        <v>0</v>
      </c>
      <c r="AC361">
        <f t="shared" si="142"/>
        <v>0</v>
      </c>
      <c r="AD361">
        <f t="shared" si="143"/>
        <v>0</v>
      </c>
      <c r="AE361">
        <f t="shared" si="144"/>
        <v>0</v>
      </c>
      <c r="AF361">
        <f t="shared" si="145"/>
        <v>0</v>
      </c>
      <c r="AG361">
        <f t="shared" si="146"/>
        <v>0</v>
      </c>
      <c r="AH361">
        <f t="shared" si="147"/>
        <v>0</v>
      </c>
      <c r="AI361">
        <f t="shared" si="148"/>
        <v>7.8074708620069613</v>
      </c>
      <c r="AJ361">
        <f t="shared" si="149"/>
        <v>0</v>
      </c>
      <c r="AK361">
        <f t="shared" si="150"/>
        <v>0</v>
      </c>
      <c r="AL361">
        <f t="shared" si="151"/>
        <v>0</v>
      </c>
    </row>
    <row r="362" spans="5:38" x14ac:dyDescent="0.3">
      <c r="E362" s="34"/>
      <c r="F362" s="35">
        <v>360</v>
      </c>
      <c r="G362">
        <f t="shared" si="134"/>
        <v>12</v>
      </c>
      <c r="H362">
        <f t="shared" si="135"/>
        <v>360</v>
      </c>
      <c r="I362" s="38">
        <v>7.8344067206554433</v>
      </c>
      <c r="K362">
        <v>9</v>
      </c>
      <c r="L362">
        <f t="shared" si="153"/>
        <v>9</v>
      </c>
      <c r="M362">
        <f t="shared" si="132"/>
        <v>255</v>
      </c>
      <c r="N362" s="36">
        <f t="shared" si="137"/>
        <v>7.8344067206554433</v>
      </c>
      <c r="O362">
        <f t="shared" si="138"/>
        <v>0</v>
      </c>
      <c r="P362">
        <f t="shared" si="154"/>
        <v>0</v>
      </c>
      <c r="Q362">
        <f t="shared" si="154"/>
        <v>0</v>
      </c>
      <c r="R362">
        <f t="shared" si="154"/>
        <v>0</v>
      </c>
      <c r="S362">
        <f t="shared" si="154"/>
        <v>0</v>
      </c>
      <c r="T362">
        <f t="shared" si="154"/>
        <v>0</v>
      </c>
      <c r="U362">
        <f t="shared" si="154"/>
        <v>0</v>
      </c>
      <c r="V362">
        <f t="shared" si="154"/>
        <v>0</v>
      </c>
      <c r="W362">
        <f t="shared" si="154"/>
        <v>1</v>
      </c>
      <c r="X362">
        <f t="shared" si="154"/>
        <v>0</v>
      </c>
      <c r="Y362">
        <f t="shared" si="154"/>
        <v>0</v>
      </c>
      <c r="Z362">
        <f t="shared" si="154"/>
        <v>0</v>
      </c>
      <c r="AA362">
        <f t="shared" si="139"/>
        <v>0</v>
      </c>
      <c r="AB362">
        <f t="shared" si="141"/>
        <v>0</v>
      </c>
      <c r="AC362">
        <f t="shared" si="142"/>
        <v>0</v>
      </c>
      <c r="AD362">
        <f t="shared" si="143"/>
        <v>0</v>
      </c>
      <c r="AE362">
        <f t="shared" si="144"/>
        <v>0</v>
      </c>
      <c r="AF362">
        <f t="shared" si="145"/>
        <v>0</v>
      </c>
      <c r="AG362">
        <f t="shared" si="146"/>
        <v>0</v>
      </c>
      <c r="AH362">
        <f t="shared" si="147"/>
        <v>0</v>
      </c>
      <c r="AI362">
        <f t="shared" si="148"/>
        <v>7.8344067206554433</v>
      </c>
      <c r="AJ362">
        <f t="shared" si="149"/>
        <v>0</v>
      </c>
      <c r="AK362">
        <f t="shared" si="150"/>
        <v>0</v>
      </c>
      <c r="AL362">
        <f t="shared" si="151"/>
        <v>0</v>
      </c>
    </row>
    <row r="363" spans="5:38" x14ac:dyDescent="0.3">
      <c r="E363" s="34"/>
      <c r="F363" s="35">
        <v>361</v>
      </c>
      <c r="G363">
        <f t="shared" si="134"/>
        <v>12</v>
      </c>
      <c r="H363">
        <f t="shared" si="135"/>
        <v>361</v>
      </c>
      <c r="I363" s="38">
        <v>7.6705469138771747</v>
      </c>
      <c r="K363">
        <v>9</v>
      </c>
      <c r="L363">
        <f t="shared" si="153"/>
        <v>10</v>
      </c>
      <c r="M363">
        <f t="shared" si="132"/>
        <v>256</v>
      </c>
      <c r="N363" s="36">
        <f t="shared" si="137"/>
        <v>7.6705469138771747</v>
      </c>
      <c r="O363">
        <f t="shared" si="138"/>
        <v>0</v>
      </c>
      <c r="P363">
        <f t="shared" si="154"/>
        <v>0</v>
      </c>
      <c r="Q363">
        <f t="shared" si="154"/>
        <v>0</v>
      </c>
      <c r="R363">
        <f t="shared" si="154"/>
        <v>0</v>
      </c>
      <c r="S363">
        <f t="shared" si="154"/>
        <v>0</v>
      </c>
      <c r="T363">
        <f t="shared" si="154"/>
        <v>0</v>
      </c>
      <c r="U363">
        <f t="shared" si="154"/>
        <v>0</v>
      </c>
      <c r="V363">
        <f t="shared" si="154"/>
        <v>0</v>
      </c>
      <c r="W363">
        <f t="shared" si="154"/>
        <v>1</v>
      </c>
      <c r="X363">
        <f t="shared" si="154"/>
        <v>0</v>
      </c>
      <c r="Y363">
        <f t="shared" si="154"/>
        <v>0</v>
      </c>
      <c r="Z363">
        <f t="shared" si="154"/>
        <v>0</v>
      </c>
      <c r="AA363">
        <f t="shared" si="139"/>
        <v>0</v>
      </c>
      <c r="AB363">
        <f t="shared" si="141"/>
        <v>0</v>
      </c>
      <c r="AC363">
        <f t="shared" si="142"/>
        <v>0</v>
      </c>
      <c r="AD363">
        <f t="shared" si="143"/>
        <v>0</v>
      </c>
      <c r="AE363">
        <f t="shared" si="144"/>
        <v>0</v>
      </c>
      <c r="AF363">
        <f t="shared" si="145"/>
        <v>0</v>
      </c>
      <c r="AG363">
        <f t="shared" si="146"/>
        <v>0</v>
      </c>
      <c r="AH363">
        <f t="shared" si="147"/>
        <v>0</v>
      </c>
      <c r="AI363">
        <f t="shared" si="148"/>
        <v>7.6705469138771747</v>
      </c>
      <c r="AJ363">
        <f t="shared" si="149"/>
        <v>0</v>
      </c>
      <c r="AK363">
        <f t="shared" si="150"/>
        <v>0</v>
      </c>
      <c r="AL363">
        <f t="shared" si="151"/>
        <v>0</v>
      </c>
    </row>
    <row r="364" spans="5:38" x14ac:dyDescent="0.3">
      <c r="E364" s="34"/>
      <c r="F364" s="35">
        <v>362</v>
      </c>
      <c r="G364">
        <f t="shared" si="134"/>
        <v>12</v>
      </c>
      <c r="H364">
        <f t="shared" si="135"/>
        <v>362</v>
      </c>
      <c r="I364" s="38">
        <v>7.5319394745818613</v>
      </c>
      <c r="K364">
        <v>9</v>
      </c>
      <c r="L364">
        <f t="shared" si="153"/>
        <v>11</v>
      </c>
      <c r="M364">
        <f t="shared" si="132"/>
        <v>257</v>
      </c>
      <c r="N364" s="36">
        <f t="shared" si="137"/>
        <v>7.5319394745818613</v>
      </c>
      <c r="O364">
        <f t="shared" si="138"/>
        <v>0</v>
      </c>
      <c r="P364">
        <f t="shared" si="154"/>
        <v>0</v>
      </c>
      <c r="Q364">
        <f t="shared" si="154"/>
        <v>0</v>
      </c>
      <c r="R364">
        <f t="shared" si="154"/>
        <v>0</v>
      </c>
      <c r="S364">
        <f t="shared" si="154"/>
        <v>0</v>
      </c>
      <c r="T364">
        <f t="shared" si="154"/>
        <v>0</v>
      </c>
      <c r="U364">
        <f t="shared" si="154"/>
        <v>0</v>
      </c>
      <c r="V364">
        <f t="shared" si="154"/>
        <v>0</v>
      </c>
      <c r="W364">
        <f t="shared" si="154"/>
        <v>1</v>
      </c>
      <c r="X364">
        <f t="shared" si="154"/>
        <v>0</v>
      </c>
      <c r="Y364">
        <f t="shared" si="154"/>
        <v>0</v>
      </c>
      <c r="Z364">
        <f t="shared" si="154"/>
        <v>0</v>
      </c>
      <c r="AA364">
        <f t="shared" si="139"/>
        <v>0</v>
      </c>
      <c r="AB364">
        <f t="shared" si="141"/>
        <v>0</v>
      </c>
      <c r="AC364">
        <f t="shared" si="142"/>
        <v>0</v>
      </c>
      <c r="AD364">
        <f t="shared" si="143"/>
        <v>0</v>
      </c>
      <c r="AE364">
        <f t="shared" si="144"/>
        <v>0</v>
      </c>
      <c r="AF364">
        <f t="shared" si="145"/>
        <v>0</v>
      </c>
      <c r="AG364">
        <f t="shared" si="146"/>
        <v>0</v>
      </c>
      <c r="AH364">
        <f t="shared" si="147"/>
        <v>0</v>
      </c>
      <c r="AI364">
        <f t="shared" si="148"/>
        <v>7.5319394745818613</v>
      </c>
      <c r="AJ364">
        <f t="shared" si="149"/>
        <v>0</v>
      </c>
      <c r="AK364">
        <f t="shared" si="150"/>
        <v>0</v>
      </c>
      <c r="AL364">
        <f t="shared" si="151"/>
        <v>0</v>
      </c>
    </row>
    <row r="365" spans="5:38" x14ac:dyDescent="0.3">
      <c r="E365" s="34"/>
      <c r="F365" s="35">
        <v>363</v>
      </c>
      <c r="G365">
        <f t="shared" si="134"/>
        <v>12</v>
      </c>
      <c r="H365">
        <f t="shared" si="135"/>
        <v>363</v>
      </c>
      <c r="I365" s="38">
        <v>7.3978213450612929</v>
      </c>
      <c r="K365">
        <v>9</v>
      </c>
      <c r="L365">
        <f t="shared" si="153"/>
        <v>12</v>
      </c>
      <c r="M365">
        <f t="shared" si="132"/>
        <v>258</v>
      </c>
      <c r="N365" s="36">
        <f t="shared" si="137"/>
        <v>7.3978213450612929</v>
      </c>
      <c r="O365">
        <f t="shared" si="138"/>
        <v>0</v>
      </c>
      <c r="P365">
        <f t="shared" si="154"/>
        <v>0</v>
      </c>
      <c r="Q365">
        <f t="shared" si="154"/>
        <v>0</v>
      </c>
      <c r="R365">
        <f t="shared" si="154"/>
        <v>0</v>
      </c>
      <c r="S365">
        <f t="shared" si="154"/>
        <v>0</v>
      </c>
      <c r="T365">
        <f t="shared" si="154"/>
        <v>0</v>
      </c>
      <c r="U365">
        <f t="shared" si="154"/>
        <v>0</v>
      </c>
      <c r="V365">
        <f t="shared" si="154"/>
        <v>0</v>
      </c>
      <c r="W365">
        <f t="shared" si="154"/>
        <v>1</v>
      </c>
      <c r="X365">
        <f t="shared" si="154"/>
        <v>0</v>
      </c>
      <c r="Y365">
        <f t="shared" si="154"/>
        <v>0</v>
      </c>
      <c r="Z365">
        <f t="shared" si="154"/>
        <v>0</v>
      </c>
      <c r="AA365">
        <f t="shared" si="139"/>
        <v>0</v>
      </c>
      <c r="AB365">
        <f t="shared" si="141"/>
        <v>0</v>
      </c>
      <c r="AC365">
        <f t="shared" si="142"/>
        <v>0</v>
      </c>
      <c r="AD365">
        <f t="shared" si="143"/>
        <v>0</v>
      </c>
      <c r="AE365">
        <f t="shared" si="144"/>
        <v>0</v>
      </c>
      <c r="AF365">
        <f t="shared" si="145"/>
        <v>0</v>
      </c>
      <c r="AG365">
        <f t="shared" si="146"/>
        <v>0</v>
      </c>
      <c r="AH365">
        <f t="shared" si="147"/>
        <v>0</v>
      </c>
      <c r="AI365">
        <f t="shared" si="148"/>
        <v>7.3978213450612929</v>
      </c>
      <c r="AJ365">
        <f t="shared" si="149"/>
        <v>0</v>
      </c>
      <c r="AK365">
        <f t="shared" si="150"/>
        <v>0</v>
      </c>
      <c r="AL365">
        <f t="shared" si="151"/>
        <v>0</v>
      </c>
    </row>
    <row r="366" spans="5:38" x14ac:dyDescent="0.3">
      <c r="E366" s="34"/>
      <c r="F366" s="35">
        <v>364</v>
      </c>
      <c r="G366">
        <f t="shared" si="134"/>
        <v>12</v>
      </c>
      <c r="H366">
        <f t="shared" si="135"/>
        <v>364</v>
      </c>
      <c r="I366" s="38">
        <v>7.3254312249434967</v>
      </c>
      <c r="K366">
        <v>9</v>
      </c>
      <c r="L366">
        <f t="shared" si="153"/>
        <v>13</v>
      </c>
      <c r="M366">
        <f t="shared" ref="M366:M367" si="155">M365+1</f>
        <v>259</v>
      </c>
      <c r="N366" s="36">
        <f t="shared" si="137"/>
        <v>7.3254312249434967</v>
      </c>
      <c r="O366">
        <f t="shared" si="138"/>
        <v>0</v>
      </c>
      <c r="P366">
        <f t="shared" si="154"/>
        <v>0</v>
      </c>
      <c r="Q366">
        <f t="shared" si="154"/>
        <v>0</v>
      </c>
      <c r="R366">
        <f t="shared" si="154"/>
        <v>0</v>
      </c>
      <c r="S366">
        <f t="shared" si="154"/>
        <v>0</v>
      </c>
      <c r="T366">
        <f t="shared" si="154"/>
        <v>0</v>
      </c>
      <c r="U366">
        <f t="shared" si="154"/>
        <v>0</v>
      </c>
      <c r="V366">
        <f t="shared" si="154"/>
        <v>0</v>
      </c>
      <c r="W366">
        <f t="shared" si="154"/>
        <v>1</v>
      </c>
      <c r="X366">
        <f t="shared" si="154"/>
        <v>0</v>
      </c>
      <c r="Y366">
        <f t="shared" si="154"/>
        <v>0</v>
      </c>
      <c r="Z366">
        <f t="shared" si="154"/>
        <v>0</v>
      </c>
      <c r="AA366">
        <f t="shared" si="139"/>
        <v>0</v>
      </c>
      <c r="AB366">
        <f t="shared" si="141"/>
        <v>0</v>
      </c>
      <c r="AC366">
        <f t="shared" si="142"/>
        <v>0</v>
      </c>
      <c r="AD366">
        <f t="shared" si="143"/>
        <v>0</v>
      </c>
      <c r="AE366">
        <f t="shared" si="144"/>
        <v>0</v>
      </c>
      <c r="AF366">
        <f t="shared" si="145"/>
        <v>0</v>
      </c>
      <c r="AG366">
        <f t="shared" si="146"/>
        <v>0</v>
      </c>
      <c r="AH366">
        <f t="shared" si="147"/>
        <v>0</v>
      </c>
      <c r="AI366">
        <f t="shared" si="148"/>
        <v>7.3254312249434967</v>
      </c>
      <c r="AJ366">
        <f t="shared" si="149"/>
        <v>0</v>
      </c>
      <c r="AK366">
        <f t="shared" si="150"/>
        <v>0</v>
      </c>
      <c r="AL366">
        <f t="shared" si="151"/>
        <v>0</v>
      </c>
    </row>
    <row r="367" spans="5:38" x14ac:dyDescent="0.3">
      <c r="E367" s="34"/>
      <c r="F367" s="35">
        <v>365</v>
      </c>
      <c r="G367">
        <f t="shared" si="134"/>
        <v>12</v>
      </c>
      <c r="H367">
        <f t="shared" si="135"/>
        <v>365</v>
      </c>
      <c r="I367" s="38">
        <v>7.213198480574821</v>
      </c>
      <c r="K367">
        <v>9</v>
      </c>
      <c r="L367">
        <f>L366+1</f>
        <v>14</v>
      </c>
      <c r="M367">
        <f t="shared" si="155"/>
        <v>260</v>
      </c>
      <c r="N367" s="36">
        <f t="shared" si="137"/>
        <v>7.213198480574821</v>
      </c>
      <c r="O367">
        <f t="shared" si="138"/>
        <v>0</v>
      </c>
      <c r="P367">
        <f t="shared" si="154"/>
        <v>0</v>
      </c>
      <c r="Q367">
        <f t="shared" si="154"/>
        <v>0</v>
      </c>
      <c r="R367">
        <f t="shared" si="154"/>
        <v>0</v>
      </c>
      <c r="S367">
        <f t="shared" si="154"/>
        <v>0</v>
      </c>
      <c r="T367">
        <f t="shared" si="154"/>
        <v>0</v>
      </c>
      <c r="U367">
        <f t="shared" si="154"/>
        <v>0</v>
      </c>
      <c r="V367">
        <f t="shared" si="154"/>
        <v>0</v>
      </c>
      <c r="W367">
        <f t="shared" si="154"/>
        <v>1</v>
      </c>
      <c r="X367">
        <f t="shared" si="154"/>
        <v>0</v>
      </c>
      <c r="Y367">
        <f t="shared" si="154"/>
        <v>0</v>
      </c>
      <c r="Z367">
        <f t="shared" si="154"/>
        <v>0</v>
      </c>
      <c r="AA367">
        <f t="shared" si="139"/>
        <v>0</v>
      </c>
      <c r="AB367">
        <f t="shared" si="141"/>
        <v>0</v>
      </c>
      <c r="AC367">
        <f t="shared" si="142"/>
        <v>0</v>
      </c>
      <c r="AD367">
        <f t="shared" si="143"/>
        <v>0</v>
      </c>
      <c r="AE367">
        <f t="shared" si="144"/>
        <v>0</v>
      </c>
      <c r="AF367">
        <f t="shared" si="145"/>
        <v>0</v>
      </c>
      <c r="AG367">
        <f t="shared" si="146"/>
        <v>0</v>
      </c>
      <c r="AH367">
        <f t="shared" si="147"/>
        <v>0</v>
      </c>
      <c r="AI367">
        <f t="shared" si="148"/>
        <v>7.213198480574821</v>
      </c>
      <c r="AJ367">
        <f t="shared" si="149"/>
        <v>0</v>
      </c>
      <c r="AK367">
        <f t="shared" si="150"/>
        <v>0</v>
      </c>
      <c r="AL367">
        <f t="shared" si="151"/>
        <v>0</v>
      </c>
    </row>
    <row r="368" spans="5:38" x14ac:dyDescent="0.3">
      <c r="E368" s="34"/>
      <c r="F368" s="35"/>
      <c r="I368" s="37"/>
      <c r="N368" s="36"/>
      <c r="AA368">
        <v>1</v>
      </c>
      <c r="AB368">
        <v>2</v>
      </c>
      <c r="AC368">
        <v>3</v>
      </c>
      <c r="AD368">
        <v>4</v>
      </c>
      <c r="AE368">
        <v>5</v>
      </c>
      <c r="AF368">
        <v>6</v>
      </c>
      <c r="AG368">
        <v>7</v>
      </c>
      <c r="AH368">
        <v>8</v>
      </c>
      <c r="AI368">
        <v>9</v>
      </c>
      <c r="AJ368">
        <v>10</v>
      </c>
      <c r="AK368">
        <v>11</v>
      </c>
      <c r="AL368">
        <v>12</v>
      </c>
    </row>
    <row r="369" spans="27:38" x14ac:dyDescent="0.3">
      <c r="AA369">
        <f>SUM(AA3:AA367)</f>
        <v>233.60572343873747</v>
      </c>
      <c r="AB369">
        <f t="shared" ref="AB369:AL369" si="156">SUM(AB3:AB367)</f>
        <v>463.68397172196723</v>
      </c>
      <c r="AC369">
        <f t="shared" si="156"/>
        <v>1416.1841936123797</v>
      </c>
      <c r="AD369">
        <f t="shared" si="156"/>
        <v>2043.0848784873815</v>
      </c>
      <c r="AE369">
        <f t="shared" si="156"/>
        <v>1955.1449116373055</v>
      </c>
      <c r="AF369">
        <f t="shared" si="156"/>
        <v>1070.8676080662804</v>
      </c>
      <c r="AG369">
        <f t="shared" si="156"/>
        <v>575.97619944515918</v>
      </c>
      <c r="AH369">
        <f t="shared" si="156"/>
        <v>324.86890184957014</v>
      </c>
      <c r="AI369">
        <f t="shared" si="156"/>
        <v>217.82467725305781</v>
      </c>
      <c r="AJ369">
        <f t="shared" si="156"/>
        <v>163.98719094312571</v>
      </c>
      <c r="AK369">
        <f t="shared" si="156"/>
        <v>159.70192029764092</v>
      </c>
      <c r="AL369">
        <f t="shared" si="156"/>
        <v>174.39891040546343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7"/>
  <sheetViews>
    <sheetView workbookViewId="0">
      <selection activeCell="D16" sqref="D16"/>
    </sheetView>
  </sheetViews>
  <sheetFormatPr defaultRowHeight="15.6" x14ac:dyDescent="0.3"/>
  <cols>
    <col min="1" max="1" width="11" customWidth="1"/>
  </cols>
  <sheetData>
    <row r="1" spans="1:10" x14ac:dyDescent="0.3">
      <c r="A1" t="s">
        <v>97</v>
      </c>
      <c r="B1" t="s">
        <v>93</v>
      </c>
      <c r="C1" t="s">
        <v>80</v>
      </c>
      <c r="G1" t="s">
        <v>74</v>
      </c>
    </row>
    <row r="2" spans="1:10" x14ac:dyDescent="0.3">
      <c r="A2" t="s">
        <v>81</v>
      </c>
      <c r="B2">
        <v>1</v>
      </c>
      <c r="C2">
        <v>31</v>
      </c>
      <c r="D2" s="5">
        <f>'Ad discharge'!D17</f>
        <v>7.5356684980237896</v>
      </c>
      <c r="E2" s="34">
        <f>C2</f>
        <v>31</v>
      </c>
      <c r="G2" t="s">
        <v>75</v>
      </c>
      <c r="H2" t="s">
        <v>76</v>
      </c>
    </row>
    <row r="3" spans="1:10" x14ac:dyDescent="0.3">
      <c r="A3" t="s">
        <v>82</v>
      </c>
      <c r="B3">
        <v>2</v>
      </c>
      <c r="C3">
        <v>31</v>
      </c>
      <c r="D3" s="5">
        <f>'Ad discharge'!D18</f>
        <v>14.957547474902169</v>
      </c>
      <c r="E3" s="34">
        <f>E2+C3</f>
        <v>62</v>
      </c>
      <c r="F3" s="35">
        <v>1</v>
      </c>
      <c r="G3">
        <f>IF(F3&lt;=$E$2,1,IF(F3&lt;=$E$3,2,IF(F3&lt;=$E$4,3,IF(F3&lt;=$E$5,4,IF(F3&lt;=$E$6,5,IF(F3&lt;=$E$7,6,IF(F3&lt;=$E$8,7,IF(F3&lt;=$E$9,8,IF(F3&lt;=$E$10,9,IF(F3&lt;=$E$11,10,IF(F3&lt;=$E$12,11,IF(F3&lt;=$E$13,12,13))))))))))))</f>
        <v>1</v>
      </c>
      <c r="H3">
        <f>F3</f>
        <v>1</v>
      </c>
      <c r="I3">
        <v>1</v>
      </c>
      <c r="J3" s="38">
        <f>VLOOKUP(H3,'Ad discharge'!$M$3:$N$367,2,FALSE)</f>
        <v>6.1279078425297211</v>
      </c>
    </row>
    <row r="4" spans="1:10" x14ac:dyDescent="0.3">
      <c r="A4" t="s">
        <v>83</v>
      </c>
      <c r="B4">
        <v>3</v>
      </c>
      <c r="C4">
        <v>32</v>
      </c>
      <c r="D4" s="5">
        <f>'Ad discharge'!D19</f>
        <v>44.255756050386864</v>
      </c>
      <c r="E4" s="34">
        <f t="shared" ref="E4:E13" si="0">E3+C4</f>
        <v>94</v>
      </c>
      <c r="F4" s="35">
        <v>2</v>
      </c>
      <c r="G4">
        <f t="shared" ref="G4:G17" si="1">IF(F4&lt;=$E$2,1,IF(F4&lt;=$E$3,2,IF(F4&lt;=$E$4,3,IF(F4&lt;=$E$5,4,IF(F4&lt;=$E$6,5,IF(F4&lt;=$E$7,6,IF(F4&lt;=$E$8,7,IF(F4&lt;=$E$9,8,IF(F4&lt;=$E$10,9,IF(F4&lt;=$E$11,10,IF(F4&lt;=$E$12,11,IF(F4&lt;=$E$13,12,13))))))))))))</f>
        <v>1</v>
      </c>
      <c r="H4">
        <f t="shared" ref="H4:H17" si="2">F4</f>
        <v>2</v>
      </c>
      <c r="I4">
        <f>I3+1</f>
        <v>2</v>
      </c>
      <c r="J4" s="38">
        <f>VLOOKUP(H4,'Ad discharge'!$M$3:$N$367,2,FALSE)</f>
        <v>6.1907581793761821</v>
      </c>
    </row>
    <row r="5" spans="1:10" x14ac:dyDescent="0.3">
      <c r="A5" t="s">
        <v>84</v>
      </c>
      <c r="B5">
        <v>4</v>
      </c>
      <c r="C5">
        <v>31</v>
      </c>
      <c r="D5" s="5">
        <f>'Ad discharge'!D20</f>
        <v>65.905963822173604</v>
      </c>
      <c r="E5" s="34">
        <f t="shared" si="0"/>
        <v>125</v>
      </c>
      <c r="F5" s="35">
        <v>3</v>
      </c>
      <c r="G5">
        <f t="shared" si="1"/>
        <v>1</v>
      </c>
      <c r="H5">
        <f t="shared" si="2"/>
        <v>3</v>
      </c>
      <c r="I5">
        <f t="shared" ref="I5:I17" si="3">I4+1</f>
        <v>3</v>
      </c>
      <c r="J5" s="38">
        <f>VLOOKUP(H5,'Ad discharge'!$M$3:$N$367,2,FALSE)</f>
        <v>6.3209481628438438</v>
      </c>
    </row>
    <row r="6" spans="1:10" x14ac:dyDescent="0.3">
      <c r="A6" t="s">
        <v>85</v>
      </c>
      <c r="B6">
        <v>5</v>
      </c>
      <c r="C6">
        <v>31</v>
      </c>
      <c r="D6" s="5">
        <f>'Ad discharge'!D21</f>
        <v>63.069190697977596</v>
      </c>
      <c r="E6" s="34">
        <f t="shared" si="0"/>
        <v>156</v>
      </c>
      <c r="F6" s="35">
        <v>4</v>
      </c>
      <c r="G6">
        <f t="shared" si="1"/>
        <v>1</v>
      </c>
      <c r="H6">
        <f t="shared" si="2"/>
        <v>4</v>
      </c>
      <c r="I6">
        <f t="shared" si="3"/>
        <v>4</v>
      </c>
      <c r="J6" s="38">
        <f>VLOOKUP(H6,'Ad discharge'!$M$3:$N$367,2,FALSE)</f>
        <v>6.3288044549496529</v>
      </c>
    </row>
    <row r="7" spans="1:10" x14ac:dyDescent="0.3">
      <c r="A7" t="s">
        <v>83</v>
      </c>
      <c r="B7">
        <v>6</v>
      </c>
      <c r="C7">
        <v>31</v>
      </c>
      <c r="D7" s="5">
        <f>'Ad discharge'!D22</f>
        <v>34.544116389234851</v>
      </c>
      <c r="E7" s="34">
        <f t="shared" si="0"/>
        <v>187</v>
      </c>
      <c r="F7" s="35">
        <v>5</v>
      </c>
      <c r="G7">
        <f t="shared" si="1"/>
        <v>1</v>
      </c>
      <c r="H7">
        <f t="shared" si="2"/>
        <v>5</v>
      </c>
      <c r="I7">
        <f t="shared" si="3"/>
        <v>5</v>
      </c>
      <c r="J7" s="38">
        <f>VLOOKUP(H7,'Ad discharge'!$M$3:$N$367,2,FALSE)</f>
        <v>6.3097248884069765</v>
      </c>
    </row>
    <row r="8" spans="1:10" x14ac:dyDescent="0.3">
      <c r="A8" t="s">
        <v>86</v>
      </c>
      <c r="B8">
        <v>7</v>
      </c>
      <c r="C8">
        <v>30</v>
      </c>
      <c r="D8" s="5">
        <f>'Ad discharge'!D23</f>
        <v>19.199206648171973</v>
      </c>
      <c r="E8" s="34">
        <f t="shared" si="0"/>
        <v>217</v>
      </c>
      <c r="F8" s="35">
        <v>6</v>
      </c>
      <c r="G8">
        <f t="shared" si="1"/>
        <v>1</v>
      </c>
      <c r="H8">
        <f t="shared" si="2"/>
        <v>6</v>
      </c>
      <c r="I8">
        <f t="shared" si="3"/>
        <v>6</v>
      </c>
      <c r="J8" s="38">
        <f>VLOOKUP(H8,'Ad discharge'!$M$3:$N$367,2,FALSE)</f>
        <v>6.5308233948132699</v>
      </c>
    </row>
    <row r="9" spans="1:10" x14ac:dyDescent="0.3">
      <c r="A9" t="s">
        <v>87</v>
      </c>
      <c r="B9">
        <v>8</v>
      </c>
      <c r="C9">
        <v>29</v>
      </c>
      <c r="D9" s="5">
        <f>'Ad discharge'!D24</f>
        <v>11.202375925847246</v>
      </c>
      <c r="E9" s="34">
        <f t="shared" si="0"/>
        <v>246</v>
      </c>
      <c r="F9" s="35">
        <v>7</v>
      </c>
      <c r="G9">
        <f t="shared" si="1"/>
        <v>1</v>
      </c>
      <c r="H9">
        <f t="shared" si="2"/>
        <v>7</v>
      </c>
      <c r="I9">
        <f t="shared" si="3"/>
        <v>7</v>
      </c>
      <c r="J9" s="38">
        <f>VLOOKUP(H9,'Ad discharge'!$M$3:$N$367,2,FALSE)</f>
        <v>6.5398020143627633</v>
      </c>
    </row>
    <row r="10" spans="1:10" x14ac:dyDescent="0.3">
      <c r="A10" t="s">
        <v>88</v>
      </c>
      <c r="B10">
        <v>9</v>
      </c>
      <c r="C10">
        <v>30</v>
      </c>
      <c r="D10" s="5">
        <f>'Ad discharge'!D25</f>
        <v>7.2608225751019271</v>
      </c>
      <c r="E10" s="34">
        <f t="shared" si="0"/>
        <v>276</v>
      </c>
      <c r="F10" s="35">
        <v>8</v>
      </c>
      <c r="G10">
        <f t="shared" si="1"/>
        <v>1</v>
      </c>
      <c r="H10">
        <f t="shared" si="2"/>
        <v>8</v>
      </c>
      <c r="I10">
        <f t="shared" si="3"/>
        <v>8</v>
      </c>
      <c r="J10" s="38">
        <f>VLOOKUP(H10,'Ad discharge'!$M$3:$N$367,2,FALSE)</f>
        <v>6.5947960591034143</v>
      </c>
    </row>
    <row r="11" spans="1:10" x14ac:dyDescent="0.3">
      <c r="A11" t="s">
        <v>89</v>
      </c>
      <c r="B11">
        <v>10</v>
      </c>
      <c r="C11">
        <v>29</v>
      </c>
      <c r="D11" s="5">
        <f>'Ad discharge'!D26</f>
        <v>5.6547307221767484</v>
      </c>
      <c r="E11" s="34">
        <f t="shared" si="0"/>
        <v>305</v>
      </c>
      <c r="F11" s="35">
        <v>9</v>
      </c>
      <c r="G11">
        <f t="shared" si="1"/>
        <v>1</v>
      </c>
      <c r="H11">
        <f t="shared" si="2"/>
        <v>9</v>
      </c>
      <c r="I11">
        <f t="shared" si="3"/>
        <v>9</v>
      </c>
      <c r="J11" s="38">
        <f>VLOOKUP(H11,'Ad discharge'!$M$3:$N$367,2,FALSE)</f>
        <v>6.9023137786735882</v>
      </c>
    </row>
    <row r="12" spans="1:10" x14ac:dyDescent="0.3">
      <c r="A12" t="s">
        <v>90</v>
      </c>
      <c r="B12">
        <v>11</v>
      </c>
      <c r="C12">
        <v>30</v>
      </c>
      <c r="D12" s="5">
        <f>'Ad discharge'!D27</f>
        <v>5.3233973432546975</v>
      </c>
      <c r="E12" s="34">
        <f t="shared" si="0"/>
        <v>335</v>
      </c>
      <c r="F12" s="35">
        <v>10</v>
      </c>
      <c r="G12">
        <f t="shared" si="1"/>
        <v>1</v>
      </c>
      <c r="H12">
        <f t="shared" si="2"/>
        <v>10</v>
      </c>
      <c r="I12">
        <f t="shared" si="3"/>
        <v>10</v>
      </c>
      <c r="J12" s="38">
        <f>VLOOKUP(H12,'Ad discharge'!$M$3:$N$367,2,FALSE)</f>
        <v>6.8809895572435389</v>
      </c>
    </row>
    <row r="13" spans="1:10" x14ac:dyDescent="0.3">
      <c r="A13" t="s">
        <v>91</v>
      </c>
      <c r="B13">
        <v>12</v>
      </c>
      <c r="C13">
        <v>30</v>
      </c>
      <c r="D13" s="5">
        <f>'Ad discharge'!D28</f>
        <v>5.8132970135154478</v>
      </c>
      <c r="E13" s="34">
        <f t="shared" si="0"/>
        <v>365</v>
      </c>
      <c r="F13" s="35">
        <v>11</v>
      </c>
      <c r="G13">
        <f t="shared" si="1"/>
        <v>1</v>
      </c>
      <c r="H13">
        <f t="shared" si="2"/>
        <v>11</v>
      </c>
      <c r="I13">
        <f t="shared" si="3"/>
        <v>11</v>
      </c>
      <c r="J13" s="38">
        <f>VLOOKUP(H13,'Ad discharge'!$M$3:$N$367,2,FALSE)</f>
        <v>6.9696534252947924</v>
      </c>
    </row>
    <row r="14" spans="1:10" x14ac:dyDescent="0.3">
      <c r="F14" s="35">
        <v>12</v>
      </c>
      <c r="G14">
        <f t="shared" si="1"/>
        <v>1</v>
      </c>
      <c r="H14">
        <f t="shared" si="2"/>
        <v>12</v>
      </c>
      <c r="I14">
        <f t="shared" si="3"/>
        <v>12</v>
      </c>
      <c r="J14" s="38">
        <f>VLOOKUP(H14,'Ad discharge'!$M$3:$N$367,2,FALSE)</f>
        <v>7.2367673568922424</v>
      </c>
    </row>
    <row r="15" spans="1:10" x14ac:dyDescent="0.3">
      <c r="A15" t="s">
        <v>97</v>
      </c>
      <c r="B15" t="s">
        <v>93</v>
      </c>
      <c r="C15" t="s">
        <v>80</v>
      </c>
      <c r="F15" s="35">
        <v>13</v>
      </c>
      <c r="G15">
        <f t="shared" si="1"/>
        <v>1</v>
      </c>
      <c r="H15">
        <f t="shared" si="2"/>
        <v>13</v>
      </c>
      <c r="I15">
        <f t="shared" si="3"/>
        <v>13</v>
      </c>
      <c r="J15" s="38">
        <f>VLOOKUP(H15,'Ad discharge'!$M$3:$N$367,2,FALSE)</f>
        <v>7.4724561200664636</v>
      </c>
    </row>
    <row r="16" spans="1:10" x14ac:dyDescent="0.3">
      <c r="A16" t="s">
        <v>81</v>
      </c>
      <c r="B16">
        <v>1</v>
      </c>
      <c r="C16">
        <v>31</v>
      </c>
      <c r="D16" s="5">
        <f>D2</f>
        <v>7.5356684980237896</v>
      </c>
      <c r="E16" s="34"/>
      <c r="F16" s="35">
        <v>14</v>
      </c>
      <c r="G16">
        <f t="shared" si="1"/>
        <v>1</v>
      </c>
      <c r="H16">
        <f t="shared" si="2"/>
        <v>14</v>
      </c>
      <c r="I16">
        <f t="shared" si="3"/>
        <v>14</v>
      </c>
      <c r="J16" s="38">
        <f>VLOOKUP(H16,'Ad discharge'!$M$3:$N$367,2,FALSE)</f>
        <v>6.9977116113869622</v>
      </c>
    </row>
    <row r="17" spans="1:10" x14ac:dyDescent="0.3">
      <c r="A17" t="s">
        <v>98</v>
      </c>
      <c r="B17">
        <v>2</v>
      </c>
      <c r="C17">
        <v>15</v>
      </c>
      <c r="D17" s="5">
        <f>AVERAGE(J34:J48)</f>
        <v>12.396705190156919</v>
      </c>
      <c r="E17" s="34"/>
      <c r="F17" s="35">
        <v>15</v>
      </c>
      <c r="G17">
        <f t="shared" si="1"/>
        <v>1</v>
      </c>
      <c r="H17">
        <f t="shared" si="2"/>
        <v>15</v>
      </c>
      <c r="I17">
        <f t="shared" si="3"/>
        <v>15</v>
      </c>
      <c r="J17" s="38">
        <f>VLOOKUP(H17,'Ad discharge'!$M$3:$N$367,2,FALSE)</f>
        <v>7.5005143061586308</v>
      </c>
    </row>
    <row r="18" spans="1:10" x14ac:dyDescent="0.3">
      <c r="A18" t="s">
        <v>99</v>
      </c>
      <c r="B18">
        <v>2</v>
      </c>
      <c r="C18">
        <f>31-C17</f>
        <v>16</v>
      </c>
      <c r="D18" s="5">
        <f>AVERAGE(J49:J64)</f>
        <v>17.358337116850848</v>
      </c>
      <c r="E18" s="34"/>
      <c r="F18" s="35">
        <v>16</v>
      </c>
      <c r="G18">
        <f t="shared" ref="G18:G49" si="4">IF(F18&lt;=$E$2,1,IF(F18&lt;=$E$3,2,IF(F18&lt;=$E$4,3,IF(F18&lt;=$E$5,4,IF(F18&lt;=$E$6,5,IF(F18&lt;=$E$7,6,IF(F18&lt;=$E$8,7,IF(F18&lt;=$E$9,8,IF(F18&lt;=$E$10,9,IF(F18&lt;=$E$11,10,IF(F18&lt;=$E$12,11,IF(F18&lt;=$E$13,12,13))))))))))))</f>
        <v>1</v>
      </c>
      <c r="H18">
        <f t="shared" ref="H18:H49" si="5">F18</f>
        <v>16</v>
      </c>
      <c r="I18">
        <f t="shared" ref="I18:I33" si="6">I17+1</f>
        <v>16</v>
      </c>
      <c r="J18" s="38">
        <f>VLOOKUP(H18,'Ad discharge'!$M$3:$N$367,2,FALSE)</f>
        <v>7.4421532790869191</v>
      </c>
    </row>
    <row r="19" spans="1:10" x14ac:dyDescent="0.3">
      <c r="A19" t="s">
        <v>83</v>
      </c>
      <c r="B19">
        <v>3</v>
      </c>
      <c r="C19">
        <v>32</v>
      </c>
      <c r="D19" s="5">
        <f>D4</f>
        <v>44.255756050386864</v>
      </c>
      <c r="E19" s="34"/>
      <c r="F19" s="35">
        <v>17</v>
      </c>
      <c r="G19">
        <f t="shared" si="4"/>
        <v>1</v>
      </c>
      <c r="H19">
        <f t="shared" si="5"/>
        <v>17</v>
      </c>
      <c r="I19">
        <f t="shared" si="6"/>
        <v>17</v>
      </c>
      <c r="J19" s="38">
        <f>VLOOKUP(H19,'Ad discharge'!$M$3:$N$367,2,FALSE)</f>
        <v>7.5296948196944875</v>
      </c>
    </row>
    <row r="20" spans="1:10" x14ac:dyDescent="0.3">
      <c r="A20" t="s">
        <v>84</v>
      </c>
      <c r="B20">
        <v>4</v>
      </c>
      <c r="C20">
        <v>31</v>
      </c>
      <c r="D20" s="5">
        <f t="shared" ref="D20:D23" si="7">D5</f>
        <v>65.905963822173604</v>
      </c>
      <c r="E20" s="34"/>
      <c r="F20" s="35">
        <v>18</v>
      </c>
      <c r="G20">
        <f t="shared" si="4"/>
        <v>1</v>
      </c>
      <c r="H20">
        <f t="shared" si="5"/>
        <v>18</v>
      </c>
      <c r="I20">
        <f t="shared" si="6"/>
        <v>18</v>
      </c>
      <c r="J20" s="38">
        <f>VLOOKUP(H20,'Ad discharge'!$M$3:$N$367,2,FALSE)</f>
        <v>7.8439465039267811</v>
      </c>
    </row>
    <row r="21" spans="1:10" x14ac:dyDescent="0.3">
      <c r="A21" t="s">
        <v>85</v>
      </c>
      <c r="B21">
        <v>5</v>
      </c>
      <c r="C21">
        <v>31</v>
      </c>
      <c r="D21" s="5">
        <f t="shared" si="7"/>
        <v>63.069190697977596</v>
      </c>
      <c r="E21" s="34"/>
      <c r="F21" s="35">
        <v>19</v>
      </c>
      <c r="G21">
        <f t="shared" si="4"/>
        <v>1</v>
      </c>
      <c r="H21">
        <f t="shared" si="5"/>
        <v>19</v>
      </c>
      <c r="I21">
        <f t="shared" si="6"/>
        <v>19</v>
      </c>
      <c r="J21" s="38">
        <f>VLOOKUP(H21,'Ad discharge'!$M$3:$N$367,2,FALSE)</f>
        <v>8.4657159077292512</v>
      </c>
    </row>
    <row r="22" spans="1:10" x14ac:dyDescent="0.3">
      <c r="A22" t="s">
        <v>83</v>
      </c>
      <c r="B22">
        <v>6</v>
      </c>
      <c r="C22">
        <v>31</v>
      </c>
      <c r="D22" s="5">
        <f t="shared" si="7"/>
        <v>34.544116389234851</v>
      </c>
      <c r="E22" s="34"/>
      <c r="F22" s="35">
        <v>20</v>
      </c>
      <c r="G22">
        <f t="shared" si="4"/>
        <v>1</v>
      </c>
      <c r="H22">
        <f t="shared" si="5"/>
        <v>20</v>
      </c>
      <c r="I22">
        <f t="shared" si="6"/>
        <v>20</v>
      </c>
      <c r="J22" s="38">
        <f>VLOOKUP(H22,'Ad discharge'!$M$3:$N$367,2,FALSE)</f>
        <v>8.3355259242615833</v>
      </c>
    </row>
    <row r="23" spans="1:10" x14ac:dyDescent="0.3">
      <c r="A23" t="s">
        <v>86</v>
      </c>
      <c r="B23">
        <v>7</v>
      </c>
      <c r="C23">
        <v>30</v>
      </c>
      <c r="D23" s="5">
        <f t="shared" si="7"/>
        <v>19.199206648171973</v>
      </c>
      <c r="E23" s="34"/>
      <c r="F23" s="35">
        <v>21</v>
      </c>
      <c r="G23">
        <f t="shared" si="4"/>
        <v>1</v>
      </c>
      <c r="H23">
        <f t="shared" si="5"/>
        <v>21</v>
      </c>
      <c r="I23">
        <f t="shared" si="6"/>
        <v>21</v>
      </c>
      <c r="J23" s="38">
        <f>VLOOKUP(H23,'Ad discharge'!$M$3:$N$367,2,FALSE)</f>
        <v>7.6654964403805836</v>
      </c>
    </row>
    <row r="24" spans="1:10" x14ac:dyDescent="0.3">
      <c r="A24" t="s">
        <v>100</v>
      </c>
      <c r="B24">
        <v>8</v>
      </c>
      <c r="C24">
        <v>15</v>
      </c>
      <c r="D24" s="5">
        <f>AVERAGE(J220:J234)</f>
        <v>12.515821542846878</v>
      </c>
      <c r="E24" s="34"/>
      <c r="F24" s="35">
        <v>22</v>
      </c>
      <c r="G24">
        <f t="shared" si="4"/>
        <v>1</v>
      </c>
      <c r="H24">
        <f t="shared" si="5"/>
        <v>22</v>
      </c>
      <c r="I24">
        <f t="shared" si="6"/>
        <v>22</v>
      </c>
      <c r="J24" s="38">
        <f>VLOOKUP(H24,'Ad discharge'!$M$3:$N$367,2,FALSE)</f>
        <v>7.766505910312393</v>
      </c>
    </row>
    <row r="25" spans="1:10" x14ac:dyDescent="0.3">
      <c r="A25" t="s">
        <v>101</v>
      </c>
      <c r="B25">
        <v>8</v>
      </c>
      <c r="C25">
        <f>29-15</f>
        <v>14</v>
      </c>
      <c r="D25" s="5">
        <f>AVERAGE(J235:J248)</f>
        <v>9.7951127647762171</v>
      </c>
      <c r="E25" s="34"/>
      <c r="F25" s="35">
        <v>23</v>
      </c>
      <c r="G25">
        <f t="shared" si="4"/>
        <v>1</v>
      </c>
      <c r="H25">
        <f t="shared" si="5"/>
        <v>23</v>
      </c>
      <c r="I25">
        <f t="shared" si="6"/>
        <v>23</v>
      </c>
      <c r="J25" s="38">
        <f>VLOOKUP(H25,'Ad discharge'!$M$3:$N$367,2,FALSE)</f>
        <v>7.6621294580495247</v>
      </c>
    </row>
    <row r="26" spans="1:10" x14ac:dyDescent="0.3">
      <c r="A26" t="s">
        <v>88</v>
      </c>
      <c r="B26">
        <v>9</v>
      </c>
      <c r="C26">
        <v>30</v>
      </c>
      <c r="D26" s="5">
        <f>D10</f>
        <v>7.2608225751019271</v>
      </c>
      <c r="E26" s="34"/>
      <c r="F26" s="35">
        <v>24</v>
      </c>
      <c r="G26">
        <f t="shared" si="4"/>
        <v>1</v>
      </c>
      <c r="H26">
        <f t="shared" si="5"/>
        <v>24</v>
      </c>
      <c r="I26">
        <f t="shared" si="6"/>
        <v>24</v>
      </c>
      <c r="J26" s="38">
        <f>VLOOKUP(H26,'Ad discharge'!$M$3:$N$367,2,FALSE)</f>
        <v>8.0246412223603478</v>
      </c>
    </row>
    <row r="27" spans="1:10" x14ac:dyDescent="0.3">
      <c r="A27" t="s">
        <v>89</v>
      </c>
      <c r="B27">
        <v>10</v>
      </c>
      <c r="C27">
        <v>29</v>
      </c>
      <c r="D27" s="5">
        <f t="shared" ref="D27:D29" si="8">D11</f>
        <v>5.6547307221767484</v>
      </c>
      <c r="E27" s="34"/>
      <c r="F27" s="35">
        <v>25</v>
      </c>
      <c r="G27">
        <f t="shared" si="4"/>
        <v>1</v>
      </c>
      <c r="H27">
        <f t="shared" si="5"/>
        <v>25</v>
      </c>
      <c r="I27">
        <f t="shared" si="6"/>
        <v>25</v>
      </c>
      <c r="J27" s="38">
        <f>VLOOKUP(H27,'Ad discharge'!$M$3:$N$367,2,FALSE)</f>
        <v>8.3052230832820406</v>
      </c>
    </row>
    <row r="28" spans="1:10" x14ac:dyDescent="0.3">
      <c r="A28" t="s">
        <v>90</v>
      </c>
      <c r="B28">
        <v>11</v>
      </c>
      <c r="C28">
        <v>30</v>
      </c>
      <c r="D28" s="5">
        <f t="shared" si="8"/>
        <v>5.3233973432546975</v>
      </c>
      <c r="E28" s="34"/>
      <c r="F28" s="35">
        <v>26</v>
      </c>
      <c r="G28">
        <f t="shared" si="4"/>
        <v>1</v>
      </c>
      <c r="H28">
        <f t="shared" si="5"/>
        <v>26</v>
      </c>
      <c r="I28">
        <f t="shared" si="6"/>
        <v>26</v>
      </c>
      <c r="J28" s="38">
        <f>VLOOKUP(H28,'Ad discharge'!$M$3:$N$367,2,FALSE)</f>
        <v>8.0100509655924199</v>
      </c>
    </row>
    <row r="29" spans="1:10" x14ac:dyDescent="0.3">
      <c r="A29" t="s">
        <v>91</v>
      </c>
      <c r="B29">
        <v>12</v>
      </c>
      <c r="C29">
        <v>30</v>
      </c>
      <c r="D29" s="5">
        <f t="shared" si="8"/>
        <v>5.8132970135154478</v>
      </c>
      <c r="E29" s="34"/>
      <c r="F29" s="35">
        <v>27</v>
      </c>
      <c r="G29">
        <f t="shared" si="4"/>
        <v>1</v>
      </c>
      <c r="H29">
        <f t="shared" si="5"/>
        <v>27</v>
      </c>
      <c r="I29">
        <f t="shared" si="6"/>
        <v>27</v>
      </c>
      <c r="J29" s="38">
        <f>VLOOKUP(H29,'Ad discharge'!$M$3:$N$367,2,FALSE)</f>
        <v>8.6138631302959006</v>
      </c>
    </row>
    <row r="30" spans="1:10" x14ac:dyDescent="0.3">
      <c r="F30" s="35">
        <v>28</v>
      </c>
      <c r="G30">
        <f t="shared" si="4"/>
        <v>1</v>
      </c>
      <c r="H30">
        <f t="shared" si="5"/>
        <v>28</v>
      </c>
      <c r="I30">
        <f t="shared" si="6"/>
        <v>28</v>
      </c>
      <c r="J30" s="38">
        <f>VLOOKUP(H30,'Ad discharge'!$M$3:$N$367,2,FALSE)</f>
        <v>8.409599535544908</v>
      </c>
    </row>
    <row r="31" spans="1:10" x14ac:dyDescent="0.3">
      <c r="F31" s="35">
        <v>29</v>
      </c>
      <c r="G31">
        <f t="shared" si="4"/>
        <v>1</v>
      </c>
      <c r="H31">
        <f t="shared" si="5"/>
        <v>29</v>
      </c>
      <c r="I31">
        <f t="shared" si="6"/>
        <v>29</v>
      </c>
      <c r="J31" s="38">
        <f>VLOOKUP(H31,'Ad discharge'!$M$3:$N$367,2,FALSE)</f>
        <v>9.2771586495147744</v>
      </c>
    </row>
    <row r="32" spans="1:10" x14ac:dyDescent="0.3">
      <c r="F32" s="35">
        <v>30</v>
      </c>
      <c r="G32">
        <f t="shared" si="4"/>
        <v>1</v>
      </c>
      <c r="H32">
        <f t="shared" si="5"/>
        <v>30</v>
      </c>
      <c r="I32">
        <f t="shared" si="6"/>
        <v>30</v>
      </c>
      <c r="J32" s="38">
        <f>VLOOKUP(H32,'Ad discharge'!$M$3:$N$367,2,FALSE)</f>
        <v>9.6800742017983232</v>
      </c>
    </row>
    <row r="33" spans="6:10" x14ac:dyDescent="0.3">
      <c r="F33" s="35">
        <v>31</v>
      </c>
      <c r="G33">
        <f t="shared" si="4"/>
        <v>1</v>
      </c>
      <c r="H33">
        <f t="shared" si="5"/>
        <v>31</v>
      </c>
      <c r="I33">
        <f t="shared" si="6"/>
        <v>31</v>
      </c>
      <c r="J33" s="38">
        <f>VLOOKUP(H33,'Ad discharge'!$M$3:$N$367,2,FALSE)</f>
        <v>9.6699732548051411</v>
      </c>
    </row>
    <row r="34" spans="6:10" x14ac:dyDescent="0.3">
      <c r="F34" s="35">
        <v>32</v>
      </c>
      <c r="G34">
        <f t="shared" si="4"/>
        <v>2</v>
      </c>
      <c r="H34">
        <f t="shared" si="5"/>
        <v>32</v>
      </c>
      <c r="I34">
        <v>1</v>
      </c>
      <c r="J34" s="38">
        <f>VLOOKUP(H34,'Ad discharge'!$M$3:$N$367,2,FALSE)</f>
        <v>9.720477989771048</v>
      </c>
    </row>
    <row r="35" spans="6:10" x14ac:dyDescent="0.3">
      <c r="F35" s="35">
        <v>33</v>
      </c>
      <c r="G35">
        <f t="shared" si="4"/>
        <v>2</v>
      </c>
      <c r="H35">
        <f t="shared" si="5"/>
        <v>33</v>
      </c>
      <c r="I35">
        <f>I34+1</f>
        <v>2</v>
      </c>
      <c r="J35" s="38">
        <f>VLOOKUP(H35,'Ad discharge'!$M$3:$N$367,2,FALSE)</f>
        <v>13.283867623476516</v>
      </c>
    </row>
    <row r="36" spans="6:10" x14ac:dyDescent="0.3">
      <c r="F36" s="35">
        <v>34</v>
      </c>
      <c r="G36">
        <f t="shared" si="4"/>
        <v>2</v>
      </c>
      <c r="H36">
        <f t="shared" si="5"/>
        <v>34</v>
      </c>
      <c r="I36">
        <f t="shared" ref="I36:I64" si="9">I35+1</f>
        <v>3</v>
      </c>
      <c r="J36" s="38">
        <f>VLOOKUP(H36,'Ad discharge'!$M$3:$N$367,2,FALSE)</f>
        <v>11.077371869188344</v>
      </c>
    </row>
    <row r="37" spans="6:10" x14ac:dyDescent="0.3">
      <c r="F37" s="35">
        <v>35</v>
      </c>
      <c r="G37">
        <f t="shared" si="4"/>
        <v>2</v>
      </c>
      <c r="H37">
        <f t="shared" si="5"/>
        <v>35</v>
      </c>
      <c r="I37">
        <f t="shared" si="9"/>
        <v>4</v>
      </c>
      <c r="J37" s="38">
        <f>VLOOKUP(H37,'Ad discharge'!$M$3:$N$367,2,FALSE)</f>
        <v>11.753012990287774</v>
      </c>
    </row>
    <row r="38" spans="6:10" x14ac:dyDescent="0.3">
      <c r="F38" s="35">
        <v>36</v>
      </c>
      <c r="G38">
        <f t="shared" si="4"/>
        <v>2</v>
      </c>
      <c r="H38">
        <f t="shared" si="5"/>
        <v>36</v>
      </c>
      <c r="I38">
        <f t="shared" si="9"/>
        <v>5</v>
      </c>
      <c r="J38" s="38">
        <f>VLOOKUP(H38,'Ad discharge'!$M$3:$N$367,2,FALSE)</f>
        <v>11.252454950403479</v>
      </c>
    </row>
    <row r="39" spans="6:10" x14ac:dyDescent="0.3">
      <c r="F39" s="35">
        <v>37</v>
      </c>
      <c r="G39">
        <f t="shared" si="4"/>
        <v>2</v>
      </c>
      <c r="H39">
        <f t="shared" si="5"/>
        <v>37</v>
      </c>
      <c r="I39">
        <f t="shared" si="9"/>
        <v>6</v>
      </c>
      <c r="J39" s="38">
        <f>VLOOKUP(H39,'Ad discharge'!$M$3:$N$367,2,FALSE)</f>
        <v>10.97411774436916</v>
      </c>
    </row>
    <row r="40" spans="6:10" x14ac:dyDescent="0.3">
      <c r="F40" s="35">
        <v>38</v>
      </c>
      <c r="G40">
        <f t="shared" si="4"/>
        <v>2</v>
      </c>
      <c r="H40">
        <f t="shared" si="5"/>
        <v>38</v>
      </c>
      <c r="I40">
        <f t="shared" si="9"/>
        <v>7</v>
      </c>
      <c r="J40" s="38">
        <f>VLOOKUP(H40,'Ad discharge'!$M$3:$N$367,2,FALSE)</f>
        <v>10.984218691362342</v>
      </c>
    </row>
    <row r="41" spans="6:10" x14ac:dyDescent="0.3">
      <c r="F41" s="35">
        <v>39</v>
      </c>
      <c r="G41">
        <f t="shared" si="4"/>
        <v>2</v>
      </c>
      <c r="H41">
        <f t="shared" si="5"/>
        <v>39</v>
      </c>
      <c r="I41">
        <f t="shared" si="9"/>
        <v>8</v>
      </c>
      <c r="J41" s="38">
        <f>VLOOKUP(H41,'Ad discharge'!$M$3:$N$367,2,FALSE)</f>
        <v>11.498244660570878</v>
      </c>
    </row>
    <row r="42" spans="6:10" x14ac:dyDescent="0.3">
      <c r="F42" s="35">
        <v>40</v>
      </c>
      <c r="G42">
        <f t="shared" si="4"/>
        <v>2</v>
      </c>
      <c r="H42">
        <f t="shared" si="5"/>
        <v>40</v>
      </c>
      <c r="I42">
        <f t="shared" si="9"/>
        <v>9</v>
      </c>
      <c r="J42" s="38">
        <f>VLOOKUP(H42,'Ad discharge'!$M$3:$N$367,2,FALSE)</f>
        <v>13.329883048667675</v>
      </c>
    </row>
    <row r="43" spans="6:10" x14ac:dyDescent="0.3">
      <c r="F43" s="35">
        <v>41</v>
      </c>
      <c r="G43">
        <f t="shared" si="4"/>
        <v>2</v>
      </c>
      <c r="H43">
        <f t="shared" si="5"/>
        <v>41</v>
      </c>
      <c r="I43">
        <f t="shared" si="9"/>
        <v>10</v>
      </c>
      <c r="J43" s="38">
        <f>VLOOKUP(H43,'Ad discharge'!$M$3:$N$367,2,FALSE)</f>
        <v>13.322026756561867</v>
      </c>
    </row>
    <row r="44" spans="6:10" x14ac:dyDescent="0.3">
      <c r="F44" s="35">
        <v>42</v>
      </c>
      <c r="G44">
        <f t="shared" si="4"/>
        <v>2</v>
      </c>
      <c r="H44">
        <f t="shared" si="5"/>
        <v>42</v>
      </c>
      <c r="I44">
        <f t="shared" si="9"/>
        <v>11</v>
      </c>
      <c r="J44" s="38">
        <f>VLOOKUP(H44,'Ad discharge'!$M$3:$N$367,2,FALSE)</f>
        <v>13.526290351312856</v>
      </c>
    </row>
    <row r="45" spans="6:10" x14ac:dyDescent="0.3">
      <c r="F45" s="35">
        <v>43</v>
      </c>
      <c r="G45">
        <f t="shared" si="4"/>
        <v>2</v>
      </c>
      <c r="H45">
        <f t="shared" si="5"/>
        <v>43</v>
      </c>
      <c r="I45">
        <f t="shared" si="9"/>
        <v>12</v>
      </c>
      <c r="J45" s="38">
        <f>VLOOKUP(H45,'Ad discharge'!$M$3:$N$367,2,FALSE)</f>
        <v>13.236729870841669</v>
      </c>
    </row>
    <row r="46" spans="6:10" x14ac:dyDescent="0.3">
      <c r="F46" s="35">
        <v>44</v>
      </c>
      <c r="G46">
        <f t="shared" si="4"/>
        <v>2</v>
      </c>
      <c r="H46">
        <f t="shared" si="5"/>
        <v>44</v>
      </c>
      <c r="I46">
        <f t="shared" si="9"/>
        <v>13</v>
      </c>
      <c r="J46" s="38">
        <f>VLOOKUP(H46,'Ad discharge'!$M$3:$N$367,2,FALSE)</f>
        <v>12.754129070056365</v>
      </c>
    </row>
    <row r="47" spans="6:10" x14ac:dyDescent="0.3">
      <c r="F47" s="35">
        <v>45</v>
      </c>
      <c r="G47">
        <f t="shared" si="4"/>
        <v>2</v>
      </c>
      <c r="H47">
        <f t="shared" si="5"/>
        <v>45</v>
      </c>
      <c r="I47">
        <f t="shared" si="9"/>
        <v>14</v>
      </c>
      <c r="J47" s="38">
        <f>VLOOKUP(H47,'Ad discharge'!$M$3:$N$367,2,FALSE)</f>
        <v>12.17949741888874</v>
      </c>
    </row>
    <row r="48" spans="6:10" x14ac:dyDescent="0.3">
      <c r="F48" s="35">
        <v>46</v>
      </c>
      <c r="G48">
        <f t="shared" si="4"/>
        <v>2</v>
      </c>
      <c r="H48">
        <f t="shared" si="5"/>
        <v>46</v>
      </c>
      <c r="I48">
        <f t="shared" si="9"/>
        <v>15</v>
      </c>
      <c r="J48" s="38">
        <f>VLOOKUP(H48,'Ad discharge'!$M$3:$N$367,2,FALSE)</f>
        <v>17.058254816595099</v>
      </c>
    </row>
    <row r="49" spans="6:10" x14ac:dyDescent="0.3">
      <c r="F49" s="35">
        <v>47</v>
      </c>
      <c r="G49">
        <f t="shared" si="4"/>
        <v>2</v>
      </c>
      <c r="H49">
        <f t="shared" si="5"/>
        <v>47</v>
      </c>
      <c r="I49">
        <f t="shared" si="9"/>
        <v>16</v>
      </c>
      <c r="J49" s="38">
        <f>VLOOKUP(H49,'Ad discharge'!$M$3:$N$367,2,FALSE)</f>
        <v>14.87420561118066</v>
      </c>
    </row>
    <row r="50" spans="6:10" x14ac:dyDescent="0.3">
      <c r="F50" s="35">
        <v>48</v>
      </c>
      <c r="G50">
        <f t="shared" ref="G50:G67" si="10">IF(F50&lt;=$E$2,1,IF(F50&lt;=$E$3,2,IF(F50&lt;=$E$4,3,IF(F50&lt;=$E$5,4,IF(F50&lt;=$E$6,5,IF(F50&lt;=$E$7,6,IF(F50&lt;=$E$8,7,IF(F50&lt;=$E$9,8,IF(F50&lt;=$E$10,9,IF(F50&lt;=$E$11,10,IF(F50&lt;=$E$12,11,IF(F50&lt;=$E$13,12,13))))))))))))</f>
        <v>2</v>
      </c>
      <c r="H50">
        <f t="shared" ref="H50:H67" si="11">F50</f>
        <v>48</v>
      </c>
      <c r="I50">
        <f t="shared" si="9"/>
        <v>17</v>
      </c>
      <c r="J50" s="38">
        <f>VLOOKUP(H50,'Ad discharge'!$M$3:$N$367,2,FALSE)</f>
        <v>15.999900037198479</v>
      </c>
    </row>
    <row r="51" spans="6:10" x14ac:dyDescent="0.3">
      <c r="F51" s="35">
        <v>49</v>
      </c>
      <c r="G51">
        <f t="shared" si="10"/>
        <v>2</v>
      </c>
      <c r="H51">
        <f t="shared" si="11"/>
        <v>49</v>
      </c>
      <c r="I51">
        <f t="shared" si="9"/>
        <v>18</v>
      </c>
      <c r="J51" s="38">
        <f>VLOOKUP(H51,'Ad discharge'!$M$3:$N$367,2,FALSE)</f>
        <v>11.81249634480317</v>
      </c>
    </row>
    <row r="52" spans="6:10" x14ac:dyDescent="0.3">
      <c r="F52" s="35">
        <v>50</v>
      </c>
      <c r="G52">
        <f t="shared" si="10"/>
        <v>2</v>
      </c>
      <c r="H52">
        <f t="shared" si="11"/>
        <v>50</v>
      </c>
      <c r="I52">
        <f t="shared" si="9"/>
        <v>19</v>
      </c>
      <c r="J52" s="38">
        <f>VLOOKUP(H52,'Ad discharge'!$M$3:$N$367,2,FALSE)</f>
        <v>12.447733677929879</v>
      </c>
    </row>
    <row r="53" spans="6:10" x14ac:dyDescent="0.3">
      <c r="F53" s="35">
        <v>51</v>
      </c>
      <c r="G53">
        <f t="shared" si="10"/>
        <v>2</v>
      </c>
      <c r="H53">
        <f t="shared" si="11"/>
        <v>51</v>
      </c>
      <c r="I53">
        <f t="shared" si="9"/>
        <v>20</v>
      </c>
      <c r="J53" s="38">
        <f>VLOOKUP(H53,'Ad discharge'!$M$3:$N$367,2,FALSE)</f>
        <v>12.460079279810433</v>
      </c>
    </row>
    <row r="54" spans="6:10" x14ac:dyDescent="0.3">
      <c r="F54" s="35">
        <v>52</v>
      </c>
      <c r="G54">
        <f t="shared" si="10"/>
        <v>2</v>
      </c>
      <c r="H54">
        <f t="shared" si="11"/>
        <v>52</v>
      </c>
      <c r="I54">
        <f t="shared" si="9"/>
        <v>21</v>
      </c>
      <c r="J54" s="38">
        <f>VLOOKUP(H54,'Ad discharge'!$M$3:$N$367,2,FALSE)</f>
        <v>12.733927176070001</v>
      </c>
    </row>
    <row r="55" spans="6:10" x14ac:dyDescent="0.3">
      <c r="F55" s="35">
        <v>53</v>
      </c>
      <c r="G55">
        <f t="shared" si="10"/>
        <v>2</v>
      </c>
      <c r="H55">
        <f t="shared" si="11"/>
        <v>53</v>
      </c>
      <c r="I55">
        <f t="shared" si="9"/>
        <v>22</v>
      </c>
      <c r="J55" s="38">
        <f>VLOOKUP(H55,'Ad discharge'!$M$3:$N$367,2,FALSE)</f>
        <v>13.502721474995436</v>
      </c>
    </row>
    <row r="56" spans="6:10" x14ac:dyDescent="0.3">
      <c r="F56" s="35">
        <v>54</v>
      </c>
      <c r="G56">
        <f t="shared" si="10"/>
        <v>2</v>
      </c>
      <c r="H56">
        <f t="shared" si="11"/>
        <v>54</v>
      </c>
      <c r="I56">
        <f t="shared" si="9"/>
        <v>23</v>
      </c>
      <c r="J56" s="38">
        <f>VLOOKUP(H56,'Ad discharge'!$M$3:$N$367,2,FALSE)</f>
        <v>18.022334090722026</v>
      </c>
    </row>
    <row r="57" spans="6:10" x14ac:dyDescent="0.3">
      <c r="F57" s="35">
        <v>55</v>
      </c>
      <c r="G57">
        <f t="shared" si="10"/>
        <v>2</v>
      </c>
      <c r="H57">
        <f t="shared" si="11"/>
        <v>55</v>
      </c>
      <c r="I57">
        <f t="shared" si="9"/>
        <v>24</v>
      </c>
      <c r="J57" s="38">
        <f>VLOOKUP(H57,'Ad discharge'!$M$3:$N$367,2,FALSE)</f>
        <v>21.384827112007571</v>
      </c>
    </row>
    <row r="58" spans="6:10" x14ac:dyDescent="0.3">
      <c r="F58" s="35">
        <v>56</v>
      </c>
      <c r="G58">
        <f t="shared" si="10"/>
        <v>2</v>
      </c>
      <c r="H58">
        <f t="shared" si="11"/>
        <v>56</v>
      </c>
      <c r="I58">
        <f t="shared" si="9"/>
        <v>25</v>
      </c>
      <c r="J58" s="38">
        <f>VLOOKUP(H58,'Ad discharge'!$M$3:$N$367,2,FALSE)</f>
        <v>22.586839804196089</v>
      </c>
    </row>
    <row r="59" spans="6:10" x14ac:dyDescent="0.3">
      <c r="F59" s="35">
        <v>57</v>
      </c>
      <c r="G59">
        <f t="shared" si="10"/>
        <v>2</v>
      </c>
      <c r="H59">
        <f t="shared" si="11"/>
        <v>57</v>
      </c>
      <c r="I59">
        <f t="shared" si="9"/>
        <v>26</v>
      </c>
      <c r="J59" s="38">
        <f>VLOOKUP(H59,'Ad discharge'!$M$3:$N$367,2,FALSE)</f>
        <v>18.291692677206854</v>
      </c>
    </row>
    <row r="60" spans="6:10" x14ac:dyDescent="0.3">
      <c r="F60" s="35">
        <v>58</v>
      </c>
      <c r="G60">
        <f t="shared" si="10"/>
        <v>2</v>
      </c>
      <c r="H60">
        <f t="shared" si="11"/>
        <v>58</v>
      </c>
      <c r="I60">
        <f t="shared" si="9"/>
        <v>27</v>
      </c>
      <c r="J60" s="38">
        <f>VLOOKUP(H60,'Ad discharge'!$M$3:$N$367,2,FALSE)</f>
        <v>19.77204257542969</v>
      </c>
    </row>
    <row r="61" spans="6:10" x14ac:dyDescent="0.3">
      <c r="F61" s="35">
        <v>59</v>
      </c>
      <c r="G61">
        <f t="shared" si="10"/>
        <v>2</v>
      </c>
      <c r="H61">
        <f t="shared" si="11"/>
        <v>59</v>
      </c>
      <c r="I61">
        <f t="shared" si="9"/>
        <v>28</v>
      </c>
      <c r="J61" s="38">
        <f>VLOOKUP(H61,'Ad discharge'!$M$3:$N$367,2,FALSE)</f>
        <v>22.842730461356673</v>
      </c>
    </row>
    <row r="62" spans="6:10" x14ac:dyDescent="0.3">
      <c r="F62" s="35">
        <v>60</v>
      </c>
      <c r="G62">
        <f t="shared" si="10"/>
        <v>2</v>
      </c>
      <c r="H62">
        <f t="shared" si="11"/>
        <v>60</v>
      </c>
      <c r="I62">
        <f t="shared" si="9"/>
        <v>29</v>
      </c>
      <c r="J62" s="38">
        <f>VLOOKUP(H62,'Ad discharge'!$M$3:$N$367,2,FALSE)</f>
        <v>18.906728116347196</v>
      </c>
    </row>
    <row r="63" spans="6:10" x14ac:dyDescent="0.3">
      <c r="F63" s="35">
        <v>61</v>
      </c>
      <c r="G63">
        <f t="shared" si="10"/>
        <v>2</v>
      </c>
      <c r="H63">
        <f t="shared" si="11"/>
        <v>61</v>
      </c>
      <c r="I63">
        <f t="shared" si="9"/>
        <v>30</v>
      </c>
      <c r="J63" s="38">
        <f>VLOOKUP(H63,'Ad discharge'!$M$3:$N$367,2,FALSE)</f>
        <v>19.554311051354457</v>
      </c>
    </row>
    <row r="64" spans="6:10" x14ac:dyDescent="0.3">
      <c r="F64" s="35">
        <v>62</v>
      </c>
      <c r="G64">
        <f t="shared" si="10"/>
        <v>2</v>
      </c>
      <c r="H64">
        <f t="shared" si="11"/>
        <v>62</v>
      </c>
      <c r="I64">
        <f t="shared" si="9"/>
        <v>31</v>
      </c>
      <c r="J64" s="38">
        <f>VLOOKUP(H64,'Ad discharge'!$M$3:$N$367,2,FALSE)</f>
        <v>22.540824379004928</v>
      </c>
    </row>
    <row r="65" spans="6:10" x14ac:dyDescent="0.3">
      <c r="F65" s="35">
        <v>63</v>
      </c>
      <c r="G65">
        <f t="shared" si="10"/>
        <v>3</v>
      </c>
      <c r="H65">
        <f t="shared" si="11"/>
        <v>63</v>
      </c>
      <c r="I65">
        <f>1</f>
        <v>1</v>
      </c>
      <c r="J65" s="38">
        <f>VLOOKUP(H65,'Ad discharge'!$M$3:$N$367,2,FALSE)</f>
        <v>25.710277079976347</v>
      </c>
    </row>
    <row r="66" spans="6:10" x14ac:dyDescent="0.3">
      <c r="F66" s="35">
        <v>64</v>
      </c>
      <c r="G66">
        <f t="shared" si="10"/>
        <v>3</v>
      </c>
      <c r="H66">
        <f t="shared" si="11"/>
        <v>64</v>
      </c>
      <c r="I66">
        <f>I65+1</f>
        <v>2</v>
      </c>
      <c r="J66" s="38">
        <f>VLOOKUP(H66,'Ad discharge'!$M$3:$N$367,2,FALSE)</f>
        <v>31.774212258215918</v>
      </c>
    </row>
    <row r="67" spans="6:10" x14ac:dyDescent="0.3">
      <c r="F67" s="35">
        <v>65</v>
      </c>
      <c r="G67">
        <f t="shared" si="10"/>
        <v>3</v>
      </c>
      <c r="H67">
        <f t="shared" si="11"/>
        <v>65</v>
      </c>
      <c r="I67">
        <f t="shared" ref="I67:I96" si="12">I66+1</f>
        <v>3</v>
      </c>
      <c r="J67" s="38">
        <f>VLOOKUP(H67,'Ad discharge'!$M$3:$N$367,2,FALSE)</f>
        <v>32.220898580803251</v>
      </c>
    </row>
    <row r="68" spans="6:10" x14ac:dyDescent="0.3">
      <c r="F68" s="35">
        <v>66</v>
      </c>
      <c r="G68">
        <f t="shared" ref="G68:G131" si="13">IF(F68&lt;=$E$2,1,IF(F68&lt;=$E$3,2,IF(F68&lt;=$E$4,3,IF(F68&lt;=$E$5,4,IF(F68&lt;=$E$6,5,IF(F68&lt;=$E$7,6,IF(F68&lt;=$E$8,7,IF(F68&lt;=$E$9,8,IF(F68&lt;=$E$10,9,IF(F68&lt;=$E$11,10,IF(F68&lt;=$E$12,11,IF(F68&lt;=$E$13,12,13))))))))))))</f>
        <v>3</v>
      </c>
      <c r="H68">
        <f t="shared" ref="H68:H131" si="14">F68</f>
        <v>66</v>
      </c>
      <c r="I68">
        <f t="shared" si="12"/>
        <v>4</v>
      </c>
      <c r="J68" s="38">
        <f>VLOOKUP(H68,'Ad discharge'!$M$3:$N$367,2,FALSE)</f>
        <v>32.558719141352967</v>
      </c>
    </row>
    <row r="69" spans="6:10" x14ac:dyDescent="0.3">
      <c r="F69" s="35">
        <v>67</v>
      </c>
      <c r="G69">
        <f t="shared" si="13"/>
        <v>3</v>
      </c>
      <c r="H69">
        <f t="shared" si="14"/>
        <v>67</v>
      </c>
      <c r="I69">
        <f t="shared" si="12"/>
        <v>5</v>
      </c>
      <c r="J69" s="38">
        <f>VLOOKUP(H69,'Ad discharge'!$M$3:$N$367,2,FALSE)</f>
        <v>39.315130352347268</v>
      </c>
    </row>
    <row r="70" spans="6:10" x14ac:dyDescent="0.3">
      <c r="F70" s="35">
        <v>68</v>
      </c>
      <c r="G70">
        <f t="shared" si="13"/>
        <v>3</v>
      </c>
      <c r="H70">
        <f t="shared" si="14"/>
        <v>68</v>
      </c>
      <c r="I70">
        <f t="shared" si="12"/>
        <v>6</v>
      </c>
      <c r="J70" s="38">
        <f>VLOOKUP(H70,'Ad discharge'!$M$3:$N$367,2,FALSE)</f>
        <v>36.705719045775552</v>
      </c>
    </row>
    <row r="71" spans="6:10" x14ac:dyDescent="0.3">
      <c r="F71" s="35">
        <v>69</v>
      </c>
      <c r="G71">
        <f t="shared" si="13"/>
        <v>3</v>
      </c>
      <c r="H71">
        <f t="shared" si="14"/>
        <v>69</v>
      </c>
      <c r="I71">
        <f t="shared" si="12"/>
        <v>7</v>
      </c>
      <c r="J71" s="38">
        <f>VLOOKUP(H71,'Ad discharge'!$M$3:$N$367,2,FALSE)</f>
        <v>38.179334979336282</v>
      </c>
    </row>
    <row r="72" spans="6:10" x14ac:dyDescent="0.3">
      <c r="F72" s="35">
        <v>70</v>
      </c>
      <c r="G72">
        <f t="shared" si="13"/>
        <v>3</v>
      </c>
      <c r="H72">
        <f t="shared" si="14"/>
        <v>70</v>
      </c>
      <c r="I72">
        <f t="shared" si="12"/>
        <v>8</v>
      </c>
      <c r="J72" s="38">
        <f>VLOOKUP(H72,'Ad discharge'!$M$3:$N$367,2,FALSE)</f>
        <v>40.366751167081766</v>
      </c>
    </row>
    <row r="73" spans="6:10" x14ac:dyDescent="0.3">
      <c r="F73" s="35">
        <v>71</v>
      </c>
      <c r="G73">
        <f t="shared" si="13"/>
        <v>3</v>
      </c>
      <c r="H73">
        <f t="shared" si="14"/>
        <v>71</v>
      </c>
      <c r="I73">
        <f t="shared" si="12"/>
        <v>9</v>
      </c>
      <c r="J73" s="38">
        <f>VLOOKUP(H73,'Ad discharge'!$M$3:$N$367,2,FALSE)</f>
        <v>36.745000506304592</v>
      </c>
    </row>
    <row r="74" spans="6:10" x14ac:dyDescent="0.3">
      <c r="F74" s="35">
        <v>72</v>
      </c>
      <c r="G74">
        <f t="shared" si="13"/>
        <v>3</v>
      </c>
      <c r="H74">
        <f t="shared" si="14"/>
        <v>72</v>
      </c>
      <c r="I74">
        <f t="shared" si="12"/>
        <v>10</v>
      </c>
      <c r="J74" s="38">
        <f>VLOOKUP(H74,'Ad discharge'!$M$3:$N$367,2,FALSE)</f>
        <v>35.714703913000143</v>
      </c>
    </row>
    <row r="75" spans="6:10" x14ac:dyDescent="0.3">
      <c r="F75" s="35">
        <v>73</v>
      </c>
      <c r="G75">
        <f t="shared" si="13"/>
        <v>3</v>
      </c>
      <c r="H75">
        <f t="shared" si="14"/>
        <v>73</v>
      </c>
      <c r="I75">
        <f t="shared" si="12"/>
        <v>11</v>
      </c>
      <c r="J75" s="38">
        <f>VLOOKUP(H75,'Ad discharge'!$M$3:$N$367,2,FALSE)</f>
        <v>37.878551224428243</v>
      </c>
    </row>
    <row r="76" spans="6:10" x14ac:dyDescent="0.3">
      <c r="F76" s="35">
        <v>74</v>
      </c>
      <c r="G76">
        <f t="shared" si="13"/>
        <v>3</v>
      </c>
      <c r="H76">
        <f t="shared" si="14"/>
        <v>74</v>
      </c>
      <c r="I76">
        <f t="shared" si="12"/>
        <v>12</v>
      </c>
      <c r="J76" s="38">
        <f>VLOOKUP(H76,'Ad discharge'!$M$3:$N$367,2,FALSE)</f>
        <v>36.472274937488713</v>
      </c>
    </row>
    <row r="77" spans="6:10" x14ac:dyDescent="0.3">
      <c r="F77" s="35">
        <v>75</v>
      </c>
      <c r="G77">
        <f t="shared" si="13"/>
        <v>3</v>
      </c>
      <c r="H77">
        <f t="shared" si="14"/>
        <v>75</v>
      </c>
      <c r="I77">
        <f t="shared" si="12"/>
        <v>13</v>
      </c>
      <c r="J77" s="38">
        <f>VLOOKUP(H77,'Ad discharge'!$M$3:$N$367,2,FALSE)</f>
        <v>37.232090616864646</v>
      </c>
    </row>
    <row r="78" spans="6:10" x14ac:dyDescent="0.3">
      <c r="F78" s="35">
        <v>76</v>
      </c>
      <c r="G78">
        <f t="shared" si="13"/>
        <v>3</v>
      </c>
      <c r="H78">
        <f t="shared" si="14"/>
        <v>76</v>
      </c>
      <c r="I78">
        <f t="shared" si="12"/>
        <v>14</v>
      </c>
      <c r="J78" s="38">
        <f>VLOOKUP(H78,'Ad discharge'!$M$3:$N$367,2,FALSE)</f>
        <v>39.411650512504337</v>
      </c>
    </row>
    <row r="79" spans="6:10" x14ac:dyDescent="0.3">
      <c r="F79" s="35">
        <v>77</v>
      </c>
      <c r="G79">
        <f t="shared" si="13"/>
        <v>3</v>
      </c>
      <c r="H79">
        <f t="shared" si="14"/>
        <v>77</v>
      </c>
      <c r="I79">
        <f t="shared" si="12"/>
        <v>15</v>
      </c>
      <c r="J79" s="38">
        <f>VLOOKUP(H79,'Ad discharge'!$M$3:$N$367,2,FALSE)</f>
        <v>43.567629036476411</v>
      </c>
    </row>
    <row r="80" spans="6:10" x14ac:dyDescent="0.3">
      <c r="F80" s="35">
        <v>78</v>
      </c>
      <c r="G80">
        <f t="shared" si="13"/>
        <v>3</v>
      </c>
      <c r="H80">
        <f t="shared" si="14"/>
        <v>78</v>
      </c>
      <c r="I80">
        <f t="shared" si="12"/>
        <v>16</v>
      </c>
      <c r="J80" s="38">
        <f>VLOOKUP(H80,'Ad discharge'!$M$3:$N$367,2,FALSE)</f>
        <v>44.364481521494021</v>
      </c>
    </row>
    <row r="81" spans="6:10" x14ac:dyDescent="0.3">
      <c r="F81" s="35">
        <v>79</v>
      </c>
      <c r="G81">
        <f t="shared" si="13"/>
        <v>3</v>
      </c>
      <c r="H81">
        <f t="shared" si="14"/>
        <v>79</v>
      </c>
      <c r="I81">
        <f t="shared" si="12"/>
        <v>17</v>
      </c>
      <c r="J81" s="38">
        <f>VLOOKUP(H81,'Ad discharge'!$M$3:$N$367,2,FALSE)</f>
        <v>46.968281190847307</v>
      </c>
    </row>
    <row r="82" spans="6:10" x14ac:dyDescent="0.3">
      <c r="F82" s="35">
        <v>80</v>
      </c>
      <c r="G82">
        <f t="shared" si="13"/>
        <v>3</v>
      </c>
      <c r="H82">
        <f t="shared" si="14"/>
        <v>80</v>
      </c>
      <c r="I82">
        <f t="shared" si="12"/>
        <v>18</v>
      </c>
      <c r="J82" s="38">
        <f>VLOOKUP(H82,'Ad discharge'!$M$3:$N$367,2,FALSE)</f>
        <v>42.770776551458816</v>
      </c>
    </row>
    <row r="83" spans="6:10" x14ac:dyDescent="0.3">
      <c r="F83" s="35">
        <v>81</v>
      </c>
      <c r="G83">
        <f t="shared" si="13"/>
        <v>3</v>
      </c>
      <c r="H83">
        <f t="shared" si="14"/>
        <v>81</v>
      </c>
      <c r="I83">
        <f t="shared" si="12"/>
        <v>19</v>
      </c>
      <c r="J83" s="38">
        <f>VLOOKUP(H83,'Ad discharge'!$M$3:$N$367,2,FALSE)</f>
        <v>42.845972490185844</v>
      </c>
    </row>
    <row r="84" spans="6:10" x14ac:dyDescent="0.3">
      <c r="F84" s="35">
        <v>82</v>
      </c>
      <c r="G84">
        <f t="shared" si="13"/>
        <v>3</v>
      </c>
      <c r="H84">
        <f t="shared" si="14"/>
        <v>82</v>
      </c>
      <c r="I84">
        <f t="shared" si="12"/>
        <v>20</v>
      </c>
      <c r="J84" s="38">
        <f>VLOOKUP(H84,'Ad discharge'!$M$3:$N$367,2,FALSE)</f>
        <v>43.44417301767087</v>
      </c>
    </row>
    <row r="85" spans="6:10" x14ac:dyDescent="0.3">
      <c r="F85" s="35">
        <v>83</v>
      </c>
      <c r="G85">
        <f t="shared" si="13"/>
        <v>3</v>
      </c>
      <c r="H85">
        <f t="shared" si="14"/>
        <v>83</v>
      </c>
      <c r="I85">
        <f t="shared" si="12"/>
        <v>21</v>
      </c>
      <c r="J85" s="38">
        <f>VLOOKUP(H85,'Ad discharge'!$M$3:$N$367,2,FALSE)</f>
        <v>46.050217341911534</v>
      </c>
    </row>
    <row r="86" spans="6:10" x14ac:dyDescent="0.3">
      <c r="F86" s="35">
        <v>84</v>
      </c>
      <c r="G86">
        <f t="shared" si="13"/>
        <v>3</v>
      </c>
      <c r="H86">
        <f t="shared" si="14"/>
        <v>84</v>
      </c>
      <c r="I86">
        <f t="shared" si="12"/>
        <v>22</v>
      </c>
      <c r="J86" s="38">
        <f>VLOOKUP(H86,'Ad discharge'!$M$3:$N$367,2,FALSE)</f>
        <v>47.047966439349061</v>
      </c>
    </row>
    <row r="87" spans="6:10" x14ac:dyDescent="0.3">
      <c r="F87" s="35">
        <v>85</v>
      </c>
      <c r="G87">
        <f t="shared" si="13"/>
        <v>3</v>
      </c>
      <c r="H87">
        <f t="shared" si="14"/>
        <v>85</v>
      </c>
      <c r="I87">
        <f t="shared" si="12"/>
        <v>23</v>
      </c>
      <c r="J87" s="38">
        <f>VLOOKUP(H87,'Ad discharge'!$M$3:$N$367,2,FALSE)</f>
        <v>48.500258151479748</v>
      </c>
    </row>
    <row r="88" spans="6:10" x14ac:dyDescent="0.3">
      <c r="F88" s="35">
        <v>86</v>
      </c>
      <c r="G88">
        <f t="shared" si="13"/>
        <v>3</v>
      </c>
      <c r="H88">
        <f t="shared" si="14"/>
        <v>86</v>
      </c>
      <c r="I88">
        <f t="shared" si="12"/>
        <v>24</v>
      </c>
      <c r="J88" s="38">
        <f>VLOOKUP(H88,'Ad discharge'!$M$3:$N$367,2,FALSE)</f>
        <v>49.728084374873049</v>
      </c>
    </row>
    <row r="89" spans="6:10" x14ac:dyDescent="0.3">
      <c r="F89" s="35">
        <v>87</v>
      </c>
      <c r="G89">
        <f t="shared" si="13"/>
        <v>3</v>
      </c>
      <c r="H89">
        <f t="shared" si="14"/>
        <v>87</v>
      </c>
      <c r="I89">
        <f t="shared" si="12"/>
        <v>25</v>
      </c>
      <c r="J89" s="38">
        <f>VLOOKUP(H89,'Ad discharge'!$M$3:$N$367,2,FALSE)</f>
        <v>52.184859149103382</v>
      </c>
    </row>
    <row r="90" spans="6:10" x14ac:dyDescent="0.3">
      <c r="F90" s="35">
        <v>88</v>
      </c>
      <c r="G90">
        <f t="shared" si="13"/>
        <v>3</v>
      </c>
      <c r="H90">
        <f t="shared" si="14"/>
        <v>88</v>
      </c>
      <c r="I90">
        <f t="shared" si="12"/>
        <v>26</v>
      </c>
      <c r="J90" s="38">
        <f>VLOOKUP(H90,'Ad discharge'!$M$3:$N$367,2,FALSE)</f>
        <v>52.783059676588429</v>
      </c>
    </row>
    <row r="91" spans="6:10" x14ac:dyDescent="0.3">
      <c r="F91" s="35">
        <v>89</v>
      </c>
      <c r="G91">
        <f t="shared" si="13"/>
        <v>3</v>
      </c>
      <c r="H91">
        <f t="shared" si="14"/>
        <v>89</v>
      </c>
      <c r="I91">
        <f t="shared" si="12"/>
        <v>27</v>
      </c>
      <c r="J91" s="38">
        <f>VLOOKUP(H91,'Ad discharge'!$M$3:$N$367,2,FALSE)</f>
        <v>53.366669947305539</v>
      </c>
    </row>
    <row r="92" spans="6:10" x14ac:dyDescent="0.3">
      <c r="F92" s="35">
        <v>90</v>
      </c>
      <c r="G92">
        <f t="shared" si="13"/>
        <v>3</v>
      </c>
      <c r="H92">
        <f t="shared" si="14"/>
        <v>90</v>
      </c>
      <c r="I92">
        <f t="shared" si="12"/>
        <v>28</v>
      </c>
      <c r="J92" s="38">
        <f>VLOOKUP(H92,'Ad discharge'!$M$3:$N$367,2,FALSE)</f>
        <v>54.118629334575665</v>
      </c>
    </row>
    <row r="93" spans="6:10" x14ac:dyDescent="0.3">
      <c r="F93" s="35">
        <v>91</v>
      </c>
      <c r="G93">
        <f t="shared" si="13"/>
        <v>3</v>
      </c>
      <c r="H93">
        <f t="shared" si="14"/>
        <v>91</v>
      </c>
      <c r="I93">
        <f t="shared" si="12"/>
        <v>29</v>
      </c>
      <c r="J93" s="38">
        <f>VLOOKUP(H93,'Ad discharge'!$M$3:$N$367,2,FALSE)</f>
        <v>60.628128507958905</v>
      </c>
    </row>
    <row r="94" spans="6:10" x14ac:dyDescent="0.3">
      <c r="F94" s="35">
        <v>92</v>
      </c>
      <c r="G94">
        <f t="shared" si="13"/>
        <v>3</v>
      </c>
      <c r="H94">
        <f t="shared" si="14"/>
        <v>92</v>
      </c>
      <c r="I94">
        <f t="shared" si="12"/>
        <v>30</v>
      </c>
      <c r="J94" s="38">
        <f>VLOOKUP(H94,'Ad discharge'!$M$3:$N$367,2,FALSE)</f>
        <v>61.60455338396639</v>
      </c>
    </row>
    <row r="95" spans="6:10" x14ac:dyDescent="0.3">
      <c r="F95" s="35">
        <v>93</v>
      </c>
      <c r="G95">
        <f t="shared" si="13"/>
        <v>3</v>
      </c>
      <c r="H95">
        <f t="shared" si="14"/>
        <v>93</v>
      </c>
      <c r="I95">
        <f t="shared" si="12"/>
        <v>31</v>
      </c>
      <c r="J95" s="38">
        <f>VLOOKUP(H95,'Ad discharge'!$M$3:$N$367,2,FALSE)</f>
        <v>62.906453218643023</v>
      </c>
    </row>
    <row r="96" spans="6:10" x14ac:dyDescent="0.3">
      <c r="F96" s="35">
        <v>94</v>
      </c>
      <c r="G96">
        <f t="shared" si="13"/>
        <v>3</v>
      </c>
      <c r="H96">
        <f t="shared" si="14"/>
        <v>94</v>
      </c>
      <c r="I96">
        <f t="shared" si="12"/>
        <v>32</v>
      </c>
      <c r="J96" s="38">
        <f>VLOOKUP(H96,'Ad discharge'!$M$3:$N$367,2,FALSE)</f>
        <v>63.018685963011713</v>
      </c>
    </row>
    <row r="97" spans="6:10" x14ac:dyDescent="0.3">
      <c r="F97" s="35">
        <v>95</v>
      </c>
      <c r="G97">
        <f t="shared" si="13"/>
        <v>4</v>
      </c>
      <c r="H97">
        <f t="shared" si="14"/>
        <v>95</v>
      </c>
      <c r="I97">
        <f>1</f>
        <v>1</v>
      </c>
      <c r="J97" s="38">
        <f>VLOOKUP(H97,'Ad discharge'!$M$3:$N$367,2,FALSE)</f>
        <v>63.703305703660625</v>
      </c>
    </row>
    <row r="98" spans="6:10" x14ac:dyDescent="0.3">
      <c r="F98" s="35">
        <v>96</v>
      </c>
      <c r="G98">
        <f t="shared" si="13"/>
        <v>4</v>
      </c>
      <c r="H98">
        <f t="shared" si="14"/>
        <v>96</v>
      </c>
      <c r="I98">
        <f>I97+1</f>
        <v>2</v>
      </c>
      <c r="J98" s="38">
        <f>VLOOKUP(H98,'Ad discharge'!$M$3:$N$367,2,FALSE)</f>
        <v>61.63822320727698</v>
      </c>
    </row>
    <row r="99" spans="6:10" x14ac:dyDescent="0.3">
      <c r="F99" s="35">
        <v>97</v>
      </c>
      <c r="G99">
        <f t="shared" si="13"/>
        <v>4</v>
      </c>
      <c r="H99">
        <f t="shared" si="14"/>
        <v>97</v>
      </c>
      <c r="I99">
        <f t="shared" ref="I99:I127" si="15">I98+1</f>
        <v>3</v>
      </c>
      <c r="J99" s="38">
        <f>VLOOKUP(H99,'Ad discharge'!$M$3:$N$367,2,FALSE)</f>
        <v>63.714528978097491</v>
      </c>
    </row>
    <row r="100" spans="6:10" x14ac:dyDescent="0.3">
      <c r="F100" s="35">
        <v>98</v>
      </c>
      <c r="G100">
        <f t="shared" si="13"/>
        <v>4</v>
      </c>
      <c r="H100">
        <f t="shared" si="14"/>
        <v>98</v>
      </c>
      <c r="I100">
        <f t="shared" si="15"/>
        <v>4</v>
      </c>
      <c r="J100" s="38">
        <f>VLOOKUP(H100,'Ad discharge'!$M$3:$N$367,2,FALSE)</f>
        <v>77.541603084318396</v>
      </c>
    </row>
    <row r="101" spans="6:10" x14ac:dyDescent="0.3">
      <c r="F101" s="35">
        <v>99</v>
      </c>
      <c r="G101">
        <f t="shared" si="13"/>
        <v>4</v>
      </c>
      <c r="H101">
        <f t="shared" si="14"/>
        <v>99</v>
      </c>
      <c r="I101">
        <f t="shared" si="15"/>
        <v>5</v>
      </c>
      <c r="J101" s="38">
        <f>VLOOKUP(H101,'Ad discharge'!$M$3:$N$367,2,FALSE)</f>
        <v>67.912033617485974</v>
      </c>
    </row>
    <row r="102" spans="6:10" x14ac:dyDescent="0.3">
      <c r="F102" s="35">
        <v>100</v>
      </c>
      <c r="G102">
        <f t="shared" si="13"/>
        <v>4</v>
      </c>
      <c r="H102">
        <f t="shared" si="14"/>
        <v>100</v>
      </c>
      <c r="I102">
        <f t="shared" si="15"/>
        <v>6</v>
      </c>
      <c r="J102" s="38">
        <f>VLOOKUP(H102,'Ad discharge'!$M$3:$N$367,2,FALSE)</f>
        <v>65.341903771443299</v>
      </c>
    </row>
    <row r="103" spans="6:10" x14ac:dyDescent="0.3">
      <c r="F103" s="35">
        <v>101</v>
      </c>
      <c r="G103">
        <f t="shared" si="13"/>
        <v>4</v>
      </c>
      <c r="H103">
        <f t="shared" si="14"/>
        <v>101</v>
      </c>
      <c r="I103">
        <f t="shared" si="15"/>
        <v>7</v>
      </c>
      <c r="J103" s="38">
        <f>VLOOKUP(H103,'Ad discharge'!$M$3:$N$367,2,FALSE)</f>
        <v>63.153365256254105</v>
      </c>
    </row>
    <row r="104" spans="6:10" x14ac:dyDescent="0.3">
      <c r="F104" s="35">
        <v>102</v>
      </c>
      <c r="G104">
        <f t="shared" si="13"/>
        <v>4</v>
      </c>
      <c r="H104">
        <f t="shared" si="14"/>
        <v>102</v>
      </c>
      <c r="I104">
        <f t="shared" si="15"/>
        <v>8</v>
      </c>
      <c r="J104" s="38">
        <f>VLOOKUP(H104,'Ad discharge'!$M$3:$N$367,2,FALSE)</f>
        <v>61.851465421577444</v>
      </c>
    </row>
    <row r="105" spans="6:10" x14ac:dyDescent="0.3">
      <c r="F105" s="35">
        <v>103</v>
      </c>
      <c r="G105">
        <f t="shared" si="13"/>
        <v>4</v>
      </c>
      <c r="H105">
        <f t="shared" si="14"/>
        <v>103</v>
      </c>
      <c r="I105">
        <f t="shared" si="15"/>
        <v>9</v>
      </c>
      <c r="J105" s="38">
        <f>VLOOKUP(H105,'Ad discharge'!$M$3:$N$367,2,FALSE)</f>
        <v>64.253246151067131</v>
      </c>
    </row>
    <row r="106" spans="6:10" x14ac:dyDescent="0.3">
      <c r="F106" s="35">
        <v>104</v>
      </c>
      <c r="G106">
        <f t="shared" si="13"/>
        <v>4</v>
      </c>
      <c r="H106">
        <f t="shared" si="14"/>
        <v>104</v>
      </c>
      <c r="I106">
        <f t="shared" si="15"/>
        <v>10</v>
      </c>
      <c r="J106" s="38">
        <f>VLOOKUP(H106,'Ad discharge'!$M$3:$N$367,2,FALSE)</f>
        <v>71.525927986157356</v>
      </c>
    </row>
    <row r="107" spans="6:10" x14ac:dyDescent="0.3">
      <c r="F107" s="35">
        <v>105</v>
      </c>
      <c r="G107">
        <f t="shared" si="13"/>
        <v>4</v>
      </c>
      <c r="H107">
        <f t="shared" si="14"/>
        <v>105</v>
      </c>
      <c r="I107">
        <f t="shared" si="15"/>
        <v>11</v>
      </c>
      <c r="J107" s="38">
        <f>VLOOKUP(H107,'Ad discharge'!$M$3:$N$367,2,FALSE)</f>
        <v>68.136499106223326</v>
      </c>
    </row>
    <row r="108" spans="6:10" x14ac:dyDescent="0.3">
      <c r="F108" s="35">
        <v>106</v>
      </c>
      <c r="G108">
        <f t="shared" si="13"/>
        <v>4</v>
      </c>
      <c r="H108">
        <f t="shared" si="14"/>
        <v>106</v>
      </c>
      <c r="I108">
        <f t="shared" si="15"/>
        <v>12</v>
      </c>
      <c r="J108" s="38">
        <f>VLOOKUP(H108,'Ad discharge'!$M$3:$N$367,2,FALSE)</f>
        <v>66.834599271546679</v>
      </c>
    </row>
    <row r="109" spans="6:10" x14ac:dyDescent="0.3">
      <c r="F109" s="35">
        <v>107</v>
      </c>
      <c r="G109">
        <f t="shared" si="13"/>
        <v>4</v>
      </c>
      <c r="H109">
        <f t="shared" si="14"/>
        <v>107</v>
      </c>
      <c r="I109">
        <f t="shared" si="15"/>
        <v>13</v>
      </c>
      <c r="J109" s="38">
        <f>VLOOKUP(H109,'Ad discharge'!$M$3:$N$367,2,FALSE)</f>
        <v>73.860369069025822</v>
      </c>
    </row>
    <row r="110" spans="6:10" x14ac:dyDescent="0.3">
      <c r="F110" s="35">
        <v>108</v>
      </c>
      <c r="G110">
        <f t="shared" si="13"/>
        <v>4</v>
      </c>
      <c r="H110">
        <f t="shared" si="14"/>
        <v>108</v>
      </c>
      <c r="I110">
        <f t="shared" si="15"/>
        <v>14</v>
      </c>
      <c r="J110" s="38">
        <f>VLOOKUP(H110,'Ad discharge'!$M$3:$N$367,2,FALSE)</f>
        <v>83.748073847906184</v>
      </c>
    </row>
    <row r="111" spans="6:10" x14ac:dyDescent="0.3">
      <c r="F111" s="35">
        <v>109</v>
      </c>
      <c r="G111">
        <f t="shared" si="13"/>
        <v>4</v>
      </c>
      <c r="H111">
        <f t="shared" si="14"/>
        <v>109</v>
      </c>
      <c r="I111">
        <f t="shared" si="15"/>
        <v>15</v>
      </c>
      <c r="J111" s="38">
        <f>VLOOKUP(H111,'Ad discharge'!$M$3:$N$367,2,FALSE)</f>
        <v>73.321651896056167</v>
      </c>
    </row>
    <row r="112" spans="6:10" x14ac:dyDescent="0.3">
      <c r="F112" s="35">
        <v>110</v>
      </c>
      <c r="G112">
        <f t="shared" si="13"/>
        <v>4</v>
      </c>
      <c r="H112">
        <f t="shared" si="14"/>
        <v>110</v>
      </c>
      <c r="I112">
        <f t="shared" si="15"/>
        <v>16</v>
      </c>
      <c r="J112" s="38">
        <f>VLOOKUP(H112,'Ad discharge'!$M$3:$N$367,2,FALSE)</f>
        <v>68.989467963425284</v>
      </c>
    </row>
    <row r="113" spans="6:10" x14ac:dyDescent="0.3">
      <c r="F113" s="35">
        <v>111</v>
      </c>
      <c r="G113">
        <f t="shared" si="13"/>
        <v>4</v>
      </c>
      <c r="H113">
        <f t="shared" si="14"/>
        <v>111</v>
      </c>
      <c r="I113">
        <f t="shared" si="15"/>
        <v>17</v>
      </c>
      <c r="J113" s="38">
        <f>VLOOKUP(H113,'Ad discharge'!$M$3:$N$367,2,FALSE)</f>
        <v>64.601167658610024</v>
      </c>
    </row>
    <row r="114" spans="6:10" x14ac:dyDescent="0.3">
      <c r="F114" s="35">
        <v>112</v>
      </c>
      <c r="G114">
        <f t="shared" si="13"/>
        <v>4</v>
      </c>
      <c r="H114">
        <f t="shared" si="14"/>
        <v>112</v>
      </c>
      <c r="I114">
        <f t="shared" si="15"/>
        <v>18</v>
      </c>
      <c r="J114" s="38">
        <f>VLOOKUP(H114,'Ad discharge'!$M$3:$N$367,2,FALSE)</f>
        <v>61.728009402771903</v>
      </c>
    </row>
    <row r="115" spans="6:10" x14ac:dyDescent="0.3">
      <c r="F115" s="35">
        <v>113</v>
      </c>
      <c r="G115">
        <f t="shared" si="13"/>
        <v>4</v>
      </c>
      <c r="H115">
        <f t="shared" si="14"/>
        <v>113</v>
      </c>
      <c r="I115">
        <f t="shared" si="15"/>
        <v>19</v>
      </c>
      <c r="J115" s="38">
        <f>VLOOKUP(H115,'Ad discharge'!$M$3:$N$367,2,FALSE)</f>
        <v>59.719043278572613</v>
      </c>
    </row>
    <row r="116" spans="6:10" x14ac:dyDescent="0.3">
      <c r="F116" s="35">
        <v>114</v>
      </c>
      <c r="G116">
        <f t="shared" si="13"/>
        <v>4</v>
      </c>
      <c r="H116">
        <f t="shared" si="14"/>
        <v>114</v>
      </c>
      <c r="I116">
        <f t="shared" si="15"/>
        <v>20</v>
      </c>
      <c r="J116" s="38">
        <f>VLOOKUP(H116,'Ad discharge'!$M$3:$N$367,2,FALSE)</f>
        <v>57.799863349868261</v>
      </c>
    </row>
    <row r="117" spans="6:10" x14ac:dyDescent="0.3">
      <c r="F117" s="35">
        <v>115</v>
      </c>
      <c r="G117">
        <f t="shared" si="13"/>
        <v>4</v>
      </c>
      <c r="H117">
        <f t="shared" si="14"/>
        <v>115</v>
      </c>
      <c r="I117">
        <f t="shared" si="15"/>
        <v>21</v>
      </c>
      <c r="J117" s="38">
        <f>VLOOKUP(H117,'Ad discharge'!$M$3:$N$367,2,FALSE)</f>
        <v>57.990659015294995</v>
      </c>
    </row>
    <row r="118" spans="6:10" x14ac:dyDescent="0.3">
      <c r="F118" s="35">
        <v>116</v>
      </c>
      <c r="G118">
        <f t="shared" si="13"/>
        <v>4</v>
      </c>
      <c r="H118">
        <f t="shared" si="14"/>
        <v>116</v>
      </c>
      <c r="I118">
        <f t="shared" si="15"/>
        <v>22</v>
      </c>
      <c r="J118" s="38">
        <f>VLOOKUP(H118,'Ad discharge'!$M$3:$N$367,2,FALSE)</f>
        <v>56.733652278365824</v>
      </c>
    </row>
    <row r="119" spans="6:10" x14ac:dyDescent="0.3">
      <c r="F119" s="35">
        <v>117</v>
      </c>
      <c r="G119">
        <f t="shared" si="13"/>
        <v>4</v>
      </c>
      <c r="H119">
        <f t="shared" si="14"/>
        <v>117</v>
      </c>
      <c r="I119">
        <f t="shared" si="15"/>
        <v>23</v>
      </c>
      <c r="J119" s="38">
        <f>VLOOKUP(H119,'Ad discharge'!$M$3:$N$367,2,FALSE)</f>
        <v>59.923306873323604</v>
      </c>
    </row>
    <row r="120" spans="6:10" x14ac:dyDescent="0.3">
      <c r="F120" s="35">
        <v>118</v>
      </c>
      <c r="G120">
        <f t="shared" si="13"/>
        <v>4</v>
      </c>
      <c r="H120">
        <f t="shared" si="14"/>
        <v>118</v>
      </c>
      <c r="I120">
        <f t="shared" si="15"/>
        <v>24</v>
      </c>
      <c r="J120" s="38">
        <f>VLOOKUP(H120,'Ad discharge'!$M$3:$N$367,2,FALSE)</f>
        <v>63.492308144247531</v>
      </c>
    </row>
    <row r="121" spans="6:10" x14ac:dyDescent="0.3">
      <c r="F121" s="35">
        <v>119</v>
      </c>
      <c r="G121">
        <f t="shared" si="13"/>
        <v>4</v>
      </c>
      <c r="H121">
        <f t="shared" si="14"/>
        <v>119</v>
      </c>
      <c r="I121">
        <f t="shared" si="15"/>
        <v>25</v>
      </c>
      <c r="J121" s="38">
        <f>VLOOKUP(H121,'Ad discharge'!$M$3:$N$367,2,FALSE)</f>
        <v>64.670751960118622</v>
      </c>
    </row>
    <row r="122" spans="6:10" x14ac:dyDescent="0.3">
      <c r="F122" s="35">
        <v>120</v>
      </c>
      <c r="G122">
        <f t="shared" si="13"/>
        <v>4</v>
      </c>
      <c r="H122">
        <f t="shared" si="14"/>
        <v>120</v>
      </c>
      <c r="I122">
        <f t="shared" si="15"/>
        <v>26</v>
      </c>
      <c r="J122" s="38">
        <f>VLOOKUP(H122,'Ad discharge'!$M$3:$N$367,2,FALSE)</f>
        <v>66.465353542573737</v>
      </c>
    </row>
    <row r="123" spans="6:10" x14ac:dyDescent="0.3">
      <c r="F123" s="35">
        <v>121</v>
      </c>
      <c r="G123">
        <f t="shared" si="13"/>
        <v>4</v>
      </c>
      <c r="H123">
        <f t="shared" si="14"/>
        <v>121</v>
      </c>
      <c r="I123">
        <f t="shared" si="15"/>
        <v>27</v>
      </c>
      <c r="J123" s="38">
        <f>VLOOKUP(H123,'Ad discharge'!$M$3:$N$367,2,FALSE)</f>
        <v>63.369974452885657</v>
      </c>
    </row>
    <row r="124" spans="6:10" x14ac:dyDescent="0.3">
      <c r="F124" s="35">
        <v>122</v>
      </c>
      <c r="G124">
        <f t="shared" si="13"/>
        <v>4</v>
      </c>
      <c r="H124">
        <f t="shared" si="14"/>
        <v>122</v>
      </c>
      <c r="I124">
        <f t="shared" si="15"/>
        <v>28</v>
      </c>
      <c r="J124" s="38">
        <f>VLOOKUP(H124,'Ad discharge'!$M$3:$N$367,2,FALSE)</f>
        <v>66.063560317733888</v>
      </c>
    </row>
    <row r="125" spans="6:10" x14ac:dyDescent="0.3">
      <c r="F125" s="35">
        <v>123</v>
      </c>
      <c r="G125">
        <f t="shared" si="13"/>
        <v>4</v>
      </c>
      <c r="H125">
        <f t="shared" si="14"/>
        <v>123</v>
      </c>
      <c r="I125">
        <f t="shared" si="15"/>
        <v>29</v>
      </c>
      <c r="J125" s="38">
        <f>VLOOKUP(H125,'Ad discharge'!$M$3:$N$367,2,FALSE)</f>
        <v>69.369936966835084</v>
      </c>
    </row>
    <row r="126" spans="6:10" x14ac:dyDescent="0.3">
      <c r="F126" s="35">
        <v>124</v>
      </c>
      <c r="G126">
        <f t="shared" si="13"/>
        <v>4</v>
      </c>
      <c r="H126">
        <f t="shared" si="14"/>
        <v>124</v>
      </c>
      <c r="I126">
        <f t="shared" si="15"/>
        <v>30</v>
      </c>
      <c r="J126" s="38">
        <f>VLOOKUP(H126,'Ad discharge'!$M$3:$N$367,2,FALSE)</f>
        <v>66.99284744110652</v>
      </c>
    </row>
    <row r="127" spans="6:10" x14ac:dyDescent="0.3">
      <c r="F127" s="35">
        <v>125</v>
      </c>
      <c r="G127">
        <f t="shared" si="13"/>
        <v>4</v>
      </c>
      <c r="H127">
        <f t="shared" si="14"/>
        <v>125</v>
      </c>
      <c r="I127">
        <f t="shared" si="15"/>
        <v>31</v>
      </c>
      <c r="J127" s="38">
        <f>VLOOKUP(H127,'Ad discharge'!$M$3:$N$367,2,FALSE)</f>
        <v>68.638179473551304</v>
      </c>
    </row>
    <row r="128" spans="6:10" x14ac:dyDescent="0.3">
      <c r="F128" s="35">
        <v>126</v>
      </c>
      <c r="G128">
        <f t="shared" si="13"/>
        <v>5</v>
      </c>
      <c r="H128">
        <f t="shared" si="14"/>
        <v>126</v>
      </c>
      <c r="I128">
        <v>1</v>
      </c>
      <c r="J128" s="38">
        <f>VLOOKUP(H128,'Ad discharge'!$M$3:$N$367,2,FALSE)</f>
        <v>70.079247911245119</v>
      </c>
    </row>
    <row r="129" spans="6:10" x14ac:dyDescent="0.3">
      <c r="F129" s="35">
        <v>127</v>
      </c>
      <c r="G129">
        <f t="shared" si="13"/>
        <v>5</v>
      </c>
      <c r="H129">
        <f t="shared" si="14"/>
        <v>127</v>
      </c>
      <c r="I129">
        <f>I128+1</f>
        <v>2</v>
      </c>
      <c r="J129" s="38">
        <f>VLOOKUP(H129,'Ad discharge'!$M$3:$N$367,2,FALSE)</f>
        <v>70.548380782706175</v>
      </c>
    </row>
    <row r="130" spans="6:10" x14ac:dyDescent="0.3">
      <c r="F130" s="35">
        <v>128</v>
      </c>
      <c r="G130">
        <f t="shared" si="13"/>
        <v>5</v>
      </c>
      <c r="H130">
        <f t="shared" si="14"/>
        <v>128</v>
      </c>
      <c r="I130">
        <f t="shared" ref="I130:I158" si="16">I129+1</f>
        <v>3</v>
      </c>
      <c r="J130" s="38">
        <f>VLOOKUP(H130,'Ad discharge'!$M$3:$N$367,2,FALSE)</f>
        <v>71.825589413621714</v>
      </c>
    </row>
    <row r="131" spans="6:10" x14ac:dyDescent="0.3">
      <c r="F131" s="35">
        <v>129</v>
      </c>
      <c r="G131">
        <f t="shared" si="13"/>
        <v>5</v>
      </c>
      <c r="H131">
        <f t="shared" si="14"/>
        <v>129</v>
      </c>
      <c r="I131">
        <f t="shared" si="16"/>
        <v>4</v>
      </c>
      <c r="J131" s="38">
        <f>VLOOKUP(H131,'Ad discharge'!$M$3:$N$367,2,FALSE)</f>
        <v>70.075880928914046</v>
      </c>
    </row>
    <row r="132" spans="6:10" x14ac:dyDescent="0.3">
      <c r="F132" s="35">
        <v>130</v>
      </c>
      <c r="G132">
        <f t="shared" ref="G132:G195" si="17">IF(F132&lt;=$E$2,1,IF(F132&lt;=$E$3,2,IF(F132&lt;=$E$4,3,IF(F132&lt;=$E$5,4,IF(F132&lt;=$E$6,5,IF(F132&lt;=$E$7,6,IF(F132&lt;=$E$8,7,IF(F132&lt;=$E$9,8,IF(F132&lt;=$E$10,9,IF(F132&lt;=$E$11,10,IF(F132&lt;=$E$12,11,IF(F132&lt;=$E$13,12,13))))))))))))</f>
        <v>5</v>
      </c>
      <c r="H132">
        <f t="shared" ref="H132:H195" si="18">F132</f>
        <v>130</v>
      </c>
      <c r="I132">
        <f t="shared" si="16"/>
        <v>5</v>
      </c>
      <c r="J132" s="38">
        <f>VLOOKUP(H132,'Ad discharge'!$M$3:$N$367,2,FALSE)</f>
        <v>68.769491784462673</v>
      </c>
    </row>
    <row r="133" spans="6:10" x14ac:dyDescent="0.3">
      <c r="F133" s="35">
        <v>131</v>
      </c>
      <c r="G133">
        <f t="shared" si="17"/>
        <v>5</v>
      </c>
      <c r="H133">
        <f t="shared" si="18"/>
        <v>131</v>
      </c>
      <c r="I133">
        <f t="shared" si="16"/>
        <v>6</v>
      </c>
      <c r="J133" s="38">
        <f>VLOOKUP(H133,'Ad discharge'!$M$3:$N$367,2,FALSE)</f>
        <v>66.769504279812864</v>
      </c>
    </row>
    <row r="134" spans="6:10" x14ac:dyDescent="0.3">
      <c r="F134" s="35">
        <v>132</v>
      </c>
      <c r="G134">
        <f t="shared" si="17"/>
        <v>5</v>
      </c>
      <c r="H134">
        <f t="shared" si="18"/>
        <v>132</v>
      </c>
      <c r="I134">
        <f t="shared" si="16"/>
        <v>7</v>
      </c>
      <c r="J134" s="38">
        <f>VLOOKUP(H134,'Ad discharge'!$M$3:$N$367,2,FALSE)</f>
        <v>66.531570861751277</v>
      </c>
    </row>
    <row r="135" spans="6:10" x14ac:dyDescent="0.3">
      <c r="F135" s="35">
        <v>133</v>
      </c>
      <c r="G135">
        <f t="shared" si="17"/>
        <v>5</v>
      </c>
      <c r="H135">
        <f t="shared" si="18"/>
        <v>133</v>
      </c>
      <c r="I135">
        <f t="shared" si="16"/>
        <v>8</v>
      </c>
      <c r="J135" s="38">
        <f>VLOOKUP(H135,'Ad discharge'!$M$3:$N$367,2,FALSE)</f>
        <v>65.62248563236497</v>
      </c>
    </row>
    <row r="136" spans="6:10" x14ac:dyDescent="0.3">
      <c r="F136" s="35">
        <v>134</v>
      </c>
      <c r="G136">
        <f t="shared" si="17"/>
        <v>5</v>
      </c>
      <c r="H136">
        <f t="shared" si="18"/>
        <v>134</v>
      </c>
      <c r="I136">
        <f t="shared" si="16"/>
        <v>9</v>
      </c>
      <c r="J136" s="38">
        <f>VLOOKUP(H136,'Ad discharge'!$M$3:$N$367,2,FALSE)</f>
        <v>64.14325806158584</v>
      </c>
    </row>
    <row r="137" spans="6:10" x14ac:dyDescent="0.3">
      <c r="F137" s="35">
        <v>135</v>
      </c>
      <c r="G137">
        <f t="shared" si="17"/>
        <v>5</v>
      </c>
      <c r="H137">
        <f t="shared" si="18"/>
        <v>135</v>
      </c>
      <c r="I137">
        <f t="shared" si="16"/>
        <v>10</v>
      </c>
      <c r="J137" s="38">
        <f>VLOOKUP(H137,'Ad discharge'!$M$3:$N$367,2,FALSE)</f>
        <v>63.815538448029287</v>
      </c>
    </row>
    <row r="138" spans="6:10" x14ac:dyDescent="0.3">
      <c r="F138" s="35">
        <v>136</v>
      </c>
      <c r="G138">
        <f t="shared" si="17"/>
        <v>5</v>
      </c>
      <c r="H138">
        <f t="shared" si="18"/>
        <v>136</v>
      </c>
      <c r="I138">
        <f t="shared" si="16"/>
        <v>11</v>
      </c>
      <c r="J138" s="38">
        <f>VLOOKUP(H138,'Ad discharge'!$M$3:$N$367,2,FALSE)</f>
        <v>69.036605716060123</v>
      </c>
    </row>
    <row r="139" spans="6:10" x14ac:dyDescent="0.3">
      <c r="F139" s="35">
        <v>137</v>
      </c>
      <c r="G139">
        <f t="shared" si="17"/>
        <v>5</v>
      </c>
      <c r="H139">
        <f t="shared" si="18"/>
        <v>137</v>
      </c>
      <c r="I139">
        <f t="shared" si="16"/>
        <v>12</v>
      </c>
      <c r="J139" s="38">
        <f>VLOOKUP(H139,'Ad discharge'!$M$3:$N$367,2,FALSE)</f>
        <v>63.86267620066414</v>
      </c>
    </row>
    <row r="140" spans="6:10" x14ac:dyDescent="0.3">
      <c r="F140" s="35">
        <v>138</v>
      </c>
      <c r="G140">
        <f t="shared" si="17"/>
        <v>5</v>
      </c>
      <c r="H140">
        <f t="shared" si="18"/>
        <v>138</v>
      </c>
      <c r="I140">
        <f t="shared" si="16"/>
        <v>13</v>
      </c>
      <c r="J140" s="38">
        <f>VLOOKUP(H140,'Ad discharge'!$M$3:$N$367,2,FALSE)</f>
        <v>64.165704610459571</v>
      </c>
    </row>
    <row r="141" spans="6:10" x14ac:dyDescent="0.3">
      <c r="F141" s="35">
        <v>139</v>
      </c>
      <c r="G141">
        <f t="shared" si="17"/>
        <v>5</v>
      </c>
      <c r="H141">
        <f t="shared" si="18"/>
        <v>139</v>
      </c>
      <c r="I141">
        <f t="shared" si="16"/>
        <v>14</v>
      </c>
      <c r="J141" s="38">
        <f>VLOOKUP(H141,'Ad discharge'!$M$3:$N$367,2,FALSE)</f>
        <v>68.47319733932936</v>
      </c>
    </row>
    <row r="142" spans="6:10" x14ac:dyDescent="0.3">
      <c r="F142" s="35">
        <v>140</v>
      </c>
      <c r="G142">
        <f t="shared" si="17"/>
        <v>5</v>
      </c>
      <c r="H142">
        <f t="shared" si="18"/>
        <v>140</v>
      </c>
      <c r="I142">
        <f t="shared" si="16"/>
        <v>15</v>
      </c>
      <c r="J142" s="38">
        <f>VLOOKUP(H142,'Ad discharge'!$M$3:$N$367,2,FALSE)</f>
        <v>65.790834748918002</v>
      </c>
    </row>
    <row r="143" spans="6:10" x14ac:dyDescent="0.3">
      <c r="F143" s="35">
        <v>141</v>
      </c>
      <c r="G143">
        <f t="shared" si="17"/>
        <v>5</v>
      </c>
      <c r="H143">
        <f t="shared" si="18"/>
        <v>141</v>
      </c>
      <c r="I143">
        <f t="shared" si="16"/>
        <v>16</v>
      </c>
      <c r="J143" s="38">
        <f>VLOOKUP(H143,'Ad discharge'!$M$3:$N$367,2,FALSE)</f>
        <v>62.390182594547113</v>
      </c>
    </row>
    <row r="144" spans="6:10" x14ac:dyDescent="0.3">
      <c r="F144" s="35">
        <v>142</v>
      </c>
      <c r="G144">
        <f t="shared" si="17"/>
        <v>5</v>
      </c>
      <c r="H144">
        <f t="shared" si="18"/>
        <v>142</v>
      </c>
      <c r="I144">
        <f t="shared" si="16"/>
        <v>17</v>
      </c>
      <c r="J144" s="38">
        <f>VLOOKUP(H144,'Ad discharge'!$M$3:$N$367,2,FALSE)</f>
        <v>61.728009402771917</v>
      </c>
    </row>
    <row r="145" spans="6:10" x14ac:dyDescent="0.3">
      <c r="F145" s="35">
        <v>143</v>
      </c>
      <c r="G145">
        <f t="shared" si="17"/>
        <v>5</v>
      </c>
      <c r="H145">
        <f t="shared" si="18"/>
        <v>143</v>
      </c>
      <c r="I145">
        <f t="shared" si="16"/>
        <v>18</v>
      </c>
      <c r="J145" s="38">
        <f>VLOOKUP(H145,'Ad discharge'!$M$3:$N$367,2,FALSE)</f>
        <v>64.758293500726182</v>
      </c>
    </row>
    <row r="146" spans="6:10" x14ac:dyDescent="0.3">
      <c r="F146" s="35">
        <v>144</v>
      </c>
      <c r="G146">
        <f t="shared" si="17"/>
        <v>5</v>
      </c>
      <c r="H146">
        <f t="shared" si="18"/>
        <v>144</v>
      </c>
      <c r="I146">
        <f t="shared" si="16"/>
        <v>19</v>
      </c>
      <c r="J146" s="38">
        <f>VLOOKUP(H146,'Ad discharge'!$M$3:$N$367,2,FALSE)</f>
        <v>64.062450485640383</v>
      </c>
    </row>
    <row r="147" spans="6:10" x14ac:dyDescent="0.3">
      <c r="F147" s="35">
        <v>145</v>
      </c>
      <c r="G147">
        <f t="shared" si="17"/>
        <v>5</v>
      </c>
      <c r="H147">
        <f t="shared" si="18"/>
        <v>145</v>
      </c>
      <c r="I147">
        <f t="shared" si="16"/>
        <v>20</v>
      </c>
      <c r="J147" s="38">
        <f>VLOOKUP(H147,'Ad discharge'!$M$3:$N$367,2,FALSE)</f>
        <v>67.743684500932972</v>
      </c>
    </row>
    <row r="148" spans="6:10" x14ac:dyDescent="0.3">
      <c r="F148" s="35">
        <v>146</v>
      </c>
      <c r="G148">
        <f t="shared" si="17"/>
        <v>5</v>
      </c>
      <c r="H148">
        <f t="shared" si="18"/>
        <v>146</v>
      </c>
      <c r="I148">
        <f t="shared" si="16"/>
        <v>21</v>
      </c>
      <c r="J148" s="38">
        <f>VLOOKUP(H148,'Ad discharge'!$M$3:$N$367,2,FALSE)</f>
        <v>66.31832864745077</v>
      </c>
    </row>
    <row r="149" spans="6:10" x14ac:dyDescent="0.3">
      <c r="F149" s="35">
        <v>147</v>
      </c>
      <c r="G149">
        <f t="shared" si="17"/>
        <v>5</v>
      </c>
      <c r="H149">
        <f t="shared" si="18"/>
        <v>147</v>
      </c>
      <c r="I149">
        <f t="shared" si="16"/>
        <v>22</v>
      </c>
      <c r="J149" s="38">
        <f>VLOOKUP(H149,'Ad discharge'!$M$3:$N$367,2,FALSE)</f>
        <v>67.81102414755415</v>
      </c>
    </row>
    <row r="150" spans="6:10" x14ac:dyDescent="0.3">
      <c r="F150" s="35">
        <v>148</v>
      </c>
      <c r="G150">
        <f t="shared" si="17"/>
        <v>5</v>
      </c>
      <c r="H150">
        <f t="shared" si="18"/>
        <v>148</v>
      </c>
      <c r="I150">
        <f t="shared" si="16"/>
        <v>23</v>
      </c>
      <c r="J150" s="38">
        <f>VLOOKUP(H150,'Ad discharge'!$M$3:$N$367,2,FALSE)</f>
        <v>64.825633147347361</v>
      </c>
    </row>
    <row r="151" spans="6:10" x14ac:dyDescent="0.3">
      <c r="F151" s="35">
        <v>149</v>
      </c>
      <c r="G151">
        <f t="shared" si="17"/>
        <v>5</v>
      </c>
      <c r="H151">
        <f t="shared" si="18"/>
        <v>149</v>
      </c>
      <c r="I151">
        <f t="shared" si="16"/>
        <v>24</v>
      </c>
      <c r="J151" s="38">
        <f>VLOOKUP(H151,'Ad discharge'!$M$3:$N$367,2,FALSE)</f>
        <v>62.704434278779395</v>
      </c>
    </row>
    <row r="152" spans="6:10" x14ac:dyDescent="0.3">
      <c r="F152" s="35">
        <v>150</v>
      </c>
      <c r="G152">
        <f t="shared" si="17"/>
        <v>5</v>
      </c>
      <c r="H152">
        <f t="shared" si="18"/>
        <v>150</v>
      </c>
      <c r="I152">
        <f t="shared" si="16"/>
        <v>25</v>
      </c>
      <c r="J152" s="38">
        <f>VLOOKUP(H152,'Ad discharge'!$M$3:$N$367,2,FALSE)</f>
        <v>57.788640075431381</v>
      </c>
    </row>
    <row r="153" spans="6:10" x14ac:dyDescent="0.3">
      <c r="F153" s="35">
        <v>151</v>
      </c>
      <c r="G153">
        <f t="shared" si="17"/>
        <v>5</v>
      </c>
      <c r="H153">
        <f t="shared" si="18"/>
        <v>151</v>
      </c>
      <c r="I153">
        <f t="shared" si="16"/>
        <v>26</v>
      </c>
      <c r="J153" s="38">
        <f>VLOOKUP(H153,'Ad discharge'!$M$3:$N$367,2,FALSE)</f>
        <v>55.243201433149807</v>
      </c>
    </row>
    <row r="154" spans="6:10" x14ac:dyDescent="0.3">
      <c r="F154" s="35">
        <v>152</v>
      </c>
      <c r="G154">
        <f t="shared" si="17"/>
        <v>5</v>
      </c>
      <c r="H154">
        <f t="shared" si="18"/>
        <v>152</v>
      </c>
      <c r="I154">
        <f t="shared" si="16"/>
        <v>27</v>
      </c>
      <c r="J154" s="38">
        <f>VLOOKUP(H154,'Ad discharge'!$M$3:$N$367,2,FALSE)</f>
        <v>53.458700797687854</v>
      </c>
    </row>
    <row r="155" spans="6:10" x14ac:dyDescent="0.3">
      <c r="F155" s="35">
        <v>153</v>
      </c>
      <c r="G155">
        <f t="shared" si="17"/>
        <v>5</v>
      </c>
      <c r="H155">
        <f t="shared" si="18"/>
        <v>153</v>
      </c>
      <c r="I155">
        <f t="shared" si="16"/>
        <v>28</v>
      </c>
      <c r="J155" s="38">
        <f>VLOOKUP(H155,'Ad discharge'!$M$3:$N$367,2,FALSE)</f>
        <v>51.122015059932018</v>
      </c>
    </row>
    <row r="156" spans="6:10" x14ac:dyDescent="0.3">
      <c r="F156" s="35">
        <v>154</v>
      </c>
      <c r="G156">
        <f t="shared" si="17"/>
        <v>5</v>
      </c>
      <c r="H156">
        <f t="shared" si="18"/>
        <v>154</v>
      </c>
      <c r="I156">
        <f t="shared" si="16"/>
        <v>29</v>
      </c>
      <c r="J156" s="38">
        <f>VLOOKUP(H156,'Ad discharge'!$M$3:$N$367,2,FALSE)</f>
        <v>49.169165307917055</v>
      </c>
    </row>
    <row r="157" spans="6:10" x14ac:dyDescent="0.3">
      <c r="F157" s="35">
        <v>155</v>
      </c>
      <c r="G157">
        <f t="shared" si="17"/>
        <v>5</v>
      </c>
      <c r="H157">
        <f t="shared" si="18"/>
        <v>155</v>
      </c>
      <c r="I157">
        <f t="shared" si="16"/>
        <v>30</v>
      </c>
      <c r="J157" s="38">
        <f>VLOOKUP(H157,'Ad discharge'!$M$3:$N$367,2,FALSE)</f>
        <v>48.652894683821138</v>
      </c>
    </row>
    <row r="158" spans="6:10" x14ac:dyDescent="0.3">
      <c r="F158" s="35">
        <v>156</v>
      </c>
      <c r="G158">
        <f t="shared" si="17"/>
        <v>5</v>
      </c>
      <c r="H158">
        <f t="shared" si="18"/>
        <v>156</v>
      </c>
      <c r="I158">
        <f t="shared" si="16"/>
        <v>31</v>
      </c>
      <c r="J158" s="38">
        <f>VLOOKUP(H158,'Ad discharge'!$M$3:$N$367,2,FALSE)</f>
        <v>47.858286853690906</v>
      </c>
    </row>
    <row r="159" spans="6:10" x14ac:dyDescent="0.3">
      <c r="F159" s="35">
        <v>157</v>
      </c>
      <c r="G159">
        <f t="shared" si="17"/>
        <v>6</v>
      </c>
      <c r="H159">
        <f t="shared" si="18"/>
        <v>157</v>
      </c>
      <c r="I159">
        <v>1</v>
      </c>
      <c r="J159" s="38">
        <f>VLOOKUP(H159,'Ad discharge'!$M$3:$N$367,2,FALSE)</f>
        <v>46.48904737239306</v>
      </c>
    </row>
    <row r="160" spans="6:10" x14ac:dyDescent="0.3">
      <c r="F160" s="35">
        <v>158</v>
      </c>
      <c r="G160">
        <f t="shared" si="17"/>
        <v>6</v>
      </c>
      <c r="H160">
        <f t="shared" si="18"/>
        <v>158</v>
      </c>
      <c r="I160">
        <f>I159+1</f>
        <v>2</v>
      </c>
      <c r="J160" s="38">
        <f>VLOOKUP(H160,'Ad discharge'!$M$3:$N$367,2,FALSE)</f>
        <v>45.60240869188052</v>
      </c>
    </row>
    <row r="161" spans="6:10" x14ac:dyDescent="0.3">
      <c r="F161" s="35">
        <v>159</v>
      </c>
      <c r="G161">
        <f t="shared" si="17"/>
        <v>6</v>
      </c>
      <c r="H161">
        <f t="shared" si="18"/>
        <v>159</v>
      </c>
      <c r="I161">
        <f t="shared" ref="I161:I189" si="19">I160+1</f>
        <v>3</v>
      </c>
      <c r="J161" s="38">
        <f>VLOOKUP(H161,'Ad discharge'!$M$3:$N$367,2,FALSE)</f>
        <v>44.298264202316496</v>
      </c>
    </row>
    <row r="162" spans="6:10" x14ac:dyDescent="0.3">
      <c r="F162" s="35">
        <v>160</v>
      </c>
      <c r="G162">
        <f t="shared" si="17"/>
        <v>6</v>
      </c>
      <c r="H162">
        <f t="shared" si="18"/>
        <v>160</v>
      </c>
      <c r="I162">
        <f t="shared" si="19"/>
        <v>4</v>
      </c>
      <c r="J162" s="38">
        <f>VLOOKUP(H162,'Ad discharge'!$M$3:$N$367,2,FALSE)</f>
        <v>44.264594379005899</v>
      </c>
    </row>
    <row r="163" spans="6:10" x14ac:dyDescent="0.3">
      <c r="F163" s="35">
        <v>161</v>
      </c>
      <c r="G163">
        <f t="shared" si="17"/>
        <v>6</v>
      </c>
      <c r="H163">
        <f t="shared" si="18"/>
        <v>161</v>
      </c>
      <c r="I163">
        <f t="shared" si="19"/>
        <v>5</v>
      </c>
      <c r="J163" s="38">
        <f>VLOOKUP(H163,'Ad discharge'!$M$3:$N$367,2,FALSE)</f>
        <v>42.201756537509631</v>
      </c>
    </row>
    <row r="164" spans="6:10" x14ac:dyDescent="0.3">
      <c r="F164" s="35">
        <v>162</v>
      </c>
      <c r="G164">
        <f t="shared" si="17"/>
        <v>6</v>
      </c>
      <c r="H164">
        <f t="shared" si="18"/>
        <v>162</v>
      </c>
      <c r="I164">
        <f t="shared" si="19"/>
        <v>6</v>
      </c>
      <c r="J164" s="38">
        <f>VLOOKUP(H164,'Ad discharge'!$M$3:$N$367,2,FALSE)</f>
        <v>41.776394436352341</v>
      </c>
    </row>
    <row r="165" spans="6:10" x14ac:dyDescent="0.3">
      <c r="F165" s="35">
        <v>163</v>
      </c>
      <c r="G165">
        <f t="shared" si="17"/>
        <v>6</v>
      </c>
      <c r="H165">
        <f t="shared" si="18"/>
        <v>163</v>
      </c>
      <c r="I165">
        <f t="shared" si="19"/>
        <v>7</v>
      </c>
      <c r="J165" s="38">
        <f>VLOOKUP(H165,'Ad discharge'!$M$3:$N$367,2,FALSE)</f>
        <v>41.266857776918556</v>
      </c>
    </row>
    <row r="166" spans="6:10" x14ac:dyDescent="0.3">
      <c r="F166" s="35">
        <v>164</v>
      </c>
      <c r="G166">
        <f t="shared" si="17"/>
        <v>6</v>
      </c>
      <c r="H166">
        <f t="shared" si="18"/>
        <v>164</v>
      </c>
      <c r="I166">
        <f t="shared" si="19"/>
        <v>8</v>
      </c>
      <c r="J166" s="38">
        <f>VLOOKUP(H166,'Ad discharge'!$M$3:$N$367,2,FALSE)</f>
        <v>40.80221421523224</v>
      </c>
    </row>
    <row r="167" spans="6:10" x14ac:dyDescent="0.3">
      <c r="F167" s="35">
        <v>165</v>
      </c>
      <c r="G167">
        <f t="shared" si="17"/>
        <v>6</v>
      </c>
      <c r="H167">
        <f t="shared" si="18"/>
        <v>165</v>
      </c>
      <c r="I167">
        <f t="shared" si="19"/>
        <v>9</v>
      </c>
      <c r="J167" s="38">
        <f>VLOOKUP(H167,'Ad discharge'!$M$3:$N$367,2,FALSE)</f>
        <v>39.780896241477279</v>
      </c>
    </row>
    <row r="168" spans="6:10" x14ac:dyDescent="0.3">
      <c r="F168" s="35">
        <v>166</v>
      </c>
      <c r="G168">
        <f t="shared" si="17"/>
        <v>6</v>
      </c>
      <c r="H168">
        <f t="shared" si="18"/>
        <v>166</v>
      </c>
      <c r="I168">
        <f t="shared" si="19"/>
        <v>10</v>
      </c>
      <c r="J168" s="38">
        <f>VLOOKUP(H168,'Ad discharge'!$M$3:$N$367,2,FALSE)</f>
        <v>38.844875153442516</v>
      </c>
    </row>
    <row r="169" spans="6:10" x14ac:dyDescent="0.3">
      <c r="F169" s="35">
        <v>167</v>
      </c>
      <c r="G169">
        <f t="shared" si="17"/>
        <v>6</v>
      </c>
      <c r="H169">
        <f t="shared" si="18"/>
        <v>167</v>
      </c>
      <c r="I169">
        <f t="shared" si="19"/>
        <v>11</v>
      </c>
      <c r="J169" s="38">
        <f>VLOOKUP(H169,'Ad discharge'!$M$3:$N$367,2,FALSE)</f>
        <v>38.553070018083964</v>
      </c>
    </row>
    <row r="170" spans="6:10" x14ac:dyDescent="0.3">
      <c r="F170" s="35">
        <v>168</v>
      </c>
      <c r="G170">
        <f t="shared" si="17"/>
        <v>6</v>
      </c>
      <c r="H170">
        <f t="shared" si="18"/>
        <v>168</v>
      </c>
      <c r="I170">
        <f t="shared" si="19"/>
        <v>12</v>
      </c>
      <c r="J170" s="38">
        <f>VLOOKUP(H170,'Ad discharge'!$M$3:$N$367,2,FALSE)</f>
        <v>37.291573971380053</v>
      </c>
    </row>
    <row r="171" spans="6:10" x14ac:dyDescent="0.3">
      <c r="F171" s="35">
        <v>169</v>
      </c>
      <c r="G171">
        <f t="shared" si="17"/>
        <v>6</v>
      </c>
      <c r="H171">
        <f t="shared" si="18"/>
        <v>169</v>
      </c>
      <c r="I171">
        <f t="shared" si="19"/>
        <v>13</v>
      </c>
      <c r="J171" s="38">
        <f>VLOOKUP(H171,'Ad discharge'!$M$3:$N$367,2,FALSE)</f>
        <v>36.449828388614982</v>
      </c>
    </row>
    <row r="172" spans="6:10" x14ac:dyDescent="0.3">
      <c r="F172" s="35">
        <v>170</v>
      </c>
      <c r="G172">
        <f t="shared" si="17"/>
        <v>6</v>
      </c>
      <c r="H172">
        <f t="shared" si="18"/>
        <v>170</v>
      </c>
      <c r="I172">
        <f t="shared" si="19"/>
        <v>14</v>
      </c>
      <c r="J172" s="38">
        <f>VLOOKUP(H172,'Ad discharge'!$M$3:$N$367,2,FALSE)</f>
        <v>37.308408883035355</v>
      </c>
    </row>
    <row r="173" spans="6:10" x14ac:dyDescent="0.3">
      <c r="F173" s="35">
        <v>171</v>
      </c>
      <c r="G173">
        <f t="shared" si="17"/>
        <v>6</v>
      </c>
      <c r="H173">
        <f t="shared" si="18"/>
        <v>171</v>
      </c>
      <c r="I173">
        <f t="shared" si="19"/>
        <v>15</v>
      </c>
      <c r="J173" s="38">
        <f>VLOOKUP(H173,'Ad discharge'!$M$3:$N$367,2,FALSE)</f>
        <v>35.142316916719899</v>
      </c>
    </row>
    <row r="174" spans="6:10" x14ac:dyDescent="0.3">
      <c r="F174" s="35">
        <v>172</v>
      </c>
      <c r="G174">
        <f t="shared" si="17"/>
        <v>6</v>
      </c>
      <c r="H174">
        <f t="shared" si="18"/>
        <v>172</v>
      </c>
      <c r="I174">
        <f t="shared" si="19"/>
        <v>16</v>
      </c>
      <c r="J174" s="38">
        <f>VLOOKUP(H174,'Ad discharge'!$M$3:$N$367,2,FALSE)</f>
        <v>34.397091494111891</v>
      </c>
    </row>
    <row r="175" spans="6:10" x14ac:dyDescent="0.3">
      <c r="F175" s="35">
        <v>173</v>
      </c>
      <c r="G175">
        <f t="shared" si="17"/>
        <v>6</v>
      </c>
      <c r="H175">
        <f t="shared" si="18"/>
        <v>173</v>
      </c>
      <c r="I175">
        <f t="shared" si="19"/>
        <v>17</v>
      </c>
      <c r="J175" s="38">
        <f>VLOOKUP(H175,'Ad discharge'!$M$3:$N$367,2,FALSE)</f>
        <v>33.914490693326577</v>
      </c>
    </row>
    <row r="176" spans="6:10" x14ac:dyDescent="0.3">
      <c r="F176" s="35">
        <v>174</v>
      </c>
      <c r="G176">
        <f t="shared" si="17"/>
        <v>6</v>
      </c>
      <c r="H176">
        <f t="shared" si="18"/>
        <v>174</v>
      </c>
      <c r="I176">
        <f t="shared" si="19"/>
        <v>18</v>
      </c>
      <c r="J176" s="38">
        <f>VLOOKUP(H176,'Ad discharge'!$M$3:$N$367,2,FALSE)</f>
        <v>33.409443343667533</v>
      </c>
    </row>
    <row r="177" spans="6:10" x14ac:dyDescent="0.3">
      <c r="F177" s="35">
        <v>175</v>
      </c>
      <c r="G177">
        <f t="shared" si="17"/>
        <v>6</v>
      </c>
      <c r="H177">
        <f t="shared" si="18"/>
        <v>175</v>
      </c>
      <c r="I177">
        <f t="shared" si="19"/>
        <v>19</v>
      </c>
      <c r="J177" s="38">
        <f>VLOOKUP(H177,'Ad discharge'!$M$3:$N$367,2,FALSE)</f>
        <v>32.596878274438325</v>
      </c>
    </row>
    <row r="178" spans="6:10" x14ac:dyDescent="0.3">
      <c r="F178" s="35">
        <v>176</v>
      </c>
      <c r="G178">
        <f t="shared" si="17"/>
        <v>6</v>
      </c>
      <c r="H178">
        <f t="shared" si="18"/>
        <v>176</v>
      </c>
      <c r="I178">
        <f t="shared" si="19"/>
        <v>20</v>
      </c>
      <c r="J178" s="38">
        <f>VLOOKUP(H178,'Ad discharge'!$M$3:$N$367,2,FALSE)</f>
        <v>31.17152242095613</v>
      </c>
    </row>
    <row r="179" spans="6:10" x14ac:dyDescent="0.3">
      <c r="F179" s="35">
        <v>177</v>
      </c>
      <c r="G179">
        <f t="shared" si="17"/>
        <v>6</v>
      </c>
      <c r="H179">
        <f t="shared" si="18"/>
        <v>177</v>
      </c>
      <c r="I179">
        <f t="shared" si="19"/>
        <v>21</v>
      </c>
      <c r="J179" s="38">
        <f>VLOOKUP(H179,'Ad discharge'!$M$3:$N$367,2,FALSE)</f>
        <v>30.36007967917061</v>
      </c>
    </row>
    <row r="180" spans="6:10" x14ac:dyDescent="0.3">
      <c r="F180" s="35">
        <v>178</v>
      </c>
      <c r="G180">
        <f t="shared" si="17"/>
        <v>6</v>
      </c>
      <c r="H180">
        <f t="shared" si="18"/>
        <v>178</v>
      </c>
      <c r="I180">
        <f t="shared" si="19"/>
        <v>22</v>
      </c>
      <c r="J180" s="38">
        <f>VLOOKUP(H180,'Ad discharge'!$M$3:$N$367,2,FALSE)</f>
        <v>29.481297290763866</v>
      </c>
    </row>
    <row r="181" spans="6:10" x14ac:dyDescent="0.3">
      <c r="F181" s="35">
        <v>179</v>
      </c>
      <c r="G181">
        <f t="shared" si="17"/>
        <v>6</v>
      </c>
      <c r="H181">
        <f t="shared" si="18"/>
        <v>179</v>
      </c>
      <c r="I181">
        <f t="shared" si="19"/>
        <v>23</v>
      </c>
      <c r="J181" s="38">
        <f>VLOOKUP(H181,'Ad discharge'!$M$3:$N$367,2,FALSE)</f>
        <v>28.792188240340199</v>
      </c>
    </row>
    <row r="182" spans="6:10" x14ac:dyDescent="0.3">
      <c r="F182" s="35">
        <v>180</v>
      </c>
      <c r="G182">
        <f t="shared" si="17"/>
        <v>6</v>
      </c>
      <c r="H182">
        <f t="shared" si="18"/>
        <v>180</v>
      </c>
      <c r="I182">
        <f t="shared" si="19"/>
        <v>24</v>
      </c>
      <c r="J182" s="38">
        <f>VLOOKUP(H182,'Ad discharge'!$M$3:$N$367,2,FALSE)</f>
        <v>28.154706252326108</v>
      </c>
    </row>
    <row r="183" spans="6:10" x14ac:dyDescent="0.3">
      <c r="F183" s="35">
        <v>181</v>
      </c>
      <c r="G183">
        <f t="shared" si="17"/>
        <v>6</v>
      </c>
      <c r="H183">
        <f t="shared" si="18"/>
        <v>181</v>
      </c>
      <c r="I183">
        <f t="shared" si="19"/>
        <v>25</v>
      </c>
      <c r="J183" s="38">
        <f>VLOOKUP(H183,'Ad discharge'!$M$3:$N$367,2,FALSE)</f>
        <v>27.398257555281234</v>
      </c>
    </row>
    <row r="184" spans="6:10" x14ac:dyDescent="0.3">
      <c r="F184" s="35">
        <v>182</v>
      </c>
      <c r="G184">
        <f t="shared" si="17"/>
        <v>6</v>
      </c>
      <c r="H184">
        <f t="shared" si="18"/>
        <v>182</v>
      </c>
      <c r="I184">
        <f t="shared" si="19"/>
        <v>26</v>
      </c>
      <c r="J184" s="38">
        <f>VLOOKUP(H184,'Ad discharge'!$M$3:$N$367,2,FALSE)</f>
        <v>26.474582069127035</v>
      </c>
    </row>
    <row r="185" spans="6:10" x14ac:dyDescent="0.3">
      <c r="F185" s="35">
        <v>183</v>
      </c>
      <c r="G185">
        <f t="shared" si="17"/>
        <v>6</v>
      </c>
      <c r="H185">
        <f t="shared" si="18"/>
        <v>183</v>
      </c>
      <c r="I185">
        <f t="shared" si="19"/>
        <v>27</v>
      </c>
      <c r="J185" s="38">
        <f>VLOOKUP(H185,'Ad discharge'!$M$3:$N$367,2,FALSE)</f>
        <v>25.767515779604373</v>
      </c>
    </row>
    <row r="186" spans="6:10" x14ac:dyDescent="0.3">
      <c r="F186" s="35">
        <v>184</v>
      </c>
      <c r="G186">
        <f t="shared" si="17"/>
        <v>6</v>
      </c>
      <c r="H186">
        <f t="shared" si="18"/>
        <v>184</v>
      </c>
      <c r="I186">
        <f t="shared" si="19"/>
        <v>28</v>
      </c>
      <c r="J186" s="38">
        <f>VLOOKUP(H186,'Ad discharge'!$M$3:$N$367,2,FALSE)</f>
        <v>25.232165588965781</v>
      </c>
    </row>
    <row r="187" spans="6:10" x14ac:dyDescent="0.3">
      <c r="F187" s="35">
        <v>185</v>
      </c>
      <c r="G187">
        <f t="shared" si="17"/>
        <v>6</v>
      </c>
      <c r="H187">
        <f t="shared" si="18"/>
        <v>185</v>
      </c>
      <c r="I187">
        <f t="shared" si="19"/>
        <v>29</v>
      </c>
      <c r="J187" s="38">
        <f>VLOOKUP(H187,'Ad discharge'!$M$3:$N$367,2,FALSE)</f>
        <v>24.773133664497905</v>
      </c>
    </row>
    <row r="188" spans="6:10" x14ac:dyDescent="0.3">
      <c r="F188" s="35">
        <v>186</v>
      </c>
      <c r="G188">
        <f t="shared" si="17"/>
        <v>6</v>
      </c>
      <c r="H188">
        <f t="shared" si="18"/>
        <v>186</v>
      </c>
      <c r="I188">
        <f t="shared" si="19"/>
        <v>30</v>
      </c>
      <c r="J188" s="38">
        <f>VLOOKUP(H188,'Ad discharge'!$M$3:$N$367,2,FALSE)</f>
        <v>24.521732317112068</v>
      </c>
    </row>
    <row r="189" spans="6:10" x14ac:dyDescent="0.3">
      <c r="F189" s="35">
        <v>187</v>
      </c>
      <c r="G189">
        <f t="shared" si="17"/>
        <v>6</v>
      </c>
      <c r="H189">
        <f t="shared" si="18"/>
        <v>187</v>
      </c>
      <c r="I189">
        <f t="shared" si="19"/>
        <v>31</v>
      </c>
      <c r="J189" s="38">
        <f>VLOOKUP(H189,'Ad discharge'!$M$3:$N$367,2,FALSE)</f>
        <v>24.350016218227992</v>
      </c>
    </row>
    <row r="190" spans="6:10" x14ac:dyDescent="0.3">
      <c r="F190" s="35">
        <v>188</v>
      </c>
      <c r="G190">
        <f t="shared" si="17"/>
        <v>7</v>
      </c>
      <c r="H190">
        <f t="shared" si="18"/>
        <v>188</v>
      </c>
      <c r="I190">
        <v>1</v>
      </c>
      <c r="J190" s="38">
        <f>VLOOKUP(H190,'Ad discharge'!$M$3:$N$367,2,FALSE)</f>
        <v>25.394903068300369</v>
      </c>
    </row>
    <row r="191" spans="6:10" x14ac:dyDescent="0.3">
      <c r="F191" s="35">
        <v>189</v>
      </c>
      <c r="G191">
        <f t="shared" si="17"/>
        <v>7</v>
      </c>
      <c r="H191">
        <f t="shared" si="18"/>
        <v>189</v>
      </c>
      <c r="I191">
        <f>1+I190</f>
        <v>2</v>
      </c>
      <c r="J191" s="38">
        <f>VLOOKUP(H191,'Ad discharge'!$M$3:$N$367,2,FALSE)</f>
        <v>25.648549070573573</v>
      </c>
    </row>
    <row r="192" spans="6:10" x14ac:dyDescent="0.3">
      <c r="F192" s="35">
        <v>190</v>
      </c>
      <c r="G192">
        <f t="shared" si="17"/>
        <v>7</v>
      </c>
      <c r="H192">
        <f t="shared" si="18"/>
        <v>190</v>
      </c>
      <c r="I192">
        <f t="shared" ref="I192:I219" si="20">1+I191</f>
        <v>3</v>
      </c>
      <c r="J192" s="38">
        <f>VLOOKUP(H192,'Ad discharge'!$M$3:$N$367,2,FALSE)</f>
        <v>24.484695511470406</v>
      </c>
    </row>
    <row r="193" spans="6:10" x14ac:dyDescent="0.3">
      <c r="F193" s="35">
        <v>191</v>
      </c>
      <c r="G193">
        <f t="shared" si="17"/>
        <v>7</v>
      </c>
      <c r="H193">
        <f t="shared" si="18"/>
        <v>191</v>
      </c>
      <c r="I193">
        <f t="shared" si="20"/>
        <v>4</v>
      </c>
      <c r="J193" s="38">
        <f>VLOOKUP(H193,'Ad discharge'!$M$3:$N$367,2,FALSE)</f>
        <v>23.796708788490417</v>
      </c>
    </row>
    <row r="194" spans="6:10" x14ac:dyDescent="0.3">
      <c r="F194" s="35">
        <v>192</v>
      </c>
      <c r="G194">
        <f t="shared" si="17"/>
        <v>7</v>
      </c>
      <c r="H194">
        <f t="shared" si="18"/>
        <v>192</v>
      </c>
      <c r="I194">
        <f t="shared" si="20"/>
        <v>5</v>
      </c>
      <c r="J194" s="38">
        <f>VLOOKUP(H194,'Ad discharge'!$M$3:$N$367,2,FALSE)</f>
        <v>22.981899064373824</v>
      </c>
    </row>
    <row r="195" spans="6:10" x14ac:dyDescent="0.3">
      <c r="F195" s="35">
        <v>193</v>
      </c>
      <c r="G195">
        <f t="shared" si="17"/>
        <v>7</v>
      </c>
      <c r="H195">
        <f t="shared" si="18"/>
        <v>193</v>
      </c>
      <c r="I195">
        <f t="shared" si="20"/>
        <v>6</v>
      </c>
      <c r="J195" s="38">
        <f>VLOOKUP(H195,'Ad discharge'!$M$3:$N$367,2,FALSE)</f>
        <v>22.619387300063003</v>
      </c>
    </row>
    <row r="196" spans="6:10" x14ac:dyDescent="0.3">
      <c r="F196" s="35">
        <v>194</v>
      </c>
      <c r="G196">
        <f t="shared" ref="G196:G259" si="21">IF(F196&lt;=$E$2,1,IF(F196&lt;=$E$3,2,IF(F196&lt;=$E$4,3,IF(F196&lt;=$E$5,4,IF(F196&lt;=$E$6,5,IF(F196&lt;=$E$7,6,IF(F196&lt;=$E$8,7,IF(F196&lt;=$E$9,8,IF(F196&lt;=$E$10,9,IF(F196&lt;=$E$11,10,IF(F196&lt;=$E$12,11,IF(F196&lt;=$E$13,12,13))))))))))))</f>
        <v>7</v>
      </c>
      <c r="H196">
        <f t="shared" ref="H196:H259" si="22">F196</f>
        <v>194</v>
      </c>
      <c r="I196">
        <f t="shared" si="20"/>
        <v>7</v>
      </c>
      <c r="J196" s="38">
        <f>VLOOKUP(H196,'Ad discharge'!$M$3:$N$367,2,FALSE)</f>
        <v>22.13454184439032</v>
      </c>
    </row>
    <row r="197" spans="6:10" x14ac:dyDescent="0.3">
      <c r="F197" s="35">
        <v>195</v>
      </c>
      <c r="G197">
        <f t="shared" si="21"/>
        <v>7</v>
      </c>
      <c r="H197">
        <f t="shared" si="22"/>
        <v>195</v>
      </c>
      <c r="I197">
        <f t="shared" si="20"/>
        <v>8</v>
      </c>
      <c r="J197" s="38">
        <f>VLOOKUP(H197,'Ad discharge'!$M$3:$N$367,2,FALSE)</f>
        <v>21.64969638871764</v>
      </c>
    </row>
    <row r="198" spans="6:10" x14ac:dyDescent="0.3">
      <c r="F198" s="35">
        <v>196</v>
      </c>
      <c r="G198">
        <f t="shared" si="21"/>
        <v>7</v>
      </c>
      <c r="H198">
        <f t="shared" si="22"/>
        <v>196</v>
      </c>
      <c r="I198">
        <f t="shared" si="20"/>
        <v>9</v>
      </c>
      <c r="J198" s="38">
        <f>VLOOKUP(H198,'Ad discharge'!$M$3:$N$367,2,FALSE)</f>
        <v>21.106489905973248</v>
      </c>
    </row>
    <row r="199" spans="6:10" x14ac:dyDescent="0.3">
      <c r="F199" s="35">
        <v>197</v>
      </c>
      <c r="G199">
        <f t="shared" si="21"/>
        <v>7</v>
      </c>
      <c r="H199">
        <f t="shared" si="22"/>
        <v>197</v>
      </c>
      <c r="I199">
        <f t="shared" si="20"/>
        <v>10</v>
      </c>
      <c r="J199" s="38">
        <f>VLOOKUP(H199,'Ad discharge'!$M$3:$N$367,2,FALSE)</f>
        <v>20.647457981505365</v>
      </c>
    </row>
    <row r="200" spans="6:10" x14ac:dyDescent="0.3">
      <c r="F200" s="35">
        <v>198</v>
      </c>
      <c r="G200">
        <f t="shared" si="21"/>
        <v>7</v>
      </c>
      <c r="H200">
        <f t="shared" si="22"/>
        <v>198</v>
      </c>
      <c r="I200">
        <f t="shared" si="20"/>
        <v>11</v>
      </c>
      <c r="J200" s="38">
        <f>VLOOKUP(H200,'Ad discharge'!$M$3:$N$367,2,FALSE)</f>
        <v>20.18505907470642</v>
      </c>
    </row>
    <row r="201" spans="6:10" x14ac:dyDescent="0.3">
      <c r="F201" s="35">
        <v>199</v>
      </c>
      <c r="G201">
        <f t="shared" si="21"/>
        <v>7</v>
      </c>
      <c r="H201">
        <f t="shared" si="22"/>
        <v>199</v>
      </c>
      <c r="I201">
        <f t="shared" si="20"/>
        <v>12</v>
      </c>
      <c r="J201" s="38">
        <f>VLOOKUP(H201,'Ad discharge'!$M$3:$N$367,2,FALSE)</f>
        <v>19.777654212648123</v>
      </c>
    </row>
    <row r="202" spans="6:10" x14ac:dyDescent="0.3">
      <c r="F202" s="35">
        <v>200</v>
      </c>
      <c r="G202">
        <f t="shared" si="21"/>
        <v>7</v>
      </c>
      <c r="H202">
        <f t="shared" si="22"/>
        <v>200</v>
      </c>
      <c r="I202">
        <f t="shared" si="20"/>
        <v>13</v>
      </c>
      <c r="J202" s="38">
        <f>VLOOKUP(H202,'Ad discharge'!$M$3:$N$367,2,FALSE)</f>
        <v>19.374738660364574</v>
      </c>
    </row>
    <row r="203" spans="6:10" x14ac:dyDescent="0.3">
      <c r="F203" s="35">
        <v>201</v>
      </c>
      <c r="G203">
        <f t="shared" si="21"/>
        <v>7</v>
      </c>
      <c r="H203">
        <f t="shared" si="22"/>
        <v>201</v>
      </c>
      <c r="I203">
        <f t="shared" si="20"/>
        <v>14</v>
      </c>
      <c r="J203" s="38">
        <f>VLOOKUP(H203,'Ad discharge'!$M$3:$N$367,2,FALSE)</f>
        <v>19.005492931391629</v>
      </c>
    </row>
    <row r="204" spans="6:10" x14ac:dyDescent="0.3">
      <c r="F204" s="35">
        <v>202</v>
      </c>
      <c r="G204">
        <f t="shared" si="21"/>
        <v>7</v>
      </c>
      <c r="H204">
        <f t="shared" si="22"/>
        <v>202</v>
      </c>
      <c r="I204">
        <f t="shared" si="20"/>
        <v>15</v>
      </c>
      <c r="J204" s="38">
        <f>VLOOKUP(H204,'Ad discharge'!$M$3:$N$367,2,FALSE)</f>
        <v>18.63400254753131</v>
      </c>
    </row>
    <row r="205" spans="6:10" x14ac:dyDescent="0.3">
      <c r="F205" s="35">
        <v>203</v>
      </c>
      <c r="G205">
        <f t="shared" si="21"/>
        <v>7</v>
      </c>
      <c r="H205">
        <f t="shared" si="22"/>
        <v>203</v>
      </c>
      <c r="I205">
        <f t="shared" si="20"/>
        <v>16</v>
      </c>
      <c r="J205" s="38">
        <f>VLOOKUP(H205,'Ad discharge'!$M$3:$N$367,2,FALSE)</f>
        <v>18.21874139336721</v>
      </c>
    </row>
    <row r="206" spans="6:10" x14ac:dyDescent="0.3">
      <c r="F206" s="35">
        <v>204</v>
      </c>
      <c r="G206">
        <f t="shared" si="21"/>
        <v>7</v>
      </c>
      <c r="H206">
        <f t="shared" si="22"/>
        <v>204</v>
      </c>
      <c r="I206">
        <f t="shared" si="20"/>
        <v>17</v>
      </c>
      <c r="J206" s="38">
        <f>VLOOKUP(H206,'Ad discharge'!$M$3:$N$367,2,FALSE)</f>
        <v>17.860718938831134</v>
      </c>
    </row>
    <row r="207" spans="6:10" x14ac:dyDescent="0.3">
      <c r="F207" s="35">
        <v>205</v>
      </c>
      <c r="G207">
        <f t="shared" si="21"/>
        <v>7</v>
      </c>
      <c r="H207">
        <f t="shared" si="22"/>
        <v>205</v>
      </c>
      <c r="I207">
        <f t="shared" si="20"/>
        <v>18</v>
      </c>
      <c r="J207" s="38">
        <f>VLOOKUP(H207,'Ad discharge'!$M$3:$N$367,2,FALSE)</f>
        <v>17.493717864745562</v>
      </c>
    </row>
    <row r="208" spans="6:10" x14ac:dyDescent="0.3">
      <c r="F208" s="35">
        <v>206</v>
      </c>
      <c r="G208">
        <f t="shared" si="21"/>
        <v>7</v>
      </c>
      <c r="H208">
        <f t="shared" si="22"/>
        <v>206</v>
      </c>
      <c r="I208">
        <f t="shared" si="20"/>
        <v>19</v>
      </c>
      <c r="J208" s="38">
        <f>VLOOKUP(H208,'Ad discharge'!$M$3:$N$367,2,FALSE)</f>
        <v>17.14018471998423</v>
      </c>
    </row>
    <row r="209" spans="6:10" x14ac:dyDescent="0.3">
      <c r="F209" s="35">
        <v>207</v>
      </c>
      <c r="G209">
        <f t="shared" si="21"/>
        <v>7</v>
      </c>
      <c r="H209">
        <f t="shared" si="22"/>
        <v>207</v>
      </c>
      <c r="I209">
        <f t="shared" si="20"/>
        <v>20</v>
      </c>
      <c r="J209" s="38">
        <f>VLOOKUP(H209,'Ad discharge'!$M$3:$N$367,2,FALSE)</f>
        <v>16.820321398533501</v>
      </c>
    </row>
    <row r="210" spans="6:10" x14ac:dyDescent="0.3">
      <c r="F210" s="35">
        <v>208</v>
      </c>
      <c r="G210">
        <f t="shared" si="21"/>
        <v>7</v>
      </c>
      <c r="H210">
        <f t="shared" si="22"/>
        <v>208</v>
      </c>
      <c r="I210">
        <f t="shared" si="20"/>
        <v>21</v>
      </c>
      <c r="J210" s="38">
        <f>VLOOKUP(H210,'Ad discharge'!$M$3:$N$367,2,FALSE)</f>
        <v>17.465659678653392</v>
      </c>
    </row>
    <row r="211" spans="6:10" x14ac:dyDescent="0.3">
      <c r="F211" s="35">
        <v>209</v>
      </c>
      <c r="G211">
        <f t="shared" si="21"/>
        <v>7</v>
      </c>
      <c r="H211">
        <f t="shared" si="22"/>
        <v>209</v>
      </c>
      <c r="I211">
        <f t="shared" si="20"/>
        <v>22</v>
      </c>
      <c r="J211" s="38">
        <f>VLOOKUP(H211,'Ad discharge'!$M$3:$N$367,2,FALSE)</f>
        <v>17.663189308742265</v>
      </c>
    </row>
    <row r="212" spans="6:10" x14ac:dyDescent="0.3">
      <c r="F212" s="35">
        <v>210</v>
      </c>
      <c r="G212">
        <f t="shared" si="21"/>
        <v>7</v>
      </c>
      <c r="H212">
        <f t="shared" si="22"/>
        <v>210</v>
      </c>
      <c r="I212">
        <f t="shared" si="20"/>
        <v>23</v>
      </c>
      <c r="J212" s="38">
        <f>VLOOKUP(H212,'Ad discharge'!$M$3:$N$367,2,FALSE)</f>
        <v>20.373610085245794</v>
      </c>
    </row>
    <row r="213" spans="6:10" x14ac:dyDescent="0.3">
      <c r="F213" s="35">
        <v>211</v>
      </c>
      <c r="G213">
        <f t="shared" si="21"/>
        <v>7</v>
      </c>
      <c r="H213">
        <f t="shared" si="22"/>
        <v>211</v>
      </c>
      <c r="I213">
        <f t="shared" si="20"/>
        <v>24</v>
      </c>
      <c r="J213" s="38">
        <f>VLOOKUP(H213,'Ad discharge'!$M$3:$N$367,2,FALSE)</f>
        <v>16.958367674106977</v>
      </c>
    </row>
    <row r="214" spans="6:10" x14ac:dyDescent="0.3">
      <c r="F214" s="35">
        <v>212</v>
      </c>
      <c r="G214">
        <f t="shared" si="21"/>
        <v>7</v>
      </c>
      <c r="H214">
        <f t="shared" si="22"/>
        <v>212</v>
      </c>
      <c r="I214">
        <f t="shared" si="20"/>
        <v>25</v>
      </c>
      <c r="J214" s="38">
        <f>VLOOKUP(H214,'Ad discharge'!$M$3:$N$367,2,FALSE)</f>
        <v>15.970719523662629</v>
      </c>
    </row>
    <row r="215" spans="6:10" x14ac:dyDescent="0.3">
      <c r="F215" s="35">
        <v>213</v>
      </c>
      <c r="G215">
        <f t="shared" si="21"/>
        <v>7</v>
      </c>
      <c r="H215">
        <f t="shared" si="22"/>
        <v>213</v>
      </c>
      <c r="I215">
        <f t="shared" si="20"/>
        <v>26</v>
      </c>
      <c r="J215" s="38">
        <f>VLOOKUP(H215,'Ad discharge'!$M$3:$N$367,2,FALSE)</f>
        <v>15.167133073982903</v>
      </c>
    </row>
    <row r="216" spans="6:10" x14ac:dyDescent="0.3">
      <c r="F216" s="35">
        <v>214</v>
      </c>
      <c r="G216">
        <f t="shared" si="21"/>
        <v>7</v>
      </c>
      <c r="H216">
        <f t="shared" si="22"/>
        <v>214</v>
      </c>
      <c r="I216">
        <f t="shared" si="20"/>
        <v>27</v>
      </c>
      <c r="J216" s="38">
        <f>VLOOKUP(H216,'Ad discharge'!$M$3:$N$367,2,FALSE)</f>
        <v>14.735037008163497</v>
      </c>
    </row>
    <row r="217" spans="6:10" x14ac:dyDescent="0.3">
      <c r="F217" s="35">
        <v>215</v>
      </c>
      <c r="G217">
        <f t="shared" si="21"/>
        <v>7</v>
      </c>
      <c r="H217">
        <f t="shared" si="22"/>
        <v>215</v>
      </c>
      <c r="I217">
        <f t="shared" si="20"/>
        <v>28</v>
      </c>
      <c r="J217" s="38">
        <f>VLOOKUP(H217,'Ad discharge'!$M$3:$N$367,2,FALSE)</f>
        <v>14.420785323931206</v>
      </c>
    </row>
    <row r="218" spans="6:10" x14ac:dyDescent="0.3">
      <c r="F218" s="35">
        <v>216</v>
      </c>
      <c r="G218">
        <f t="shared" si="21"/>
        <v>7</v>
      </c>
      <c r="H218">
        <f t="shared" si="22"/>
        <v>216</v>
      </c>
      <c r="I218">
        <f t="shared" si="20"/>
        <v>29</v>
      </c>
      <c r="J218" s="38">
        <f>VLOOKUP(H218,'Ad discharge'!$M$3:$N$367,2,FALSE)</f>
        <v>14.250191552490817</v>
      </c>
    </row>
    <row r="219" spans="6:10" x14ac:dyDescent="0.3">
      <c r="F219" s="35">
        <v>217</v>
      </c>
      <c r="G219">
        <f t="shared" si="21"/>
        <v>7</v>
      </c>
      <c r="H219">
        <f t="shared" si="22"/>
        <v>217</v>
      </c>
      <c r="I219">
        <f t="shared" si="20"/>
        <v>30</v>
      </c>
      <c r="J219" s="38">
        <f>VLOOKUP(H219,'Ad discharge'!$M$3:$N$367,2,FALSE)</f>
        <v>13.996545550217611</v>
      </c>
    </row>
    <row r="220" spans="6:10" x14ac:dyDescent="0.3">
      <c r="F220" s="35">
        <v>218</v>
      </c>
      <c r="G220">
        <f t="shared" si="21"/>
        <v>8</v>
      </c>
      <c r="H220">
        <f t="shared" si="22"/>
        <v>218</v>
      </c>
      <c r="I220">
        <f>1</f>
        <v>1</v>
      </c>
      <c r="J220" s="38">
        <f>VLOOKUP(H220,'Ad discharge'!$M$3:$N$367,2,FALSE)</f>
        <v>13.618321201695169</v>
      </c>
    </row>
    <row r="221" spans="6:10" x14ac:dyDescent="0.3">
      <c r="F221" s="35">
        <v>219</v>
      </c>
      <c r="G221">
        <f t="shared" si="21"/>
        <v>8</v>
      </c>
      <c r="H221">
        <f t="shared" si="22"/>
        <v>219</v>
      </c>
      <c r="I221">
        <f>1+I220</f>
        <v>2</v>
      </c>
      <c r="J221" s="38">
        <f>VLOOKUP(H221,'Ad discharge'!$M$3:$N$367,2,FALSE)</f>
        <v>13.512822421988616</v>
      </c>
    </row>
    <row r="222" spans="6:10" x14ac:dyDescent="0.3">
      <c r="F222" s="35">
        <v>220</v>
      </c>
      <c r="G222">
        <f t="shared" si="21"/>
        <v>8</v>
      </c>
      <c r="H222">
        <f t="shared" si="22"/>
        <v>220</v>
      </c>
      <c r="I222">
        <f t="shared" ref="I222:I248" si="23">1+I221</f>
        <v>3</v>
      </c>
      <c r="J222" s="38">
        <f>VLOOKUP(H222,'Ad discharge'!$M$3:$N$367,2,FALSE)</f>
        <v>13.452216740029527</v>
      </c>
    </row>
    <row r="223" spans="6:10" x14ac:dyDescent="0.3">
      <c r="F223" s="35">
        <v>221</v>
      </c>
      <c r="G223">
        <f t="shared" si="21"/>
        <v>8</v>
      </c>
      <c r="H223">
        <f t="shared" si="22"/>
        <v>221</v>
      </c>
      <c r="I223">
        <f t="shared" si="23"/>
        <v>4</v>
      </c>
      <c r="J223" s="38">
        <f>VLOOKUP(H223,'Ad discharge'!$M$3:$N$367,2,FALSE)</f>
        <v>13.29621322535707</v>
      </c>
    </row>
    <row r="224" spans="6:10" x14ac:dyDescent="0.3">
      <c r="F224" s="35">
        <v>222</v>
      </c>
      <c r="G224">
        <f t="shared" si="21"/>
        <v>8</v>
      </c>
      <c r="H224">
        <f t="shared" si="22"/>
        <v>222</v>
      </c>
      <c r="I224">
        <f t="shared" si="23"/>
        <v>5</v>
      </c>
      <c r="J224" s="38">
        <f>VLOOKUP(H224,'Ad discharge'!$M$3:$N$367,2,FALSE)</f>
        <v>13.086337993387646</v>
      </c>
    </row>
    <row r="225" spans="6:10" x14ac:dyDescent="0.3">
      <c r="F225" s="35">
        <v>223</v>
      </c>
      <c r="G225">
        <f t="shared" si="21"/>
        <v>8</v>
      </c>
      <c r="H225">
        <f t="shared" si="22"/>
        <v>223</v>
      </c>
      <c r="I225">
        <f t="shared" si="23"/>
        <v>6</v>
      </c>
      <c r="J225" s="38">
        <f>VLOOKUP(H225,'Ad discharge'!$M$3:$N$367,2,FALSE)</f>
        <v>12.889930690742462</v>
      </c>
    </row>
    <row r="226" spans="6:10" x14ac:dyDescent="0.3">
      <c r="F226" s="35">
        <v>224</v>
      </c>
      <c r="G226">
        <f t="shared" si="21"/>
        <v>8</v>
      </c>
      <c r="H226">
        <f t="shared" si="22"/>
        <v>224</v>
      </c>
      <c r="I226">
        <f t="shared" si="23"/>
        <v>7</v>
      </c>
      <c r="J226" s="38">
        <f>VLOOKUP(H226,'Ad discharge'!$M$3:$N$367,2,FALSE)</f>
        <v>12.68678942343516</v>
      </c>
    </row>
    <row r="227" spans="6:10" x14ac:dyDescent="0.3">
      <c r="F227" s="35">
        <v>225</v>
      </c>
      <c r="G227">
        <f t="shared" si="21"/>
        <v>8</v>
      </c>
      <c r="H227">
        <f t="shared" si="22"/>
        <v>225</v>
      </c>
      <c r="I227">
        <f t="shared" si="23"/>
        <v>8</v>
      </c>
      <c r="J227" s="38">
        <f>VLOOKUP(H227,'Ad discharge'!$M$3:$N$367,2,FALSE)</f>
        <v>12.599247882827591</v>
      </c>
    </row>
    <row r="228" spans="6:10" x14ac:dyDescent="0.3">
      <c r="F228" s="35">
        <v>226</v>
      </c>
      <c r="G228">
        <f t="shared" si="21"/>
        <v>8</v>
      </c>
      <c r="H228">
        <f t="shared" si="22"/>
        <v>226</v>
      </c>
      <c r="I228">
        <f t="shared" si="23"/>
        <v>9</v>
      </c>
      <c r="J228" s="38">
        <f>VLOOKUP(H228,'Ad discharge'!$M$3:$N$367,2,FALSE)</f>
        <v>12.35121351777282</v>
      </c>
    </row>
    <row r="229" spans="6:10" x14ac:dyDescent="0.3">
      <c r="F229" s="35">
        <v>227</v>
      </c>
      <c r="G229">
        <f t="shared" si="21"/>
        <v>8</v>
      </c>
      <c r="H229">
        <f t="shared" si="22"/>
        <v>227</v>
      </c>
      <c r="I229">
        <f t="shared" si="23"/>
        <v>10</v>
      </c>
      <c r="J229" s="38">
        <f>VLOOKUP(H229,'Ad discharge'!$M$3:$N$367,2,FALSE)</f>
        <v>12.130115011366525</v>
      </c>
    </row>
    <row r="230" spans="6:10" x14ac:dyDescent="0.3">
      <c r="F230" s="35">
        <v>228</v>
      </c>
      <c r="G230">
        <f t="shared" si="21"/>
        <v>8</v>
      </c>
      <c r="H230">
        <f t="shared" si="22"/>
        <v>228</v>
      </c>
      <c r="I230">
        <f t="shared" si="23"/>
        <v>11</v>
      </c>
      <c r="J230" s="38">
        <f>VLOOKUP(H230,'Ad discharge'!$M$3:$N$367,2,FALSE)</f>
        <v>11.946053310601897</v>
      </c>
    </row>
    <row r="231" spans="6:10" x14ac:dyDescent="0.3">
      <c r="F231" s="35">
        <v>229</v>
      </c>
      <c r="G231">
        <f t="shared" si="21"/>
        <v>8</v>
      </c>
      <c r="H231">
        <f t="shared" si="22"/>
        <v>229</v>
      </c>
      <c r="I231">
        <f t="shared" si="23"/>
        <v>12</v>
      </c>
      <c r="J231" s="38">
        <f>VLOOKUP(H231,'Ad discharge'!$M$3:$N$367,2,FALSE)</f>
        <v>11.813618672246861</v>
      </c>
    </row>
    <row r="232" spans="6:10" x14ac:dyDescent="0.3">
      <c r="F232" s="35">
        <v>230</v>
      </c>
      <c r="G232">
        <f t="shared" si="21"/>
        <v>8</v>
      </c>
      <c r="H232">
        <f t="shared" si="22"/>
        <v>230</v>
      </c>
      <c r="I232">
        <f t="shared" si="23"/>
        <v>13</v>
      </c>
      <c r="J232" s="38">
        <f>VLOOKUP(H232,'Ad discharge'!$M$3:$N$367,2,FALSE)</f>
        <v>11.617211369601673</v>
      </c>
    </row>
    <row r="233" spans="6:10" x14ac:dyDescent="0.3">
      <c r="F233" s="35">
        <v>231</v>
      </c>
      <c r="G233">
        <f t="shared" si="21"/>
        <v>8</v>
      </c>
      <c r="H233">
        <f t="shared" si="22"/>
        <v>231</v>
      </c>
      <c r="I233">
        <f t="shared" si="23"/>
        <v>14</v>
      </c>
      <c r="J233" s="38">
        <f>VLOOKUP(H233,'Ad discharge'!$M$3:$N$367,2,FALSE)</f>
        <v>11.463452509816589</v>
      </c>
    </row>
    <row r="234" spans="6:10" x14ac:dyDescent="0.3">
      <c r="F234" s="35">
        <v>232</v>
      </c>
      <c r="G234">
        <f t="shared" si="21"/>
        <v>8</v>
      </c>
      <c r="H234">
        <f t="shared" si="22"/>
        <v>232</v>
      </c>
      <c r="I234">
        <f t="shared" si="23"/>
        <v>15</v>
      </c>
      <c r="J234" s="38">
        <f>VLOOKUP(H234,'Ad discharge'!$M$3:$N$367,2,FALSE)</f>
        <v>11.273779171833528</v>
      </c>
    </row>
    <row r="235" spans="6:10" x14ac:dyDescent="0.3">
      <c r="F235" s="35">
        <v>233</v>
      </c>
      <c r="G235">
        <f t="shared" si="21"/>
        <v>8</v>
      </c>
      <c r="H235">
        <f t="shared" si="22"/>
        <v>233</v>
      </c>
      <c r="I235">
        <f t="shared" si="23"/>
        <v>16</v>
      </c>
      <c r="J235" s="38">
        <f>VLOOKUP(H235,'Ad discharge'!$M$3:$N$367,2,FALSE)</f>
        <v>11.136855223703741</v>
      </c>
    </row>
    <row r="236" spans="6:10" x14ac:dyDescent="0.3">
      <c r="F236" s="35">
        <v>234</v>
      </c>
      <c r="G236">
        <f t="shared" si="21"/>
        <v>8</v>
      </c>
      <c r="H236">
        <f t="shared" si="22"/>
        <v>234</v>
      </c>
      <c r="I236">
        <f t="shared" si="23"/>
        <v>17</v>
      </c>
      <c r="J236" s="38">
        <f>VLOOKUP(H236,'Ad discharge'!$M$3:$N$367,2,FALSE)</f>
        <v>10.808013282703522</v>
      </c>
    </row>
    <row r="237" spans="6:10" x14ac:dyDescent="0.3">
      <c r="F237" s="35">
        <v>235</v>
      </c>
      <c r="G237">
        <f t="shared" si="21"/>
        <v>8</v>
      </c>
      <c r="H237">
        <f t="shared" si="22"/>
        <v>235</v>
      </c>
      <c r="I237">
        <f t="shared" si="23"/>
        <v>18</v>
      </c>
      <c r="J237" s="38">
        <f>VLOOKUP(H237,'Ad discharge'!$M$3:$N$367,2,FALSE)</f>
        <v>10.637419511263133</v>
      </c>
    </row>
    <row r="238" spans="6:10" x14ac:dyDescent="0.3">
      <c r="F238" s="35">
        <v>236</v>
      </c>
      <c r="G238">
        <f t="shared" si="21"/>
        <v>8</v>
      </c>
      <c r="H238">
        <f t="shared" si="22"/>
        <v>236</v>
      </c>
      <c r="I238">
        <f t="shared" si="23"/>
        <v>19</v>
      </c>
      <c r="J238" s="38">
        <f>VLOOKUP(H238,'Ad discharge'!$M$3:$N$367,2,FALSE)</f>
        <v>10.41632100485684</v>
      </c>
    </row>
    <row r="239" spans="6:10" x14ac:dyDescent="0.3">
      <c r="F239" s="35">
        <v>237</v>
      </c>
      <c r="G239">
        <f t="shared" si="21"/>
        <v>8</v>
      </c>
      <c r="H239">
        <f t="shared" si="22"/>
        <v>237</v>
      </c>
      <c r="I239">
        <f t="shared" si="23"/>
        <v>20</v>
      </c>
      <c r="J239" s="38">
        <f>VLOOKUP(H239,'Ad discharge'!$M$3:$N$367,2,FALSE)</f>
        <v>10.095335355962426</v>
      </c>
    </row>
    <row r="240" spans="6:10" x14ac:dyDescent="0.3">
      <c r="F240" s="35">
        <v>238</v>
      </c>
      <c r="G240">
        <f t="shared" si="21"/>
        <v>8</v>
      </c>
      <c r="H240">
        <f t="shared" si="22"/>
        <v>238</v>
      </c>
      <c r="I240">
        <f t="shared" si="23"/>
        <v>21</v>
      </c>
      <c r="J240" s="38">
        <f>VLOOKUP(H240,'Ad discharge'!$M$3:$N$367,2,FALSE)</f>
        <v>9.9550444255015815</v>
      </c>
    </row>
    <row r="241" spans="6:10" x14ac:dyDescent="0.3">
      <c r="F241" s="35">
        <v>239</v>
      </c>
      <c r="G241">
        <f t="shared" si="21"/>
        <v>8</v>
      </c>
      <c r="H241">
        <f t="shared" si="22"/>
        <v>239</v>
      </c>
      <c r="I241">
        <f t="shared" si="23"/>
        <v>22</v>
      </c>
      <c r="J241" s="38">
        <f>VLOOKUP(H241,'Ad discharge'!$M$3:$N$367,2,FALSE)</f>
        <v>9.8136311675970482</v>
      </c>
    </row>
    <row r="242" spans="6:10" x14ac:dyDescent="0.3">
      <c r="F242" s="35">
        <v>240</v>
      </c>
      <c r="G242">
        <f t="shared" si="21"/>
        <v>8</v>
      </c>
      <c r="H242">
        <f t="shared" si="22"/>
        <v>240</v>
      </c>
      <c r="I242">
        <f t="shared" si="23"/>
        <v>23</v>
      </c>
      <c r="J242" s="38">
        <f>VLOOKUP(H242,'Ad discharge'!$M$3:$N$367,2,FALSE)</f>
        <v>9.6205908472829247</v>
      </c>
    </row>
    <row r="243" spans="6:10" x14ac:dyDescent="0.3">
      <c r="F243" s="35">
        <v>241</v>
      </c>
      <c r="G243">
        <f t="shared" si="21"/>
        <v>8</v>
      </c>
      <c r="H243">
        <f t="shared" si="22"/>
        <v>241</v>
      </c>
      <c r="I243">
        <f t="shared" si="23"/>
        <v>24</v>
      </c>
      <c r="J243" s="38">
        <f>VLOOKUP(H243,'Ad discharge'!$M$3:$N$367,2,FALSE)</f>
        <v>9.4634650051667784</v>
      </c>
    </row>
    <row r="244" spans="6:10" x14ac:dyDescent="0.3">
      <c r="F244" s="35">
        <v>242</v>
      </c>
      <c r="G244">
        <f t="shared" si="21"/>
        <v>8</v>
      </c>
      <c r="H244">
        <f t="shared" si="22"/>
        <v>242</v>
      </c>
      <c r="I244">
        <f t="shared" si="23"/>
        <v>25</v>
      </c>
      <c r="J244" s="38">
        <f>VLOOKUP(H244,'Ad discharge'!$M$3:$N$367,2,FALSE)</f>
        <v>9.2883819239516452</v>
      </c>
    </row>
    <row r="245" spans="6:10" x14ac:dyDescent="0.3">
      <c r="F245" s="35">
        <v>243</v>
      </c>
      <c r="G245">
        <f t="shared" si="21"/>
        <v>8</v>
      </c>
      <c r="H245">
        <f t="shared" si="22"/>
        <v>243</v>
      </c>
      <c r="I245">
        <f t="shared" si="23"/>
        <v>26</v>
      </c>
      <c r="J245" s="38">
        <f>VLOOKUP(H245,'Ad discharge'!$M$3:$N$367,2,FALSE)</f>
        <v>9.1761491795829677</v>
      </c>
    </row>
    <row r="246" spans="6:10" x14ac:dyDescent="0.3">
      <c r="F246" s="35">
        <v>244</v>
      </c>
      <c r="G246">
        <f t="shared" si="21"/>
        <v>8</v>
      </c>
      <c r="H246">
        <f t="shared" si="22"/>
        <v>244</v>
      </c>
      <c r="I246">
        <f t="shared" si="23"/>
        <v>27</v>
      </c>
      <c r="J246" s="38">
        <f>VLOOKUP(H246,'Ad discharge'!$M$3:$N$367,2,FALSE)</f>
        <v>8.985353514156218</v>
      </c>
    </row>
    <row r="247" spans="6:10" x14ac:dyDescent="0.3">
      <c r="F247" s="35">
        <v>245</v>
      </c>
      <c r="G247">
        <f t="shared" si="21"/>
        <v>8</v>
      </c>
      <c r="H247">
        <f t="shared" si="22"/>
        <v>245</v>
      </c>
      <c r="I247">
        <f t="shared" si="23"/>
        <v>28</v>
      </c>
      <c r="J247" s="38">
        <f>VLOOKUP(H247,'Ad discharge'!$M$3:$N$367,2,FALSE)</f>
        <v>8.919136194978698</v>
      </c>
    </row>
    <row r="248" spans="6:10" x14ac:dyDescent="0.3">
      <c r="F248" s="35">
        <v>246</v>
      </c>
      <c r="G248">
        <f t="shared" si="21"/>
        <v>8</v>
      </c>
      <c r="H248">
        <f t="shared" si="22"/>
        <v>246</v>
      </c>
      <c r="I248">
        <f t="shared" si="23"/>
        <v>29</v>
      </c>
      <c r="J248" s="38">
        <f>VLOOKUP(H248,'Ad discharge'!$M$3:$N$367,2,FALSE)</f>
        <v>8.8158820701595157</v>
      </c>
    </row>
    <row r="249" spans="6:10" x14ac:dyDescent="0.3">
      <c r="F249" s="35">
        <v>247</v>
      </c>
      <c r="G249">
        <f t="shared" si="21"/>
        <v>9</v>
      </c>
      <c r="H249">
        <f t="shared" si="22"/>
        <v>247</v>
      </c>
      <c r="I249">
        <v>1</v>
      </c>
      <c r="J249" s="38">
        <f>VLOOKUP(H249,'Ad discharge'!$M$3:$N$367,2,FALSE)</f>
        <v>8.7232900560553599</v>
      </c>
    </row>
    <row r="250" spans="6:10" x14ac:dyDescent="0.3">
      <c r="F250" s="35">
        <v>248</v>
      </c>
      <c r="G250">
        <f t="shared" si="21"/>
        <v>9</v>
      </c>
      <c r="H250">
        <f t="shared" si="22"/>
        <v>248</v>
      </c>
      <c r="I250">
        <f>I249+1</f>
        <v>2</v>
      </c>
      <c r="J250" s="38">
        <f>VLOOKUP(H250,'Ad discharge'!$M$3:$N$367,2,FALSE)</f>
        <v>8.5981505460842858</v>
      </c>
    </row>
    <row r="251" spans="6:10" x14ac:dyDescent="0.3">
      <c r="F251" s="35">
        <v>249</v>
      </c>
      <c r="G251">
        <f t="shared" si="21"/>
        <v>9</v>
      </c>
      <c r="H251">
        <f t="shared" si="22"/>
        <v>249</v>
      </c>
      <c r="I251">
        <f t="shared" ref="I251:I278" si="24">I250+1</f>
        <v>3</v>
      </c>
      <c r="J251" s="38">
        <f>VLOOKUP(H251,'Ad discharge'!$M$3:$N$367,2,FALSE)</f>
        <v>8.4387800490807656</v>
      </c>
    </row>
    <row r="252" spans="6:10" x14ac:dyDescent="0.3">
      <c r="F252" s="35">
        <v>250</v>
      </c>
      <c r="G252">
        <f t="shared" si="21"/>
        <v>9</v>
      </c>
      <c r="H252">
        <f t="shared" si="22"/>
        <v>250</v>
      </c>
      <c r="I252">
        <f t="shared" si="24"/>
        <v>4</v>
      </c>
      <c r="J252" s="38">
        <f>VLOOKUP(H252,'Ad discharge'!$M$3:$N$367,2,FALSE)</f>
        <v>8.2945609725670142</v>
      </c>
    </row>
    <row r="253" spans="6:10" x14ac:dyDescent="0.3">
      <c r="F253" s="35">
        <v>251</v>
      </c>
      <c r="G253">
        <f t="shared" si="21"/>
        <v>9</v>
      </c>
      <c r="H253">
        <f t="shared" si="22"/>
        <v>251</v>
      </c>
      <c r="I253">
        <f t="shared" si="24"/>
        <v>5</v>
      </c>
      <c r="J253" s="38">
        <f>VLOOKUP(H253,'Ad discharge'!$M$3:$N$367,2,FALSE)</f>
        <v>8.1750330998143745</v>
      </c>
    </row>
    <row r="254" spans="6:10" x14ac:dyDescent="0.3">
      <c r="F254" s="35">
        <v>252</v>
      </c>
      <c r="G254">
        <f t="shared" si="21"/>
        <v>9</v>
      </c>
      <c r="H254">
        <f t="shared" si="22"/>
        <v>252</v>
      </c>
      <c r="I254">
        <f t="shared" si="24"/>
        <v>6</v>
      </c>
      <c r="J254" s="38">
        <f>VLOOKUP(H254,'Ad discharge'!$M$3:$N$367,2,FALSE)</f>
        <v>8.0218354037511315</v>
      </c>
    </row>
    <row r="255" spans="6:10" x14ac:dyDescent="0.3">
      <c r="F255" s="35">
        <v>253</v>
      </c>
      <c r="G255">
        <f t="shared" si="21"/>
        <v>9</v>
      </c>
      <c r="H255">
        <f t="shared" si="22"/>
        <v>253</v>
      </c>
      <c r="I255">
        <f t="shared" si="24"/>
        <v>7</v>
      </c>
      <c r="J255" s="38">
        <f>VLOOKUP(H255,'Ad discharge'!$M$3:$N$367,2,FALSE)</f>
        <v>7.8961347300582139</v>
      </c>
    </row>
    <row r="256" spans="6:10" x14ac:dyDescent="0.3">
      <c r="F256" s="35">
        <v>254</v>
      </c>
      <c r="G256">
        <f t="shared" si="21"/>
        <v>9</v>
      </c>
      <c r="H256">
        <f t="shared" si="22"/>
        <v>254</v>
      </c>
      <c r="I256">
        <f t="shared" si="24"/>
        <v>8</v>
      </c>
      <c r="J256" s="38">
        <f>VLOOKUP(H256,'Ad discharge'!$M$3:$N$367,2,FALSE)</f>
        <v>7.8074708620069613</v>
      </c>
    </row>
    <row r="257" spans="6:10" x14ac:dyDescent="0.3">
      <c r="F257" s="35">
        <v>255</v>
      </c>
      <c r="G257">
        <f t="shared" si="21"/>
        <v>9</v>
      </c>
      <c r="H257">
        <f t="shared" si="22"/>
        <v>255</v>
      </c>
      <c r="I257">
        <f t="shared" si="24"/>
        <v>9</v>
      </c>
      <c r="J257" s="38">
        <f>VLOOKUP(H257,'Ad discharge'!$M$3:$N$367,2,FALSE)</f>
        <v>7.8344067206554433</v>
      </c>
    </row>
    <row r="258" spans="6:10" x14ac:dyDescent="0.3">
      <c r="F258" s="35">
        <v>256</v>
      </c>
      <c r="G258">
        <f t="shared" si="21"/>
        <v>9</v>
      </c>
      <c r="H258">
        <f t="shared" si="22"/>
        <v>256</v>
      </c>
      <c r="I258">
        <f t="shared" si="24"/>
        <v>10</v>
      </c>
      <c r="J258" s="38">
        <f>VLOOKUP(H258,'Ad discharge'!$M$3:$N$367,2,FALSE)</f>
        <v>7.6705469138771747</v>
      </c>
    </row>
    <row r="259" spans="6:10" x14ac:dyDescent="0.3">
      <c r="F259" s="35">
        <v>257</v>
      </c>
      <c r="G259">
        <f t="shared" si="21"/>
        <v>9</v>
      </c>
      <c r="H259">
        <f t="shared" si="22"/>
        <v>257</v>
      </c>
      <c r="I259">
        <f t="shared" si="24"/>
        <v>11</v>
      </c>
      <c r="J259" s="38">
        <f>VLOOKUP(H259,'Ad discharge'!$M$3:$N$367,2,FALSE)</f>
        <v>7.5319394745818613</v>
      </c>
    </row>
    <row r="260" spans="6:10" x14ac:dyDescent="0.3">
      <c r="F260" s="35">
        <v>258</v>
      </c>
      <c r="G260">
        <f t="shared" ref="G260:G323" si="25">IF(F260&lt;=$E$2,1,IF(F260&lt;=$E$3,2,IF(F260&lt;=$E$4,3,IF(F260&lt;=$E$5,4,IF(F260&lt;=$E$6,5,IF(F260&lt;=$E$7,6,IF(F260&lt;=$E$8,7,IF(F260&lt;=$E$9,8,IF(F260&lt;=$E$10,9,IF(F260&lt;=$E$11,10,IF(F260&lt;=$E$12,11,IF(F260&lt;=$E$13,12,13))))))))))))</f>
        <v>9</v>
      </c>
      <c r="H260">
        <f t="shared" ref="H260:H323" si="26">F260</f>
        <v>258</v>
      </c>
      <c r="I260">
        <f t="shared" si="24"/>
        <v>12</v>
      </c>
      <c r="J260" s="38">
        <f>VLOOKUP(H260,'Ad discharge'!$M$3:$N$367,2,FALSE)</f>
        <v>7.3978213450612929</v>
      </c>
    </row>
    <row r="261" spans="6:10" x14ac:dyDescent="0.3">
      <c r="F261" s="35">
        <v>259</v>
      </c>
      <c r="G261">
        <f t="shared" si="25"/>
        <v>9</v>
      </c>
      <c r="H261">
        <f t="shared" si="26"/>
        <v>259</v>
      </c>
      <c r="I261">
        <f t="shared" si="24"/>
        <v>13</v>
      </c>
      <c r="J261" s="38">
        <f>VLOOKUP(H261,'Ad discharge'!$M$3:$N$367,2,FALSE)</f>
        <v>7.3254312249434967</v>
      </c>
    </row>
    <row r="262" spans="6:10" x14ac:dyDescent="0.3">
      <c r="F262" s="35">
        <v>260</v>
      </c>
      <c r="G262">
        <f t="shared" si="25"/>
        <v>9</v>
      </c>
      <c r="H262">
        <f t="shared" si="26"/>
        <v>260</v>
      </c>
      <c r="I262">
        <f t="shared" si="24"/>
        <v>14</v>
      </c>
      <c r="J262" s="38">
        <f>VLOOKUP(H262,'Ad discharge'!$M$3:$N$367,2,FALSE)</f>
        <v>7.213198480574821</v>
      </c>
    </row>
    <row r="263" spans="6:10" x14ac:dyDescent="0.3">
      <c r="F263" s="35">
        <v>261</v>
      </c>
      <c r="G263">
        <f t="shared" si="25"/>
        <v>9</v>
      </c>
      <c r="H263">
        <f t="shared" si="26"/>
        <v>261</v>
      </c>
      <c r="I263">
        <f t="shared" si="24"/>
        <v>15</v>
      </c>
      <c r="J263" s="38">
        <f>VLOOKUP(H263,'Ad discharge'!$M$3:$N$367,2,FALSE)</f>
        <v>7.227788737342749</v>
      </c>
    </row>
    <row r="264" spans="6:10" x14ac:dyDescent="0.3">
      <c r="F264" s="35">
        <v>262</v>
      </c>
      <c r="G264">
        <f t="shared" si="25"/>
        <v>9</v>
      </c>
      <c r="H264">
        <f t="shared" si="26"/>
        <v>262</v>
      </c>
      <c r="I264">
        <f t="shared" si="24"/>
        <v>16</v>
      </c>
      <c r="J264" s="38">
        <f>VLOOKUP(H264,'Ad discharge'!$M$3:$N$367,2,FALSE)</f>
        <v>7.1795286572642185</v>
      </c>
    </row>
    <row r="265" spans="6:10" x14ac:dyDescent="0.3">
      <c r="F265" s="35">
        <v>263</v>
      </c>
      <c r="G265">
        <f t="shared" si="25"/>
        <v>9</v>
      </c>
      <c r="H265">
        <f t="shared" si="26"/>
        <v>263</v>
      </c>
      <c r="I265">
        <f t="shared" si="24"/>
        <v>17</v>
      </c>
      <c r="J265" s="38">
        <f>VLOOKUP(H265,'Ad discharge'!$M$3:$N$367,2,FALSE)</f>
        <v>7.0302591072538778</v>
      </c>
    </row>
    <row r="266" spans="6:10" x14ac:dyDescent="0.3">
      <c r="F266" s="35">
        <v>264</v>
      </c>
      <c r="G266">
        <f t="shared" si="25"/>
        <v>9</v>
      </c>
      <c r="H266">
        <f t="shared" si="26"/>
        <v>264</v>
      </c>
      <c r="I266">
        <f t="shared" si="24"/>
        <v>18</v>
      </c>
      <c r="J266" s="38">
        <f>VLOOKUP(H266,'Ad discharge'!$M$3:$N$367,2,FALSE)</f>
        <v>6.8978244688988388</v>
      </c>
    </row>
    <row r="267" spans="6:10" x14ac:dyDescent="0.3">
      <c r="F267" s="35">
        <v>265</v>
      </c>
      <c r="G267">
        <f t="shared" si="25"/>
        <v>9</v>
      </c>
      <c r="H267">
        <f t="shared" si="26"/>
        <v>265</v>
      </c>
      <c r="I267">
        <f t="shared" si="24"/>
        <v>19</v>
      </c>
      <c r="J267" s="38">
        <f>VLOOKUP(H267,'Ad discharge'!$M$3:$N$367,2,FALSE)</f>
        <v>6.8708886102503559</v>
      </c>
    </row>
    <row r="268" spans="6:10" x14ac:dyDescent="0.3">
      <c r="F268" s="35">
        <v>266</v>
      </c>
      <c r="G268">
        <f t="shared" si="25"/>
        <v>9</v>
      </c>
      <c r="H268">
        <f t="shared" si="26"/>
        <v>266</v>
      </c>
      <c r="I268">
        <f t="shared" si="24"/>
        <v>20</v>
      </c>
      <c r="J268" s="38">
        <f>VLOOKUP(H268,'Ad discharge'!$M$3:$N$367,2,FALSE)</f>
        <v>6.8787449023561642</v>
      </c>
    </row>
    <row r="269" spans="6:10" x14ac:dyDescent="0.3">
      <c r="F269" s="35">
        <v>267</v>
      </c>
      <c r="G269">
        <f t="shared" si="25"/>
        <v>9</v>
      </c>
      <c r="H269">
        <f t="shared" si="26"/>
        <v>267</v>
      </c>
      <c r="I269">
        <f t="shared" si="24"/>
        <v>21</v>
      </c>
      <c r="J269" s="38">
        <f>VLOOKUP(H269,'Ad discharge'!$M$3:$N$367,2,FALSE)</f>
        <v>6.7979373264107172</v>
      </c>
    </row>
    <row r="270" spans="6:10" x14ac:dyDescent="0.3">
      <c r="F270" s="35">
        <v>268</v>
      </c>
      <c r="G270">
        <f t="shared" si="25"/>
        <v>9</v>
      </c>
      <c r="H270">
        <f t="shared" si="26"/>
        <v>268</v>
      </c>
      <c r="I270">
        <f t="shared" si="24"/>
        <v>22</v>
      </c>
      <c r="J270" s="38">
        <f>VLOOKUP(H270,'Ad discharge'!$M$3:$N$367,2,FALSE)</f>
        <v>6.664380360611994</v>
      </c>
    </row>
    <row r="271" spans="6:10" x14ac:dyDescent="0.3">
      <c r="F271" s="35">
        <v>269</v>
      </c>
      <c r="G271">
        <f t="shared" si="25"/>
        <v>9</v>
      </c>
      <c r="H271">
        <f t="shared" si="26"/>
        <v>269</v>
      </c>
      <c r="I271">
        <f t="shared" si="24"/>
        <v>23</v>
      </c>
      <c r="J271" s="38">
        <f>VLOOKUP(H271,'Ad discharge'!$M$3:$N$367,2,FALSE)</f>
        <v>6.6048970060965955</v>
      </c>
    </row>
    <row r="272" spans="6:10" x14ac:dyDescent="0.3">
      <c r="F272" s="35">
        <v>270</v>
      </c>
      <c r="G272">
        <f t="shared" si="25"/>
        <v>9</v>
      </c>
      <c r="H272">
        <f t="shared" si="26"/>
        <v>270</v>
      </c>
      <c r="I272">
        <f t="shared" si="24"/>
        <v>24</v>
      </c>
      <c r="J272" s="38">
        <f>VLOOKUP(H272,'Ad discharge'!$M$3:$N$367,2,FALSE)</f>
        <v>6.5689825278986191</v>
      </c>
    </row>
    <row r="273" spans="6:10" x14ac:dyDescent="0.3">
      <c r="F273" s="35">
        <v>271</v>
      </c>
      <c r="G273">
        <f t="shared" si="25"/>
        <v>9</v>
      </c>
      <c r="H273">
        <f t="shared" si="26"/>
        <v>271</v>
      </c>
      <c r="I273">
        <f t="shared" si="24"/>
        <v>25</v>
      </c>
      <c r="J273" s="38">
        <f>VLOOKUP(H273,'Ad discharge'!$M$3:$N$367,2,FALSE)</f>
        <v>6.465728403079436</v>
      </c>
    </row>
    <row r="274" spans="6:10" x14ac:dyDescent="0.3">
      <c r="F274" s="35">
        <v>272</v>
      </c>
      <c r="G274">
        <f t="shared" si="25"/>
        <v>9</v>
      </c>
      <c r="H274">
        <f t="shared" si="26"/>
        <v>272</v>
      </c>
      <c r="I274">
        <f t="shared" si="24"/>
        <v>26</v>
      </c>
      <c r="J274" s="38">
        <f>VLOOKUP(H274,'Ad discharge'!$M$3:$N$367,2,FALSE)</f>
        <v>6.3624742782602546</v>
      </c>
    </row>
    <row r="275" spans="6:10" x14ac:dyDescent="0.3">
      <c r="F275" s="35">
        <v>273</v>
      </c>
      <c r="G275">
        <f t="shared" si="25"/>
        <v>9</v>
      </c>
      <c r="H275">
        <f t="shared" si="26"/>
        <v>273</v>
      </c>
      <c r="I275">
        <f t="shared" si="24"/>
        <v>27</v>
      </c>
      <c r="J275" s="38">
        <f>VLOOKUP(H275,'Ad discharge'!$M$3:$N$367,2,FALSE)</f>
        <v>6.3231928177312176</v>
      </c>
    </row>
    <row r="276" spans="6:10" x14ac:dyDescent="0.3">
      <c r="F276" s="35">
        <v>274</v>
      </c>
      <c r="G276">
        <f t="shared" si="25"/>
        <v>9</v>
      </c>
      <c r="H276">
        <f t="shared" si="26"/>
        <v>274</v>
      </c>
      <c r="I276">
        <f t="shared" si="24"/>
        <v>28</v>
      </c>
      <c r="J276" s="38">
        <f>VLOOKUP(H276,'Ad discharge'!$M$3:$N$367,2,FALSE)</f>
        <v>6.3052355786322298</v>
      </c>
    </row>
    <row r="277" spans="6:10" x14ac:dyDescent="0.3">
      <c r="F277" s="35">
        <v>275</v>
      </c>
      <c r="G277">
        <f t="shared" si="25"/>
        <v>9</v>
      </c>
      <c r="H277">
        <f t="shared" si="26"/>
        <v>275</v>
      </c>
      <c r="I277">
        <f t="shared" si="24"/>
        <v>29</v>
      </c>
      <c r="J277" s="38">
        <f>VLOOKUP(H277,'Ad discharge'!$M$3:$N$367,2,FALSE)</f>
        <v>6.3108472158506634</v>
      </c>
    </row>
    <row r="278" spans="6:10" x14ac:dyDescent="0.3">
      <c r="F278" s="35">
        <v>276</v>
      </c>
      <c r="G278">
        <f t="shared" si="25"/>
        <v>9</v>
      </c>
      <c r="H278">
        <f t="shared" si="26"/>
        <v>276</v>
      </c>
      <c r="I278">
        <f t="shared" si="24"/>
        <v>30</v>
      </c>
      <c r="J278" s="38">
        <f>VLOOKUP(H278,'Ad discharge'!$M$3:$N$367,2,FALSE)</f>
        <v>6.4073673760077243</v>
      </c>
    </row>
    <row r="279" spans="6:10" x14ac:dyDescent="0.3">
      <c r="F279" s="35">
        <v>277</v>
      </c>
      <c r="G279">
        <f t="shared" si="25"/>
        <v>10</v>
      </c>
      <c r="H279">
        <f t="shared" si="26"/>
        <v>277</v>
      </c>
      <c r="I279">
        <v>1</v>
      </c>
      <c r="J279" s="38">
        <f>VLOOKUP(H279,'Ad discharge'!$M$3:$N$367,2,FALSE)</f>
        <v>6.3602296233728808</v>
      </c>
    </row>
    <row r="280" spans="6:10" x14ac:dyDescent="0.3">
      <c r="F280" s="35">
        <v>278</v>
      </c>
      <c r="G280">
        <f t="shared" si="25"/>
        <v>10</v>
      </c>
      <c r="H280">
        <f t="shared" si="26"/>
        <v>278</v>
      </c>
      <c r="I280">
        <f>I279+1</f>
        <v>2</v>
      </c>
      <c r="J280" s="38">
        <f>VLOOKUP(H280,'Ad discharge'!$M$3:$N$367,2,FALSE)</f>
        <v>6.2345289496799632</v>
      </c>
    </row>
    <row r="281" spans="6:10" x14ac:dyDescent="0.3">
      <c r="F281" s="35">
        <v>279</v>
      </c>
      <c r="G281">
        <f t="shared" si="25"/>
        <v>10</v>
      </c>
      <c r="H281">
        <f t="shared" si="26"/>
        <v>279</v>
      </c>
      <c r="I281">
        <f t="shared" ref="I281:I307" si="27">I280+1</f>
        <v>3</v>
      </c>
      <c r="J281" s="38">
        <f>VLOOKUP(H281,'Ad discharge'!$M$3:$N$367,2,FALSE)</f>
        <v>6.1222962053112893</v>
      </c>
    </row>
    <row r="282" spans="6:10" x14ac:dyDescent="0.3">
      <c r="F282" s="35">
        <v>280</v>
      </c>
      <c r="G282">
        <f t="shared" si="25"/>
        <v>10</v>
      </c>
      <c r="H282">
        <f t="shared" si="26"/>
        <v>280</v>
      </c>
      <c r="I282">
        <f t="shared" si="27"/>
        <v>4</v>
      </c>
      <c r="J282" s="38">
        <f>VLOOKUP(H282,'Ad discharge'!$M$3:$N$367,2,FALSE)</f>
        <v>6.0964826741064932</v>
      </c>
    </row>
    <row r="283" spans="6:10" x14ac:dyDescent="0.3">
      <c r="F283" s="35">
        <v>281</v>
      </c>
      <c r="G283">
        <f t="shared" si="25"/>
        <v>10</v>
      </c>
      <c r="H283">
        <f t="shared" si="26"/>
        <v>281</v>
      </c>
      <c r="I283">
        <f t="shared" si="27"/>
        <v>5</v>
      </c>
      <c r="J283" s="38">
        <f>VLOOKUP(H283,'Ad discharge'!$M$3:$N$367,2,FALSE)</f>
        <v>6.0807700898948784</v>
      </c>
    </row>
    <row r="284" spans="6:10" x14ac:dyDescent="0.3">
      <c r="F284" s="35">
        <v>282</v>
      </c>
      <c r="G284">
        <f t="shared" si="25"/>
        <v>10</v>
      </c>
      <c r="H284">
        <f t="shared" si="26"/>
        <v>282</v>
      </c>
      <c r="I284">
        <f t="shared" si="27"/>
        <v>6</v>
      </c>
      <c r="J284" s="38">
        <f>VLOOKUP(H284,'Ad discharge'!$M$3:$N$367,2,FALSE)</f>
        <v>6.0369993195910929</v>
      </c>
    </row>
    <row r="285" spans="6:10" x14ac:dyDescent="0.3">
      <c r="F285" s="35">
        <v>283</v>
      </c>
      <c r="G285">
        <f t="shared" si="25"/>
        <v>10</v>
      </c>
      <c r="H285">
        <f t="shared" si="26"/>
        <v>283</v>
      </c>
      <c r="I285">
        <f t="shared" si="27"/>
        <v>7</v>
      </c>
      <c r="J285" s="38">
        <f>VLOOKUP(H285,'Ad discharge'!$M$3:$N$367,2,FALSE)</f>
        <v>6.0381216470347816</v>
      </c>
    </row>
    <row r="286" spans="6:10" x14ac:dyDescent="0.3">
      <c r="F286" s="35">
        <v>284</v>
      </c>
      <c r="G286">
        <f t="shared" si="25"/>
        <v>10</v>
      </c>
      <c r="H286">
        <f t="shared" si="26"/>
        <v>284</v>
      </c>
      <c r="I286">
        <f t="shared" si="27"/>
        <v>8</v>
      </c>
      <c r="J286" s="38">
        <f>VLOOKUP(H286,'Ad discharge'!$M$3:$N$367,2,FALSE)</f>
        <v>5.9483354515398394</v>
      </c>
    </row>
    <row r="287" spans="6:10" x14ac:dyDescent="0.3">
      <c r="F287" s="35">
        <v>285</v>
      </c>
      <c r="G287">
        <f t="shared" si="25"/>
        <v>10</v>
      </c>
      <c r="H287">
        <f t="shared" si="26"/>
        <v>285</v>
      </c>
      <c r="I287">
        <f t="shared" si="27"/>
        <v>9</v>
      </c>
      <c r="J287" s="38">
        <f>VLOOKUP(H287,'Ad discharge'!$M$3:$N$367,2,FALSE)</f>
        <v>5.9213995928913583</v>
      </c>
    </row>
    <row r="288" spans="6:10" x14ac:dyDescent="0.3">
      <c r="F288" s="35">
        <v>286</v>
      </c>
      <c r="G288">
        <f t="shared" si="25"/>
        <v>10</v>
      </c>
      <c r="H288">
        <f t="shared" si="26"/>
        <v>286</v>
      </c>
      <c r="I288">
        <f t="shared" si="27"/>
        <v>10</v>
      </c>
      <c r="J288" s="38">
        <f>VLOOKUP(H288,'Ad discharge'!$M$3:$N$367,2,FALSE)</f>
        <v>5.8675278755943934</v>
      </c>
    </row>
    <row r="289" spans="6:10" x14ac:dyDescent="0.3">
      <c r="F289" s="35">
        <v>287</v>
      </c>
      <c r="G289">
        <f t="shared" si="25"/>
        <v>10</v>
      </c>
      <c r="H289">
        <f t="shared" si="26"/>
        <v>287</v>
      </c>
      <c r="I289">
        <f t="shared" si="27"/>
        <v>11</v>
      </c>
      <c r="J289" s="38">
        <f>VLOOKUP(H289,'Ad discharge'!$M$3:$N$367,2,FALSE)</f>
        <v>5.8495706364954048</v>
      </c>
    </row>
    <row r="290" spans="6:10" x14ac:dyDescent="0.3">
      <c r="F290" s="35">
        <v>288</v>
      </c>
      <c r="G290">
        <f t="shared" si="25"/>
        <v>10</v>
      </c>
      <c r="H290">
        <f t="shared" si="26"/>
        <v>288</v>
      </c>
      <c r="I290">
        <f t="shared" si="27"/>
        <v>12</v>
      </c>
      <c r="J290" s="38">
        <f>VLOOKUP(H290,'Ad discharge'!$M$3:$N$367,2,FALSE)</f>
        <v>5.8125338308537398</v>
      </c>
    </row>
    <row r="291" spans="6:10" x14ac:dyDescent="0.3">
      <c r="F291" s="35">
        <v>289</v>
      </c>
      <c r="G291">
        <f t="shared" si="25"/>
        <v>10</v>
      </c>
      <c r="H291">
        <f t="shared" si="26"/>
        <v>289</v>
      </c>
      <c r="I291">
        <f t="shared" si="27"/>
        <v>13</v>
      </c>
      <c r="J291" s="38">
        <f>VLOOKUP(H291,'Ad discharge'!$M$3:$N$367,2,FALSE)</f>
        <v>5.7227476353587994</v>
      </c>
    </row>
    <row r="292" spans="6:10" x14ac:dyDescent="0.3">
      <c r="F292" s="35">
        <v>290</v>
      </c>
      <c r="G292">
        <f t="shared" si="25"/>
        <v>10</v>
      </c>
      <c r="H292">
        <f t="shared" si="26"/>
        <v>290</v>
      </c>
      <c r="I292">
        <f t="shared" si="27"/>
        <v>14</v>
      </c>
      <c r="J292" s="38">
        <f>VLOOKUP(H292,'Ad discharge'!$M$3:$N$367,2,FALSE)</f>
        <v>5.6408177319696664</v>
      </c>
    </row>
    <row r="293" spans="6:10" x14ac:dyDescent="0.3">
      <c r="F293" s="35">
        <v>291</v>
      </c>
      <c r="G293">
        <f t="shared" si="25"/>
        <v>10</v>
      </c>
      <c r="H293">
        <f t="shared" si="26"/>
        <v>291</v>
      </c>
      <c r="I293">
        <f t="shared" si="27"/>
        <v>15</v>
      </c>
      <c r="J293" s="38">
        <f>VLOOKUP(H293,'Ad discharge'!$M$3:$N$367,2,FALSE)</f>
        <v>5.5768450676795203</v>
      </c>
    </row>
    <row r="294" spans="6:10" x14ac:dyDescent="0.3">
      <c r="F294" s="35">
        <v>292</v>
      </c>
      <c r="G294">
        <f t="shared" si="25"/>
        <v>10</v>
      </c>
      <c r="H294">
        <f t="shared" si="26"/>
        <v>292</v>
      </c>
      <c r="I294">
        <f t="shared" si="27"/>
        <v>16</v>
      </c>
      <c r="J294" s="38">
        <f>VLOOKUP(H294,'Ad discharge'!$M$3:$N$367,2,FALSE)</f>
        <v>5.600301711252575</v>
      </c>
    </row>
    <row r="295" spans="6:10" x14ac:dyDescent="0.3">
      <c r="F295" s="35">
        <v>293</v>
      </c>
      <c r="G295">
        <f t="shared" si="25"/>
        <v>10</v>
      </c>
      <c r="H295">
        <f t="shared" si="26"/>
        <v>293</v>
      </c>
      <c r="I295">
        <f t="shared" si="27"/>
        <v>17</v>
      </c>
      <c r="J295" s="38">
        <f>VLOOKUP(H295,'Ad discharge'!$M$3:$N$367,2,FALSE)</f>
        <v>5.5818955411761122</v>
      </c>
    </row>
    <row r="296" spans="6:10" x14ac:dyDescent="0.3">
      <c r="F296" s="35">
        <v>294</v>
      </c>
      <c r="G296">
        <f t="shared" si="25"/>
        <v>10</v>
      </c>
      <c r="H296">
        <f t="shared" si="26"/>
        <v>294</v>
      </c>
      <c r="I296">
        <f t="shared" si="27"/>
        <v>18</v>
      </c>
      <c r="J296" s="38">
        <f>VLOOKUP(H296,'Ad discharge'!$M$3:$N$367,2,FALSE)</f>
        <v>5.5448587355344481</v>
      </c>
    </row>
    <row r="297" spans="6:10" x14ac:dyDescent="0.3">
      <c r="F297" s="35">
        <v>295</v>
      </c>
      <c r="G297">
        <f t="shared" si="25"/>
        <v>10</v>
      </c>
      <c r="H297">
        <f t="shared" si="26"/>
        <v>295</v>
      </c>
      <c r="I297">
        <f t="shared" si="27"/>
        <v>19</v>
      </c>
      <c r="J297" s="38">
        <f>VLOOKUP(H297,'Ad discharge'!$M$3:$N$367,2,FALSE)</f>
        <v>5.4914359492149574</v>
      </c>
    </row>
    <row r="298" spans="6:10" x14ac:dyDescent="0.3">
      <c r="F298" s="35">
        <v>296</v>
      </c>
      <c r="G298">
        <f t="shared" si="25"/>
        <v>10</v>
      </c>
      <c r="H298">
        <f t="shared" si="26"/>
        <v>296</v>
      </c>
      <c r="I298">
        <f t="shared" si="27"/>
        <v>20</v>
      </c>
      <c r="J298" s="38">
        <f>VLOOKUP(H298,'Ad discharge'!$M$3:$N$367,2,FALSE)</f>
        <v>5.4071491581940823</v>
      </c>
    </row>
    <row r="299" spans="6:10" x14ac:dyDescent="0.3">
      <c r="F299" s="35">
        <v>297</v>
      </c>
      <c r="G299">
        <f t="shared" si="25"/>
        <v>10</v>
      </c>
      <c r="H299">
        <f t="shared" si="26"/>
        <v>297</v>
      </c>
      <c r="I299">
        <f t="shared" si="27"/>
        <v>21</v>
      </c>
      <c r="J299" s="38">
        <f>VLOOKUP(H299,'Ad discharge'!$M$3:$N$367,2,FALSE)</f>
        <v>5.3954769527797408</v>
      </c>
    </row>
    <row r="300" spans="6:10" x14ac:dyDescent="0.3">
      <c r="F300" s="35">
        <v>298</v>
      </c>
      <c r="G300">
        <f t="shared" si="25"/>
        <v>10</v>
      </c>
      <c r="H300">
        <f t="shared" si="26"/>
        <v>298</v>
      </c>
      <c r="I300">
        <f t="shared" si="27"/>
        <v>22</v>
      </c>
      <c r="J300" s="38">
        <f>VLOOKUP(H300,'Ad discharge'!$M$3:$N$367,2,FALSE)</f>
        <v>5.3954769527797399</v>
      </c>
    </row>
    <row r="301" spans="6:10" x14ac:dyDescent="0.3">
      <c r="F301" s="35">
        <v>299</v>
      </c>
      <c r="G301">
        <f t="shared" si="25"/>
        <v>10</v>
      </c>
      <c r="H301">
        <f t="shared" si="26"/>
        <v>299</v>
      </c>
      <c r="I301">
        <f t="shared" si="27"/>
        <v>23</v>
      </c>
      <c r="J301" s="38">
        <f>VLOOKUP(H301,'Ad discharge'!$M$3:$N$367,2,FALSE)</f>
        <v>5.273143261417883</v>
      </c>
    </row>
    <row r="302" spans="6:10" x14ac:dyDescent="0.3">
      <c r="F302" s="35">
        <v>300</v>
      </c>
      <c r="G302">
        <f t="shared" si="25"/>
        <v>10</v>
      </c>
      <c r="H302">
        <f t="shared" si="26"/>
        <v>300</v>
      </c>
      <c r="I302">
        <f t="shared" si="27"/>
        <v>24</v>
      </c>
      <c r="J302" s="38">
        <f>VLOOKUP(H302,'Ad discharge'!$M$3:$N$367,2,FALSE)</f>
        <v>5.2708986065305092</v>
      </c>
    </row>
    <row r="303" spans="6:10" x14ac:dyDescent="0.3">
      <c r="F303" s="35">
        <v>301</v>
      </c>
      <c r="G303">
        <f t="shared" si="25"/>
        <v>10</v>
      </c>
      <c r="H303">
        <f t="shared" si="26"/>
        <v>301</v>
      </c>
      <c r="I303">
        <f t="shared" si="27"/>
        <v>25</v>
      </c>
      <c r="J303" s="38">
        <f>VLOOKUP(H303,'Ad discharge'!$M$3:$N$367,2,FALSE)</f>
        <v>5.1777454287045082</v>
      </c>
    </row>
    <row r="304" spans="6:10" x14ac:dyDescent="0.3">
      <c r="F304" s="35">
        <v>302</v>
      </c>
      <c r="G304">
        <f t="shared" si="25"/>
        <v>10</v>
      </c>
      <c r="H304">
        <f t="shared" si="26"/>
        <v>302</v>
      </c>
      <c r="I304">
        <f t="shared" si="27"/>
        <v>26</v>
      </c>
      <c r="J304" s="38">
        <f>VLOOKUP(H304,'Ad discharge'!$M$3:$N$367,2,FALSE)</f>
        <v>5.1267917627611297</v>
      </c>
    </row>
    <row r="305" spans="6:10" x14ac:dyDescent="0.3">
      <c r="F305" s="35">
        <v>303</v>
      </c>
      <c r="G305">
        <f t="shared" si="25"/>
        <v>10</v>
      </c>
      <c r="H305">
        <f t="shared" si="26"/>
        <v>303</v>
      </c>
      <c r="I305">
        <f t="shared" si="27"/>
        <v>27</v>
      </c>
      <c r="J305" s="38">
        <f>VLOOKUP(H305,'Ad discharge'!$M$3:$N$367,2,FALSE)</f>
        <v>5.1417187177621635</v>
      </c>
    </row>
    <row r="306" spans="6:10" x14ac:dyDescent="0.3">
      <c r="F306" s="35">
        <v>304</v>
      </c>
      <c r="G306">
        <f t="shared" si="25"/>
        <v>10</v>
      </c>
      <c r="H306">
        <f t="shared" si="26"/>
        <v>304</v>
      </c>
      <c r="I306">
        <f t="shared" si="27"/>
        <v>28</v>
      </c>
      <c r="J306" s="38">
        <f>VLOOKUP(H306,'Ad discharge'!$M$3:$N$367,2,FALSE)</f>
        <v>5.1417187177621635</v>
      </c>
    </row>
    <row r="307" spans="6:10" x14ac:dyDescent="0.3">
      <c r="F307" s="35">
        <v>305</v>
      </c>
      <c r="G307">
        <f t="shared" si="25"/>
        <v>10</v>
      </c>
      <c r="H307">
        <f t="shared" si="26"/>
        <v>305</v>
      </c>
      <c r="I307">
        <f t="shared" si="27"/>
        <v>29</v>
      </c>
      <c r="J307" s="38">
        <f>VLOOKUP(H307,'Ad discharge'!$M$3:$N$367,2,FALSE)</f>
        <v>5.1293731158816094</v>
      </c>
    </row>
    <row r="308" spans="6:10" x14ac:dyDescent="0.3">
      <c r="F308" s="35">
        <v>306</v>
      </c>
      <c r="G308">
        <f t="shared" si="25"/>
        <v>11</v>
      </c>
      <c r="H308">
        <f t="shared" si="26"/>
        <v>306</v>
      </c>
      <c r="I308">
        <f>1</f>
        <v>1</v>
      </c>
      <c r="J308" s="38">
        <f>VLOOKUP(H308,'Ad discharge'!$M$3:$N$367,2,FALSE)</f>
        <v>5.1797656181031444</v>
      </c>
    </row>
    <row r="309" spans="6:10" x14ac:dyDescent="0.3">
      <c r="F309" s="35">
        <v>307</v>
      </c>
      <c r="G309">
        <f t="shared" si="25"/>
        <v>11</v>
      </c>
      <c r="H309">
        <f t="shared" si="26"/>
        <v>307</v>
      </c>
      <c r="I309">
        <f>I308+1</f>
        <v>2</v>
      </c>
      <c r="J309" s="38">
        <f>VLOOKUP(H309,'Ad discharge'!$M$3:$N$367,2,FALSE)</f>
        <v>5.1483404496799157</v>
      </c>
    </row>
    <row r="310" spans="6:10" x14ac:dyDescent="0.3">
      <c r="F310" s="35">
        <v>308</v>
      </c>
      <c r="G310">
        <f t="shared" si="25"/>
        <v>11</v>
      </c>
      <c r="H310">
        <f t="shared" si="26"/>
        <v>308</v>
      </c>
      <c r="I310">
        <f t="shared" ref="I310:I337" si="28">I309+1</f>
        <v>3</v>
      </c>
      <c r="J310" s="38">
        <f>VLOOKUP(H310,'Ad discharge'!$M$3:$N$367,2,FALSE)</f>
        <v>5.1639408011471613</v>
      </c>
    </row>
    <row r="311" spans="6:10" x14ac:dyDescent="0.3">
      <c r="F311" s="35">
        <v>309</v>
      </c>
      <c r="G311">
        <f t="shared" si="25"/>
        <v>11</v>
      </c>
      <c r="H311">
        <f t="shared" si="26"/>
        <v>309</v>
      </c>
      <c r="I311">
        <f t="shared" si="28"/>
        <v>4</v>
      </c>
      <c r="J311" s="38">
        <f>VLOOKUP(H311,'Ad discharge'!$M$3:$N$367,2,FALSE)</f>
        <v>5.1500239408454451</v>
      </c>
    </row>
    <row r="312" spans="6:10" x14ac:dyDescent="0.3">
      <c r="F312" s="35">
        <v>310</v>
      </c>
      <c r="G312">
        <f t="shared" si="25"/>
        <v>11</v>
      </c>
      <c r="H312">
        <f t="shared" si="26"/>
        <v>310</v>
      </c>
      <c r="I312">
        <f t="shared" si="28"/>
        <v>5</v>
      </c>
      <c r="J312" s="38">
        <f>VLOOKUP(H312,'Ad discharge'!$M$3:$N$367,2,FALSE)</f>
        <v>5.1166908157679494</v>
      </c>
    </row>
    <row r="313" spans="6:10" x14ac:dyDescent="0.3">
      <c r="F313" s="35">
        <v>311</v>
      </c>
      <c r="G313">
        <f t="shared" si="25"/>
        <v>11</v>
      </c>
      <c r="H313">
        <f t="shared" si="26"/>
        <v>311</v>
      </c>
      <c r="I313">
        <f t="shared" si="28"/>
        <v>6</v>
      </c>
      <c r="J313" s="38">
        <f>VLOOKUP(H313,'Ad discharge'!$M$3:$N$367,2,FALSE)</f>
        <v>5.120731194565221</v>
      </c>
    </row>
    <row r="314" spans="6:10" x14ac:dyDescent="0.3">
      <c r="F314" s="35">
        <v>312</v>
      </c>
      <c r="G314">
        <f t="shared" si="25"/>
        <v>11</v>
      </c>
      <c r="H314">
        <f t="shared" si="26"/>
        <v>312</v>
      </c>
      <c r="I314">
        <f t="shared" si="28"/>
        <v>7</v>
      </c>
      <c r="J314" s="38">
        <f>VLOOKUP(H314,'Ad discharge'!$M$3:$N$367,2,FALSE)</f>
        <v>5.11994556535464</v>
      </c>
    </row>
    <row r="315" spans="6:10" x14ac:dyDescent="0.3">
      <c r="F315" s="35">
        <v>313</v>
      </c>
      <c r="G315">
        <f t="shared" si="25"/>
        <v>11</v>
      </c>
      <c r="H315">
        <f t="shared" si="26"/>
        <v>313</v>
      </c>
      <c r="I315">
        <f t="shared" si="28"/>
        <v>8</v>
      </c>
      <c r="J315" s="38">
        <f>VLOOKUP(H315,'Ad discharge'!$M$3:$N$367,2,FALSE)</f>
        <v>5.1285874866710284</v>
      </c>
    </row>
    <row r="316" spans="6:10" x14ac:dyDescent="0.3">
      <c r="F316" s="35">
        <v>314</v>
      </c>
      <c r="G316">
        <f t="shared" si="25"/>
        <v>11</v>
      </c>
      <c r="H316">
        <f t="shared" si="26"/>
        <v>314</v>
      </c>
      <c r="I316">
        <f t="shared" si="28"/>
        <v>9</v>
      </c>
      <c r="J316" s="38">
        <f>VLOOKUP(H316,'Ad discharge'!$M$3:$N$367,2,FALSE)</f>
        <v>5.1922234527280677</v>
      </c>
    </row>
    <row r="317" spans="6:10" x14ac:dyDescent="0.3">
      <c r="F317" s="35">
        <v>315</v>
      </c>
      <c r="G317">
        <f t="shared" si="25"/>
        <v>11</v>
      </c>
      <c r="H317">
        <f t="shared" si="26"/>
        <v>315</v>
      </c>
      <c r="I317">
        <f t="shared" si="28"/>
        <v>10</v>
      </c>
      <c r="J317" s="38">
        <f>VLOOKUP(H317,'Ad discharge'!$M$3:$N$367,2,FALSE)</f>
        <v>5.1766231012608204</v>
      </c>
    </row>
    <row r="318" spans="6:10" x14ac:dyDescent="0.3">
      <c r="F318" s="35">
        <v>316</v>
      </c>
      <c r="G318">
        <f t="shared" si="25"/>
        <v>11</v>
      </c>
      <c r="H318">
        <f t="shared" si="26"/>
        <v>316</v>
      </c>
      <c r="I318">
        <f t="shared" si="28"/>
        <v>11</v>
      </c>
      <c r="J318" s="38">
        <f>VLOOKUP(H318,'Ad discharge'!$M$3:$N$367,2,FALSE)</f>
        <v>5.2813362517567963</v>
      </c>
    </row>
    <row r="319" spans="6:10" x14ac:dyDescent="0.3">
      <c r="F319" s="35">
        <v>317</v>
      </c>
      <c r="G319">
        <f t="shared" si="25"/>
        <v>11</v>
      </c>
      <c r="H319">
        <f t="shared" si="26"/>
        <v>317</v>
      </c>
      <c r="I319">
        <f t="shared" si="28"/>
        <v>12</v>
      </c>
      <c r="J319" s="38">
        <f>VLOOKUP(H319,'Ad discharge'!$M$3:$N$367,2,FALSE)</f>
        <v>5.3964870474790594</v>
      </c>
    </row>
    <row r="320" spans="6:10" x14ac:dyDescent="0.3">
      <c r="F320" s="35">
        <v>318</v>
      </c>
      <c r="G320">
        <f t="shared" si="25"/>
        <v>11</v>
      </c>
      <c r="H320">
        <f t="shared" si="26"/>
        <v>318</v>
      </c>
      <c r="I320">
        <f t="shared" si="28"/>
        <v>13</v>
      </c>
      <c r="J320" s="38">
        <f>VLOOKUP(H320,'Ad discharge'!$M$3:$N$367,2,FALSE)</f>
        <v>5.4708973569954917</v>
      </c>
    </row>
    <row r="321" spans="6:10" x14ac:dyDescent="0.3">
      <c r="F321" s="35">
        <v>319</v>
      </c>
      <c r="G321">
        <f t="shared" si="25"/>
        <v>11</v>
      </c>
      <c r="H321">
        <f t="shared" si="26"/>
        <v>319</v>
      </c>
      <c r="I321">
        <f t="shared" si="28"/>
        <v>14</v>
      </c>
      <c r="J321" s="38">
        <f>VLOOKUP(H321,'Ad discharge'!$M$3:$N$367,2,FALSE)</f>
        <v>5.4667447454538509</v>
      </c>
    </row>
    <row r="322" spans="6:10" x14ac:dyDescent="0.3">
      <c r="F322" s="35">
        <v>320</v>
      </c>
      <c r="G322">
        <f t="shared" si="25"/>
        <v>11</v>
      </c>
      <c r="H322">
        <f t="shared" si="26"/>
        <v>320</v>
      </c>
      <c r="I322">
        <f t="shared" si="28"/>
        <v>15</v>
      </c>
      <c r="J322" s="38">
        <f>VLOOKUP(H322,'Ad discharge'!$M$3:$N$367,2,FALSE)</f>
        <v>5.4552970055282461</v>
      </c>
    </row>
    <row r="323" spans="6:10" x14ac:dyDescent="0.3">
      <c r="F323" s="35">
        <v>321</v>
      </c>
      <c r="G323">
        <f t="shared" si="25"/>
        <v>11</v>
      </c>
      <c r="H323">
        <f t="shared" si="26"/>
        <v>321</v>
      </c>
      <c r="I323">
        <f t="shared" si="28"/>
        <v>16</v>
      </c>
      <c r="J323" s="38">
        <f>VLOOKUP(H323,'Ad discharge'!$M$3:$N$367,2,FALSE)</f>
        <v>5.3083843431496476</v>
      </c>
    </row>
    <row r="324" spans="6:10" x14ac:dyDescent="0.3">
      <c r="F324" s="35">
        <v>322</v>
      </c>
      <c r="G324">
        <f t="shared" ref="G324:G367" si="29">IF(F324&lt;=$E$2,1,IF(F324&lt;=$E$3,2,IF(F324&lt;=$E$4,3,IF(F324&lt;=$E$5,4,IF(F324&lt;=$E$6,5,IF(F324&lt;=$E$7,6,IF(F324&lt;=$E$8,7,IF(F324&lt;=$E$9,8,IF(F324&lt;=$E$10,9,IF(F324&lt;=$E$11,10,IF(F324&lt;=$E$12,11,IF(F324&lt;=$E$13,12,13))))))))))))</f>
        <v>11</v>
      </c>
      <c r="H324">
        <f t="shared" ref="H324:H367" si="30">F324</f>
        <v>322</v>
      </c>
      <c r="I324">
        <f t="shared" si="28"/>
        <v>17</v>
      </c>
      <c r="J324" s="38">
        <f>VLOOKUP(H324,'Ad discharge'!$M$3:$N$367,2,FALSE)</f>
        <v>5.3162406352554568</v>
      </c>
    </row>
    <row r="325" spans="6:10" x14ac:dyDescent="0.3">
      <c r="F325" s="35">
        <v>323</v>
      </c>
      <c r="G325">
        <f t="shared" si="29"/>
        <v>11</v>
      </c>
      <c r="H325">
        <f t="shared" si="30"/>
        <v>323</v>
      </c>
      <c r="I325">
        <f t="shared" si="28"/>
        <v>18</v>
      </c>
      <c r="J325" s="38">
        <f>VLOOKUP(H325,'Ad discharge'!$M$3:$N$367,2,FALSE)</f>
        <v>5.1934580129161239</v>
      </c>
    </row>
    <row r="326" spans="6:10" x14ac:dyDescent="0.3">
      <c r="F326" s="35">
        <v>324</v>
      </c>
      <c r="G326">
        <f t="shared" si="29"/>
        <v>11</v>
      </c>
      <c r="H326">
        <f t="shared" si="30"/>
        <v>324</v>
      </c>
      <c r="I326">
        <f t="shared" si="28"/>
        <v>19</v>
      </c>
      <c r="J326" s="38">
        <f>VLOOKUP(H326,'Ad discharge'!$M$3:$N$367,2,FALSE)</f>
        <v>5.2903148713062906</v>
      </c>
    </row>
    <row r="327" spans="6:10" x14ac:dyDescent="0.3">
      <c r="F327" s="35">
        <v>325</v>
      </c>
      <c r="G327">
        <f t="shared" si="29"/>
        <v>11</v>
      </c>
      <c r="H327">
        <f t="shared" si="30"/>
        <v>325</v>
      </c>
      <c r="I327">
        <f t="shared" si="28"/>
        <v>20</v>
      </c>
      <c r="J327" s="38">
        <f>VLOOKUP(H327,'Ad discharge'!$M$3:$N$367,2,FALSE)</f>
        <v>5.2600120303267479</v>
      </c>
    </row>
    <row r="328" spans="6:10" x14ac:dyDescent="0.3">
      <c r="F328" s="35">
        <v>326</v>
      </c>
      <c r="G328">
        <f t="shared" si="29"/>
        <v>11</v>
      </c>
      <c r="H328">
        <f t="shared" si="30"/>
        <v>326</v>
      </c>
      <c r="I328">
        <f t="shared" si="28"/>
        <v>21</v>
      </c>
      <c r="J328" s="38">
        <f>VLOOKUP(H328,'Ad discharge'!$M$3:$N$367,2,FALSE)</f>
        <v>5.2468807992356128</v>
      </c>
    </row>
    <row r="329" spans="6:10" x14ac:dyDescent="0.3">
      <c r="F329" s="35">
        <v>327</v>
      </c>
      <c r="G329">
        <f t="shared" si="29"/>
        <v>11</v>
      </c>
      <c r="H329">
        <f t="shared" si="30"/>
        <v>327</v>
      </c>
      <c r="I329">
        <f t="shared" si="28"/>
        <v>22</v>
      </c>
      <c r="J329" s="38">
        <f>VLOOKUP(H329,'Ad discharge'!$M$3:$N$367,2,FALSE)</f>
        <v>5.3254437202936868</v>
      </c>
    </row>
    <row r="330" spans="6:10" x14ac:dyDescent="0.3">
      <c r="F330" s="35">
        <v>328</v>
      </c>
      <c r="G330">
        <f t="shared" si="29"/>
        <v>11</v>
      </c>
      <c r="H330">
        <f t="shared" si="30"/>
        <v>328</v>
      </c>
      <c r="I330">
        <f t="shared" si="28"/>
        <v>23</v>
      </c>
      <c r="J330" s="38">
        <f>VLOOKUP(H330,'Ad discharge'!$M$3:$N$367,2,FALSE)</f>
        <v>5.389416384583833</v>
      </c>
    </row>
    <row r="331" spans="6:10" x14ac:dyDescent="0.3">
      <c r="F331" s="35">
        <v>329</v>
      </c>
      <c r="G331">
        <f t="shared" si="29"/>
        <v>11</v>
      </c>
      <c r="H331">
        <f t="shared" si="30"/>
        <v>329</v>
      </c>
      <c r="I331">
        <f t="shared" si="28"/>
        <v>24</v>
      </c>
      <c r="J331" s="38">
        <f>VLOOKUP(H331,'Ad discharge'!$M$3:$N$367,2,FALSE)</f>
        <v>5.4965986554559176</v>
      </c>
    </row>
    <row r="332" spans="6:10" x14ac:dyDescent="0.3">
      <c r="F332" s="35">
        <v>330</v>
      </c>
      <c r="G332">
        <f t="shared" si="29"/>
        <v>11</v>
      </c>
      <c r="H332">
        <f t="shared" si="30"/>
        <v>330</v>
      </c>
      <c r="I332">
        <f t="shared" si="28"/>
        <v>25</v>
      </c>
      <c r="J332" s="38">
        <f>VLOOKUP(H332,'Ad discharge'!$M$3:$N$367,2,FALSE)</f>
        <v>5.6348693965181269</v>
      </c>
    </row>
    <row r="333" spans="6:10" x14ac:dyDescent="0.3">
      <c r="F333" s="35">
        <v>331</v>
      </c>
      <c r="G333">
        <f t="shared" si="29"/>
        <v>11</v>
      </c>
      <c r="H333">
        <f t="shared" si="30"/>
        <v>331</v>
      </c>
      <c r="I333">
        <f t="shared" si="28"/>
        <v>26</v>
      </c>
      <c r="J333" s="38">
        <f>VLOOKUP(H333,'Ad discharge'!$M$3:$N$367,2,FALSE)</f>
        <v>5.6135451750880794</v>
      </c>
    </row>
    <row r="334" spans="6:10" x14ac:dyDescent="0.3">
      <c r="F334" s="35">
        <v>332</v>
      </c>
      <c r="G334">
        <f t="shared" si="29"/>
        <v>11</v>
      </c>
      <c r="H334">
        <f t="shared" si="30"/>
        <v>332</v>
      </c>
      <c r="I334">
        <f t="shared" si="28"/>
        <v>27</v>
      </c>
      <c r="J334" s="38">
        <f>VLOOKUP(H334,'Ad discharge'!$M$3:$N$367,2,FALSE)</f>
        <v>5.50827086087026</v>
      </c>
    </row>
    <row r="335" spans="6:10" x14ac:dyDescent="0.3">
      <c r="F335" s="35">
        <v>333</v>
      </c>
      <c r="G335">
        <f t="shared" si="29"/>
        <v>11</v>
      </c>
      <c r="H335">
        <f t="shared" si="30"/>
        <v>333</v>
      </c>
      <c r="I335">
        <f t="shared" si="28"/>
        <v>28</v>
      </c>
      <c r="J335" s="38">
        <f>VLOOKUP(H335,'Ad discharge'!$M$3:$N$367,2,FALSE)</f>
        <v>5.5404816585040697</v>
      </c>
    </row>
    <row r="336" spans="6:10" x14ac:dyDescent="0.3">
      <c r="F336" s="35">
        <v>334</v>
      </c>
      <c r="G336">
        <f t="shared" si="29"/>
        <v>11</v>
      </c>
      <c r="H336">
        <f t="shared" si="30"/>
        <v>334</v>
      </c>
      <c r="I336">
        <f t="shared" si="28"/>
        <v>29</v>
      </c>
      <c r="J336" s="38">
        <f>VLOOKUP(H336,'Ad discharge'!$M$3:$N$367,2,FALSE)</f>
        <v>5.5182595751190728</v>
      </c>
    </row>
    <row r="337" spans="6:10" x14ac:dyDescent="0.3">
      <c r="F337" s="35">
        <v>335</v>
      </c>
      <c r="G337">
        <f t="shared" si="29"/>
        <v>11</v>
      </c>
      <c r="H337">
        <f t="shared" si="30"/>
        <v>335</v>
      </c>
      <c r="I337">
        <f t="shared" si="28"/>
        <v>30</v>
      </c>
      <c r="J337" s="38">
        <f>VLOOKUP(H337,'Ad discharge'!$M$3:$N$367,2,FALSE)</f>
        <v>5.49210934568117</v>
      </c>
    </row>
    <row r="338" spans="6:10" x14ac:dyDescent="0.3">
      <c r="F338" s="35">
        <v>336</v>
      </c>
      <c r="G338">
        <f t="shared" si="29"/>
        <v>12</v>
      </c>
      <c r="H338">
        <f t="shared" si="30"/>
        <v>336</v>
      </c>
      <c r="I338">
        <f>1</f>
        <v>1</v>
      </c>
      <c r="J338" s="38">
        <f>VLOOKUP(H338,'Ad discharge'!$M$3:$N$367,2,FALSE)</f>
        <v>5.427126586691708</v>
      </c>
    </row>
    <row r="339" spans="6:10" x14ac:dyDescent="0.3">
      <c r="F339" s="35">
        <v>337</v>
      </c>
      <c r="G339">
        <f t="shared" si="29"/>
        <v>12</v>
      </c>
      <c r="H339">
        <f t="shared" si="30"/>
        <v>337</v>
      </c>
      <c r="I339">
        <f>I338+1</f>
        <v>2</v>
      </c>
      <c r="J339" s="38">
        <f>VLOOKUP(H339,'Ad discharge'!$M$3:$N$367,2,FALSE)</f>
        <v>5.3496859930773217</v>
      </c>
    </row>
    <row r="340" spans="6:10" x14ac:dyDescent="0.3">
      <c r="F340" s="35">
        <v>338</v>
      </c>
      <c r="G340">
        <f t="shared" si="29"/>
        <v>12</v>
      </c>
      <c r="H340">
        <f t="shared" si="30"/>
        <v>338</v>
      </c>
      <c r="I340">
        <f t="shared" ref="I340:I367" si="31">I339+1</f>
        <v>3</v>
      </c>
      <c r="J340" s="38">
        <f>VLOOKUP(H340,'Ad discharge'!$M$3:$N$367,2,FALSE)</f>
        <v>5.3528285099196431</v>
      </c>
    </row>
    <row r="341" spans="6:10" x14ac:dyDescent="0.3">
      <c r="F341" s="35">
        <v>339</v>
      </c>
      <c r="G341">
        <f t="shared" si="29"/>
        <v>12</v>
      </c>
      <c r="H341">
        <f t="shared" si="30"/>
        <v>339</v>
      </c>
      <c r="I341">
        <f t="shared" si="31"/>
        <v>4</v>
      </c>
      <c r="J341" s="38">
        <f>VLOOKUP(H341,'Ad discharge'!$M$3:$N$367,2,FALSE)</f>
        <v>5.4304935690227687</v>
      </c>
    </row>
    <row r="342" spans="6:10" x14ac:dyDescent="0.3">
      <c r="F342" s="35">
        <v>340</v>
      </c>
      <c r="G342">
        <f t="shared" si="29"/>
        <v>12</v>
      </c>
      <c r="H342">
        <f t="shared" si="30"/>
        <v>340</v>
      </c>
      <c r="I342">
        <f t="shared" si="31"/>
        <v>5</v>
      </c>
      <c r="J342" s="38">
        <f>VLOOKUP(H342,'Ad discharge'!$M$3:$N$367,2,FALSE)</f>
        <v>5.4508076957534985</v>
      </c>
    </row>
    <row r="343" spans="6:10" x14ac:dyDescent="0.3">
      <c r="F343" s="35">
        <v>341</v>
      </c>
      <c r="G343">
        <f t="shared" si="29"/>
        <v>12</v>
      </c>
      <c r="H343">
        <f t="shared" si="30"/>
        <v>341</v>
      </c>
      <c r="I343">
        <f t="shared" si="31"/>
        <v>6</v>
      </c>
      <c r="J343" s="38">
        <f>VLOOKUP(H343,'Ad discharge'!$M$3:$N$367,2,FALSE)</f>
        <v>5.4003029607875943</v>
      </c>
    </row>
    <row r="344" spans="6:10" x14ac:dyDescent="0.3">
      <c r="F344" s="35">
        <v>342</v>
      </c>
      <c r="G344">
        <f t="shared" si="29"/>
        <v>12</v>
      </c>
      <c r="H344">
        <f t="shared" si="30"/>
        <v>342</v>
      </c>
      <c r="I344">
        <f t="shared" si="31"/>
        <v>7</v>
      </c>
      <c r="J344" s="38">
        <f>VLOOKUP(H344,'Ad discharge'!$M$3:$N$367,2,FALSE)</f>
        <v>5.4289223106016058</v>
      </c>
    </row>
    <row r="345" spans="6:10" x14ac:dyDescent="0.3">
      <c r="F345" s="35">
        <v>343</v>
      </c>
      <c r="G345">
        <f t="shared" si="29"/>
        <v>12</v>
      </c>
      <c r="H345">
        <f t="shared" si="30"/>
        <v>343</v>
      </c>
      <c r="I345">
        <f t="shared" si="31"/>
        <v>8</v>
      </c>
      <c r="J345" s="38">
        <f>VLOOKUP(H345,'Ad discharge'!$M$3:$N$367,2,FALSE)</f>
        <v>5.4616942719572599</v>
      </c>
    </row>
    <row r="346" spans="6:10" x14ac:dyDescent="0.3">
      <c r="F346" s="35">
        <v>344</v>
      </c>
      <c r="G346">
        <f t="shared" si="29"/>
        <v>12</v>
      </c>
      <c r="H346">
        <f t="shared" si="30"/>
        <v>344</v>
      </c>
      <c r="I346">
        <f t="shared" si="31"/>
        <v>9</v>
      </c>
      <c r="J346" s="38">
        <f>VLOOKUP(H346,'Ad discharge'!$M$3:$N$367,2,FALSE)</f>
        <v>5.5107399812463704</v>
      </c>
    </row>
    <row r="347" spans="6:10" x14ac:dyDescent="0.3">
      <c r="F347" s="35">
        <v>345</v>
      </c>
      <c r="G347">
        <f t="shared" si="29"/>
        <v>12</v>
      </c>
      <c r="H347">
        <f t="shared" si="30"/>
        <v>345</v>
      </c>
      <c r="I347">
        <f t="shared" si="31"/>
        <v>10</v>
      </c>
      <c r="J347" s="38">
        <f>VLOOKUP(H347,'Ad discharge'!$M$3:$N$367,2,FALSE)</f>
        <v>5.7416027364127391</v>
      </c>
    </row>
    <row r="348" spans="6:10" x14ac:dyDescent="0.3">
      <c r="F348" s="35">
        <v>346</v>
      </c>
      <c r="G348">
        <f t="shared" si="29"/>
        <v>12</v>
      </c>
      <c r="H348">
        <f t="shared" si="30"/>
        <v>346</v>
      </c>
      <c r="I348">
        <f t="shared" si="31"/>
        <v>11</v>
      </c>
      <c r="J348" s="38">
        <f>VLOOKUP(H348,'Ad discharge'!$M$3:$N$367,2,FALSE)</f>
        <v>5.8728028145797211</v>
      </c>
    </row>
    <row r="349" spans="6:10" x14ac:dyDescent="0.3">
      <c r="F349" s="35">
        <v>347</v>
      </c>
      <c r="G349">
        <f t="shared" si="29"/>
        <v>12</v>
      </c>
      <c r="H349">
        <f t="shared" si="30"/>
        <v>347</v>
      </c>
      <c r="I349">
        <f t="shared" si="31"/>
        <v>12</v>
      </c>
      <c r="J349" s="38">
        <f>VLOOKUP(H349,'Ad discharge'!$M$3:$N$367,2,FALSE)</f>
        <v>5.694913914755368</v>
      </c>
    </row>
    <row r="350" spans="6:10" x14ac:dyDescent="0.3">
      <c r="F350" s="35">
        <v>348</v>
      </c>
      <c r="G350">
        <f t="shared" si="29"/>
        <v>12</v>
      </c>
      <c r="H350">
        <f t="shared" si="30"/>
        <v>348</v>
      </c>
      <c r="I350">
        <f t="shared" si="31"/>
        <v>13</v>
      </c>
      <c r="J350" s="38">
        <f>VLOOKUP(H350,'Ad discharge'!$M$3:$N$367,2,FALSE)</f>
        <v>5.6006384094856809</v>
      </c>
    </row>
    <row r="351" spans="6:10" x14ac:dyDescent="0.3">
      <c r="F351" s="35">
        <v>349</v>
      </c>
      <c r="G351">
        <f t="shared" si="29"/>
        <v>12</v>
      </c>
      <c r="H351">
        <f t="shared" si="30"/>
        <v>349</v>
      </c>
      <c r="I351">
        <f t="shared" si="31"/>
        <v>14</v>
      </c>
      <c r="J351" s="38">
        <f>VLOOKUP(H351,'Ad discharge'!$M$3:$N$367,2,FALSE)</f>
        <v>5.7404804089690522</v>
      </c>
    </row>
    <row r="352" spans="6:10" x14ac:dyDescent="0.3">
      <c r="F352" s="35">
        <v>350</v>
      </c>
      <c r="G352">
        <f t="shared" si="29"/>
        <v>12</v>
      </c>
      <c r="H352">
        <f t="shared" si="30"/>
        <v>350</v>
      </c>
      <c r="I352">
        <f t="shared" si="31"/>
        <v>15</v>
      </c>
      <c r="J352" s="38">
        <f>VLOOKUP(H352,'Ad discharge'!$M$3:$N$367,2,FALSE)</f>
        <v>6.0753829181651797</v>
      </c>
    </row>
    <row r="353" spans="6:10" x14ac:dyDescent="0.3">
      <c r="F353" s="35">
        <v>351</v>
      </c>
      <c r="G353">
        <f t="shared" si="29"/>
        <v>12</v>
      </c>
      <c r="H353">
        <f t="shared" si="30"/>
        <v>351</v>
      </c>
      <c r="I353">
        <f t="shared" si="31"/>
        <v>16</v>
      </c>
      <c r="J353" s="38">
        <f>VLOOKUP(H353,'Ad discharge'!$M$3:$N$367,2,FALSE)</f>
        <v>6.0203888734245297</v>
      </c>
    </row>
    <row r="354" spans="6:10" x14ac:dyDescent="0.3">
      <c r="F354" s="35">
        <v>352</v>
      </c>
      <c r="G354">
        <f t="shared" si="29"/>
        <v>12</v>
      </c>
      <c r="H354">
        <f t="shared" si="30"/>
        <v>352</v>
      </c>
      <c r="I354">
        <f t="shared" si="31"/>
        <v>17</v>
      </c>
      <c r="J354" s="38">
        <f>VLOOKUP(H354,'Ad discharge'!$M$3:$N$367,2,FALSE)</f>
        <v>5.8260017601779825</v>
      </c>
    </row>
    <row r="355" spans="6:10" x14ac:dyDescent="0.3">
      <c r="F355" s="35">
        <v>353</v>
      </c>
      <c r="G355">
        <f t="shared" si="29"/>
        <v>12</v>
      </c>
      <c r="H355">
        <f t="shared" si="30"/>
        <v>353</v>
      </c>
      <c r="I355">
        <f t="shared" si="31"/>
        <v>18</v>
      </c>
      <c r="J355" s="38">
        <f>VLOOKUP(H355,'Ad discharge'!$M$3:$N$367,2,FALSE)</f>
        <v>5.900075371461309</v>
      </c>
    </row>
    <row r="356" spans="6:10" x14ac:dyDescent="0.3">
      <c r="F356" s="35">
        <v>354</v>
      </c>
      <c r="G356">
        <f t="shared" si="29"/>
        <v>12</v>
      </c>
      <c r="H356">
        <f t="shared" si="30"/>
        <v>354</v>
      </c>
      <c r="I356">
        <f t="shared" si="31"/>
        <v>19</v>
      </c>
      <c r="J356" s="38">
        <f>VLOOKUP(H356,'Ad discharge'!$M$3:$N$367,2,FALSE)</f>
        <v>5.859671583488586</v>
      </c>
    </row>
    <row r="357" spans="6:10" x14ac:dyDescent="0.3">
      <c r="F357" s="35">
        <v>355</v>
      </c>
      <c r="G357">
        <f t="shared" si="29"/>
        <v>12</v>
      </c>
      <c r="H357">
        <f t="shared" si="30"/>
        <v>355</v>
      </c>
      <c r="I357">
        <f t="shared" si="31"/>
        <v>20</v>
      </c>
      <c r="J357" s="38">
        <f>VLOOKUP(H357,'Ad discharge'!$M$3:$N$367,2,FALSE)</f>
        <v>6.0145527707173585</v>
      </c>
    </row>
    <row r="358" spans="6:10" x14ac:dyDescent="0.3">
      <c r="F358" s="35">
        <v>356</v>
      </c>
      <c r="G358">
        <f t="shared" si="29"/>
        <v>12</v>
      </c>
      <c r="H358">
        <f t="shared" si="30"/>
        <v>356</v>
      </c>
      <c r="I358">
        <f t="shared" si="31"/>
        <v>21</v>
      </c>
      <c r="J358" s="38">
        <f>VLOOKUP(H358,'Ad discharge'!$M$3:$N$367,2,FALSE)</f>
        <v>6.1200515504239137</v>
      </c>
    </row>
    <row r="359" spans="6:10" x14ac:dyDescent="0.3">
      <c r="F359" s="35">
        <v>357</v>
      </c>
      <c r="G359">
        <f t="shared" si="29"/>
        <v>12</v>
      </c>
      <c r="H359">
        <f t="shared" si="30"/>
        <v>357</v>
      </c>
      <c r="I359">
        <f t="shared" si="31"/>
        <v>22</v>
      </c>
      <c r="J359" s="38">
        <f>VLOOKUP(H359,'Ad discharge'!$M$3:$N$367,2,FALSE)</f>
        <v>6.2872783395332403</v>
      </c>
    </row>
    <row r="360" spans="6:10" x14ac:dyDescent="0.3">
      <c r="F360" s="35">
        <v>358</v>
      </c>
      <c r="G360">
        <f t="shared" si="29"/>
        <v>12</v>
      </c>
      <c r="H360">
        <f t="shared" si="30"/>
        <v>358</v>
      </c>
      <c r="I360">
        <f t="shared" si="31"/>
        <v>23</v>
      </c>
      <c r="J360" s="38">
        <f>VLOOKUP(H360,'Ad discharge'!$M$3:$N$367,2,FALSE)</f>
        <v>6.1121952583181063</v>
      </c>
    </row>
    <row r="361" spans="6:10" x14ac:dyDescent="0.3">
      <c r="F361" s="35">
        <v>359</v>
      </c>
      <c r="G361">
        <f t="shared" si="29"/>
        <v>12</v>
      </c>
      <c r="H361">
        <f t="shared" si="30"/>
        <v>359</v>
      </c>
      <c r="I361">
        <f t="shared" si="31"/>
        <v>24</v>
      </c>
      <c r="J361" s="38">
        <f>VLOOKUP(H361,'Ad discharge'!$M$3:$N$367,2,FALSE)</f>
        <v>6.1997367989256738</v>
      </c>
    </row>
    <row r="362" spans="6:10" x14ac:dyDescent="0.3">
      <c r="F362" s="35">
        <v>360</v>
      </c>
      <c r="G362">
        <f t="shared" si="29"/>
        <v>12</v>
      </c>
      <c r="H362">
        <f t="shared" si="30"/>
        <v>360</v>
      </c>
      <c r="I362">
        <f t="shared" si="31"/>
        <v>25</v>
      </c>
      <c r="J362" s="38">
        <f>VLOOKUP(H362,'Ad discharge'!$M$3:$N$367,2,FALSE)</f>
        <v>6.142498099297649</v>
      </c>
    </row>
    <row r="363" spans="6:10" x14ac:dyDescent="0.3">
      <c r="F363" s="35">
        <v>361</v>
      </c>
      <c r="G363">
        <f t="shared" si="29"/>
        <v>12</v>
      </c>
      <c r="H363">
        <f t="shared" si="30"/>
        <v>361</v>
      </c>
      <c r="I363">
        <f t="shared" si="31"/>
        <v>26</v>
      </c>
      <c r="J363" s="38">
        <f>VLOOKUP(H363,'Ad discharge'!$M$3:$N$367,2,FALSE)</f>
        <v>6.1133175857617941</v>
      </c>
    </row>
    <row r="364" spans="6:10" x14ac:dyDescent="0.3">
      <c r="F364" s="35">
        <v>362</v>
      </c>
      <c r="G364">
        <f t="shared" si="29"/>
        <v>12</v>
      </c>
      <c r="H364">
        <f t="shared" si="30"/>
        <v>362</v>
      </c>
      <c r="I364">
        <f t="shared" si="31"/>
        <v>27</v>
      </c>
      <c r="J364" s="38">
        <f>VLOOKUP(H364,'Ad discharge'!$M$3:$N$367,2,FALSE)</f>
        <v>6.1077059485433596</v>
      </c>
    </row>
    <row r="365" spans="6:10" x14ac:dyDescent="0.3">
      <c r="F365" s="35">
        <v>363</v>
      </c>
      <c r="G365">
        <f t="shared" si="29"/>
        <v>12</v>
      </c>
      <c r="H365">
        <f t="shared" si="30"/>
        <v>363</v>
      </c>
      <c r="I365">
        <f t="shared" si="31"/>
        <v>28</v>
      </c>
      <c r="J365" s="38">
        <f>VLOOKUP(H365,'Ad discharge'!$M$3:$N$367,2,FALSE)</f>
        <v>6.1065836210996727</v>
      </c>
    </row>
    <row r="366" spans="6:10" x14ac:dyDescent="0.3">
      <c r="F366" s="35">
        <v>364</v>
      </c>
      <c r="G366">
        <f t="shared" si="29"/>
        <v>12</v>
      </c>
      <c r="H366">
        <f t="shared" si="30"/>
        <v>364</v>
      </c>
      <c r="I366">
        <f t="shared" si="31"/>
        <v>29</v>
      </c>
      <c r="J366" s="38">
        <f>VLOOKUP(H366,'Ad discharge'!$M$3:$N$367,2,FALSE)</f>
        <v>6.0156750981610454</v>
      </c>
    </row>
    <row r="367" spans="6:10" x14ac:dyDescent="0.3">
      <c r="F367" s="35">
        <v>365</v>
      </c>
      <c r="G367">
        <f t="shared" si="29"/>
        <v>12</v>
      </c>
      <c r="H367">
        <f t="shared" si="30"/>
        <v>365</v>
      </c>
      <c r="I367">
        <f t="shared" si="31"/>
        <v>30</v>
      </c>
      <c r="J367" s="38">
        <f>VLOOKUP(H367,'Ad discharge'!$M$3:$N$367,2,FALSE)</f>
        <v>6.0347546647037209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 Data</vt:lpstr>
      <vt:lpstr>Sheet1</vt:lpstr>
      <vt:lpstr>Mean Monthly Flow</vt:lpstr>
      <vt:lpstr>FDC</vt:lpstr>
      <vt:lpstr>Ad discharge</vt:lpstr>
      <vt:lpstr>BS 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Tripathi</dc:creator>
  <cp:lastModifiedBy>Pravash Mool</cp:lastModifiedBy>
  <dcterms:created xsi:type="dcterms:W3CDTF">2017-08-09T05:08:40Z</dcterms:created>
  <dcterms:modified xsi:type="dcterms:W3CDTF">2022-05-27T06:42:13Z</dcterms:modified>
</cp:coreProperties>
</file>