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D98B6AE-F174-4F77-BDCD-0BBBF8A2B45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ean_Monthly" sheetId="1" r:id="rId1"/>
    <sheet name="PPA" sheetId="2" r:id="rId2"/>
    <sheet name="FDC" sheetId="3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H10" i="2"/>
  <c r="G13" i="2"/>
  <c r="G12" i="2"/>
  <c r="G8" i="2"/>
  <c r="G4" i="2"/>
  <c r="G2" i="2"/>
  <c r="F9" i="2"/>
  <c r="F8" i="2"/>
  <c r="F7" i="2"/>
  <c r="F5" i="2"/>
  <c r="F3" i="2"/>
  <c r="H2" i="2"/>
  <c r="H3" i="2"/>
  <c r="H4" i="2"/>
  <c r="H5" i="2"/>
  <c r="H6" i="2"/>
  <c r="H7" i="2"/>
  <c r="H8" i="2"/>
  <c r="H9" i="2"/>
  <c r="H12" i="2"/>
  <c r="H13" i="2"/>
  <c r="G3" i="2"/>
  <c r="G5" i="2"/>
  <c r="G6" i="2"/>
  <c r="G7" i="2"/>
  <c r="G9" i="2"/>
  <c r="G10" i="2"/>
  <c r="G11" i="2"/>
  <c r="F4" i="2"/>
  <c r="F6" i="2"/>
  <c r="F10" i="2"/>
  <c r="F11" i="2"/>
  <c r="F12" i="2"/>
  <c r="F13" i="2"/>
  <c r="F2" i="2"/>
  <c r="L6" i="1" l="1"/>
  <c r="F4" i="1"/>
  <c r="F5" i="1"/>
  <c r="F6" i="1"/>
  <c r="F7" i="1"/>
  <c r="F8" i="1"/>
  <c r="F9" i="1"/>
  <c r="F10" i="1"/>
  <c r="F11" i="1"/>
  <c r="F12" i="1"/>
  <c r="F13" i="1"/>
  <c r="F14" i="1"/>
  <c r="F3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<sst xmlns="http://schemas.openxmlformats.org/spreadsheetml/2006/main" count="53" uniqueCount="50">
  <si>
    <t>Adopted Flow (In FSR) (3)</t>
  </si>
  <si>
    <t>% Deviation (col. 2 &amp; 3)</t>
  </si>
  <si>
    <r>
      <t>Discharge Measured by client (m</t>
    </r>
    <r>
      <rPr>
        <b/>
        <vertAlign val="superscript"/>
        <sz val="11"/>
        <color rgb="FF000000"/>
        <rFont val="Gill Sans MT"/>
        <family val="2"/>
      </rPr>
      <t>3</t>
    </r>
    <r>
      <rPr>
        <b/>
        <sz val="11"/>
        <color rgb="FF000000"/>
        <rFont val="Gill Sans MT"/>
        <family val="2"/>
      </rPr>
      <t>/s)</t>
    </r>
  </si>
  <si>
    <t>Jan</t>
  </si>
  <si>
    <t>Feb</t>
  </si>
  <si>
    <t>Mar</t>
  </si>
  <si>
    <t>Apr</t>
  </si>
  <si>
    <t>May</t>
  </si>
  <si>
    <t>Jun</t>
  </si>
  <si>
    <t>Jul</t>
  </si>
  <si>
    <t>Aug</t>
  </si>
  <si>
    <t>-</t>
  </si>
  <si>
    <t>Sep</t>
  </si>
  <si>
    <t>Oct</t>
  </si>
  <si>
    <t>Nov</t>
  </si>
  <si>
    <t>Dec</t>
  </si>
  <si>
    <t>Recommended Flow (P-CAR with Melamchi Khola) (2)</t>
  </si>
  <si>
    <t>Months (1)</t>
  </si>
  <si>
    <t>Adopted Flow (In UFSR) (4)</t>
  </si>
  <si>
    <t>% Deviation (col. 2 &amp; 4)</t>
  </si>
  <si>
    <r>
      <t>Average Calculated discharge from rating curve provided by client in FSR (m</t>
    </r>
    <r>
      <rPr>
        <b/>
        <vertAlign val="superscript"/>
        <sz val="11"/>
        <color rgb="FF000000"/>
        <rFont val="Gill Sans MT"/>
        <family val="2"/>
      </rPr>
      <t>3</t>
    </r>
    <r>
      <rPr>
        <b/>
        <sz val="11"/>
        <color rgb="FF000000"/>
        <rFont val="Gill Sans MT"/>
        <family val="2"/>
      </rPr>
      <t>/s)</t>
    </r>
  </si>
  <si>
    <t>average measured</t>
  </si>
  <si>
    <t>Baishakh</t>
  </si>
  <si>
    <t>Jestha</t>
  </si>
  <si>
    <t>Asar</t>
  </si>
  <si>
    <t>Shrawan</t>
  </si>
  <si>
    <t>Bhadra</t>
  </si>
  <si>
    <t>Asoj</t>
  </si>
  <si>
    <t>Kartik</t>
  </si>
  <si>
    <t>Mangshir</t>
  </si>
  <si>
    <t>Paush</t>
  </si>
  <si>
    <t>Magh</t>
  </si>
  <si>
    <t>Falgun</t>
  </si>
  <si>
    <t>Chaitra</t>
  </si>
  <si>
    <t>Flow as per this study (2)</t>
  </si>
  <si>
    <t>Flow as per PPA (5)</t>
  </si>
  <si>
    <t>% Deviation (col 2 &amp; col 5)</t>
  </si>
  <si>
    <t>Flow as per this UFSR (4)</t>
  </si>
  <si>
    <t>Flow as per FSR  (3)</t>
  </si>
  <si>
    <t>% Deviation (col 3 &amp; col 5)</t>
  </si>
  <si>
    <t>% Deviation (col 4 &amp; col 5)</t>
  </si>
  <si>
    <t>% Exceedence</t>
  </si>
  <si>
    <t>Days</t>
  </si>
  <si>
    <t>CAR with rainfall factor with Melamchi Khola on Daily Discharge (Recommended)</t>
  </si>
  <si>
    <t>Empirical Methods</t>
  </si>
  <si>
    <t>Hydest</t>
  </si>
  <si>
    <t>Modified Hydest</t>
  </si>
  <si>
    <t>MIP</t>
  </si>
  <si>
    <t>As Per UFSR</t>
  </si>
  <si>
    <t>As per 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</si>
</sst>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b/>
      <vertAlign val="superscript"/>
      <sz val="11"/>
      <color rgb="FF000000"/>
      <name val="Gill Sans MT"/>
      <family val="2"/>
    </font>
    <font>
      <sz val="11"/>
      <color rgb="FF000000"/>
      <name val="Gill Sans MT"/>
      <family val="2"/>
    </font>
    <font>
      <sz val="11"/>
      <color theme="1"/>
      <name val="Gill Sans MT"/>
      <family val="2"/>
    </font>
    <font>
      <b/>
      <u/>
      <sz val="11"/>
      <color rgb="FFFF0000"/>
      <name val="Gill Sans MT"/>
      <family val="2"/>
    </font>
    <font>
      <b/>
      <sz val="11"/>
      <color rgb="FFFF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/>
    <xf numFmtId="0" fontId="1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9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/>
    <xf numFmtId="10" fontId="3" fillId="0" borderId="1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Monthly Flow Comparision</a:t>
            </a:r>
            <a:endParaRPr lang="en-US"/>
          </a:p>
        </c:rich>
      </c:tx>
      <c:layout>
        <c:manualLayout>
          <c:xMode val="edge"/>
          <c:yMode val="edge"/>
          <c:x val="0.2372707786526684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P-CAR with Melamchi Khola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Mean_Monthly!$A$2:$A$14</c15:sqref>
                  </c15:fullRef>
                </c:ext>
              </c:extLst>
              <c:f>Mean_Monthly!$A$3:$A$14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Mean_Monthly!$B$2:$B$14</c15:sqref>
                  </c15:fullRef>
                </c:ext>
              </c:extLst>
              <c:f>Mean_Monthly!$B$3:$B$14</c:f>
              <c:numCache>
                <c:formatCode>General</c:formatCode>
                <c:ptCount val="12"/>
                <c:pt idx="0">
                  <c:v>6.33</c:v>
                </c:pt>
                <c:pt idx="1">
                  <c:v>5.26</c:v>
                </c:pt>
                <c:pt idx="2">
                  <c:v>5.49</c:v>
                </c:pt>
                <c:pt idx="3">
                  <c:v>6.39</c:v>
                </c:pt>
                <c:pt idx="4">
                  <c:v>10.28</c:v>
                </c:pt>
                <c:pt idx="5">
                  <c:v>25.93</c:v>
                </c:pt>
                <c:pt idx="6">
                  <c:v>57.59</c:v>
                </c:pt>
                <c:pt idx="7">
                  <c:v>66.09</c:v>
                </c:pt>
                <c:pt idx="8">
                  <c:v>52.7</c:v>
                </c:pt>
                <c:pt idx="9">
                  <c:v>27.1</c:v>
                </c:pt>
                <c:pt idx="10">
                  <c:v>15.3</c:v>
                </c:pt>
                <c:pt idx="11">
                  <c:v>9.11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151-43F9-94A9-B0DD67C25442}"/>
            </c:ext>
          </c:extLst>
        </c:ser>
        <c:ser>
          <c:idx val="2"/>
          <c:order val="1"/>
          <c:tx>
            <c:v>Adopted Flow (In UFSR)</c:v>
          </c:tx>
          <c:spPr>
            <a:ln w="2857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triangle"/>
            <c:size val="10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Mean_Monthly!$A$2:$A$14</c15:sqref>
                  </c15:fullRef>
                </c:ext>
              </c:extLst>
              <c:f>Mean_Monthly!$A$3:$A$14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Mean_Monthly!$D$2:$D$14</c15:sqref>
                  </c15:fullRef>
                </c:ext>
              </c:extLst>
              <c:f>Mean_Monthly!$D$3:$D$14</c:f>
              <c:numCache>
                <c:formatCode>General</c:formatCode>
                <c:ptCount val="12"/>
                <c:pt idx="0">
                  <c:v>3.2</c:v>
                </c:pt>
                <c:pt idx="1">
                  <c:v>2.7</c:v>
                </c:pt>
                <c:pt idx="2">
                  <c:v>2.4900000000000002</c:v>
                </c:pt>
                <c:pt idx="3">
                  <c:v>2.77</c:v>
                </c:pt>
                <c:pt idx="4">
                  <c:v>4.5199999999999996</c:v>
                </c:pt>
                <c:pt idx="5">
                  <c:v>18.32</c:v>
                </c:pt>
                <c:pt idx="6">
                  <c:v>46.14</c:v>
                </c:pt>
                <c:pt idx="7">
                  <c:v>48.33</c:v>
                </c:pt>
                <c:pt idx="8">
                  <c:v>29.65</c:v>
                </c:pt>
                <c:pt idx="9">
                  <c:v>13.13</c:v>
                </c:pt>
                <c:pt idx="10">
                  <c:v>6.44</c:v>
                </c:pt>
                <c:pt idx="11">
                  <c:v>4.2699999999999996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151-43F9-94A9-B0DD67C25442}"/>
            </c:ext>
          </c:extLst>
        </c:ser>
        <c:ser>
          <c:idx val="3"/>
          <c:order val="2"/>
          <c:tx>
            <c:v>Measured flow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Mean_Monthly!$L$3:$L$14</c15:sqref>
                  </c15:fullRef>
                </c:ext>
              </c:extLst>
              <c:f>Mean_Monthly!$L$4:$L$14</c:f>
              <c:numCache>
                <c:formatCode>General</c:formatCode>
                <c:ptCount val="11"/>
                <c:pt idx="1">
                  <c:v>10.9</c:v>
                </c:pt>
                <c:pt idx="2" formatCode="0.00">
                  <c:v>6.6333333333333329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51-43F9-94A9-B0DD67C25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8927"/>
        <c:axId val="627770383"/>
      </c:lineChart>
      <c:catAx>
        <c:axId val="62793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70383"/>
        <c:crosses val="autoZero"/>
        <c:auto val="1"/>
        <c:lblAlgn val="ctr"/>
        <c:lblOffset val="100"/>
        <c:noMultiLvlLbl val="0"/>
      </c:catAx>
      <c:valAx>
        <c:axId val="6277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</a:t>
                </a:r>
                <a:r>
                  <a:rPr lang="en-US" baseline="0"/>
                  <a:t> m</a:t>
                </a:r>
                <a:r>
                  <a:rPr lang="en-US" baseline="30000"/>
                  <a:t>3</a:t>
                </a:r>
                <a:r>
                  <a:rPr lang="en-US" baseline="0"/>
                  <a:t>/s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5388177252523645E-2"/>
          <c:y val="0.86872511122929452"/>
          <c:w val="0.84954600593810725"/>
          <c:h val="0.110682876525754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Flow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4292081414352"/>
          <c:y val="0.15825064008388198"/>
          <c:w val="0.83348758315681848"/>
          <c:h val="0.67038892826409469"/>
        </c:manualLayout>
      </c:layout>
      <c:lineChart>
        <c:grouping val="standard"/>
        <c:varyColors val="0"/>
        <c:ser>
          <c:idx val="2"/>
          <c:order val="0"/>
          <c:tx>
            <c:v>Flow as per this study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9050" cap="flat" cmpd="sng" algn="ctr">
                <a:solidFill>
                  <a:schemeClr val="accent5">
                    <a:shade val="50000"/>
                  </a:schemeClr>
                </a:solidFill>
                <a:prstDash val="dash"/>
                <a:miter lim="800000"/>
              </a:ln>
              <a:effectLst/>
            </c:spPr>
          </c:marker>
          <c:cat>
            <c:strRef>
              <c:f>'[1]Monlthly conversion'!$H$55:$H$66</c:f>
              <c:strCache>
                <c:ptCount val="12"/>
                <c:pt idx="0">
                  <c:v>Baishakh</c:v>
                </c:pt>
                <c:pt idx="1">
                  <c:v>Jestha</c:v>
                </c:pt>
                <c:pt idx="2">
                  <c:v>Asar</c:v>
                </c:pt>
                <c:pt idx="3">
                  <c:v>Shrawan</c:v>
                </c:pt>
                <c:pt idx="4">
                  <c:v>Bhadra</c:v>
                </c:pt>
                <c:pt idx="5">
                  <c:v>Asoj</c:v>
                </c:pt>
                <c:pt idx="6">
                  <c:v>Kartik</c:v>
                </c:pt>
                <c:pt idx="7">
                  <c:v>Mangshir</c:v>
                </c:pt>
                <c:pt idx="8">
                  <c:v>Paush</c:v>
                </c:pt>
                <c:pt idx="9">
                  <c:v>Magh</c:v>
                </c:pt>
                <c:pt idx="10">
                  <c:v>Falgun</c:v>
                </c:pt>
                <c:pt idx="11">
                  <c:v>Chaitra</c:v>
                </c:pt>
              </c:strCache>
            </c:strRef>
          </c:cat>
          <c:val>
            <c:numRef>
              <c:f>PPA!$B$2:$B$13</c:f>
              <c:numCache>
                <c:formatCode>0.00</c:formatCode>
                <c:ptCount val="12"/>
                <c:pt idx="0">
                  <c:v>8.2643950952433372</c:v>
                </c:pt>
                <c:pt idx="1">
                  <c:v>11.516929877588778</c:v>
                </c:pt>
                <c:pt idx="2">
                  <c:v>43.556579183624578</c:v>
                </c:pt>
                <c:pt idx="3">
                  <c:v>61.979510019494612</c:v>
                </c:pt>
                <c:pt idx="4">
                  <c:v>60.088110930034006</c:v>
                </c:pt>
                <c:pt idx="5">
                  <c:v>39.456128524278824</c:v>
                </c:pt>
                <c:pt idx="6">
                  <c:v>13.849114355318896</c:v>
                </c:pt>
                <c:pt idx="7">
                  <c:v>11.547079456906598</c:v>
                </c:pt>
                <c:pt idx="8">
                  <c:v>7.5603620375339986</c:v>
                </c:pt>
                <c:pt idx="9">
                  <c:v>5.7242041942314055</c:v>
                </c:pt>
                <c:pt idx="10">
                  <c:v>5.4829198278933786</c:v>
                </c:pt>
                <c:pt idx="11">
                  <c:v>5.7794795521755828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A5-45E0-9E6B-826D790B009E}"/>
            </c:ext>
          </c:extLst>
        </c:ser>
        <c:ser>
          <c:idx val="1"/>
          <c:order val="1"/>
          <c:tx>
            <c:v>Flow as per UFSR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PPA!$D$2:$D$13</c:f>
              <c:numCache>
                <c:formatCode>0.00</c:formatCode>
                <c:ptCount val="12"/>
                <c:pt idx="0">
                  <c:v>3.6109569892473115</c:v>
                </c:pt>
                <c:pt idx="1">
                  <c:v>11.028043010752688</c:v>
                </c:pt>
                <c:pt idx="2">
                  <c:v>33.584860215053766</c:v>
                </c:pt>
                <c:pt idx="3">
                  <c:v>47.270322580645164</c:v>
                </c:pt>
                <c:pt idx="4">
                  <c:v>39.198817204301072</c:v>
                </c:pt>
                <c:pt idx="5">
                  <c:v>21.036989247311826</c:v>
                </c:pt>
                <c:pt idx="6">
                  <c:v>9.3643440860215073</c:v>
                </c:pt>
                <c:pt idx="7">
                  <c:v>5.0714623655913975</c:v>
                </c:pt>
                <c:pt idx="8">
                  <c:v>3.649032258064516</c:v>
                </c:pt>
                <c:pt idx="9">
                  <c:v>2.9119815668202769</c:v>
                </c:pt>
                <c:pt idx="10">
                  <c:v>2.6673732718894012</c:v>
                </c:pt>
                <c:pt idx="11">
                  <c:v>2.5658172043010756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1FA5-45E0-9E6B-826D790B009E}"/>
            </c:ext>
          </c:extLst>
        </c:ser>
        <c:ser>
          <c:idx val="3"/>
          <c:order val="2"/>
          <c:tx>
            <c:v>Flow as per PPA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PPA!$E$2:$E$13</c:f>
              <c:numCache>
                <c:formatCode>General</c:formatCode>
                <c:ptCount val="12"/>
                <c:pt idx="0">
                  <c:v>8.2100000000000009</c:v>
                </c:pt>
                <c:pt idx="1">
                  <c:v>19.510000000000002</c:v>
                </c:pt>
                <c:pt idx="2">
                  <c:v>46.65</c:v>
                </c:pt>
                <c:pt idx="3">
                  <c:v>82.88</c:v>
                </c:pt>
                <c:pt idx="4">
                  <c:v>86.44</c:v>
                </c:pt>
                <c:pt idx="5">
                  <c:v>50.86</c:v>
                </c:pt>
                <c:pt idx="6">
                  <c:v>24.72</c:v>
                </c:pt>
                <c:pt idx="7">
                  <c:v>14.5</c:v>
                </c:pt>
                <c:pt idx="8">
                  <c:v>11.25</c:v>
                </c:pt>
                <c:pt idx="9">
                  <c:v>8.73</c:v>
                </c:pt>
                <c:pt idx="10">
                  <c:v>6.87</c:v>
                </c:pt>
                <c:pt idx="11">
                  <c:v>5.18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1FA5-45E0-9E6B-826D790B0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2358632"/>
        <c:axId val="1072359416"/>
        <c:extLst/>
      </c:lineChart>
      <c:catAx>
        <c:axId val="107235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59416"/>
        <c:crosses val="autoZero"/>
        <c:auto val="1"/>
        <c:lblAlgn val="ctr"/>
        <c:lblOffset val="100"/>
        <c:noMultiLvlLbl val="0"/>
      </c:catAx>
      <c:valAx>
        <c:axId val="107235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Flow m3/s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58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48106420175232"/>
          <c:y val="0.22725061530122168"/>
          <c:w val="0.24054783913779051"/>
          <c:h val="0.26680028632784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Flow Duration</a:t>
            </a:r>
            <a:r>
              <a:rPr lang="en-US" sz="1400" baseline="0"/>
              <a:t> Curve</a:t>
            </a:r>
            <a:endParaRPr lang="en-US" sz="1400"/>
          </a:p>
        </c:rich>
      </c:tx>
      <c:layout>
        <c:manualLayout>
          <c:xMode val="edge"/>
          <c:yMode val="edge"/>
          <c:x val="0.32386811023622047"/>
          <c:y val="9.259259259259258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623896941526198"/>
          <c:y val="0.11462209951608596"/>
          <c:w val="0.80701009302085658"/>
          <c:h val="0.74312887707391251"/>
        </c:manualLayout>
      </c:layout>
      <c:scatterChart>
        <c:scatterStyle val="smoothMarker"/>
        <c:varyColors val="0"/>
        <c:ser>
          <c:idx val="0"/>
          <c:order val="0"/>
          <c:tx>
            <c:v>Present Study</c:v>
          </c:tx>
          <c:marker>
            <c:symbol val="diamond"/>
            <c:size val="7"/>
            <c:spPr>
              <a:solidFill>
                <a:schemeClr val="accent5"/>
              </a:solidFill>
              <a:ln w="19050" cap="flat" cmpd="sng" algn="ctr">
                <a:solidFill>
                  <a:schemeClr val="tx1"/>
                </a:solidFill>
                <a:prstDash val="dash"/>
                <a:miter lim="800000"/>
              </a:ln>
              <a:effectLst/>
            </c:spPr>
          </c:marker>
          <c:xVal>
            <c:numRef>
              <c:f>FDC!$A$3:$A$30</c:f>
              <c:numCache>
                <c:formatCode>0.00%</c:formatCode>
                <c:ptCount val="28"/>
                <c:pt idx="0" formatCode="0%">
                  <c:v>0.05</c:v>
                </c:pt>
                <c:pt idx="1">
                  <c:v>8.3299999999999999E-2</c:v>
                </c:pt>
                <c:pt idx="2" formatCode="0%">
                  <c:v>0.1</c:v>
                </c:pt>
                <c:pt idx="3" formatCode="0%">
                  <c:v>0.15</c:v>
                </c:pt>
                <c:pt idx="4">
                  <c:v>0.16669999999999999</c:v>
                </c:pt>
                <c:pt idx="5" formatCode="0%">
                  <c:v>0.2</c:v>
                </c:pt>
                <c:pt idx="6" formatCode="0%">
                  <c:v>0.25</c:v>
                </c:pt>
                <c:pt idx="7" formatCode="0%">
                  <c:v>0.3</c:v>
                </c:pt>
                <c:pt idx="8">
                  <c:v>0.33329999999999999</c:v>
                </c:pt>
                <c:pt idx="9" formatCode="0%">
                  <c:v>0.35</c:v>
                </c:pt>
                <c:pt idx="10" formatCode="0%">
                  <c:v>0.4</c:v>
                </c:pt>
                <c:pt idx="11">
                  <c:v>0.41670000000000001</c:v>
                </c:pt>
                <c:pt idx="12" formatCode="0%">
                  <c:v>0.45</c:v>
                </c:pt>
                <c:pt idx="13">
                  <c:v>0.47</c:v>
                </c:pt>
                <c:pt idx="14" formatCode="0%">
                  <c:v>0.5</c:v>
                </c:pt>
                <c:pt idx="15" formatCode="0%">
                  <c:v>0.55000000000000004</c:v>
                </c:pt>
                <c:pt idx="16">
                  <c:v>0.58330000000000004</c:v>
                </c:pt>
                <c:pt idx="17" formatCode="0%">
                  <c:v>0.6</c:v>
                </c:pt>
                <c:pt idx="18" formatCode="0%">
                  <c:v>0.65</c:v>
                </c:pt>
                <c:pt idx="19">
                  <c:v>0.66669999999999996</c:v>
                </c:pt>
                <c:pt idx="20" formatCode="0%">
                  <c:v>0.7</c:v>
                </c:pt>
                <c:pt idx="21" formatCode="0%">
                  <c:v>0.75</c:v>
                </c:pt>
                <c:pt idx="22" formatCode="0%">
                  <c:v>0.8</c:v>
                </c:pt>
                <c:pt idx="23">
                  <c:v>0.83330000000000004</c:v>
                </c:pt>
                <c:pt idx="24" formatCode="0%">
                  <c:v>0.85</c:v>
                </c:pt>
                <c:pt idx="25" formatCode="0%">
                  <c:v>0.9</c:v>
                </c:pt>
                <c:pt idx="26">
                  <c:v>0.91669999999999996</c:v>
                </c:pt>
                <c:pt idx="27" formatCode="0%">
                  <c:v>0.95</c:v>
                </c:pt>
              </c:numCache>
            </c:numRef>
          </c:xVal>
          <c:yVal>
            <c:numRef>
              <c:f>FDC!$C$3:$C$30</c:f>
              <c:numCache>
                <c:formatCode>General</c:formatCode>
                <c:ptCount val="28"/>
                <c:pt idx="0">
                  <c:v>68.69</c:v>
                </c:pt>
                <c:pt idx="2">
                  <c:v>56.36</c:v>
                </c:pt>
                <c:pt idx="3">
                  <c:v>47.27</c:v>
                </c:pt>
                <c:pt idx="5">
                  <c:v>39.6</c:v>
                </c:pt>
                <c:pt idx="6">
                  <c:v>33.03</c:v>
                </c:pt>
                <c:pt idx="7">
                  <c:v>26.87</c:v>
                </c:pt>
                <c:pt idx="9">
                  <c:v>21.41</c:v>
                </c:pt>
                <c:pt idx="10">
                  <c:v>16.91</c:v>
                </c:pt>
                <c:pt idx="12">
                  <c:v>13.66</c:v>
                </c:pt>
                <c:pt idx="13">
                  <c:v>12.6</c:v>
                </c:pt>
                <c:pt idx="14">
                  <c:v>11.47</c:v>
                </c:pt>
                <c:pt idx="15">
                  <c:v>9.86</c:v>
                </c:pt>
                <c:pt idx="17">
                  <c:v>8.7100000000000009</c:v>
                </c:pt>
                <c:pt idx="18">
                  <c:v>7.88</c:v>
                </c:pt>
                <c:pt idx="20">
                  <c:v>7.05</c:v>
                </c:pt>
                <c:pt idx="21">
                  <c:v>6.46</c:v>
                </c:pt>
                <c:pt idx="22">
                  <c:v>5.8</c:v>
                </c:pt>
                <c:pt idx="24">
                  <c:v>5.23</c:v>
                </c:pt>
                <c:pt idx="25">
                  <c:v>4.3499999999999996</c:v>
                </c:pt>
                <c:pt idx="27">
                  <c:v>3.19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1F-4E6F-8F63-79BE0842B2A5}"/>
            </c:ext>
          </c:extLst>
        </c:ser>
        <c:ser>
          <c:idx val="1"/>
          <c:order val="1"/>
          <c:tx>
            <c:v>As per UFSR</c:v>
          </c:tx>
          <c:marker>
            <c:spPr>
              <a:solidFill>
                <a:schemeClr val="accent6"/>
              </a:solidFill>
              <a:ln w="1905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FDC!$A$3:$A$30</c:f>
              <c:numCache>
                <c:formatCode>0.00%</c:formatCode>
                <c:ptCount val="28"/>
                <c:pt idx="0" formatCode="0%">
                  <c:v>0.05</c:v>
                </c:pt>
                <c:pt idx="1">
                  <c:v>8.3299999999999999E-2</c:v>
                </c:pt>
                <c:pt idx="2" formatCode="0%">
                  <c:v>0.1</c:v>
                </c:pt>
                <c:pt idx="3" formatCode="0%">
                  <c:v>0.15</c:v>
                </c:pt>
                <c:pt idx="4">
                  <c:v>0.16669999999999999</c:v>
                </c:pt>
                <c:pt idx="5" formatCode="0%">
                  <c:v>0.2</c:v>
                </c:pt>
                <c:pt idx="6" formatCode="0%">
                  <c:v>0.25</c:v>
                </c:pt>
                <c:pt idx="7" formatCode="0%">
                  <c:v>0.3</c:v>
                </c:pt>
                <c:pt idx="8">
                  <c:v>0.33329999999999999</c:v>
                </c:pt>
                <c:pt idx="9" formatCode="0%">
                  <c:v>0.35</c:v>
                </c:pt>
                <c:pt idx="10" formatCode="0%">
                  <c:v>0.4</c:v>
                </c:pt>
                <c:pt idx="11">
                  <c:v>0.41670000000000001</c:v>
                </c:pt>
                <c:pt idx="12" formatCode="0%">
                  <c:v>0.45</c:v>
                </c:pt>
                <c:pt idx="13">
                  <c:v>0.47</c:v>
                </c:pt>
                <c:pt idx="14" formatCode="0%">
                  <c:v>0.5</c:v>
                </c:pt>
                <c:pt idx="15" formatCode="0%">
                  <c:v>0.55000000000000004</c:v>
                </c:pt>
                <c:pt idx="16">
                  <c:v>0.58330000000000004</c:v>
                </c:pt>
                <c:pt idx="17" formatCode="0%">
                  <c:v>0.6</c:v>
                </c:pt>
                <c:pt idx="18" formatCode="0%">
                  <c:v>0.65</c:v>
                </c:pt>
                <c:pt idx="19">
                  <c:v>0.66669999999999996</c:v>
                </c:pt>
                <c:pt idx="20" formatCode="0%">
                  <c:v>0.7</c:v>
                </c:pt>
                <c:pt idx="21" formatCode="0%">
                  <c:v>0.75</c:v>
                </c:pt>
                <c:pt idx="22" formatCode="0%">
                  <c:v>0.8</c:v>
                </c:pt>
                <c:pt idx="23">
                  <c:v>0.83330000000000004</c:v>
                </c:pt>
                <c:pt idx="24" formatCode="0%">
                  <c:v>0.85</c:v>
                </c:pt>
                <c:pt idx="25" formatCode="0%">
                  <c:v>0.9</c:v>
                </c:pt>
                <c:pt idx="26">
                  <c:v>0.91669999999999996</c:v>
                </c:pt>
                <c:pt idx="27" formatCode="0%">
                  <c:v>0.95</c:v>
                </c:pt>
              </c:numCache>
            </c:numRef>
          </c:xVal>
          <c:yVal>
            <c:numRef>
              <c:f>FDC!$G$3:$G$30</c:f>
              <c:numCache>
                <c:formatCode>General</c:formatCode>
                <c:ptCount val="28"/>
                <c:pt idx="0">
                  <c:v>61.83</c:v>
                </c:pt>
                <c:pt idx="2">
                  <c:v>49.46</c:v>
                </c:pt>
                <c:pt idx="3">
                  <c:v>39.29</c:v>
                </c:pt>
                <c:pt idx="5">
                  <c:v>34.61</c:v>
                </c:pt>
                <c:pt idx="6">
                  <c:v>28.79</c:v>
                </c:pt>
                <c:pt idx="7">
                  <c:v>19.8</c:v>
                </c:pt>
                <c:pt idx="9">
                  <c:v>13.5</c:v>
                </c:pt>
                <c:pt idx="10">
                  <c:v>10.25</c:v>
                </c:pt>
                <c:pt idx="12">
                  <c:v>8.25</c:v>
                </c:pt>
                <c:pt idx="14">
                  <c:v>6.76</c:v>
                </c:pt>
                <c:pt idx="15">
                  <c:v>5.56</c:v>
                </c:pt>
                <c:pt idx="17">
                  <c:v>4.9400000000000004</c:v>
                </c:pt>
                <c:pt idx="18">
                  <c:v>4.4000000000000004</c:v>
                </c:pt>
                <c:pt idx="20">
                  <c:v>4.0199999999999996</c:v>
                </c:pt>
                <c:pt idx="21">
                  <c:v>3.69</c:v>
                </c:pt>
                <c:pt idx="22">
                  <c:v>3.3</c:v>
                </c:pt>
                <c:pt idx="24">
                  <c:v>3.04</c:v>
                </c:pt>
                <c:pt idx="25">
                  <c:v>2.78</c:v>
                </c:pt>
                <c:pt idx="27">
                  <c:v>2.48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1F-4E6F-8F63-79BE0842B2A5}"/>
            </c:ext>
          </c:extLst>
        </c:ser>
        <c:ser>
          <c:idx val="2"/>
          <c:order val="2"/>
          <c:tx>
            <c:v>As per FSR</c:v>
          </c:tx>
          <c:dPt>
            <c:idx val="5"/>
            <c:marker>
              <c:symbol val="triangle"/>
              <c:size val="7"/>
              <c:spPr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E1F-4E6F-8F63-79BE0842B2A5}"/>
              </c:ext>
            </c:extLst>
          </c:dPt>
          <c:xVal>
            <c:numRef>
              <c:f>FDC!$A$3:$A$30</c:f>
              <c:numCache>
                <c:formatCode>0.00%</c:formatCode>
                <c:ptCount val="28"/>
                <c:pt idx="0" formatCode="0%">
                  <c:v>0.05</c:v>
                </c:pt>
                <c:pt idx="1">
                  <c:v>8.3299999999999999E-2</c:v>
                </c:pt>
                <c:pt idx="2" formatCode="0%">
                  <c:v>0.1</c:v>
                </c:pt>
                <c:pt idx="3" formatCode="0%">
                  <c:v>0.15</c:v>
                </c:pt>
                <c:pt idx="4">
                  <c:v>0.16669999999999999</c:v>
                </c:pt>
                <c:pt idx="5" formatCode="0%">
                  <c:v>0.2</c:v>
                </c:pt>
                <c:pt idx="6" formatCode="0%">
                  <c:v>0.25</c:v>
                </c:pt>
                <c:pt idx="7" formatCode="0%">
                  <c:v>0.3</c:v>
                </c:pt>
                <c:pt idx="8">
                  <c:v>0.33329999999999999</c:v>
                </c:pt>
                <c:pt idx="9" formatCode="0%">
                  <c:v>0.35</c:v>
                </c:pt>
                <c:pt idx="10" formatCode="0%">
                  <c:v>0.4</c:v>
                </c:pt>
                <c:pt idx="11">
                  <c:v>0.41670000000000001</c:v>
                </c:pt>
                <c:pt idx="12" formatCode="0%">
                  <c:v>0.45</c:v>
                </c:pt>
                <c:pt idx="13">
                  <c:v>0.47</c:v>
                </c:pt>
                <c:pt idx="14" formatCode="0%">
                  <c:v>0.5</c:v>
                </c:pt>
                <c:pt idx="15" formatCode="0%">
                  <c:v>0.55000000000000004</c:v>
                </c:pt>
                <c:pt idx="16">
                  <c:v>0.58330000000000004</c:v>
                </c:pt>
                <c:pt idx="17" formatCode="0%">
                  <c:v>0.6</c:v>
                </c:pt>
                <c:pt idx="18" formatCode="0%">
                  <c:v>0.65</c:v>
                </c:pt>
                <c:pt idx="19">
                  <c:v>0.66669999999999996</c:v>
                </c:pt>
                <c:pt idx="20" formatCode="0%">
                  <c:v>0.7</c:v>
                </c:pt>
                <c:pt idx="21" formatCode="0%">
                  <c:v>0.75</c:v>
                </c:pt>
                <c:pt idx="22" formatCode="0%">
                  <c:v>0.8</c:v>
                </c:pt>
                <c:pt idx="23">
                  <c:v>0.83330000000000004</c:v>
                </c:pt>
                <c:pt idx="24" formatCode="0%">
                  <c:v>0.85</c:v>
                </c:pt>
                <c:pt idx="25" formatCode="0%">
                  <c:v>0.9</c:v>
                </c:pt>
                <c:pt idx="26">
                  <c:v>0.91669999999999996</c:v>
                </c:pt>
                <c:pt idx="27" formatCode="0%">
                  <c:v>0.95</c:v>
                </c:pt>
              </c:numCache>
            </c:numRef>
          </c:xVal>
          <c:yVal>
            <c:numRef>
              <c:f>FDC!$H$4:$H$29</c:f>
              <c:numCache>
                <c:formatCode>General</c:formatCode>
                <c:ptCount val="26"/>
                <c:pt idx="0">
                  <c:v>99.75</c:v>
                </c:pt>
                <c:pt idx="3">
                  <c:v>68.05</c:v>
                </c:pt>
                <c:pt idx="5">
                  <c:v>61.49</c:v>
                </c:pt>
                <c:pt idx="7">
                  <c:v>33.99</c:v>
                </c:pt>
                <c:pt idx="10">
                  <c:v>28.7</c:v>
                </c:pt>
                <c:pt idx="13">
                  <c:v>17.649999999999999</c:v>
                </c:pt>
                <c:pt idx="15">
                  <c:v>12.96</c:v>
                </c:pt>
                <c:pt idx="18">
                  <c:v>12.73</c:v>
                </c:pt>
                <c:pt idx="20">
                  <c:v>9.8699999999999992</c:v>
                </c:pt>
                <c:pt idx="22">
                  <c:v>7.5</c:v>
                </c:pt>
                <c:pt idx="25">
                  <c:v>5.64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1F-4E6F-8F63-79BE0842B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83296"/>
        <c:axId val="615981336"/>
      </c:scatterChart>
      <c:valAx>
        <c:axId val="61598329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% Exceedence</a:t>
                </a:r>
              </a:p>
            </c:rich>
          </c:tx>
          <c:layout>
            <c:manualLayout>
              <c:xMode val="edge"/>
              <c:yMode val="edge"/>
              <c:x val="0.43972290521577823"/>
              <c:y val="0.92843342908093507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615981336"/>
        <c:crosses val="autoZero"/>
        <c:crossBetween val="midCat"/>
      </c:valAx>
      <c:valAx>
        <c:axId val="615981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100"/>
                  <a:t>Flow, m3/s</a:t>
                </a:r>
              </a:p>
            </c:rich>
          </c:tx>
          <c:layout>
            <c:manualLayout>
              <c:xMode val="edge"/>
              <c:yMode val="edge"/>
              <c:x val="9.2136308319530173E-3"/>
              <c:y val="0.343069115698405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159832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526084622423969"/>
          <c:y val="0.23252779409718358"/>
          <c:w val="0.19282204829900337"/>
          <c:h val="0.1374081564272551"/>
        </c:manualLayout>
      </c:layout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20</xdr:row>
      <xdr:rowOff>100012</xdr:rowOff>
    </xdr:from>
    <xdr:to>
      <xdr:col>8</xdr:col>
      <xdr:colOff>209550</xdr:colOff>
      <xdr:row>39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5D1D5-9ACB-4B4E-8675-194D5EC98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361950</xdr:rowOff>
    </xdr:from>
    <xdr:to>
      <xdr:col>18</xdr:col>
      <xdr:colOff>302260</xdr:colOff>
      <xdr:row>12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95D0E5-B6C7-49BF-A1A5-1CB240667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18</xdr:col>
      <xdr:colOff>201295</xdr:colOff>
      <xdr:row>24</xdr:row>
      <xdr:rowOff>194310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0C618-40C1-4E18-BF9D-C589F6299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lthly%20conversio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lthly conversio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lthly convers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opLeftCell="C1" workbookViewId="0">
      <selection activeCell="K32" sqref="K32"/>
    </sheetView>
  </sheetViews>
  <sheetFormatPr defaultRowHeight="15" x14ac:dyDescent="0.25"/>
  <cols>
    <col min="1" max="1" width="9.140625" customWidth="1"/>
    <col min="2" max="2" width="19" customWidth="1"/>
    <col min="3" max="3" width="17.42578125" customWidth="1"/>
    <col min="4" max="4" width="15.7109375" customWidth="1"/>
    <col min="5" max="5" width="14.140625" customWidth="1"/>
    <col min="6" max="6" width="12.85546875" customWidth="1"/>
    <col min="7" max="7" width="19.28515625" customWidth="1"/>
    <col min="11" max="11" width="17.28515625" customWidth="1"/>
    <col min="12" max="12" width="12.42578125" customWidth="1"/>
  </cols>
  <sheetData>
    <row r="1" spans="1:12" ht="18" thickBot="1" x14ac:dyDescent="0.3">
      <c r="A1" s="29" t="s">
        <v>17</v>
      </c>
      <c r="B1" s="29" t="s">
        <v>16</v>
      </c>
      <c r="C1" s="29" t="s">
        <v>0</v>
      </c>
      <c r="D1" s="29" t="s">
        <v>18</v>
      </c>
      <c r="E1" s="29" t="s">
        <v>1</v>
      </c>
      <c r="F1" s="29" t="s">
        <v>19</v>
      </c>
      <c r="G1" s="29" t="s">
        <v>20</v>
      </c>
      <c r="H1" s="31" t="s">
        <v>2</v>
      </c>
      <c r="I1" s="32"/>
      <c r="J1" s="32"/>
      <c r="K1" s="33"/>
    </row>
    <row r="2" spans="1:12" ht="103.5" customHeight="1" thickBot="1" x14ac:dyDescent="0.3">
      <c r="A2" s="30"/>
      <c r="B2" s="30"/>
      <c r="C2" s="30"/>
      <c r="D2" s="30"/>
      <c r="E2" s="30"/>
      <c r="F2" s="30"/>
      <c r="G2" s="30"/>
      <c r="H2" s="2">
        <v>2016</v>
      </c>
      <c r="I2" s="2">
        <v>2017</v>
      </c>
      <c r="J2" s="2">
        <v>2018</v>
      </c>
      <c r="K2" s="2">
        <v>2019</v>
      </c>
      <c r="L2" s="1" t="s">
        <v>21</v>
      </c>
    </row>
    <row r="3" spans="1:12" ht="18" thickBot="1" x14ac:dyDescent="0.3">
      <c r="A3" s="3" t="s">
        <v>3</v>
      </c>
      <c r="B3" s="4">
        <v>6.33</v>
      </c>
      <c r="C3" s="4">
        <v>9.8699999999999992</v>
      </c>
      <c r="D3" s="7">
        <v>3.2</v>
      </c>
      <c r="E3" s="6">
        <f>(B3-C3)/C3</f>
        <v>-0.35866261398176286</v>
      </c>
      <c r="F3" s="6">
        <f>(B3-D3)/D3</f>
        <v>0.97812499999999991</v>
      </c>
      <c r="G3" s="5">
        <v>10</v>
      </c>
      <c r="H3" s="5"/>
      <c r="I3" s="5"/>
      <c r="J3" s="5"/>
      <c r="K3" s="5"/>
    </row>
    <row r="4" spans="1:12" ht="18" thickBot="1" x14ac:dyDescent="0.3">
      <c r="A4" s="3" t="s">
        <v>4</v>
      </c>
      <c r="B4" s="4">
        <v>5.26</v>
      </c>
      <c r="C4" s="4">
        <v>7.5</v>
      </c>
      <c r="D4" s="8">
        <v>2.7</v>
      </c>
      <c r="E4" s="6">
        <f t="shared" ref="E4:E14" si="0">(B4-C4)/C4</f>
        <v>-0.29866666666666669</v>
      </c>
      <c r="F4" s="6">
        <f t="shared" ref="F4:F14" si="1">(B4-D4)/D4</f>
        <v>0.94814814814814796</v>
      </c>
      <c r="G4" s="5">
        <v>8.41</v>
      </c>
      <c r="H4" s="5"/>
      <c r="I4" s="5"/>
      <c r="J4" s="5"/>
      <c r="K4" s="5"/>
    </row>
    <row r="5" spans="1:12" ht="18" thickBot="1" x14ac:dyDescent="0.3">
      <c r="A5" s="3" t="s">
        <v>5</v>
      </c>
      <c r="B5" s="4">
        <v>5.49</v>
      </c>
      <c r="C5" s="4">
        <v>5.64</v>
      </c>
      <c r="D5" s="8">
        <v>2.4900000000000002</v>
      </c>
      <c r="E5" s="6">
        <f t="shared" si="0"/>
        <v>-2.659574468085097E-2</v>
      </c>
      <c r="F5" s="6">
        <f t="shared" si="1"/>
        <v>1.2048192771084336</v>
      </c>
      <c r="G5" s="5">
        <v>9.58</v>
      </c>
      <c r="H5" s="5">
        <v>10.9</v>
      </c>
      <c r="I5" s="5"/>
      <c r="J5" s="5"/>
      <c r="K5" s="5"/>
      <c r="L5">
        <v>10.9</v>
      </c>
    </row>
    <row r="6" spans="1:12" ht="18" thickBot="1" x14ac:dyDescent="0.3">
      <c r="A6" s="3" t="s">
        <v>6</v>
      </c>
      <c r="B6" s="4">
        <v>6.39</v>
      </c>
      <c r="C6" s="4">
        <v>5.15</v>
      </c>
      <c r="D6" s="8">
        <v>2.77</v>
      </c>
      <c r="E6" s="6">
        <f t="shared" si="0"/>
        <v>0.24077669902912607</v>
      </c>
      <c r="F6" s="6">
        <f t="shared" si="1"/>
        <v>1.3068592057761732</v>
      </c>
      <c r="G6" s="5">
        <v>6.6</v>
      </c>
      <c r="H6" s="5"/>
      <c r="I6" s="5">
        <v>7.2</v>
      </c>
      <c r="J6" s="5">
        <v>5.8</v>
      </c>
      <c r="K6" s="5">
        <v>6.9</v>
      </c>
      <c r="L6" s="9">
        <f>AVERAGE(I6:K6)</f>
        <v>6.6333333333333329</v>
      </c>
    </row>
    <row r="7" spans="1:12" ht="18" thickBot="1" x14ac:dyDescent="0.3">
      <c r="A7" s="3" t="s">
        <v>7</v>
      </c>
      <c r="B7" s="4">
        <v>10.28</v>
      </c>
      <c r="C7" s="4">
        <v>12.73</v>
      </c>
      <c r="D7" s="8">
        <v>4.5199999999999996</v>
      </c>
      <c r="E7" s="6">
        <f t="shared" si="0"/>
        <v>-0.19245875883739205</v>
      </c>
      <c r="F7" s="6">
        <f t="shared" si="1"/>
        <v>1.2743362831858407</v>
      </c>
      <c r="G7" s="5">
        <v>11.52</v>
      </c>
      <c r="H7" s="5"/>
      <c r="I7" s="5"/>
      <c r="J7" s="5"/>
      <c r="K7" s="5"/>
    </row>
    <row r="8" spans="1:12" ht="18" thickBot="1" x14ac:dyDescent="0.3">
      <c r="A8" s="3" t="s">
        <v>8</v>
      </c>
      <c r="B8" s="4">
        <v>25.93</v>
      </c>
      <c r="C8" s="4">
        <v>28.7</v>
      </c>
      <c r="D8" s="8">
        <v>18.32</v>
      </c>
      <c r="E8" s="6">
        <f t="shared" si="0"/>
        <v>-9.6515679442508703E-2</v>
      </c>
      <c r="F8" s="6">
        <f t="shared" si="1"/>
        <v>0.41539301310043664</v>
      </c>
      <c r="G8" s="5">
        <v>28.57</v>
      </c>
      <c r="H8" s="5"/>
      <c r="I8" s="5"/>
      <c r="J8" s="5"/>
      <c r="K8" s="5"/>
    </row>
    <row r="9" spans="1:12" ht="18" thickBot="1" x14ac:dyDescent="0.3">
      <c r="A9" s="3" t="s">
        <v>9</v>
      </c>
      <c r="B9" s="4">
        <v>57.59</v>
      </c>
      <c r="C9" s="4">
        <v>61.49</v>
      </c>
      <c r="D9" s="8">
        <v>46.14</v>
      </c>
      <c r="E9" s="6">
        <f t="shared" si="0"/>
        <v>-6.3424947145877347E-2</v>
      </c>
      <c r="F9" s="6">
        <f t="shared" si="1"/>
        <v>0.24815778066753366</v>
      </c>
      <c r="G9" s="5">
        <v>31.07</v>
      </c>
      <c r="H9" s="5"/>
      <c r="I9" s="5"/>
      <c r="J9" s="5"/>
      <c r="K9" s="5"/>
    </row>
    <row r="10" spans="1:12" ht="18" thickBot="1" x14ac:dyDescent="0.3">
      <c r="A10" s="3" t="s">
        <v>10</v>
      </c>
      <c r="B10" s="4">
        <v>66.09</v>
      </c>
      <c r="C10" s="4">
        <v>99.75</v>
      </c>
      <c r="D10" s="8">
        <v>48.33</v>
      </c>
      <c r="E10" s="6">
        <f t="shared" si="0"/>
        <v>-0.33744360902255638</v>
      </c>
      <c r="F10" s="6">
        <f t="shared" si="1"/>
        <v>0.36747361887026703</v>
      </c>
      <c r="G10" s="5" t="s">
        <v>11</v>
      </c>
      <c r="H10" s="5"/>
      <c r="I10" s="5"/>
      <c r="J10" s="5"/>
      <c r="K10" s="5"/>
    </row>
    <row r="11" spans="1:12" ht="18" thickBot="1" x14ac:dyDescent="0.3">
      <c r="A11" s="3" t="s">
        <v>12</v>
      </c>
      <c r="B11" s="4">
        <v>52.7</v>
      </c>
      <c r="C11" s="4">
        <v>68.05</v>
      </c>
      <c r="D11" s="8">
        <v>29.65</v>
      </c>
      <c r="E11" s="6">
        <f t="shared" si="0"/>
        <v>-0.22556943423952969</v>
      </c>
      <c r="F11" s="6">
        <f t="shared" si="1"/>
        <v>0.77740303541315359</v>
      </c>
      <c r="G11" s="5" t="s">
        <v>11</v>
      </c>
      <c r="H11" s="5"/>
      <c r="I11" s="5"/>
      <c r="J11" s="5"/>
      <c r="K11" s="5"/>
    </row>
    <row r="12" spans="1:12" ht="18" thickBot="1" x14ac:dyDescent="0.3">
      <c r="A12" s="3" t="s">
        <v>13</v>
      </c>
      <c r="B12" s="4">
        <v>27.1</v>
      </c>
      <c r="C12" s="4">
        <v>33.99</v>
      </c>
      <c r="D12" s="8">
        <v>13.13</v>
      </c>
      <c r="E12" s="6">
        <f t="shared" si="0"/>
        <v>-0.20270667843483378</v>
      </c>
      <c r="F12" s="6">
        <f t="shared" si="1"/>
        <v>1.063975628332064</v>
      </c>
      <c r="G12" s="5" t="s">
        <v>11</v>
      </c>
      <c r="H12" s="5"/>
      <c r="I12" s="5"/>
      <c r="J12" s="5"/>
      <c r="K12" s="5"/>
    </row>
    <row r="13" spans="1:12" ht="18" thickBot="1" x14ac:dyDescent="0.3">
      <c r="A13" s="3" t="s">
        <v>14</v>
      </c>
      <c r="B13" s="4">
        <v>15.3</v>
      </c>
      <c r="C13" s="4">
        <v>17.649999999999999</v>
      </c>
      <c r="D13" s="8">
        <v>6.44</v>
      </c>
      <c r="E13" s="6">
        <f t="shared" si="0"/>
        <v>-0.13314447592067977</v>
      </c>
      <c r="F13" s="6">
        <f t="shared" si="1"/>
        <v>1.3757763975155277</v>
      </c>
      <c r="G13" s="5">
        <v>17.03</v>
      </c>
      <c r="H13" s="5"/>
      <c r="I13" s="5"/>
      <c r="J13" s="5"/>
      <c r="K13" s="5"/>
    </row>
    <row r="14" spans="1:12" ht="18" thickBot="1" x14ac:dyDescent="0.3">
      <c r="A14" s="3" t="s">
        <v>15</v>
      </c>
      <c r="B14" s="4">
        <v>9.11</v>
      </c>
      <c r="C14" s="4">
        <v>12.96</v>
      </c>
      <c r="D14" s="8">
        <v>4.2699999999999996</v>
      </c>
      <c r="E14" s="6">
        <f t="shared" si="0"/>
        <v>-0.297067901234568</v>
      </c>
      <c r="F14" s="6">
        <f t="shared" si="1"/>
        <v>1.133489461358314</v>
      </c>
      <c r="G14" s="5">
        <v>12.77</v>
      </c>
      <c r="H14" s="5"/>
      <c r="I14" s="5"/>
      <c r="J14" s="5"/>
      <c r="K14" s="5">
        <v>13.5</v>
      </c>
    </row>
  </sheetData>
  <mergeCells count="8">
    <mergeCell ref="G1:G2"/>
    <mergeCell ref="H1:K1"/>
    <mergeCell ref="D1:D2"/>
    <mergeCell ref="A1:A2"/>
    <mergeCell ref="F1:F2"/>
    <mergeCell ref="B1:B2"/>
    <mergeCell ref="C1:C2"/>
    <mergeCell ref="E1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C1BE-C110-4AE5-B096-7BF1760D9D6C}">
  <dimension ref="A1:H13"/>
  <sheetViews>
    <sheetView workbookViewId="0">
      <selection activeCell="K16" sqref="K16"/>
    </sheetView>
  </sheetViews>
  <sheetFormatPr defaultRowHeight="15" x14ac:dyDescent="0.25"/>
  <cols>
    <col min="1" max="1" width="10.7109375" customWidth="1"/>
    <col min="2" max="2" width="12.5703125" customWidth="1"/>
    <col min="3" max="3" width="10.140625" customWidth="1"/>
    <col min="4" max="4" width="12.5703125" customWidth="1"/>
    <col min="5" max="5" width="10" customWidth="1"/>
    <col min="6" max="7" width="10.85546875" customWidth="1"/>
    <col min="8" max="8" width="10.5703125" customWidth="1"/>
  </cols>
  <sheetData>
    <row r="1" spans="1:8" ht="69.75" thickBot="1" x14ac:dyDescent="0.3">
      <c r="A1" s="14" t="s">
        <v>17</v>
      </c>
      <c r="B1" s="10" t="s">
        <v>34</v>
      </c>
      <c r="C1" s="10" t="s">
        <v>38</v>
      </c>
      <c r="D1" s="10" t="s">
        <v>37</v>
      </c>
      <c r="E1" s="10" t="s">
        <v>35</v>
      </c>
      <c r="F1" s="10" t="s">
        <v>36</v>
      </c>
      <c r="G1" s="10" t="s">
        <v>39</v>
      </c>
      <c r="H1" s="10" t="s">
        <v>40</v>
      </c>
    </row>
    <row r="2" spans="1:8" ht="18" thickBot="1" x14ac:dyDescent="0.3">
      <c r="A2" s="11" t="s">
        <v>22</v>
      </c>
      <c r="B2" s="15">
        <v>8.2643950952433372</v>
      </c>
      <c r="C2" s="15">
        <v>8.66736559139785</v>
      </c>
      <c r="D2" s="15">
        <v>3.6109569892473115</v>
      </c>
      <c r="E2" s="12">
        <v>8.2100000000000009</v>
      </c>
      <c r="F2" s="13">
        <f>(B2-E2)/E2</f>
        <v>6.625468360942301E-3</v>
      </c>
      <c r="G2" s="13">
        <f>(C2-E2)/E2</f>
        <v>5.5708354616059573E-2</v>
      </c>
      <c r="H2" s="13">
        <f>(D2-E2)/E2</f>
        <v>-0.56017576257645418</v>
      </c>
    </row>
    <row r="3" spans="1:8" ht="18" thickBot="1" x14ac:dyDescent="0.3">
      <c r="A3" s="11" t="s">
        <v>23</v>
      </c>
      <c r="B3" s="15">
        <v>11.516929877588778</v>
      </c>
      <c r="C3" s="15">
        <v>20.374301075268818</v>
      </c>
      <c r="D3" s="15">
        <v>11.028043010752688</v>
      </c>
      <c r="E3" s="12">
        <v>19.510000000000002</v>
      </c>
      <c r="F3" s="13">
        <f t="shared" ref="F3:F13" si="0">(B3-E3)/E3</f>
        <v>-0.40969093400365059</v>
      </c>
      <c r="G3" s="13">
        <f t="shared" ref="G3:G13" si="1">(C3-E3)/E3</f>
        <v>4.4300413904091042E-2</v>
      </c>
      <c r="H3" s="13">
        <f t="shared" ref="H3:H13" si="2">(D3-E3)/E3</f>
        <v>-0.43474920498448555</v>
      </c>
    </row>
    <row r="4" spans="1:8" ht="18" thickBot="1" x14ac:dyDescent="0.3">
      <c r="A4" s="11" t="s">
        <v>24</v>
      </c>
      <c r="B4" s="15">
        <v>43.556579183624578</v>
      </c>
      <c r="C4" s="15">
        <v>47.043440860215057</v>
      </c>
      <c r="D4" s="15">
        <v>33.584860215053766</v>
      </c>
      <c r="E4" s="12">
        <v>46.65</v>
      </c>
      <c r="F4" s="13">
        <f t="shared" si="0"/>
        <v>-6.6311271519301621E-2</v>
      </c>
      <c r="G4" s="13">
        <f t="shared" si="1"/>
        <v>8.4338876787793844E-3</v>
      </c>
      <c r="H4" s="13">
        <f t="shared" si="2"/>
        <v>-0.280067305143542</v>
      </c>
    </row>
    <row r="5" spans="1:8" ht="18" thickBot="1" x14ac:dyDescent="0.3">
      <c r="A5" s="11" t="s">
        <v>25</v>
      </c>
      <c r="B5" s="15">
        <v>61.979510019494612</v>
      </c>
      <c r="C5" s="15">
        <v>81.237096774193546</v>
      </c>
      <c r="D5" s="15">
        <v>47.270322580645164</v>
      </c>
      <c r="E5" s="12">
        <v>82.88</v>
      </c>
      <c r="F5" s="13">
        <f t="shared" si="0"/>
        <v>-0.25217772659876186</v>
      </c>
      <c r="G5" s="13">
        <f t="shared" si="1"/>
        <v>-1.9822674056545E-2</v>
      </c>
      <c r="H5" s="13">
        <f t="shared" si="2"/>
        <v>-0.42965344376634695</v>
      </c>
    </row>
    <row r="6" spans="1:8" ht="18" thickBot="1" x14ac:dyDescent="0.3">
      <c r="A6" s="11" t="s">
        <v>26</v>
      </c>
      <c r="B6" s="15">
        <v>60.088110930034006</v>
      </c>
      <c r="C6" s="15">
        <v>84.559462365591401</v>
      </c>
      <c r="D6" s="15">
        <v>39.198817204301072</v>
      </c>
      <c r="E6" s="12">
        <v>86.44</v>
      </c>
      <c r="F6" s="13">
        <f t="shared" si="0"/>
        <v>-0.30485757831982868</v>
      </c>
      <c r="G6" s="13">
        <f t="shared" si="1"/>
        <v>-2.1755409930687149E-2</v>
      </c>
      <c r="H6" s="13">
        <f t="shared" si="2"/>
        <v>-0.54651993053793302</v>
      </c>
    </row>
    <row r="7" spans="1:8" ht="18" thickBot="1" x14ac:dyDescent="0.3">
      <c r="A7" s="11" t="s">
        <v>27</v>
      </c>
      <c r="B7" s="15">
        <v>39.456128524278824</v>
      </c>
      <c r="C7" s="15">
        <v>50.3963440860215</v>
      </c>
      <c r="D7" s="15">
        <v>21.036989247311826</v>
      </c>
      <c r="E7" s="12">
        <v>50.86</v>
      </c>
      <c r="F7" s="13">
        <f t="shared" si="0"/>
        <v>-0.22422083121748279</v>
      </c>
      <c r="G7" s="13">
        <f t="shared" si="1"/>
        <v>-9.1163176165650669E-3</v>
      </c>
      <c r="H7" s="13">
        <f t="shared" si="2"/>
        <v>-0.58637457240834001</v>
      </c>
    </row>
    <row r="8" spans="1:8" ht="18" thickBot="1" x14ac:dyDescent="0.3">
      <c r="A8" s="11" t="s">
        <v>28</v>
      </c>
      <c r="B8" s="15">
        <v>13.849114355318896</v>
      </c>
      <c r="C8" s="15">
        <v>24.763655913978496</v>
      </c>
      <c r="D8" s="15">
        <v>9.3643440860215073</v>
      </c>
      <c r="E8" s="12">
        <v>24.72</v>
      </c>
      <c r="F8" s="13">
        <f t="shared" si="0"/>
        <v>-0.43976074614405758</v>
      </c>
      <c r="G8" s="13">
        <f t="shared" si="1"/>
        <v>1.7660159376414867E-3</v>
      </c>
      <c r="H8" s="13">
        <f t="shared" si="2"/>
        <v>-0.62118349166579656</v>
      </c>
    </row>
    <row r="9" spans="1:8" ht="18" thickBot="1" x14ac:dyDescent="0.3">
      <c r="A9" s="11" t="s">
        <v>29</v>
      </c>
      <c r="B9" s="15">
        <v>11.547079456906598</v>
      </c>
      <c r="C9" s="15">
        <v>14.507634408602151</v>
      </c>
      <c r="D9" s="15">
        <v>5.0714623655913975</v>
      </c>
      <c r="E9" s="12">
        <v>14.5</v>
      </c>
      <c r="F9" s="13">
        <f t="shared" si="0"/>
        <v>-0.20364969262713117</v>
      </c>
      <c r="G9" s="13">
        <f t="shared" si="1"/>
        <v>5.2651093807935855E-4</v>
      </c>
      <c r="H9" s="13">
        <f t="shared" si="2"/>
        <v>-0.65024397478680018</v>
      </c>
    </row>
    <row r="10" spans="1:8" ht="18" thickBot="1" x14ac:dyDescent="0.3">
      <c r="A10" s="11" t="s">
        <v>30</v>
      </c>
      <c r="B10" s="15">
        <v>7.5603620375339986</v>
      </c>
      <c r="C10" s="15">
        <v>11.146451612903226</v>
      </c>
      <c r="D10" s="15">
        <v>3.649032258064516</v>
      </c>
      <c r="E10" s="12">
        <v>11.25</v>
      </c>
      <c r="F10" s="13">
        <f t="shared" si="0"/>
        <v>-0.32796781888586679</v>
      </c>
      <c r="G10" s="13">
        <f t="shared" si="1"/>
        <v>-9.2043010752688153E-3</v>
      </c>
      <c r="H10" s="13">
        <f t="shared" si="2"/>
        <v>-0.67564157706093197</v>
      </c>
    </row>
    <row r="11" spans="1:8" ht="18" thickBot="1" x14ac:dyDescent="0.3">
      <c r="A11" s="11" t="s">
        <v>31</v>
      </c>
      <c r="B11" s="15">
        <v>5.7242041942314055</v>
      </c>
      <c r="C11" s="15">
        <v>8.6268663594470034</v>
      </c>
      <c r="D11" s="15">
        <v>2.9119815668202769</v>
      </c>
      <c r="E11" s="12">
        <v>8.73</v>
      </c>
      <c r="F11" s="13">
        <f t="shared" si="0"/>
        <v>-0.34430650696089288</v>
      </c>
      <c r="G11" s="13">
        <f t="shared" si="1"/>
        <v>-1.1813704530698396E-2</v>
      </c>
      <c r="H11" s="13">
        <f t="shared" si="2"/>
        <v>-0.6664396830675513</v>
      </c>
    </row>
    <row r="12" spans="1:8" ht="18" thickBot="1" x14ac:dyDescent="0.3">
      <c r="A12" s="11" t="s">
        <v>32</v>
      </c>
      <c r="B12" s="15">
        <v>5.4829198278933786</v>
      </c>
      <c r="C12" s="15">
        <v>6.8328110599078338</v>
      </c>
      <c r="D12" s="15">
        <v>2.6673732718894012</v>
      </c>
      <c r="E12" s="12">
        <v>6.87</v>
      </c>
      <c r="F12" s="13">
        <f t="shared" si="0"/>
        <v>-0.20190395518291435</v>
      </c>
      <c r="G12" s="13">
        <f t="shared" si="1"/>
        <v>-5.4132372768801069E-3</v>
      </c>
      <c r="H12" s="13">
        <f t="shared" si="2"/>
        <v>-0.61173605940474507</v>
      </c>
    </row>
    <row r="13" spans="1:8" ht="18" thickBot="1" x14ac:dyDescent="0.3">
      <c r="A13" s="11" t="s">
        <v>33</v>
      </c>
      <c r="B13" s="15">
        <v>5.7794795521755828</v>
      </c>
      <c r="C13" s="15">
        <v>5.324569892473118</v>
      </c>
      <c r="D13" s="15">
        <v>2.5658172043010756</v>
      </c>
      <c r="E13" s="12">
        <v>5.18</v>
      </c>
      <c r="F13" s="13">
        <f t="shared" si="0"/>
        <v>0.11572964327713961</v>
      </c>
      <c r="G13" s="13">
        <f t="shared" si="1"/>
        <v>2.7909245651181129E-2</v>
      </c>
      <c r="H13" s="13">
        <f t="shared" si="2"/>
        <v>-0.50466849337817066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FF18-BEAB-46A0-BBD6-0AE8605F6CC7}">
  <dimension ref="A1:H31"/>
  <sheetViews>
    <sheetView tabSelected="1" topLeftCell="A7" workbookViewId="0">
      <selection activeCell="C16" sqref="C16"/>
    </sheetView>
  </sheetViews>
  <sheetFormatPr defaultRowHeight="15" x14ac:dyDescent="0.25"/>
  <cols>
    <col min="1" max="1" width="15.28515625" customWidth="1"/>
    <col min="2" max="2" width="5.85546875" customWidth="1"/>
    <col min="3" max="3" width="34.7109375" customWidth="1"/>
    <col min="4" max="4" width="9.140625" customWidth="1"/>
    <col min="5" max="5" width="10.28515625" customWidth="1"/>
    <col min="6" max="7" width="9.140625" customWidth="1"/>
    <col min="8" max="8" width="12.140625" bestFit="1" customWidth="1"/>
  </cols>
  <sheetData>
    <row r="1" spans="1:8" ht="18" customHeight="1" x14ac:dyDescent="0.25">
      <c r="A1" s="35" t="s">
        <v>41</v>
      </c>
      <c r="B1" s="35" t="s">
        <v>42</v>
      </c>
      <c r="C1" s="34" t="s">
        <v>43</v>
      </c>
      <c r="D1" s="35" t="s">
        <v>44</v>
      </c>
      <c r="E1" s="35"/>
      <c r="F1" s="35"/>
      <c r="G1" s="34" t="s">
        <v>48</v>
      </c>
      <c r="H1" s="34" t="s">
        <v>49</v>
      </c>
    </row>
    <row r="2" spans="1:8" ht="34.5" x14ac:dyDescent="0.25">
      <c r="A2" s="35"/>
      <c r="B2" s="35"/>
      <c r="C2" s="34"/>
      <c r="D2" s="16" t="s">
        <v>45</v>
      </c>
      <c r="E2" s="17" t="s">
        <v>46</v>
      </c>
      <c r="F2" s="16" t="s">
        <v>47</v>
      </c>
      <c r="G2" s="34"/>
      <c r="H2" s="34"/>
    </row>
    <row r="3" spans="1:8" ht="17.25" x14ac:dyDescent="0.25">
      <c r="A3" s="18">
        <v>0.05</v>
      </c>
      <c r="B3" s="19">
        <v>18</v>
      </c>
      <c r="C3" s="19">
        <v>68.69</v>
      </c>
      <c r="D3" s="19">
        <v>25.1</v>
      </c>
      <c r="E3" s="19">
        <v>17.399999999999999</v>
      </c>
      <c r="F3" s="19">
        <v>163.49</v>
      </c>
      <c r="G3" s="20">
        <v>61.83</v>
      </c>
      <c r="H3" s="20"/>
    </row>
    <row r="4" spans="1:8" ht="17.25" x14ac:dyDescent="0.25">
      <c r="A4" s="28">
        <v>8.3299999999999999E-2</v>
      </c>
      <c r="B4" s="19"/>
      <c r="C4" s="19"/>
      <c r="D4" s="19"/>
      <c r="E4" s="19"/>
      <c r="F4" s="19"/>
      <c r="G4" s="20"/>
      <c r="H4" s="20">
        <v>99.75</v>
      </c>
    </row>
    <row r="5" spans="1:8" ht="17.25" x14ac:dyDescent="0.25">
      <c r="A5" s="18">
        <v>0.1</v>
      </c>
      <c r="B5" s="19">
        <v>37</v>
      </c>
      <c r="C5" s="19">
        <v>56.36</v>
      </c>
      <c r="D5" s="21"/>
      <c r="E5" s="21"/>
      <c r="F5" s="19">
        <v>144.72999999999999</v>
      </c>
      <c r="G5" s="20">
        <v>49.46</v>
      </c>
      <c r="H5" s="20"/>
    </row>
    <row r="6" spans="1:8" ht="17.25" x14ac:dyDescent="0.25">
      <c r="A6" s="18">
        <v>0.15</v>
      </c>
      <c r="B6" s="19">
        <v>55</v>
      </c>
      <c r="C6" s="19">
        <v>47.27</v>
      </c>
      <c r="D6" s="21"/>
      <c r="E6" s="21"/>
      <c r="F6" s="19">
        <v>115.86</v>
      </c>
      <c r="G6" s="20">
        <v>39.29</v>
      </c>
      <c r="H6" s="20"/>
    </row>
    <row r="7" spans="1:8" ht="17.25" x14ac:dyDescent="0.25">
      <c r="A7" s="28">
        <v>0.16669999999999999</v>
      </c>
      <c r="B7" s="19"/>
      <c r="C7" s="19"/>
      <c r="D7" s="21"/>
      <c r="E7" s="21"/>
      <c r="F7" s="19"/>
      <c r="G7" s="20"/>
      <c r="H7" s="20">
        <v>68.05</v>
      </c>
    </row>
    <row r="8" spans="1:8" ht="17.25" x14ac:dyDescent="0.25">
      <c r="A8" s="18">
        <v>0.2</v>
      </c>
      <c r="B8" s="19">
        <v>73</v>
      </c>
      <c r="C8" s="19">
        <v>39.6</v>
      </c>
      <c r="D8" s="19">
        <v>19.2</v>
      </c>
      <c r="E8" s="19">
        <v>11.5</v>
      </c>
      <c r="F8" s="19">
        <v>93</v>
      </c>
      <c r="G8" s="20">
        <v>34.61</v>
      </c>
      <c r="H8" s="20"/>
    </row>
    <row r="9" spans="1:8" ht="17.25" x14ac:dyDescent="0.25">
      <c r="A9" s="18">
        <v>0.25</v>
      </c>
      <c r="B9" s="19">
        <v>91</v>
      </c>
      <c r="C9" s="19">
        <v>33.03</v>
      </c>
      <c r="D9" s="21"/>
      <c r="E9" s="21"/>
      <c r="F9" s="19">
        <v>80.64</v>
      </c>
      <c r="G9" s="20">
        <v>28.79</v>
      </c>
      <c r="H9" s="20">
        <v>61.49</v>
      </c>
    </row>
    <row r="10" spans="1:8" ht="17.25" x14ac:dyDescent="0.25">
      <c r="A10" s="18">
        <v>0.3</v>
      </c>
      <c r="B10" s="19">
        <v>110</v>
      </c>
      <c r="C10" s="19">
        <v>26.87</v>
      </c>
      <c r="D10" s="21"/>
      <c r="E10" s="21"/>
      <c r="F10" s="19">
        <v>63.32</v>
      </c>
      <c r="G10" s="20">
        <v>19.8</v>
      </c>
      <c r="H10" s="20"/>
    </row>
    <row r="11" spans="1:8" ht="17.25" x14ac:dyDescent="0.25">
      <c r="A11" s="28">
        <v>0.33329999999999999</v>
      </c>
      <c r="B11" s="19"/>
      <c r="C11" s="19"/>
      <c r="D11" s="21"/>
      <c r="E11" s="21"/>
      <c r="F11" s="19"/>
      <c r="G11" s="20"/>
      <c r="H11" s="20">
        <v>33.99</v>
      </c>
    </row>
    <row r="12" spans="1:8" ht="17.25" x14ac:dyDescent="0.25">
      <c r="A12" s="18">
        <v>0.35</v>
      </c>
      <c r="B12" s="19">
        <v>128</v>
      </c>
      <c r="C12" s="19">
        <v>21.41</v>
      </c>
      <c r="D12" s="21"/>
      <c r="E12" s="21"/>
      <c r="F12" s="19">
        <v>41.85</v>
      </c>
      <c r="G12" s="20">
        <v>13.5</v>
      </c>
      <c r="H12" s="20"/>
    </row>
    <row r="13" spans="1:8" ht="17.25" x14ac:dyDescent="0.25">
      <c r="A13" s="22">
        <v>0.4</v>
      </c>
      <c r="B13" s="23">
        <v>146</v>
      </c>
      <c r="C13" s="23">
        <v>16.91</v>
      </c>
      <c r="D13" s="23">
        <v>5.2</v>
      </c>
      <c r="E13" s="23">
        <v>4.7</v>
      </c>
      <c r="F13" s="23">
        <v>32.4</v>
      </c>
      <c r="G13" s="20">
        <v>10.25</v>
      </c>
      <c r="H13" s="20"/>
    </row>
    <row r="14" spans="1:8" ht="17.25" x14ac:dyDescent="0.25">
      <c r="A14" s="28">
        <v>0.41670000000000001</v>
      </c>
      <c r="B14" s="23"/>
      <c r="C14" s="23"/>
      <c r="D14" s="23"/>
      <c r="E14" s="23"/>
      <c r="F14" s="23"/>
      <c r="G14" s="20"/>
      <c r="H14" s="20">
        <v>28.7</v>
      </c>
    </row>
    <row r="15" spans="1:8" ht="17.25" x14ac:dyDescent="0.25">
      <c r="A15" s="18">
        <v>0.45</v>
      </c>
      <c r="B15" s="19">
        <v>164</v>
      </c>
      <c r="C15" s="19">
        <v>13.66</v>
      </c>
      <c r="D15" s="21"/>
      <c r="E15" s="21"/>
      <c r="F15" s="19">
        <v>27.45</v>
      </c>
      <c r="G15" s="20">
        <v>8.25</v>
      </c>
      <c r="H15" s="20"/>
    </row>
    <row r="16" spans="1:8" ht="17.25" x14ac:dyDescent="0.25">
      <c r="A16" s="24">
        <v>0.47</v>
      </c>
      <c r="B16" s="25">
        <v>173</v>
      </c>
      <c r="C16" s="25">
        <v>12.6</v>
      </c>
      <c r="D16" s="26"/>
      <c r="E16" s="26"/>
      <c r="F16" s="26"/>
      <c r="G16" s="27"/>
      <c r="H16" s="20"/>
    </row>
    <row r="17" spans="1:8" ht="17.25" x14ac:dyDescent="0.25">
      <c r="A17" s="18">
        <v>0.5</v>
      </c>
      <c r="B17" s="19">
        <v>183</v>
      </c>
      <c r="C17" s="19">
        <v>11.47</v>
      </c>
      <c r="D17" s="19">
        <v>3.9</v>
      </c>
      <c r="E17" s="19">
        <v>3.6</v>
      </c>
      <c r="F17" s="19">
        <v>24.77</v>
      </c>
      <c r="G17" s="20">
        <v>6.76</v>
      </c>
      <c r="H17" s="20">
        <v>17.649999999999999</v>
      </c>
    </row>
    <row r="18" spans="1:8" ht="17.25" x14ac:dyDescent="0.25">
      <c r="A18" s="18">
        <v>0.55000000000000004</v>
      </c>
      <c r="B18" s="19">
        <v>201</v>
      </c>
      <c r="C18" s="19">
        <v>9.86</v>
      </c>
      <c r="D18" s="21"/>
      <c r="E18" s="21"/>
      <c r="F18" s="19">
        <v>22.38</v>
      </c>
      <c r="G18" s="20">
        <v>5.56</v>
      </c>
      <c r="H18" s="20"/>
    </row>
    <row r="19" spans="1:8" ht="17.25" x14ac:dyDescent="0.25">
      <c r="A19" s="28">
        <v>0.58330000000000004</v>
      </c>
      <c r="B19" s="19"/>
      <c r="C19" s="19"/>
      <c r="D19" s="21"/>
      <c r="E19" s="21"/>
      <c r="F19" s="19"/>
      <c r="G19" s="20"/>
      <c r="H19" s="20">
        <v>12.96</v>
      </c>
    </row>
    <row r="20" spans="1:8" ht="17.25" x14ac:dyDescent="0.25">
      <c r="A20" s="18">
        <v>0.6</v>
      </c>
      <c r="B20" s="19">
        <v>219</v>
      </c>
      <c r="C20" s="19">
        <v>8.7100000000000009</v>
      </c>
      <c r="D20" s="19">
        <v>2.6</v>
      </c>
      <c r="E20" s="19">
        <v>2.5</v>
      </c>
      <c r="F20" s="19">
        <v>20.72</v>
      </c>
      <c r="G20" s="20">
        <v>4.9400000000000004</v>
      </c>
      <c r="H20" s="20"/>
    </row>
    <row r="21" spans="1:8" ht="17.25" x14ac:dyDescent="0.25">
      <c r="A21" s="18">
        <v>0.65</v>
      </c>
      <c r="B21" s="19">
        <v>237</v>
      </c>
      <c r="C21" s="19">
        <v>7.88</v>
      </c>
      <c r="D21" s="19">
        <v>2.2000000000000002</v>
      </c>
      <c r="E21" s="19">
        <v>2.4</v>
      </c>
      <c r="F21" s="19">
        <v>18.62</v>
      </c>
      <c r="G21" s="20">
        <v>4.4000000000000004</v>
      </c>
      <c r="H21" s="20"/>
    </row>
    <row r="22" spans="1:8" ht="17.25" x14ac:dyDescent="0.25">
      <c r="A22" s="28">
        <v>0.66669999999999996</v>
      </c>
      <c r="B22" s="19"/>
      <c r="C22" s="19"/>
      <c r="D22" s="19"/>
      <c r="E22" s="19"/>
      <c r="F22" s="19"/>
      <c r="G22" s="20"/>
      <c r="H22" s="20">
        <v>12.73</v>
      </c>
    </row>
    <row r="23" spans="1:8" ht="17.25" x14ac:dyDescent="0.25">
      <c r="A23" s="18">
        <v>0.7</v>
      </c>
      <c r="B23" s="19">
        <v>256</v>
      </c>
      <c r="C23" s="19">
        <v>7.05</v>
      </c>
      <c r="D23" s="21"/>
      <c r="E23" s="21"/>
      <c r="F23" s="19">
        <v>15.33</v>
      </c>
      <c r="G23" s="20">
        <v>4.0199999999999996</v>
      </c>
      <c r="H23" s="20"/>
    </row>
    <row r="24" spans="1:8" ht="17.25" x14ac:dyDescent="0.25">
      <c r="A24" s="18">
        <v>0.75</v>
      </c>
      <c r="B24" s="19">
        <v>274</v>
      </c>
      <c r="C24" s="19">
        <v>6.46</v>
      </c>
      <c r="D24" s="21"/>
      <c r="E24" s="21"/>
      <c r="F24" s="19">
        <v>13.54</v>
      </c>
      <c r="G24" s="20">
        <v>3.69</v>
      </c>
      <c r="H24" s="20">
        <v>9.8699999999999992</v>
      </c>
    </row>
    <row r="25" spans="1:8" ht="17.25" x14ac:dyDescent="0.25">
      <c r="A25" s="18">
        <v>0.8</v>
      </c>
      <c r="B25" s="19">
        <v>292</v>
      </c>
      <c r="C25" s="19">
        <v>5.8</v>
      </c>
      <c r="D25" s="19">
        <v>1.1000000000000001</v>
      </c>
      <c r="E25" s="19">
        <v>1.9</v>
      </c>
      <c r="F25" s="19">
        <v>13.54</v>
      </c>
      <c r="G25" s="20">
        <v>3.3</v>
      </c>
      <c r="H25" s="20"/>
    </row>
    <row r="26" spans="1:8" ht="17.25" x14ac:dyDescent="0.25">
      <c r="A26" s="28">
        <v>0.83330000000000004</v>
      </c>
      <c r="B26" s="19"/>
      <c r="C26" s="19"/>
      <c r="D26" s="19"/>
      <c r="E26" s="19"/>
      <c r="F26" s="19"/>
      <c r="G26" s="20"/>
      <c r="H26" s="20">
        <v>7.5</v>
      </c>
    </row>
    <row r="27" spans="1:8" ht="17.25" x14ac:dyDescent="0.25">
      <c r="A27" s="18">
        <v>0.85</v>
      </c>
      <c r="B27" s="19">
        <v>310</v>
      </c>
      <c r="C27" s="19">
        <v>5.23</v>
      </c>
      <c r="D27" s="21"/>
      <c r="E27" s="21"/>
      <c r="F27" s="19">
        <v>12.28</v>
      </c>
      <c r="G27" s="20">
        <v>3.04</v>
      </c>
      <c r="H27" s="20"/>
    </row>
    <row r="28" spans="1:8" ht="17.25" x14ac:dyDescent="0.25">
      <c r="A28" s="18">
        <v>0.9</v>
      </c>
      <c r="B28" s="19">
        <v>329</v>
      </c>
      <c r="C28" s="19">
        <v>4.3499999999999996</v>
      </c>
      <c r="D28" s="21"/>
      <c r="E28" s="21"/>
      <c r="F28" s="19">
        <v>10.3</v>
      </c>
      <c r="G28" s="20">
        <v>2.78</v>
      </c>
      <c r="H28" s="20"/>
    </row>
    <row r="29" spans="1:8" ht="17.25" x14ac:dyDescent="0.25">
      <c r="A29" s="28">
        <v>0.91669999999999996</v>
      </c>
      <c r="B29" s="19"/>
      <c r="C29" s="19"/>
      <c r="D29" s="21"/>
      <c r="E29" s="21"/>
      <c r="F29" s="19"/>
      <c r="G29" s="20"/>
      <c r="H29" s="20">
        <v>5.64</v>
      </c>
    </row>
    <row r="30" spans="1:8" ht="17.25" x14ac:dyDescent="0.25">
      <c r="A30" s="18">
        <v>0.95</v>
      </c>
      <c r="B30" s="19">
        <v>347</v>
      </c>
      <c r="C30" s="19">
        <v>3.19</v>
      </c>
      <c r="D30" s="19">
        <v>0.7</v>
      </c>
      <c r="E30" s="19">
        <v>1.4</v>
      </c>
      <c r="F30" s="19">
        <v>8.6999999999999993</v>
      </c>
      <c r="G30" s="20">
        <v>2.48</v>
      </c>
      <c r="H30" s="20"/>
    </row>
    <row r="31" spans="1:8" ht="17.25" x14ac:dyDescent="0.25">
      <c r="A31" s="18">
        <v>1</v>
      </c>
      <c r="B31" s="19">
        <v>365</v>
      </c>
      <c r="C31" s="19">
        <v>0.95</v>
      </c>
      <c r="D31" s="19">
        <v>0.6</v>
      </c>
      <c r="E31" s="19">
        <v>0.8</v>
      </c>
      <c r="F31" s="19">
        <v>7.2</v>
      </c>
      <c r="G31" s="20">
        <v>1.25</v>
      </c>
      <c r="H31" s="20">
        <v>5.15</v>
      </c>
    </row>
  </sheetData>
  <mergeCells count="6"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Mean_Monthly</vt:lpstr>
      <vt:lpstr>PPA</vt:lpstr>
      <vt:lpstr>FDC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2022-03-02T12:09:54Z</dcterms:modified>
</cp:coreProperties>
</file>