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57600" windowHeight="31960"/>
  </bookViews>
  <sheets>
    <sheet name="マイワシ" sheetId="26" r:id="rId1"/>
  </sheets>
  <externalReferences>
    <externalReference r:id="rId2"/>
    <externalReference r:id="rId3"/>
  </externalReferences>
  <definedNames>
    <definedName name="_xlnm.Print_Area" localSheetId="0">マイワシ!$A$1:$U$95</definedName>
    <definedName name="オスメス">[1]※※①※※!$B$4:$B$8</definedName>
    <definedName name="太平洋南部" localSheetId="0">[2]元データ!#REF!</definedName>
    <definedName name="太平洋南部">[2]元データ!#REF!</definedName>
    <definedName name="縁辺">[1]※※①※※!$C$4:$C$7</definedName>
    <definedName name="透・不透明">[1]※※①※※!$C$4:$C$7</definedName>
    <definedName name="雌雄">[1]※※①※※!$B$4:$B$8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43" i="26" l="1"/>
  <c r="X93" i="26"/>
  <c r="Y93" i="26"/>
  <c r="Z93" i="26"/>
  <c r="AA93" i="26"/>
  <c r="AB93" i="26"/>
  <c r="AC93" i="26"/>
  <c r="AD93" i="26"/>
  <c r="AF93" i="26"/>
  <c r="AH93" i="26"/>
  <c r="AJ93" i="26"/>
  <c r="AL93" i="26"/>
  <c r="U93" i="26"/>
  <c r="AP93" i="26"/>
  <c r="X44" i="26"/>
  <c r="Y44" i="26"/>
  <c r="Z44" i="26"/>
  <c r="AA44" i="26"/>
  <c r="AB44" i="26"/>
  <c r="AC44" i="26"/>
  <c r="AD44" i="26"/>
  <c r="AF44" i="26"/>
  <c r="AH44" i="26"/>
  <c r="AJ44" i="26"/>
  <c r="AL44" i="26"/>
  <c r="U44" i="26"/>
  <c r="AP44" i="26"/>
  <c r="AL43" i="26"/>
  <c r="U43" i="26"/>
  <c r="X55" i="26"/>
  <c r="Y55" i="26"/>
  <c r="Z55" i="26"/>
  <c r="AA55" i="26"/>
  <c r="AB55" i="26"/>
  <c r="AC55" i="26"/>
  <c r="AD55" i="26"/>
  <c r="AF55" i="26"/>
  <c r="AH55" i="26"/>
  <c r="AJ55" i="26"/>
  <c r="AL55" i="26"/>
  <c r="AN55" i="26"/>
  <c r="AP55" i="26"/>
  <c r="X56" i="26"/>
  <c r="Y56" i="26"/>
  <c r="Z56" i="26"/>
  <c r="AA56" i="26"/>
  <c r="AB56" i="26"/>
  <c r="AC56" i="26"/>
  <c r="AD56" i="26"/>
  <c r="AF56" i="26"/>
  <c r="AH56" i="26"/>
  <c r="AJ56" i="26"/>
  <c r="AL56" i="26"/>
  <c r="AN56" i="26"/>
  <c r="AP56" i="26"/>
  <c r="AL92" i="26"/>
  <c r="AD92" i="26"/>
  <c r="AF92" i="26"/>
  <c r="AH92" i="26"/>
  <c r="AJ92" i="26"/>
  <c r="AF43" i="26"/>
  <c r="AH43" i="26"/>
  <c r="AJ43" i="26"/>
  <c r="AD43" i="26"/>
  <c r="AC43" i="26"/>
  <c r="AC92" i="26"/>
  <c r="Y92" i="26"/>
  <c r="Z92" i="26"/>
  <c r="AA92" i="26"/>
  <c r="AB43" i="26"/>
  <c r="AB92" i="26"/>
  <c r="AA43" i="26"/>
  <c r="Z43" i="26"/>
  <c r="Y43" i="26"/>
  <c r="X43" i="26"/>
  <c r="X92" i="26"/>
  <c r="AN42" i="26"/>
  <c r="AN91" i="26"/>
  <c r="U92" i="26"/>
  <c r="AP92" i="26"/>
  <c r="AP43" i="26"/>
  <c r="AL91" i="26"/>
  <c r="AL42" i="26"/>
  <c r="U42" i="26"/>
  <c r="AD42" i="26"/>
  <c r="AH42" i="26"/>
  <c r="AJ42" i="26"/>
  <c r="AJ91" i="26"/>
  <c r="AD91" i="26"/>
  <c r="AF91" i="26"/>
  <c r="AH91" i="26"/>
  <c r="AB42" i="26"/>
  <c r="AC91" i="26"/>
  <c r="AC42" i="26"/>
  <c r="AB91" i="26"/>
  <c r="Z42" i="26"/>
  <c r="AA42" i="26"/>
  <c r="Z91" i="26"/>
  <c r="AA91" i="26"/>
  <c r="AN41" i="26"/>
  <c r="AN90" i="26"/>
  <c r="X91" i="26"/>
  <c r="Y91" i="26"/>
  <c r="U91" i="26"/>
  <c r="AP91" i="26"/>
  <c r="X42" i="26"/>
  <c r="Y42" i="26"/>
  <c r="AP42" i="26"/>
  <c r="AL41" i="26"/>
  <c r="AL90" i="26"/>
  <c r="AD41" i="26"/>
  <c r="AF41" i="26"/>
  <c r="AH41" i="26"/>
  <c r="AJ41" i="26"/>
  <c r="AF90" i="26"/>
  <c r="AH90" i="26"/>
  <c r="AJ90" i="26"/>
  <c r="U90" i="26"/>
  <c r="AD90" i="26"/>
  <c r="AC90" i="26"/>
  <c r="AC41" i="26"/>
  <c r="Z90" i="26"/>
  <c r="AA90" i="26"/>
  <c r="AB90" i="26"/>
  <c r="Z41" i="26"/>
  <c r="AA41" i="26"/>
  <c r="AB41" i="26"/>
  <c r="Y90" i="26"/>
  <c r="Y41" i="26"/>
  <c r="X90" i="26"/>
  <c r="AN89" i="26"/>
  <c r="AN40" i="26"/>
  <c r="X41" i="26"/>
  <c r="AP90" i="26"/>
  <c r="U41" i="26"/>
  <c r="AP41" i="26"/>
  <c r="F102" i="26"/>
  <c r="F101" i="26"/>
  <c r="F100" i="26"/>
  <c r="F99" i="26"/>
  <c r="F98" i="26"/>
  <c r="F97" i="26"/>
  <c r="AL89" i="26"/>
  <c r="AJ89" i="26"/>
  <c r="AH89" i="26"/>
  <c r="AF89" i="26"/>
  <c r="AD89" i="26"/>
  <c r="AC89" i="26"/>
  <c r="AB89" i="26"/>
  <c r="AA89" i="26"/>
  <c r="Z89" i="26"/>
  <c r="Y89" i="26"/>
  <c r="X89" i="26"/>
  <c r="U89" i="26"/>
  <c r="AP89" i="26"/>
  <c r="AN88" i="26"/>
  <c r="AL88" i="26"/>
  <c r="AJ88" i="26"/>
  <c r="AH88" i="26"/>
  <c r="AF88" i="26"/>
  <c r="AD88" i="26"/>
  <c r="AC88" i="26"/>
  <c r="AB88" i="26"/>
  <c r="AA88" i="26"/>
  <c r="Z88" i="26"/>
  <c r="Y88" i="26"/>
  <c r="X88" i="26"/>
  <c r="U88" i="26"/>
  <c r="AP88" i="26"/>
  <c r="AN87" i="26"/>
  <c r="AL87" i="26"/>
  <c r="AJ87" i="26"/>
  <c r="AH87" i="26"/>
  <c r="AF87" i="26"/>
  <c r="AD87" i="26"/>
  <c r="AC87" i="26"/>
  <c r="AB87" i="26"/>
  <c r="AA87" i="26"/>
  <c r="Z87" i="26"/>
  <c r="Y87" i="26"/>
  <c r="X87" i="26"/>
  <c r="U87" i="26"/>
  <c r="AP87" i="26"/>
  <c r="AN86" i="26"/>
  <c r="AL86" i="26"/>
  <c r="AJ86" i="26"/>
  <c r="AH86" i="26"/>
  <c r="AF86" i="26"/>
  <c r="AD86" i="26"/>
  <c r="AC86" i="26"/>
  <c r="AB86" i="26"/>
  <c r="AA86" i="26"/>
  <c r="Z86" i="26"/>
  <c r="Y86" i="26"/>
  <c r="X86" i="26"/>
  <c r="U86" i="26"/>
  <c r="AP86" i="26"/>
  <c r="AN85" i="26"/>
  <c r="AL85" i="26"/>
  <c r="AJ85" i="26"/>
  <c r="AH85" i="26"/>
  <c r="AF85" i="26"/>
  <c r="AD85" i="26"/>
  <c r="AC85" i="26"/>
  <c r="AB85" i="26"/>
  <c r="AA85" i="26"/>
  <c r="Z85" i="26"/>
  <c r="Y85" i="26"/>
  <c r="X85" i="26"/>
  <c r="U85" i="26"/>
  <c r="AP85" i="26"/>
  <c r="AP84" i="26"/>
  <c r="AN84" i="26"/>
  <c r="AL84" i="26"/>
  <c r="AJ84" i="26"/>
  <c r="AH84" i="26"/>
  <c r="AF84" i="26"/>
  <c r="AD84" i="26"/>
  <c r="AC84" i="26"/>
  <c r="AB84" i="26"/>
  <c r="AA84" i="26"/>
  <c r="Z84" i="26"/>
  <c r="Y84" i="26"/>
  <c r="X84" i="26"/>
  <c r="AP83" i="26"/>
  <c r="AN83" i="26"/>
  <c r="AL83" i="26"/>
  <c r="AJ83" i="26"/>
  <c r="AH83" i="26"/>
  <c r="AF83" i="26"/>
  <c r="AD83" i="26"/>
  <c r="AC83" i="26"/>
  <c r="AB83" i="26"/>
  <c r="AA83" i="26"/>
  <c r="Z83" i="26"/>
  <c r="Y83" i="26"/>
  <c r="X83" i="26"/>
  <c r="AP82" i="26"/>
  <c r="AN82" i="26"/>
  <c r="AL82" i="26"/>
  <c r="AJ82" i="26"/>
  <c r="AH82" i="26"/>
  <c r="AF82" i="26"/>
  <c r="AD82" i="26"/>
  <c r="AC82" i="26"/>
  <c r="AB82" i="26"/>
  <c r="AA82" i="26"/>
  <c r="Z82" i="26"/>
  <c r="Y82" i="26"/>
  <c r="X82" i="26"/>
  <c r="AP81" i="26"/>
  <c r="AN81" i="26"/>
  <c r="AL81" i="26"/>
  <c r="AJ81" i="26"/>
  <c r="AH81" i="26"/>
  <c r="AF81" i="26"/>
  <c r="AD81" i="26"/>
  <c r="AC81" i="26"/>
  <c r="AB81" i="26"/>
  <c r="AA81" i="26"/>
  <c r="Z81" i="26"/>
  <c r="Y81" i="26"/>
  <c r="X81" i="26"/>
  <c r="AP80" i="26"/>
  <c r="AN80" i="26"/>
  <c r="AL80" i="26"/>
  <c r="AJ80" i="26"/>
  <c r="AH80" i="26"/>
  <c r="AF80" i="26"/>
  <c r="AD80" i="26"/>
  <c r="AC80" i="26"/>
  <c r="AB80" i="26"/>
  <c r="AA80" i="26"/>
  <c r="Z80" i="26"/>
  <c r="Y80" i="26"/>
  <c r="X80" i="26"/>
  <c r="AP79" i="26"/>
  <c r="AN79" i="26"/>
  <c r="AL79" i="26"/>
  <c r="AJ79" i="26"/>
  <c r="AH79" i="26"/>
  <c r="AF79" i="26"/>
  <c r="AD79" i="26"/>
  <c r="AC79" i="26"/>
  <c r="AB79" i="26"/>
  <c r="AA79" i="26"/>
  <c r="Z79" i="26"/>
  <c r="Y79" i="26"/>
  <c r="X79" i="26"/>
  <c r="AP78" i="26"/>
  <c r="AN78" i="26"/>
  <c r="AL78" i="26"/>
  <c r="AJ78" i="26"/>
  <c r="AH78" i="26"/>
  <c r="AF78" i="26"/>
  <c r="AD78" i="26"/>
  <c r="AC78" i="26"/>
  <c r="AB78" i="26"/>
  <c r="AA78" i="26"/>
  <c r="Z78" i="26"/>
  <c r="Y78" i="26"/>
  <c r="X78" i="26"/>
  <c r="AP77" i="26"/>
  <c r="AN77" i="26"/>
  <c r="AL77" i="26"/>
  <c r="AJ77" i="26"/>
  <c r="AH77" i="26"/>
  <c r="AF77" i="26"/>
  <c r="AD77" i="26"/>
  <c r="AC77" i="26"/>
  <c r="AB77" i="26"/>
  <c r="AA77" i="26"/>
  <c r="Z77" i="26"/>
  <c r="Y77" i="26"/>
  <c r="X77" i="26"/>
  <c r="AP76" i="26"/>
  <c r="AN76" i="26"/>
  <c r="AL76" i="26"/>
  <c r="AJ76" i="26"/>
  <c r="AH76" i="26"/>
  <c r="AF76" i="26"/>
  <c r="AD76" i="26"/>
  <c r="AC76" i="26"/>
  <c r="AB76" i="26"/>
  <c r="AA76" i="26"/>
  <c r="Z76" i="26"/>
  <c r="Y76" i="26"/>
  <c r="X76" i="26"/>
  <c r="AP75" i="26"/>
  <c r="AN75" i="26"/>
  <c r="AL75" i="26"/>
  <c r="AJ75" i="26"/>
  <c r="AH75" i="26"/>
  <c r="AF75" i="26"/>
  <c r="AD75" i="26"/>
  <c r="AC75" i="26"/>
  <c r="AB75" i="26"/>
  <c r="AA75" i="26"/>
  <c r="Z75" i="26"/>
  <c r="Y75" i="26"/>
  <c r="X75" i="26"/>
  <c r="AP74" i="26"/>
  <c r="AN74" i="26"/>
  <c r="AL74" i="26"/>
  <c r="AJ74" i="26"/>
  <c r="AH74" i="26"/>
  <c r="AF74" i="26"/>
  <c r="AD74" i="26"/>
  <c r="AC74" i="26"/>
  <c r="AB74" i="26"/>
  <c r="AA74" i="26"/>
  <c r="Z74" i="26"/>
  <c r="Y74" i="26"/>
  <c r="X74" i="26"/>
  <c r="AP73" i="26"/>
  <c r="AN73" i="26"/>
  <c r="AL73" i="26"/>
  <c r="AJ73" i="26"/>
  <c r="AH73" i="26"/>
  <c r="AF73" i="26"/>
  <c r="AD73" i="26"/>
  <c r="AC73" i="26"/>
  <c r="AB73" i="26"/>
  <c r="AA73" i="26"/>
  <c r="Z73" i="26"/>
  <c r="Y73" i="26"/>
  <c r="X73" i="26"/>
  <c r="AP72" i="26"/>
  <c r="AN72" i="26"/>
  <c r="AL72" i="26"/>
  <c r="AJ72" i="26"/>
  <c r="AH72" i="26"/>
  <c r="AF72" i="26"/>
  <c r="AD72" i="26"/>
  <c r="AC72" i="26"/>
  <c r="AB72" i="26"/>
  <c r="AA72" i="26"/>
  <c r="Z72" i="26"/>
  <c r="Y72" i="26"/>
  <c r="X72" i="26"/>
  <c r="AP71" i="26"/>
  <c r="AN71" i="26"/>
  <c r="AL71" i="26"/>
  <c r="AJ71" i="26"/>
  <c r="AH71" i="26"/>
  <c r="AF71" i="26"/>
  <c r="AD71" i="26"/>
  <c r="AC71" i="26"/>
  <c r="AB71" i="26"/>
  <c r="AA71" i="26"/>
  <c r="Z71" i="26"/>
  <c r="Y71" i="26"/>
  <c r="X71" i="26"/>
  <c r="AP70" i="26"/>
  <c r="AN70" i="26"/>
  <c r="AL70" i="26"/>
  <c r="AJ70" i="26"/>
  <c r="AH70" i="26"/>
  <c r="AF70" i="26"/>
  <c r="AD70" i="26"/>
  <c r="AC70" i="26"/>
  <c r="AB70" i="26"/>
  <c r="AA70" i="26"/>
  <c r="Z70" i="26"/>
  <c r="Y70" i="26"/>
  <c r="X70" i="26"/>
  <c r="AP69" i="26"/>
  <c r="AN69" i="26"/>
  <c r="AL69" i="26"/>
  <c r="AJ69" i="26"/>
  <c r="AH69" i="26"/>
  <c r="AF69" i="26"/>
  <c r="AD69" i="26"/>
  <c r="AC69" i="26"/>
  <c r="AB69" i="26"/>
  <c r="AA69" i="26"/>
  <c r="Z69" i="26"/>
  <c r="Y69" i="26"/>
  <c r="X69" i="26"/>
  <c r="AP68" i="26"/>
  <c r="AN68" i="26"/>
  <c r="AL68" i="26"/>
  <c r="AJ68" i="26"/>
  <c r="AH68" i="26"/>
  <c r="AF68" i="26"/>
  <c r="AD68" i="26"/>
  <c r="AC68" i="26"/>
  <c r="AB68" i="26"/>
  <c r="AA68" i="26"/>
  <c r="Z68" i="26"/>
  <c r="Y68" i="26"/>
  <c r="X68" i="26"/>
  <c r="AP67" i="26"/>
  <c r="AN67" i="26"/>
  <c r="AL67" i="26"/>
  <c r="AJ67" i="26"/>
  <c r="AH67" i="26"/>
  <c r="AF67" i="26"/>
  <c r="AD67" i="26"/>
  <c r="AC67" i="26"/>
  <c r="AB67" i="26"/>
  <c r="AA67" i="26"/>
  <c r="Z67" i="26"/>
  <c r="Y67" i="26"/>
  <c r="X67" i="26"/>
  <c r="AP66" i="26"/>
  <c r="AN66" i="26"/>
  <c r="AL66" i="26"/>
  <c r="AJ66" i="26"/>
  <c r="AH66" i="26"/>
  <c r="AF66" i="26"/>
  <c r="AD66" i="26"/>
  <c r="AC66" i="26"/>
  <c r="AB66" i="26"/>
  <c r="AA66" i="26"/>
  <c r="Z66" i="26"/>
  <c r="Y66" i="26"/>
  <c r="X66" i="26"/>
  <c r="AP65" i="26"/>
  <c r="AN65" i="26"/>
  <c r="AL65" i="26"/>
  <c r="AJ65" i="26"/>
  <c r="AH65" i="26"/>
  <c r="AF65" i="26"/>
  <c r="AD65" i="26"/>
  <c r="AC65" i="26"/>
  <c r="AB65" i="26"/>
  <c r="AA65" i="26"/>
  <c r="Z65" i="26"/>
  <c r="Y65" i="26"/>
  <c r="X65" i="26"/>
  <c r="AP64" i="26"/>
  <c r="AN64" i="26"/>
  <c r="AL64" i="26"/>
  <c r="AJ64" i="26"/>
  <c r="AH64" i="26"/>
  <c r="AF64" i="26"/>
  <c r="AD64" i="26"/>
  <c r="AC64" i="26"/>
  <c r="AB64" i="26"/>
  <c r="AA64" i="26"/>
  <c r="Z64" i="26"/>
  <c r="Y64" i="26"/>
  <c r="X64" i="26"/>
  <c r="AP63" i="26"/>
  <c r="AN63" i="26"/>
  <c r="AL63" i="26"/>
  <c r="AJ63" i="26"/>
  <c r="AH63" i="26"/>
  <c r="AF63" i="26"/>
  <c r="AD63" i="26"/>
  <c r="AC63" i="26"/>
  <c r="AB63" i="26"/>
  <c r="AA63" i="26"/>
  <c r="Z63" i="26"/>
  <c r="Y63" i="26"/>
  <c r="X63" i="26"/>
  <c r="AP62" i="26"/>
  <c r="AN62" i="26"/>
  <c r="AL62" i="26"/>
  <c r="AJ62" i="26"/>
  <c r="AH62" i="26"/>
  <c r="AF62" i="26"/>
  <c r="AD62" i="26"/>
  <c r="AC62" i="26"/>
  <c r="AB62" i="26"/>
  <c r="AA62" i="26"/>
  <c r="Z62" i="26"/>
  <c r="Y62" i="26"/>
  <c r="X62" i="26"/>
  <c r="AP61" i="26"/>
  <c r="AN61" i="26"/>
  <c r="AL61" i="26"/>
  <c r="AJ61" i="26"/>
  <c r="AH61" i="26"/>
  <c r="AF61" i="26"/>
  <c r="AD61" i="26"/>
  <c r="AC61" i="26"/>
  <c r="AB61" i="26"/>
  <c r="AA61" i="26"/>
  <c r="Z61" i="26"/>
  <c r="Y61" i="26"/>
  <c r="X61" i="26"/>
  <c r="AP60" i="26"/>
  <c r="AN60" i="26"/>
  <c r="AL60" i="26"/>
  <c r="AJ60" i="26"/>
  <c r="AH60" i="26"/>
  <c r="AF60" i="26"/>
  <c r="AD60" i="26"/>
  <c r="AC60" i="26"/>
  <c r="AB60" i="26"/>
  <c r="AA60" i="26"/>
  <c r="Z60" i="26"/>
  <c r="Y60" i="26"/>
  <c r="X60" i="26"/>
  <c r="AP59" i="26"/>
  <c r="AN59" i="26"/>
  <c r="AL59" i="26"/>
  <c r="AJ59" i="26"/>
  <c r="AH59" i="26"/>
  <c r="AF59" i="26"/>
  <c r="AD59" i="26"/>
  <c r="AC59" i="26"/>
  <c r="AB59" i="26"/>
  <c r="AA59" i="26"/>
  <c r="Z59" i="26"/>
  <c r="Y59" i="26"/>
  <c r="X59" i="26"/>
  <c r="AP58" i="26"/>
  <c r="AN58" i="26"/>
  <c r="AL58" i="26"/>
  <c r="AJ58" i="26"/>
  <c r="AH58" i="26"/>
  <c r="AF58" i="26"/>
  <c r="AD58" i="26"/>
  <c r="AC58" i="26"/>
  <c r="AB58" i="26"/>
  <c r="AA58" i="26"/>
  <c r="Z58" i="26"/>
  <c r="Y58" i="26"/>
  <c r="X58" i="26"/>
  <c r="AP57" i="26"/>
  <c r="AN57" i="26"/>
  <c r="AL57" i="26"/>
  <c r="AJ57" i="26"/>
  <c r="AH57" i="26"/>
  <c r="AF57" i="26"/>
  <c r="AD57" i="26"/>
  <c r="AC57" i="26"/>
  <c r="AB57" i="26"/>
  <c r="AA57" i="26"/>
  <c r="Z57" i="26"/>
  <c r="Y57" i="26"/>
  <c r="X57" i="26"/>
  <c r="AL40" i="26"/>
  <c r="AJ40" i="26"/>
  <c r="AH40" i="26"/>
  <c r="AF40" i="26"/>
  <c r="AD40" i="26"/>
  <c r="AC40" i="26"/>
  <c r="AB40" i="26"/>
  <c r="AA40" i="26"/>
  <c r="Z40" i="26"/>
  <c r="Y40" i="26"/>
  <c r="X40" i="26"/>
  <c r="U40" i="26"/>
  <c r="AP40" i="26"/>
  <c r="AN39" i="26"/>
  <c r="AL39" i="26"/>
  <c r="AJ39" i="26"/>
  <c r="AH39" i="26"/>
  <c r="AF39" i="26"/>
  <c r="AD39" i="26"/>
  <c r="AC39" i="26"/>
  <c r="AB39" i="26"/>
  <c r="AA39" i="26"/>
  <c r="Z39" i="26"/>
  <c r="Y39" i="26"/>
  <c r="X39" i="26"/>
  <c r="U39" i="26"/>
  <c r="AP39" i="26"/>
  <c r="AN38" i="26"/>
  <c r="AL38" i="26"/>
  <c r="AJ38" i="26"/>
  <c r="AH38" i="26"/>
  <c r="AF38" i="26"/>
  <c r="AD38" i="26"/>
  <c r="AC38" i="26"/>
  <c r="AB38" i="26"/>
  <c r="AA38" i="26"/>
  <c r="Z38" i="26"/>
  <c r="Y38" i="26"/>
  <c r="X38" i="26"/>
  <c r="U38" i="26"/>
  <c r="AP38" i="26"/>
  <c r="AN37" i="26"/>
  <c r="AL37" i="26"/>
  <c r="AJ37" i="26"/>
  <c r="AH37" i="26"/>
  <c r="AF37" i="26"/>
  <c r="AD37" i="26"/>
  <c r="AC37" i="26"/>
  <c r="AB37" i="26"/>
  <c r="AA37" i="26"/>
  <c r="Z37" i="26"/>
  <c r="Y37" i="26"/>
  <c r="X37" i="26"/>
  <c r="U37" i="26"/>
  <c r="AP37" i="26"/>
  <c r="AN36" i="26"/>
  <c r="AL36" i="26"/>
  <c r="AJ36" i="26"/>
  <c r="AH36" i="26"/>
  <c r="AF36" i="26"/>
  <c r="AD36" i="26"/>
  <c r="AC36" i="26"/>
  <c r="AB36" i="26"/>
  <c r="AA36" i="26"/>
  <c r="Z36" i="26"/>
  <c r="Y36" i="26"/>
  <c r="X36" i="26"/>
  <c r="U36" i="26"/>
  <c r="AP36" i="26"/>
  <c r="AN35" i="26"/>
  <c r="AL35" i="26"/>
  <c r="AJ35" i="26"/>
  <c r="AH35" i="26"/>
  <c r="AF35" i="26"/>
  <c r="AD35" i="26"/>
  <c r="AC35" i="26"/>
  <c r="AB35" i="26"/>
  <c r="AA35" i="26"/>
  <c r="Z35" i="26"/>
  <c r="Y35" i="26"/>
  <c r="X35" i="26"/>
  <c r="U35" i="26"/>
  <c r="AP35" i="26"/>
  <c r="AN34" i="26"/>
  <c r="AL34" i="26"/>
  <c r="AJ34" i="26"/>
  <c r="AH34" i="26"/>
  <c r="AF34" i="26"/>
  <c r="AD34" i="26"/>
  <c r="AC34" i="26"/>
  <c r="AB34" i="26"/>
  <c r="AA34" i="26"/>
  <c r="Z34" i="26"/>
  <c r="Y34" i="26"/>
  <c r="X34" i="26"/>
  <c r="U34" i="26"/>
  <c r="AP34" i="26"/>
  <c r="AN33" i="26"/>
  <c r="AL33" i="26"/>
  <c r="AJ33" i="26"/>
  <c r="AH33" i="26"/>
  <c r="AF33" i="26"/>
  <c r="AD33" i="26"/>
  <c r="AC33" i="26"/>
  <c r="AB33" i="26"/>
  <c r="AA33" i="26"/>
  <c r="Z33" i="26"/>
  <c r="Y33" i="26"/>
  <c r="X33" i="26"/>
  <c r="U33" i="26"/>
  <c r="AP33" i="26"/>
  <c r="AN32" i="26"/>
  <c r="AL32" i="26"/>
  <c r="AJ32" i="26"/>
  <c r="AH32" i="26"/>
  <c r="AF32" i="26"/>
  <c r="AD32" i="26"/>
  <c r="AC32" i="26"/>
  <c r="AB32" i="26"/>
  <c r="AA32" i="26"/>
  <c r="Z32" i="26"/>
  <c r="Y32" i="26"/>
  <c r="X32" i="26"/>
  <c r="U32" i="26"/>
  <c r="AP32" i="26"/>
  <c r="AN31" i="26"/>
  <c r="AL31" i="26"/>
  <c r="AJ31" i="26"/>
  <c r="AH31" i="26"/>
  <c r="AF31" i="26"/>
  <c r="AD31" i="26"/>
  <c r="AC31" i="26"/>
  <c r="AB31" i="26"/>
  <c r="AA31" i="26"/>
  <c r="Z31" i="26"/>
  <c r="Y31" i="26"/>
  <c r="X31" i="26"/>
  <c r="U31" i="26"/>
  <c r="AP31" i="26"/>
  <c r="AN30" i="26"/>
  <c r="AL30" i="26"/>
  <c r="AJ30" i="26"/>
  <c r="AH30" i="26"/>
  <c r="AF30" i="26"/>
  <c r="AD30" i="26"/>
  <c r="AC30" i="26"/>
  <c r="AB30" i="26"/>
  <c r="AA30" i="26"/>
  <c r="Z30" i="26"/>
  <c r="Y30" i="26"/>
  <c r="X30" i="26"/>
  <c r="U30" i="26"/>
  <c r="AP30" i="26"/>
  <c r="AN29" i="26"/>
  <c r="AL29" i="26"/>
  <c r="AJ29" i="26"/>
  <c r="AH29" i="26"/>
  <c r="AF29" i="26"/>
  <c r="AD29" i="26"/>
  <c r="AC29" i="26"/>
  <c r="AB29" i="26"/>
  <c r="AA29" i="26"/>
  <c r="Z29" i="26"/>
  <c r="Y29" i="26"/>
  <c r="X29" i="26"/>
  <c r="U29" i="26"/>
  <c r="AP29" i="26"/>
  <c r="AN28" i="26"/>
  <c r="AL28" i="26"/>
  <c r="AJ28" i="26"/>
  <c r="AH28" i="26"/>
  <c r="AF28" i="26"/>
  <c r="AD28" i="26"/>
  <c r="AC28" i="26"/>
  <c r="AB28" i="26"/>
  <c r="AA28" i="26"/>
  <c r="Z28" i="26"/>
  <c r="Y28" i="26"/>
  <c r="X28" i="26"/>
  <c r="U28" i="26"/>
  <c r="AP28" i="26"/>
  <c r="AN27" i="26"/>
  <c r="AL27" i="26"/>
  <c r="AJ27" i="26"/>
  <c r="AH27" i="26"/>
  <c r="AF27" i="26"/>
  <c r="AD27" i="26"/>
  <c r="AC27" i="26"/>
  <c r="AB27" i="26"/>
  <c r="AA27" i="26"/>
  <c r="Z27" i="26"/>
  <c r="Y27" i="26"/>
  <c r="X27" i="26"/>
  <c r="U27" i="26"/>
  <c r="AP27" i="26"/>
  <c r="AN26" i="26"/>
  <c r="AL26" i="26"/>
  <c r="AJ26" i="26"/>
  <c r="AH26" i="26"/>
  <c r="AF26" i="26"/>
  <c r="AD26" i="26"/>
  <c r="AC26" i="26"/>
  <c r="AB26" i="26"/>
  <c r="AA26" i="26"/>
  <c r="Z26" i="26"/>
  <c r="Y26" i="26"/>
  <c r="X26" i="26"/>
  <c r="U26" i="26"/>
  <c r="AP26" i="26"/>
  <c r="AN25" i="26"/>
  <c r="AL25" i="26"/>
  <c r="AJ25" i="26"/>
  <c r="AH25" i="26"/>
  <c r="AF25" i="26"/>
  <c r="AD25" i="26"/>
  <c r="AC25" i="26"/>
  <c r="AB25" i="26"/>
  <c r="AA25" i="26"/>
  <c r="Z25" i="26"/>
  <c r="Y25" i="26"/>
  <c r="X25" i="26"/>
  <c r="U25" i="26"/>
  <c r="AP25" i="26"/>
  <c r="AN24" i="26"/>
  <c r="AL24" i="26"/>
  <c r="AJ24" i="26"/>
  <c r="AH24" i="26"/>
  <c r="AF24" i="26"/>
  <c r="AD24" i="26"/>
  <c r="AC24" i="26"/>
  <c r="AB24" i="26"/>
  <c r="AA24" i="26"/>
  <c r="Z24" i="26"/>
  <c r="Y24" i="26"/>
  <c r="X24" i="26"/>
  <c r="U24" i="26"/>
  <c r="AP24" i="26"/>
  <c r="AN23" i="26"/>
  <c r="AL23" i="26"/>
  <c r="AJ23" i="26"/>
  <c r="AH23" i="26"/>
  <c r="AF23" i="26"/>
  <c r="AD23" i="26"/>
  <c r="AC23" i="26"/>
  <c r="AB23" i="26"/>
  <c r="AA23" i="26"/>
  <c r="Z23" i="26"/>
  <c r="Y23" i="26"/>
  <c r="X23" i="26"/>
  <c r="U23" i="26"/>
  <c r="AP23" i="26"/>
  <c r="AN22" i="26"/>
  <c r="AL22" i="26"/>
  <c r="AJ22" i="26"/>
  <c r="AH22" i="26"/>
  <c r="AF22" i="26"/>
  <c r="AD22" i="26"/>
  <c r="AC22" i="26"/>
  <c r="AB22" i="26"/>
  <c r="AA22" i="26"/>
  <c r="Z22" i="26"/>
  <c r="Y22" i="26"/>
  <c r="X22" i="26"/>
  <c r="U22" i="26"/>
  <c r="AP22" i="26"/>
  <c r="AN21" i="26"/>
  <c r="AL21" i="26"/>
  <c r="AJ21" i="26"/>
  <c r="AH21" i="26"/>
  <c r="AF21" i="26"/>
  <c r="AD21" i="26"/>
  <c r="AC21" i="26"/>
  <c r="AB21" i="26"/>
  <c r="AA21" i="26"/>
  <c r="Z21" i="26"/>
  <c r="Y21" i="26"/>
  <c r="X21" i="26"/>
  <c r="U21" i="26"/>
  <c r="AP21" i="26"/>
  <c r="AN20" i="26"/>
  <c r="AL20" i="26"/>
  <c r="AJ20" i="26"/>
  <c r="AH20" i="26"/>
  <c r="AF20" i="26"/>
  <c r="AD20" i="26"/>
  <c r="AC20" i="26"/>
  <c r="AB20" i="26"/>
  <c r="AA20" i="26"/>
  <c r="Z20" i="26"/>
  <c r="Y20" i="26"/>
  <c r="X20" i="26"/>
  <c r="U20" i="26"/>
  <c r="AP20" i="26"/>
  <c r="AN19" i="26"/>
  <c r="AL19" i="26"/>
  <c r="AJ19" i="26"/>
  <c r="AH19" i="26"/>
  <c r="AF19" i="26"/>
  <c r="AD19" i="26"/>
  <c r="AC19" i="26"/>
  <c r="AB19" i="26"/>
  <c r="AA19" i="26"/>
  <c r="Z19" i="26"/>
  <c r="Y19" i="26"/>
  <c r="X19" i="26"/>
  <c r="U19" i="26"/>
  <c r="AP19" i="26"/>
  <c r="AN18" i="26"/>
  <c r="AL18" i="26"/>
  <c r="AJ18" i="26"/>
  <c r="AH18" i="26"/>
  <c r="AF18" i="26"/>
  <c r="AD18" i="26"/>
  <c r="AC18" i="26"/>
  <c r="AB18" i="26"/>
  <c r="AA18" i="26"/>
  <c r="Z18" i="26"/>
  <c r="Y18" i="26"/>
  <c r="X18" i="26"/>
  <c r="U18" i="26"/>
  <c r="AP18" i="26"/>
  <c r="AN17" i="26"/>
  <c r="AL17" i="26"/>
  <c r="AJ17" i="26"/>
  <c r="AH17" i="26"/>
  <c r="AF17" i="26"/>
  <c r="AD17" i="26"/>
  <c r="AC17" i="26"/>
  <c r="AB17" i="26"/>
  <c r="AA17" i="26"/>
  <c r="Z17" i="26"/>
  <c r="Y17" i="26"/>
  <c r="X17" i="26"/>
  <c r="U17" i="26"/>
  <c r="AP17" i="26"/>
  <c r="AN16" i="26"/>
  <c r="AL16" i="26"/>
  <c r="AJ16" i="26"/>
  <c r="AH16" i="26"/>
  <c r="AF16" i="26"/>
  <c r="AD16" i="26"/>
  <c r="AC16" i="26"/>
  <c r="AB16" i="26"/>
  <c r="AA16" i="26"/>
  <c r="Z16" i="26"/>
  <c r="Y16" i="26"/>
  <c r="X16" i="26"/>
  <c r="U16" i="26"/>
  <c r="AP16" i="26"/>
  <c r="AN15" i="26"/>
  <c r="AL15" i="26"/>
  <c r="AJ15" i="26"/>
  <c r="AH15" i="26"/>
  <c r="AF15" i="26"/>
  <c r="AD15" i="26"/>
  <c r="AC15" i="26"/>
  <c r="AB15" i="26"/>
  <c r="AA15" i="26"/>
  <c r="Z15" i="26"/>
  <c r="Y15" i="26"/>
  <c r="X15" i="26"/>
  <c r="U15" i="26"/>
  <c r="AP15" i="26"/>
  <c r="AN14" i="26"/>
  <c r="AL14" i="26"/>
  <c r="AJ14" i="26"/>
  <c r="AH14" i="26"/>
  <c r="AF14" i="26"/>
  <c r="AD14" i="26"/>
  <c r="AC14" i="26"/>
  <c r="AB14" i="26"/>
  <c r="AA14" i="26"/>
  <c r="Z14" i="26"/>
  <c r="Y14" i="26"/>
  <c r="X14" i="26"/>
  <c r="U14" i="26"/>
  <c r="AP14" i="26"/>
  <c r="AN13" i="26"/>
  <c r="AL13" i="26"/>
  <c r="AJ13" i="26"/>
  <c r="AH13" i="26"/>
  <c r="AF13" i="26"/>
  <c r="AD13" i="26"/>
  <c r="AC13" i="26"/>
  <c r="AB13" i="26"/>
  <c r="AA13" i="26"/>
  <c r="Z13" i="26"/>
  <c r="Y13" i="26"/>
  <c r="X13" i="26"/>
  <c r="U13" i="26"/>
  <c r="AP13" i="26"/>
  <c r="AN12" i="26"/>
  <c r="AL12" i="26"/>
  <c r="AJ12" i="26"/>
  <c r="AH12" i="26"/>
  <c r="AF12" i="26"/>
  <c r="AD12" i="26"/>
  <c r="AC12" i="26"/>
  <c r="AB12" i="26"/>
  <c r="AA12" i="26"/>
  <c r="Z12" i="26"/>
  <c r="Y12" i="26"/>
  <c r="X12" i="26"/>
  <c r="U12" i="26"/>
  <c r="AP12" i="26"/>
  <c r="AN11" i="26"/>
  <c r="AL11" i="26"/>
  <c r="AJ11" i="26"/>
  <c r="AH11" i="26"/>
  <c r="AF11" i="26"/>
  <c r="AD11" i="26"/>
  <c r="AC11" i="26"/>
  <c r="AB11" i="26"/>
  <c r="AA11" i="26"/>
  <c r="Z11" i="26"/>
  <c r="Y11" i="26"/>
  <c r="X11" i="26"/>
  <c r="U11" i="26"/>
  <c r="AP11" i="26"/>
  <c r="AN10" i="26"/>
  <c r="AL10" i="26"/>
  <c r="AJ10" i="26"/>
  <c r="AH10" i="26"/>
  <c r="AF10" i="26"/>
  <c r="AD10" i="26"/>
  <c r="AC10" i="26"/>
  <c r="AB10" i="26"/>
  <c r="AA10" i="26"/>
  <c r="Z10" i="26"/>
  <c r="Y10" i="26"/>
  <c r="X10" i="26"/>
  <c r="U10" i="26"/>
  <c r="AP10" i="26"/>
  <c r="AN9" i="26"/>
  <c r="AL9" i="26"/>
  <c r="AJ9" i="26"/>
  <c r="AH9" i="26"/>
  <c r="AF9" i="26"/>
  <c r="AD9" i="26"/>
  <c r="AC9" i="26"/>
  <c r="AB9" i="26"/>
  <c r="AA9" i="26"/>
  <c r="Z9" i="26"/>
  <c r="Y9" i="26"/>
  <c r="X9" i="26"/>
  <c r="U9" i="26"/>
  <c r="AP9" i="26"/>
  <c r="AN8" i="26"/>
  <c r="AL8" i="26"/>
  <c r="AJ8" i="26"/>
  <c r="AH8" i="26"/>
  <c r="AF8" i="26"/>
  <c r="AD8" i="26"/>
  <c r="AC8" i="26"/>
  <c r="AB8" i="26"/>
  <c r="AA8" i="26"/>
  <c r="Z8" i="26"/>
  <c r="Y8" i="26"/>
  <c r="X8" i="26"/>
  <c r="U8" i="26"/>
  <c r="AP8" i="26"/>
  <c r="AN7" i="26"/>
  <c r="AL7" i="26"/>
  <c r="AJ7" i="26"/>
  <c r="AH7" i="26"/>
  <c r="AF7" i="26"/>
  <c r="AD7" i="26"/>
  <c r="AC7" i="26"/>
  <c r="AB7" i="26"/>
  <c r="AA7" i="26"/>
  <c r="Z7" i="26"/>
  <c r="Y7" i="26"/>
  <c r="X7" i="26"/>
  <c r="U7" i="26"/>
  <c r="AP7" i="26"/>
  <c r="AN6" i="26"/>
  <c r="AL6" i="26"/>
  <c r="AJ6" i="26"/>
  <c r="AH6" i="26"/>
  <c r="AF6" i="26"/>
  <c r="AD6" i="26"/>
  <c r="AC6" i="26"/>
  <c r="AB6" i="26"/>
  <c r="AA6" i="26"/>
  <c r="Z6" i="26"/>
  <c r="Y6" i="26"/>
  <c r="X6" i="26"/>
  <c r="U6" i="26"/>
  <c r="AP6" i="26"/>
  <c r="AR41" i="26"/>
  <c r="AR42" i="26"/>
</calcChain>
</file>

<file path=xl/sharedStrings.xml><?xml version="1.0" encoding="utf-8"?>
<sst xmlns="http://schemas.openxmlformats.org/spreadsheetml/2006/main" count="212" uniqueCount="113">
  <si>
    <t>魚種</t>
    <rPh sb="0" eb="2">
      <t>ギョシュ</t>
    </rPh>
    <phoneticPr fontId="5"/>
  </si>
  <si>
    <t>漁法</t>
  </si>
  <si>
    <t>マイワシ</t>
    <phoneticPr fontId="5"/>
  </si>
  <si>
    <t>市町村</t>
    <rPh sb="0" eb="3">
      <t>シチョウソン</t>
    </rPh>
    <phoneticPr fontId="5"/>
  </si>
  <si>
    <t>八戸市</t>
    <rPh sb="0" eb="3">
      <t>ハチノヘシ</t>
    </rPh>
    <phoneticPr fontId="5"/>
  </si>
  <si>
    <t>漁法</t>
    <phoneticPr fontId="5"/>
  </si>
  <si>
    <t>まき網漁業</t>
    <phoneticPr fontId="5"/>
  </si>
  <si>
    <t>表1　　八戸港におけるまき網によるマイワシ漁獲量（「青森県海面漁業に関する調査結果書」より）</t>
    <rPh sb="0" eb="1">
      <t>ヒョウ</t>
    </rPh>
    <rPh sb="4" eb="6">
      <t>ハチノヘ</t>
    </rPh>
    <rPh sb="6" eb="7">
      <t>ミナト</t>
    </rPh>
    <rPh sb="21" eb="23">
      <t>ギョカク</t>
    </rPh>
    <rPh sb="23" eb="24">
      <t>リョウ</t>
    </rPh>
    <rPh sb="26" eb="29">
      <t>アオモリケン</t>
    </rPh>
    <rPh sb="29" eb="31">
      <t>カイメン</t>
    </rPh>
    <rPh sb="31" eb="33">
      <t>ギョギョウ</t>
    </rPh>
    <rPh sb="34" eb="35">
      <t>カン</t>
    </rPh>
    <rPh sb="37" eb="39">
      <t>チョウサ</t>
    </rPh>
    <rPh sb="39" eb="41">
      <t>ケッカ</t>
    </rPh>
    <rPh sb="41" eb="42">
      <t>ショ</t>
    </rPh>
    <phoneticPr fontId="5"/>
  </si>
  <si>
    <t>統計</t>
    <rPh sb="0" eb="2">
      <t>トウケイ</t>
    </rPh>
    <phoneticPr fontId="5"/>
  </si>
  <si>
    <t>青森県海面漁業に関する調査結果書（通称：県統計）（属地調査）</t>
    <rPh sb="0" eb="3">
      <t>アオモリケン</t>
    </rPh>
    <rPh sb="3" eb="5">
      <t>カイメン</t>
    </rPh>
    <rPh sb="5" eb="7">
      <t>ギョギョウ</t>
    </rPh>
    <rPh sb="8" eb="9">
      <t>カン</t>
    </rPh>
    <rPh sb="11" eb="13">
      <t>チョウサ</t>
    </rPh>
    <rPh sb="13" eb="15">
      <t>ケッカ</t>
    </rPh>
    <rPh sb="15" eb="16">
      <t>ショ</t>
    </rPh>
    <rPh sb="17" eb="19">
      <t>ツウショウ</t>
    </rPh>
    <rPh sb="20" eb="21">
      <t>ケン</t>
    </rPh>
    <rPh sb="21" eb="23">
      <t>トウケイ</t>
    </rPh>
    <rPh sb="25" eb="27">
      <t>ゾクチ</t>
    </rPh>
    <rPh sb="27" eb="29">
      <t>チョウサ</t>
    </rPh>
    <phoneticPr fontId="5"/>
  </si>
  <si>
    <t>（kg）</t>
    <phoneticPr fontId="5"/>
  </si>
  <si>
    <t>単位：トン</t>
    <rPh sb="0" eb="2">
      <t>タンイ</t>
    </rPh>
    <phoneticPr fontId="5"/>
  </si>
  <si>
    <t>年／月</t>
  </si>
  <si>
    <t>1月</t>
    <rPh sb="1" eb="2">
      <t>ガツ</t>
    </rPh>
    <phoneticPr fontId="5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</si>
  <si>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</si>
  <si>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</si>
  <si>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</si>
  <si>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</si>
  <si>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</si>
  <si>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</si>
  <si>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</si>
  <si>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</si>
  <si>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</si>
  <si>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</si>
  <si>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</si>
  <si>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計</t>
    <rPh sb="0" eb="1">
      <t>ケイ</t>
    </rPh>
    <phoneticPr fontId="5"/>
  </si>
  <si>
    <t>～11月</t>
    <rPh sb="3" eb="4">
      <t>ツキ</t>
    </rPh>
    <phoneticPr fontId="5"/>
  </si>
  <si>
    <t>5ケ年平均</t>
    <rPh sb="2" eb="3">
      <t>ネン</t>
    </rPh>
    <rPh sb="3" eb="5">
      <t>ヘイキン</t>
    </rPh>
    <phoneticPr fontId="5"/>
  </si>
  <si>
    <t>前年比</t>
    <rPh sb="0" eb="3">
      <t>ゼンネンヒ</t>
    </rPh>
    <phoneticPr fontId="5"/>
  </si>
  <si>
    <t>5ケ年比</t>
    <rPh sb="2" eb="3">
      <t>ネン</t>
    </rPh>
    <rPh sb="3" eb="4">
      <t>ヒ</t>
    </rPh>
    <phoneticPr fontId="5"/>
  </si>
  <si>
    <t>旧平舘村</t>
    <rPh sb="0" eb="1">
      <t>キュウ</t>
    </rPh>
    <rPh sb="1" eb="3">
      <t>タイラダテ</t>
    </rPh>
    <rPh sb="3" eb="4">
      <t>ムラ</t>
    </rPh>
    <phoneticPr fontId="5"/>
  </si>
  <si>
    <t>定置網漁業（底建網含む）</t>
    <rPh sb="0" eb="3">
      <t>テイチアミ</t>
    </rPh>
    <rPh sb="3" eb="5">
      <t>ギョギョウ</t>
    </rPh>
    <rPh sb="6" eb="7">
      <t>ソコ</t>
    </rPh>
    <rPh sb="7" eb="8">
      <t>タ</t>
    </rPh>
    <rPh sb="8" eb="9">
      <t>アミ</t>
    </rPh>
    <rPh sb="9" eb="10">
      <t>フク</t>
    </rPh>
    <phoneticPr fontId="5"/>
  </si>
  <si>
    <t>表2　旧平舘村における小型定置網（底建網含む）によるマイワシ漁獲量（「青森県海面漁業に関する調査結果書」より）</t>
    <rPh sb="0" eb="1">
      <t>ヒョウ</t>
    </rPh>
    <rPh sb="3" eb="4">
      <t>キュウ</t>
    </rPh>
    <rPh sb="4" eb="5">
      <t>タイラ</t>
    </rPh>
    <rPh sb="5" eb="6">
      <t>ダテ</t>
    </rPh>
    <rPh sb="6" eb="7">
      <t>ムラ</t>
    </rPh>
    <rPh sb="11" eb="13">
      <t>コガタ</t>
    </rPh>
    <rPh sb="13" eb="16">
      <t>テイチアミ</t>
    </rPh>
    <rPh sb="30" eb="32">
      <t>ギョカク</t>
    </rPh>
    <rPh sb="32" eb="33">
      <t>リョウ</t>
    </rPh>
    <rPh sb="35" eb="38">
      <t>アオモリケン</t>
    </rPh>
    <rPh sb="38" eb="40">
      <t>カイメン</t>
    </rPh>
    <rPh sb="40" eb="42">
      <t>ギョギョウ</t>
    </rPh>
    <rPh sb="43" eb="44">
      <t>カン</t>
    </rPh>
    <rPh sb="46" eb="48">
      <t>チョウサ</t>
    </rPh>
    <rPh sb="48" eb="50">
      <t>ケッカ</t>
    </rPh>
    <rPh sb="50" eb="51">
      <t>ショ</t>
    </rPh>
    <phoneticPr fontId="5"/>
  </si>
  <si>
    <t>（kg）</t>
    <phoneticPr fontId="5"/>
  </si>
  <si>
    <t>※2　2013年4～6月は対馬暖流系群を漁獲したと考えられる。</t>
    <rPh sb="7" eb="8">
      <t>ネン</t>
    </rPh>
    <rPh sb="11" eb="12">
      <t>ガツ</t>
    </rPh>
    <rPh sb="13" eb="19">
      <t>ツシマダンリュウケイグン</t>
    </rPh>
    <rPh sb="20" eb="22">
      <t>ギョカク</t>
    </rPh>
    <rPh sb="25" eb="26">
      <t>カンガ</t>
    </rPh>
    <phoneticPr fontId="5"/>
  </si>
  <si>
    <t>※括弧内は道東沖漁獲分</t>
    <rPh sb="1" eb="3">
      <t>カッコ</t>
    </rPh>
    <rPh sb="3" eb="4">
      <t>ナイ</t>
    </rPh>
    <rPh sb="5" eb="7">
      <t>ドウトウ</t>
    </rPh>
    <rPh sb="7" eb="8">
      <t>オキ</t>
    </rPh>
    <rPh sb="8" eb="10">
      <t>ギョカク</t>
    </rPh>
    <rPh sb="10" eb="11">
      <t>ブン</t>
    </rPh>
    <phoneticPr fontId="5"/>
  </si>
  <si>
    <t>(0)</t>
    <phoneticPr fontId="5"/>
  </si>
  <si>
    <t>(2,547)</t>
    <phoneticPr fontId="5"/>
  </si>
  <si>
    <t>(3,972)</t>
    <phoneticPr fontId="5"/>
  </si>
  <si>
    <t>(2,417)</t>
    <phoneticPr fontId="5"/>
  </si>
  <si>
    <t>(91)</t>
    <phoneticPr fontId="5"/>
  </si>
  <si>
    <t>(1,649)</t>
    <phoneticPr fontId="5"/>
  </si>
  <si>
    <t>(4,838)</t>
    <phoneticPr fontId="5"/>
  </si>
  <si>
    <t>(2,546,868)</t>
    <phoneticPr fontId="5"/>
  </si>
  <si>
    <t>(91,577)</t>
    <phoneticPr fontId="5"/>
  </si>
  <si>
    <t>(2,417,162)</t>
    <phoneticPr fontId="5"/>
  </si>
  <si>
    <t>(4,837,889)</t>
    <phoneticPr fontId="5"/>
  </si>
  <si>
    <t>(0)</t>
    <phoneticPr fontId="5"/>
  </si>
  <si>
    <t>(8,907,565)</t>
    <phoneticPr fontId="5"/>
  </si>
  <si>
    <t>（7,711)</t>
    <phoneticPr fontId="5"/>
  </si>
  <si>
    <t>(8,908)</t>
    <phoneticPr fontId="5"/>
  </si>
  <si>
    <t>(3,971,638)</t>
    <phoneticPr fontId="5"/>
  </si>
  <si>
    <t>(1,648,604)</t>
    <phoneticPr fontId="5"/>
  </si>
  <si>
    <t>（7,711,015)</t>
    <phoneticPr fontId="5"/>
  </si>
  <si>
    <t>(0)</t>
  </si>
  <si>
    <t>(6,132,531)</t>
  </si>
  <si>
    <t>(10,285,200)</t>
  </si>
  <si>
    <t>(6,132)</t>
    <phoneticPr fontId="5"/>
  </si>
  <si>
    <t>(10,285)</t>
    <phoneticPr fontId="5"/>
  </si>
  <si>
    <t>(100,872)</t>
  </si>
  <si>
    <t>(100)</t>
    <phoneticPr fontId="5"/>
  </si>
  <si>
    <t>※1  2018年は暫定値（外ヶ浜漁協本所（旧平舘村）の伝票調べ）</t>
    <rPh sb="8" eb="9">
      <t>ネン</t>
    </rPh>
    <rPh sb="10" eb="12">
      <t>ザンテイ</t>
    </rPh>
    <rPh sb="12" eb="13">
      <t>チ</t>
    </rPh>
    <rPh sb="14" eb="15">
      <t>ソト</t>
    </rPh>
    <rPh sb="16" eb="17">
      <t>ハマ</t>
    </rPh>
    <rPh sb="17" eb="19">
      <t>ギョキョウ</t>
    </rPh>
    <rPh sb="19" eb="20">
      <t>ホン</t>
    </rPh>
    <rPh sb="20" eb="21">
      <t>ショ</t>
    </rPh>
    <rPh sb="22" eb="23">
      <t>キュウ</t>
    </rPh>
    <rPh sb="23" eb="25">
      <t>タイラダテ</t>
    </rPh>
    <rPh sb="25" eb="26">
      <t>ムラ</t>
    </rPh>
    <rPh sb="28" eb="30">
      <t>デンピョウ</t>
    </rPh>
    <rPh sb="30" eb="31">
      <t>シラ</t>
    </rPh>
    <phoneticPr fontId="5"/>
  </si>
  <si>
    <t>H30</t>
    <phoneticPr fontId="5"/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</si>
  <si>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</si>
  <si>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</si>
  <si>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</si>
  <si>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</si>
  <si>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</si>
  <si>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</si>
  <si>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</si>
  <si>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</si>
  <si>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</si>
  <si>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</si>
  <si>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</si>
  <si>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</si>
  <si>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</si>
  <si>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</si>
  <si>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</si>
  <si>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</si>
  <si>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</si>
  <si>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</si>
  <si>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</si>
  <si>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</si>
  <si>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</si>
  <si>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</si>
  <si>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</si>
  <si>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</si>
  <si>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</si>
  <si>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</si>
  <si>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H1</t>
  </si>
  <si>
    <t>H2</t>
  </si>
  <si>
    <t>H3</t>
  </si>
  <si>
    <t>S63</t>
    <phoneticPr fontId="5"/>
  </si>
  <si>
    <t>S56</t>
  </si>
  <si>
    <t>S57</t>
  </si>
  <si>
    <t>S58</t>
  </si>
  <si>
    <t>S59</t>
  </si>
  <si>
    <t>S60</t>
  </si>
  <si>
    <t>S61</t>
  </si>
  <si>
    <t>S62</t>
  </si>
  <si>
    <t>(250)</t>
  </si>
  <si>
    <t>(11,634,221)</t>
  </si>
  <si>
    <t>(14,911,260)</t>
  </si>
  <si>
    <t>(11,634)</t>
    <phoneticPr fontId="5"/>
  </si>
  <si>
    <t>(14,911)</t>
    <phoneticPr fontId="5"/>
  </si>
  <si>
    <t>0</t>
    <phoneticPr fontId="5"/>
  </si>
  <si>
    <t>※2019年は暫定値（八戸みなと漁協・八戸魚市場（八戸市）の伝票調べ）</t>
    <rPh sb="5" eb="6">
      <t>ネン</t>
    </rPh>
    <rPh sb="7" eb="9">
      <t>ザンテイ</t>
    </rPh>
    <rPh sb="9" eb="10">
      <t>チ</t>
    </rPh>
    <rPh sb="11" eb="13">
      <t>ハチノヘ</t>
    </rPh>
    <rPh sb="16" eb="18">
      <t>ギョキョウ</t>
    </rPh>
    <rPh sb="19" eb="21">
      <t>ハチノヘ</t>
    </rPh>
    <rPh sb="21" eb="22">
      <t>ギョ</t>
    </rPh>
    <rPh sb="22" eb="24">
      <t>シジョウ</t>
    </rPh>
    <rPh sb="25" eb="28">
      <t>ハチノヘシ</t>
    </rPh>
    <rPh sb="30" eb="32">
      <t>デンピョウ</t>
    </rPh>
    <rPh sb="32" eb="33">
      <t>シラ</t>
    </rPh>
    <phoneticPr fontId="5"/>
  </si>
  <si>
    <t>H31</t>
  </si>
  <si>
    <t>(1)</t>
  </si>
  <si>
    <t>(11,635)</t>
  </si>
  <si>
    <t>(14,912)</t>
  </si>
  <si>
    <t>※2019年は暫定値（外ヶ浜漁協本所（旧平舘村）の伝票調べ）</t>
    <rPh sb="5" eb="6">
      <t>ネン</t>
    </rPh>
    <rPh sb="7" eb="9">
      <t>ザンテイ</t>
    </rPh>
    <rPh sb="9" eb="10">
      <t>チ</t>
    </rPh>
    <rPh sb="11" eb="12">
      <t>ソト</t>
    </rPh>
    <rPh sb="13" eb="14">
      <t>ハマ</t>
    </rPh>
    <rPh sb="14" eb="16">
      <t>ギョキョウ</t>
    </rPh>
    <rPh sb="16" eb="17">
      <t>ホン</t>
    </rPh>
    <rPh sb="17" eb="18">
      <t>ショ</t>
    </rPh>
    <rPh sb="19" eb="20">
      <t>キュウ</t>
    </rPh>
    <rPh sb="20" eb="22">
      <t>タイラダテ</t>
    </rPh>
    <rPh sb="22" eb="23">
      <t>ムラ</t>
    </rPh>
    <rPh sb="25" eb="27">
      <t>デンピョウ</t>
    </rPh>
    <rPh sb="27" eb="28">
      <t>シラ</t>
    </rPh>
    <phoneticPr fontId="5"/>
  </si>
  <si>
    <t>※1　2019年は暫定値（外ヶ浜漁協本所（旧平舘村）の伝票調べ）</t>
    <rPh sb="7" eb="8">
      <t>ネン</t>
    </rPh>
    <rPh sb="9" eb="11">
      <t>ザンテイ</t>
    </rPh>
    <rPh sb="11" eb="12">
      <t>チ</t>
    </rPh>
    <rPh sb="13" eb="14">
      <t>ソト</t>
    </rPh>
    <rPh sb="15" eb="16">
      <t>ハマ</t>
    </rPh>
    <rPh sb="16" eb="18">
      <t>ギョキョウ</t>
    </rPh>
    <rPh sb="18" eb="19">
      <t>ホン</t>
    </rPh>
    <rPh sb="19" eb="20">
      <t>ショ</t>
    </rPh>
    <rPh sb="21" eb="22">
      <t>キュウ</t>
    </rPh>
    <rPh sb="22" eb="24">
      <t>タイラダテ</t>
    </rPh>
    <rPh sb="24" eb="25">
      <t>ムラ</t>
    </rPh>
    <rPh sb="27" eb="29">
      <t>デンピョウ</t>
    </rPh>
    <rPh sb="29" eb="30">
      <t>シラ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</si>
</sst>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"/>
    <numFmt numFmtId="167" formatCode="0_ "/>
    <numFmt numFmtId="171" formatCode="0_);[Red]\(0\)"/>
  </numFmts>
  <fonts count="13" x14ac:knownFonts="1">
    <font>
      <sz val="11"/>
      <color theme="1"/>
      <name val="ＭＳ Ｐゴシック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2"/>
      <name val="Osaka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4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38" fontId="7" fillId="0" borderId="0" applyFont="0" applyFill="0" applyBorder="0" applyAlignment="0" applyProtection="0"/>
    <xf numFmtId="0" fontId="7" fillId="0" borderId="0"/>
    <xf numFmtId="38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38" fontId="10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</cellStyleXfs>
  <cellXfs count="59">
    <xf numFmtId="0" fontId="0" fillId="0" borderId="0" xfId="0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Alignment="1">
      <alignment horizontal="right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38" fontId="8" fillId="0" borderId="0" xfId="4" applyFont="1" applyFill="1">
      <alignment vertical="center"/>
    </xf>
    <xf numFmtId="167" fontId="8" fillId="0" borderId="0" xfId="0" applyNumberFormat="1" applyFont="1" applyFill="1" applyAlignment="1">
      <alignment vertical="center"/>
    </xf>
    <xf numFmtId="38" fontId="8" fillId="0" borderId="0" xfId="4" applyFont="1" applyFill="1" applyAlignment="1">
      <alignment vertical="center"/>
    </xf>
    <xf numFmtId="0" fontId="8" fillId="0" borderId="0" xfId="0" applyFont="1">
      <alignment vertical="center"/>
    </xf>
    <xf numFmtId="38" fontId="8" fillId="0" borderId="0" xfId="4" applyNumberFormat="1" applyFont="1" applyFill="1" applyAlignment="1">
      <alignment vertical="center"/>
    </xf>
    <xf numFmtId="38" fontId="8" fillId="0" borderId="0" xfId="4" applyFont="1">
      <alignment vertical="center"/>
    </xf>
    <xf numFmtId="167" fontId="8" fillId="0" borderId="0" xfId="0" applyNumberFormat="1" applyFont="1" applyFill="1" applyBorder="1" applyAlignment="1">
      <alignment vertical="center"/>
    </xf>
    <xf numFmtId="38" fontId="8" fillId="0" borderId="0" xfId="4" applyNumberFormat="1" applyFont="1" applyFill="1" applyBorder="1" applyAlignment="1">
      <alignment vertical="center"/>
    </xf>
    <xf numFmtId="38" fontId="8" fillId="0" borderId="0" xfId="4" applyFont="1" applyFill="1" applyBorder="1" applyAlignment="1">
      <alignment vertical="center"/>
    </xf>
    <xf numFmtId="38" fontId="8" fillId="0" borderId="0" xfId="4" applyFont="1" applyFill="1" applyBorder="1">
      <alignment vertical="center"/>
    </xf>
    <xf numFmtId="38" fontId="8" fillId="0" borderId="0" xfId="4" applyFont="1" applyBorder="1">
      <alignment vertical="center"/>
    </xf>
    <xf numFmtId="38" fontId="8" fillId="0" borderId="0" xfId="0" applyNumberFormat="1" applyFont="1" applyBorder="1">
      <alignment vertical="center"/>
    </xf>
    <xf numFmtId="167" fontId="8" fillId="0" borderId="1" xfId="0" applyNumberFormat="1" applyFont="1" applyFill="1" applyBorder="1" applyAlignment="1">
      <alignment vertical="center"/>
    </xf>
    <xf numFmtId="38" fontId="8" fillId="0" borderId="1" xfId="4" applyFont="1" applyFill="1" applyBorder="1" applyAlignment="1">
      <alignment vertical="center"/>
    </xf>
    <xf numFmtId="38" fontId="8" fillId="0" borderId="1" xfId="4" applyFont="1" applyFill="1" applyBorder="1">
      <alignment vertical="center"/>
    </xf>
    <xf numFmtId="38" fontId="8" fillId="0" borderId="1" xfId="4" applyNumberFormat="1" applyFont="1" applyFill="1" applyBorder="1" applyAlignment="1">
      <alignment vertical="center"/>
    </xf>
    <xf numFmtId="38" fontId="8" fillId="0" borderId="1" xfId="0" applyNumberFormat="1" applyFont="1" applyBorder="1">
      <alignment vertical="center"/>
    </xf>
    <xf numFmtId="14" fontId="8" fillId="0" borderId="0" xfId="0" applyNumberFormat="1" applyFont="1" applyFill="1">
      <alignment vertical="center"/>
    </xf>
    <xf numFmtId="38" fontId="8" fillId="0" borderId="0" xfId="0" applyNumberFormat="1" applyFont="1">
      <alignment vertical="center"/>
    </xf>
    <xf numFmtId="38" fontId="8" fillId="0" borderId="0" xfId="0" applyNumberFormat="1" applyFont="1" applyFill="1">
      <alignment vertical="center"/>
    </xf>
    <xf numFmtId="9" fontId="8" fillId="0" borderId="0" xfId="4" applyNumberFormat="1" applyFont="1" applyFill="1">
      <alignment vertical="center"/>
    </xf>
    <xf numFmtId="14" fontId="8" fillId="0" borderId="0" xfId="0" applyNumberFormat="1" applyFont="1">
      <alignment vertical="center"/>
    </xf>
    <xf numFmtId="38" fontId="8" fillId="0" borderId="0" xfId="0" applyNumberFormat="1" applyFont="1" applyFill="1" applyBorder="1">
      <alignment vertical="center"/>
    </xf>
    <xf numFmtId="38" fontId="8" fillId="0" borderId="0" xfId="0" applyNumberFormat="1" applyFont="1" applyFill="1" applyBorder="1">
      <alignment vertical="center"/>
    </xf>
    <xf numFmtId="38" fontId="8" fillId="0" borderId="1" xfId="0" applyNumberFormat="1" applyFont="1" applyFill="1" applyBorder="1">
      <alignment vertical="center"/>
    </xf>
    <xf numFmtId="38" fontId="8" fillId="0" borderId="1" xfId="0" applyNumberFormat="1" applyFont="1" applyFill="1" applyBorder="1">
      <alignment vertical="center"/>
    </xf>
    <xf numFmtId="0" fontId="8" fillId="0" borderId="0" xfId="0" applyFont="1" applyAlignment="1">
      <alignment horizontal="right" vertical="center"/>
    </xf>
    <xf numFmtId="166" fontId="8" fillId="0" borderId="0" xfId="0" applyNumberFormat="1" applyFont="1" applyFill="1">
      <alignment vertical="center"/>
    </xf>
    <xf numFmtId="38" fontId="8" fillId="0" borderId="0" xfId="6" applyFont="1" applyFill="1" applyBorder="1">
      <alignment vertical="center"/>
    </xf>
    <xf numFmtId="38" fontId="8" fillId="0" borderId="0" xfId="6" applyFont="1" applyFill="1">
      <alignment vertical="center"/>
    </xf>
    <xf numFmtId="171" fontId="11" fillId="0" borderId="0" xfId="4" applyNumberFormat="1" applyFont="1" applyFill="1" applyBorder="1" applyAlignment="1">
      <alignment vertical="center"/>
    </xf>
    <xf numFmtId="171" fontId="11" fillId="0" borderId="0" xfId="0" applyNumberFormat="1" applyFont="1" applyFill="1">
      <alignment vertical="center"/>
    </xf>
    <xf numFmtId="49" fontId="11" fillId="0" borderId="0" xfId="4" applyNumberFormat="1" applyFont="1" applyFill="1" applyBorder="1" applyAlignment="1">
      <alignment horizontal="right" vertical="center"/>
    </xf>
    <xf numFmtId="49" fontId="8" fillId="0" borderId="0" xfId="4" applyNumberFormat="1" applyFont="1" applyFill="1" applyBorder="1" applyAlignment="1">
      <alignment horizontal="right" vertical="center"/>
    </xf>
    <xf numFmtId="49" fontId="11" fillId="0" borderId="1" xfId="4" applyNumberFormat="1" applyFont="1" applyFill="1" applyBorder="1" applyAlignment="1">
      <alignment vertical="center"/>
    </xf>
    <xf numFmtId="49" fontId="8" fillId="0" borderId="0" xfId="6" applyNumberFormat="1" applyFont="1" applyBorder="1" applyAlignment="1">
      <alignment horizontal="right" vertical="center"/>
    </xf>
    <xf numFmtId="49" fontId="8" fillId="0" borderId="0" xfId="6" applyNumberFormat="1" applyFont="1" applyFill="1" applyBorder="1" applyAlignment="1">
      <alignment horizontal="right" vertical="center"/>
    </xf>
    <xf numFmtId="38" fontId="8" fillId="0" borderId="1" xfId="6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>
      <alignment vertical="center"/>
    </xf>
    <xf numFmtId="49" fontId="8" fillId="0" borderId="1" xfId="6" applyNumberFormat="1" applyFont="1" applyFill="1" applyBorder="1" applyAlignment="1">
      <alignment horizontal="right" vertical="center"/>
    </xf>
    <xf numFmtId="49" fontId="8" fillId="0" borderId="1" xfId="6" applyNumberFormat="1" applyFont="1" applyBorder="1" applyAlignment="1">
      <alignment horizontal="right" vertical="center"/>
    </xf>
    <xf numFmtId="38" fontId="8" fillId="0" borderId="0" xfId="6" applyFont="1" applyFill="1" applyAlignment="1">
      <alignment horizontal="right" vertical="center"/>
    </xf>
    <xf numFmtId="38" fontId="8" fillId="0" borderId="0" xfId="6" applyFont="1" applyAlignment="1">
      <alignment horizontal="right" vertical="center"/>
    </xf>
    <xf numFmtId="38" fontId="8" fillId="0" borderId="0" xfId="6" applyFont="1">
      <alignment vertical="center"/>
    </xf>
    <xf numFmtId="38" fontId="8" fillId="0" borderId="1" xfId="4" applyFont="1" applyFill="1" applyBorder="1" applyAlignment="1">
      <alignment horizontal="right" vertical="center"/>
    </xf>
    <xf numFmtId="38" fontId="8" fillId="0" borderId="0" xfId="4" applyFont="1" applyFill="1" applyBorder="1" applyAlignment="1">
      <alignment horizontal="right" vertical="center"/>
    </xf>
    <xf numFmtId="38" fontId="8" fillId="0" borderId="0" xfId="4" applyFont="1" applyBorder="1" applyAlignment="1">
      <alignment horizontal="right" vertical="center"/>
    </xf>
    <xf numFmtId="49" fontId="8" fillId="0" borderId="0" xfId="6" applyNumberFormat="1" applyFont="1" applyFill="1" applyBorder="1" applyAlignment="1">
      <alignment vertical="center"/>
    </xf>
    <xf numFmtId="38" fontId="8" fillId="0" borderId="0" xfId="0" applyNumberFormat="1" applyFo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2">
    <cellStyle name="Comma [0]" xfId="6" builtinId="6"/>
    <cellStyle name="Normal" xfId="0" builtinId="0"/>
    <cellStyle name="桁区切り 2" xfId="2"/>
    <cellStyle name="桁区切り 2 2" xfId="9"/>
    <cellStyle name="桁区切り 3" xfId="4"/>
    <cellStyle name="標準 2" xfId="1"/>
    <cellStyle name="標準 3" xfId="3"/>
    <cellStyle name="標準 3 2" xfId="5"/>
    <cellStyle name="標準 3 3" xfId="7"/>
    <cellStyle name="標準 3 3 2" xfId="10"/>
    <cellStyle name="標準 3 4" xfId="8"/>
    <cellStyle name="標準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52005260386"/>
          <c:y val="0.0387910097701788"/>
          <c:w val="0.853596578431682"/>
          <c:h val="0.8150037569985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マイワシ!$AP$54</c:f>
              <c:strCache>
                <c:ptCount val="1"/>
                <c:pt idx="0">
                  <c:v>計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マイワシ!$W$55:$W$92</c:f>
              <c:numCache>
                <c:formatCode>General</c:formatCode>
                <c:ptCount val="38"/>
                <c:pt idx="0">
                  <c:v>1981.0</c:v>
                </c:pt>
                <c:pt idx="1">
                  <c:v>1982.0</c:v>
                </c:pt>
                <c:pt idx="2">
                  <c:v>1983.0</c:v>
                </c:pt>
                <c:pt idx="3">
                  <c:v>1984.0</c:v>
                </c:pt>
                <c:pt idx="4">
                  <c:v>1985.0</c:v>
                </c:pt>
                <c:pt idx="5">
                  <c:v>1986.0</c:v>
                </c:pt>
                <c:pt idx="6">
                  <c:v>1987.0</c:v>
                </c:pt>
                <c:pt idx="7">
                  <c:v>1988.0</c:v>
                </c:pt>
                <c:pt idx="8">
                  <c:v>1989.0</c:v>
                </c:pt>
                <c:pt idx="9">
                  <c:v>1990.0</c:v>
                </c:pt>
                <c:pt idx="10">
                  <c:v>1991.0</c:v>
                </c:pt>
                <c:pt idx="11">
                  <c:v>1992.0</c:v>
                </c:pt>
                <c:pt idx="12">
                  <c:v>1993.0</c:v>
                </c:pt>
                <c:pt idx="13">
                  <c:v>1994.0</c:v>
                </c:pt>
                <c:pt idx="14">
                  <c:v>1995.0</c:v>
                </c:pt>
                <c:pt idx="15">
                  <c:v>1996.0</c:v>
                </c:pt>
                <c:pt idx="16">
                  <c:v>1997.0</c:v>
                </c:pt>
                <c:pt idx="17">
                  <c:v>1998.0</c:v>
                </c:pt>
                <c:pt idx="18">
                  <c:v>1999.0</c:v>
                </c:pt>
                <c:pt idx="19">
                  <c:v>2000.0</c:v>
                </c:pt>
                <c:pt idx="20">
                  <c:v>2001.0</c:v>
                </c:pt>
                <c:pt idx="21">
                  <c:v>2002.0</c:v>
                </c:pt>
                <c:pt idx="22">
                  <c:v>2003.0</c:v>
                </c:pt>
                <c:pt idx="23">
                  <c:v>2004.0</c:v>
                </c:pt>
                <c:pt idx="24">
                  <c:v>2005.0</c:v>
                </c:pt>
                <c:pt idx="25">
                  <c:v>2006.0</c:v>
                </c:pt>
                <c:pt idx="26">
                  <c:v>2007.0</c:v>
                </c:pt>
                <c:pt idx="27">
                  <c:v>2008.0</c:v>
                </c:pt>
                <c:pt idx="28">
                  <c:v>2009.0</c:v>
                </c:pt>
                <c:pt idx="29">
                  <c:v>2010.0</c:v>
                </c:pt>
                <c:pt idx="30">
                  <c:v>2011.0</c:v>
                </c:pt>
                <c:pt idx="31">
                  <c:v>2012.0</c:v>
                </c:pt>
                <c:pt idx="32">
                  <c:v>2013.0</c:v>
                </c:pt>
                <c:pt idx="33">
                  <c:v>2014.0</c:v>
                </c:pt>
                <c:pt idx="34">
                  <c:v>2015.0</c:v>
                </c:pt>
                <c:pt idx="35">
                  <c:v>2016.0</c:v>
                </c:pt>
                <c:pt idx="36">
                  <c:v>2017.0</c:v>
                </c:pt>
                <c:pt idx="37">
                  <c:v>2018.0</c:v>
                </c:pt>
              </c:numCache>
            </c:numRef>
          </c:cat>
          <c:val>
            <c:numRef>
              <c:f>マイワシ!$AP$55:$AP$92</c:f>
              <c:numCache>
                <c:formatCode>#,##0_);[Red]\(#,##0\)</c:formatCode>
                <c:ptCount val="38"/>
                <c:pt idx="0">
                  <c:v>2565.159</c:v>
                </c:pt>
                <c:pt idx="1">
                  <c:v>2747.855</c:v>
                </c:pt>
                <c:pt idx="2">
                  <c:v>2594.339</c:v>
                </c:pt>
                <c:pt idx="3">
                  <c:v>2721.12</c:v>
                </c:pt>
                <c:pt idx="4">
                  <c:v>1790.751</c:v>
                </c:pt>
                <c:pt idx="5">
                  <c:v>1261.941</c:v>
                </c:pt>
                <c:pt idx="6">
                  <c:v>1350.204</c:v>
                </c:pt>
                <c:pt idx="7">
                  <c:v>1710.907</c:v>
                </c:pt>
                <c:pt idx="8">
                  <c:v>3335.643</c:v>
                </c:pt>
                <c:pt idx="9">
                  <c:v>1246.646</c:v>
                </c:pt>
                <c:pt idx="10">
                  <c:v>1031.883</c:v>
                </c:pt>
                <c:pt idx="11">
                  <c:v>990.34</c:v>
                </c:pt>
                <c:pt idx="12">
                  <c:v>524.243</c:v>
                </c:pt>
                <c:pt idx="13">
                  <c:v>838.096</c:v>
                </c:pt>
                <c:pt idx="14">
                  <c:v>1214.221</c:v>
                </c:pt>
                <c:pt idx="15">
                  <c:v>434.476</c:v>
                </c:pt>
                <c:pt idx="16">
                  <c:v>399.495</c:v>
                </c:pt>
                <c:pt idx="17">
                  <c:v>196.081</c:v>
                </c:pt>
                <c:pt idx="18">
                  <c:v>211.195</c:v>
                </c:pt>
                <c:pt idx="19">
                  <c:v>120.862</c:v>
                </c:pt>
                <c:pt idx="20">
                  <c:v>85.622</c:v>
                </c:pt>
                <c:pt idx="21">
                  <c:v>161.081</c:v>
                </c:pt>
                <c:pt idx="22">
                  <c:v>64.717</c:v>
                </c:pt>
                <c:pt idx="23">
                  <c:v>67.418</c:v>
                </c:pt>
                <c:pt idx="24">
                  <c:v>65.654</c:v>
                </c:pt>
                <c:pt idx="25">
                  <c:v>30.6</c:v>
                </c:pt>
                <c:pt idx="26">
                  <c:v>40.083</c:v>
                </c:pt>
                <c:pt idx="27">
                  <c:v>19.524</c:v>
                </c:pt>
                <c:pt idx="28">
                  <c:v>38.867</c:v>
                </c:pt>
                <c:pt idx="29">
                  <c:v>24.635</c:v>
                </c:pt>
                <c:pt idx="30">
                  <c:v>0.372</c:v>
                </c:pt>
                <c:pt idx="31">
                  <c:v>0.384</c:v>
                </c:pt>
                <c:pt idx="32">
                  <c:v>0.396</c:v>
                </c:pt>
                <c:pt idx="33">
                  <c:v>0.408</c:v>
                </c:pt>
                <c:pt idx="34">
                  <c:v>0.42</c:v>
                </c:pt>
                <c:pt idx="35">
                  <c:v>0.432</c:v>
                </c:pt>
                <c:pt idx="36">
                  <c:v>0.444</c:v>
                </c:pt>
                <c:pt idx="37">
                  <c:v>0.456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8D-4C51-918E-64763A161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-610098432"/>
        <c:axId val="-610096112"/>
      </c:barChart>
      <c:catAx>
        <c:axId val="-61009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ja-JP"/>
            </a:pPr>
            <a:endParaRPr lang="en-US"/>
          </a:p>
        </c:txPr>
        <c:crossAx val="-610096112"/>
        <c:crosses val="autoZero"/>
        <c:auto val="1"/>
        <c:lblAlgn val="ctr"/>
        <c:lblOffset val="100"/>
        <c:noMultiLvlLbl val="0"/>
      </c:catAx>
      <c:valAx>
        <c:axId val="-610096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 sz="1400" b="0"/>
                </a:pPr>
                <a:r>
                  <a:rPr lang="ja-JP" altLang="en-US" sz="1400" b="0"/>
                  <a:t>漁獲</a:t>
                </a:r>
                <a:r>
                  <a:rPr lang="ja-JP" sz="1400" b="0"/>
                  <a:t>量（トン）</a:t>
                </a:r>
              </a:p>
            </c:rich>
          </c:tx>
          <c:layout>
            <c:manualLayout>
              <c:xMode val="edge"/>
              <c:yMode val="edge"/>
              <c:x val="0.0174814029820516"/>
              <c:y val="0.285427218607496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6100984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ＭＳ ゴシック" pitchFamily="49" charset="-128"/>
          <a:ea typeface="ＭＳ ゴシック" pitchFamily="49" charset="-128"/>
        </a:defRPr>
      </a:pPr>
      <a:endParaRPr lang="en-US"/>
    </a:p>
  </c:txPr>
  <c:printSettings>
    <c:headerFooter/>
    <c:pageMargins b="0.750000000000009" l="0.700000000000001" r="0.700000000000001" t="0.75000000000000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52005260386"/>
          <c:y val="0.0387910097701788"/>
          <c:w val="0.853596578431682"/>
          <c:h val="0.8150037569985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マイワシ!$W$6:$W$43</c:f>
              <c:numCache>
                <c:formatCode>0_ </c:formatCode>
                <c:ptCount val="38"/>
                <c:pt idx="0">
                  <c:v>1981.0</c:v>
                </c:pt>
                <c:pt idx="1">
                  <c:v>1982.0</c:v>
                </c:pt>
                <c:pt idx="2">
                  <c:v>1983.0</c:v>
                </c:pt>
                <c:pt idx="3">
                  <c:v>1984.0</c:v>
                </c:pt>
                <c:pt idx="4">
                  <c:v>1985.0</c:v>
                </c:pt>
                <c:pt idx="5">
                  <c:v>1986.0</c:v>
                </c:pt>
                <c:pt idx="6">
                  <c:v>1987.0</c:v>
                </c:pt>
                <c:pt idx="7">
                  <c:v>1988.0</c:v>
                </c:pt>
                <c:pt idx="8">
                  <c:v>1989.0</c:v>
                </c:pt>
                <c:pt idx="9">
                  <c:v>1990.0</c:v>
                </c:pt>
                <c:pt idx="10">
                  <c:v>1991.0</c:v>
                </c:pt>
                <c:pt idx="11">
                  <c:v>1992.0</c:v>
                </c:pt>
                <c:pt idx="12">
                  <c:v>1993.0</c:v>
                </c:pt>
                <c:pt idx="13">
                  <c:v>1994.0</c:v>
                </c:pt>
                <c:pt idx="14">
                  <c:v>1995.0</c:v>
                </c:pt>
                <c:pt idx="15">
                  <c:v>1996.0</c:v>
                </c:pt>
                <c:pt idx="16">
                  <c:v>1997.0</c:v>
                </c:pt>
                <c:pt idx="17">
                  <c:v>1998.0</c:v>
                </c:pt>
                <c:pt idx="18">
                  <c:v>1999.0</c:v>
                </c:pt>
                <c:pt idx="19">
                  <c:v>2000.0</c:v>
                </c:pt>
                <c:pt idx="20">
                  <c:v>2001.0</c:v>
                </c:pt>
                <c:pt idx="21">
                  <c:v>2002.0</c:v>
                </c:pt>
                <c:pt idx="22">
                  <c:v>2003.0</c:v>
                </c:pt>
                <c:pt idx="23">
                  <c:v>2004.0</c:v>
                </c:pt>
                <c:pt idx="24">
                  <c:v>2005.0</c:v>
                </c:pt>
                <c:pt idx="25">
                  <c:v>2006.0</c:v>
                </c:pt>
                <c:pt idx="26">
                  <c:v>2007.0</c:v>
                </c:pt>
                <c:pt idx="27">
                  <c:v>2008.0</c:v>
                </c:pt>
                <c:pt idx="28">
                  <c:v>2009.0</c:v>
                </c:pt>
                <c:pt idx="29">
                  <c:v>2010.0</c:v>
                </c:pt>
                <c:pt idx="30">
                  <c:v>2011.0</c:v>
                </c:pt>
                <c:pt idx="31">
                  <c:v>2012.0</c:v>
                </c:pt>
                <c:pt idx="32">
                  <c:v>2013.0</c:v>
                </c:pt>
                <c:pt idx="33">
                  <c:v>2014.0</c:v>
                </c:pt>
                <c:pt idx="34">
                  <c:v>2015.0</c:v>
                </c:pt>
                <c:pt idx="35">
                  <c:v>2016.0</c:v>
                </c:pt>
                <c:pt idx="36">
                  <c:v>2017.0</c:v>
                </c:pt>
                <c:pt idx="37">
                  <c:v>2018.0</c:v>
                </c:pt>
              </c:numCache>
            </c:numRef>
          </c:cat>
          <c:val>
            <c:numRef>
              <c:f>マイワシ!$AP$6:$AP$43</c:f>
              <c:numCache>
                <c:formatCode>#,##0_);[Red]\(#,##0\)</c:formatCode>
                <c:ptCount val="38"/>
                <c:pt idx="0">
                  <c:v>0.013</c:v>
                </c:pt>
                <c:pt idx="1">
                  <c:v>0.026</c:v>
                </c:pt>
                <c:pt idx="2">
                  <c:v>0.039</c:v>
                </c:pt>
                <c:pt idx="3">
                  <c:v>0.052</c:v>
                </c:pt>
                <c:pt idx="4">
                  <c:v>0.065</c:v>
                </c:pt>
                <c:pt idx="5">
                  <c:v>0.078</c:v>
                </c:pt>
                <c:pt idx="6">
                  <c:v>0.091</c:v>
                </c:pt>
                <c:pt idx="7">
                  <c:v>0.104</c:v>
                </c:pt>
                <c:pt idx="8">
                  <c:v>0.117</c:v>
                </c:pt>
                <c:pt idx="9">
                  <c:v>0.13</c:v>
                </c:pt>
                <c:pt idx="10">
                  <c:v>0.143</c:v>
                </c:pt>
                <c:pt idx="11">
                  <c:v>0.156</c:v>
                </c:pt>
                <c:pt idx="12">
                  <c:v>0.169</c:v>
                </c:pt>
                <c:pt idx="13">
                  <c:v>0.182</c:v>
                </c:pt>
                <c:pt idx="14">
                  <c:v>0.195</c:v>
                </c:pt>
                <c:pt idx="15">
                  <c:v>0.208</c:v>
                </c:pt>
                <c:pt idx="16">
                  <c:v>0.221</c:v>
                </c:pt>
                <c:pt idx="17">
                  <c:v>0.234</c:v>
                </c:pt>
                <c:pt idx="18">
                  <c:v>0.247</c:v>
                </c:pt>
                <c:pt idx="19">
                  <c:v>0.26</c:v>
                </c:pt>
                <c:pt idx="20">
                  <c:v>0.273</c:v>
                </c:pt>
                <c:pt idx="21">
                  <c:v>0.286</c:v>
                </c:pt>
                <c:pt idx="22">
                  <c:v>0.299</c:v>
                </c:pt>
                <c:pt idx="23">
                  <c:v>0.312</c:v>
                </c:pt>
                <c:pt idx="24">
                  <c:v>0.325</c:v>
                </c:pt>
                <c:pt idx="25">
                  <c:v>0.338</c:v>
                </c:pt>
                <c:pt idx="26">
                  <c:v>0.351</c:v>
                </c:pt>
                <c:pt idx="27">
                  <c:v>0.364</c:v>
                </c:pt>
                <c:pt idx="28">
                  <c:v>0.377</c:v>
                </c:pt>
                <c:pt idx="29">
                  <c:v>0.39</c:v>
                </c:pt>
                <c:pt idx="30">
                  <c:v>0.403</c:v>
                </c:pt>
                <c:pt idx="31">
                  <c:v>0.416</c:v>
                </c:pt>
                <c:pt idx="32">
                  <c:v>0.429</c:v>
                </c:pt>
                <c:pt idx="33">
                  <c:v>0.442</c:v>
                </c:pt>
                <c:pt idx="34">
                  <c:v>0.455</c:v>
                </c:pt>
                <c:pt idx="35">
                  <c:v>0.468</c:v>
                </c:pt>
                <c:pt idx="36">
                  <c:v>0.481</c:v>
                </c:pt>
                <c:pt idx="37">
                  <c:v>0.494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D5-481F-BEC1-87CCF8FAC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-909323744"/>
        <c:axId val="-909321696"/>
      </c:barChart>
      <c:catAx>
        <c:axId val="-909323744"/>
        <c:scaling>
          <c:orientation val="minMax"/>
        </c:scaling>
        <c:delete val="0"/>
        <c:axPos val="b"/>
        <c:numFmt formatCode="0_ 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ja-JP"/>
            </a:pPr>
            <a:endParaRPr lang="en-US"/>
          </a:p>
        </c:txPr>
        <c:crossAx val="-909321696"/>
        <c:crosses val="autoZero"/>
        <c:auto val="1"/>
        <c:lblAlgn val="ctr"/>
        <c:lblOffset val="100"/>
        <c:noMultiLvlLbl val="0"/>
      </c:catAx>
      <c:valAx>
        <c:axId val="-909321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 sz="1400" b="0"/>
                </a:pPr>
                <a:r>
                  <a:rPr lang="ja-JP" altLang="en-US" sz="1400" b="0"/>
                  <a:t>漁獲</a:t>
                </a:r>
                <a:r>
                  <a:rPr lang="ja-JP" sz="1400" b="0"/>
                  <a:t>量（トン）</a:t>
                </a:r>
              </a:p>
            </c:rich>
          </c:tx>
          <c:layout>
            <c:manualLayout>
              <c:xMode val="edge"/>
              <c:yMode val="edge"/>
              <c:x val="0.00190545976101588"/>
              <c:y val="0.273098587789316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093237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ＭＳ ゴシック" pitchFamily="49" charset="-128"/>
          <a:ea typeface="ＭＳ ゴシック" pitchFamily="49" charset="-128"/>
        </a:defRPr>
      </a:pPr>
      <a:endParaRPr lang="en-US"/>
    </a:p>
  </c:txPr>
  <c:printSettings>
    <c:headerFooter/>
    <c:pageMargins b="0.750000000000009" l="0.700000000000001" r="0.700000000000001" t="0.750000000000009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52005260386"/>
          <c:y val="0.0387910097701788"/>
          <c:w val="0.853596578431682"/>
          <c:h val="0.8150037569985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マイワシ!$V$6:$V$42</c:f>
              <c:strCache>
                <c:ptCount val="37"/>
                <c:pt idx="0">
                  <c:v>S56</c:v>
                </c:pt>
                <c:pt idx="1">
                  <c:v>S57</c:v>
                </c:pt>
                <c:pt idx="2">
                  <c:v>S58</c:v>
                </c:pt>
                <c:pt idx="3">
                  <c:v>S59</c:v>
                </c:pt>
                <c:pt idx="4">
                  <c:v>S60</c:v>
                </c:pt>
                <c:pt idx="5">
                  <c:v>S61</c:v>
                </c:pt>
                <c:pt idx="6">
                  <c:v>S62</c:v>
                </c:pt>
                <c:pt idx="7">
                  <c:v>S63</c:v>
                </c:pt>
                <c:pt idx="8">
                  <c:v>H1</c:v>
                </c:pt>
                <c:pt idx="9">
                  <c:v>H2</c:v>
                </c:pt>
                <c:pt idx="10">
                  <c:v>H3</c:v>
                </c:pt>
                <c:pt idx="11">
                  <c:v>H4</c:v>
                </c:pt>
                <c:pt idx="12">
                  <c:v>H5</c:v>
                </c:pt>
                <c:pt idx="13">
                  <c:v>H6</c:v>
                </c:pt>
                <c:pt idx="14">
                  <c:v>H7</c:v>
                </c:pt>
                <c:pt idx="15">
                  <c:v>H8</c:v>
                </c:pt>
                <c:pt idx="16">
                  <c:v>H9</c:v>
                </c:pt>
                <c:pt idx="17">
                  <c:v>H10</c:v>
                </c:pt>
                <c:pt idx="18">
                  <c:v>H11</c:v>
                </c:pt>
                <c:pt idx="19">
                  <c:v>H12</c:v>
                </c:pt>
                <c:pt idx="20">
                  <c:v>H13</c:v>
                </c:pt>
                <c:pt idx="21">
                  <c:v>H14</c:v>
                </c:pt>
                <c:pt idx="22">
                  <c:v>H15</c:v>
                </c:pt>
                <c:pt idx="23">
                  <c:v>H16</c:v>
                </c:pt>
                <c:pt idx="24">
                  <c:v>H17</c:v>
                </c:pt>
                <c:pt idx="25">
                  <c:v>H18</c:v>
                </c:pt>
                <c:pt idx="26">
                  <c:v>H19</c:v>
                </c:pt>
                <c:pt idx="27">
                  <c:v>H20</c:v>
                </c:pt>
                <c:pt idx="28">
                  <c:v>H21</c:v>
                </c:pt>
                <c:pt idx="29">
                  <c:v>H22</c:v>
                </c:pt>
                <c:pt idx="30">
                  <c:v>H23</c:v>
                </c:pt>
                <c:pt idx="31">
                  <c:v>H24</c:v>
                </c:pt>
                <c:pt idx="32">
                  <c:v>H25</c:v>
                </c:pt>
                <c:pt idx="33">
                  <c:v>H26</c:v>
                </c:pt>
                <c:pt idx="34">
                  <c:v>H27</c:v>
                </c:pt>
                <c:pt idx="35">
                  <c:v>H28</c:v>
                </c:pt>
                <c:pt idx="36">
                  <c:v>H29</c:v>
                </c:pt>
              </c:strCache>
            </c:strRef>
          </c:cat>
          <c:val>
            <c:numRef>
              <c:f>マイワシ!$AP$6:$AP$43</c:f>
              <c:numCache>
                <c:formatCode>#,##0_);[Red]\(#,##0\)</c:formatCode>
                <c:ptCount val="38"/>
                <c:pt idx="0">
                  <c:v>0.013</c:v>
                </c:pt>
                <c:pt idx="1">
                  <c:v>0.026</c:v>
                </c:pt>
                <c:pt idx="2">
                  <c:v>0.039</c:v>
                </c:pt>
                <c:pt idx="3">
                  <c:v>0.052</c:v>
                </c:pt>
                <c:pt idx="4">
                  <c:v>0.065</c:v>
                </c:pt>
                <c:pt idx="5">
                  <c:v>0.078</c:v>
                </c:pt>
                <c:pt idx="6">
                  <c:v>0.091</c:v>
                </c:pt>
                <c:pt idx="7">
                  <c:v>0.104</c:v>
                </c:pt>
                <c:pt idx="8">
                  <c:v>0.117</c:v>
                </c:pt>
                <c:pt idx="9">
                  <c:v>0.13</c:v>
                </c:pt>
                <c:pt idx="10">
                  <c:v>0.143</c:v>
                </c:pt>
                <c:pt idx="11">
                  <c:v>0.156</c:v>
                </c:pt>
                <c:pt idx="12">
                  <c:v>0.169</c:v>
                </c:pt>
                <c:pt idx="13">
                  <c:v>0.182</c:v>
                </c:pt>
                <c:pt idx="14">
                  <c:v>0.195</c:v>
                </c:pt>
                <c:pt idx="15">
                  <c:v>0.208</c:v>
                </c:pt>
                <c:pt idx="16">
                  <c:v>0.221</c:v>
                </c:pt>
                <c:pt idx="17">
                  <c:v>0.234</c:v>
                </c:pt>
                <c:pt idx="18">
                  <c:v>0.247</c:v>
                </c:pt>
                <c:pt idx="19">
                  <c:v>0.26</c:v>
                </c:pt>
                <c:pt idx="20">
                  <c:v>0.273</c:v>
                </c:pt>
                <c:pt idx="21">
                  <c:v>0.286</c:v>
                </c:pt>
                <c:pt idx="22">
                  <c:v>0.299</c:v>
                </c:pt>
                <c:pt idx="23">
                  <c:v>0.312</c:v>
                </c:pt>
                <c:pt idx="24">
                  <c:v>0.325</c:v>
                </c:pt>
                <c:pt idx="25">
                  <c:v>0.338</c:v>
                </c:pt>
                <c:pt idx="26">
                  <c:v>0.351</c:v>
                </c:pt>
                <c:pt idx="27">
                  <c:v>0.364</c:v>
                </c:pt>
                <c:pt idx="28">
                  <c:v>0.377</c:v>
                </c:pt>
                <c:pt idx="29">
                  <c:v>0.39</c:v>
                </c:pt>
                <c:pt idx="30">
                  <c:v>0.403</c:v>
                </c:pt>
                <c:pt idx="31">
                  <c:v>0.416</c:v>
                </c:pt>
                <c:pt idx="32">
                  <c:v>0.429</c:v>
                </c:pt>
                <c:pt idx="33">
                  <c:v>0.442</c:v>
                </c:pt>
                <c:pt idx="34">
                  <c:v>0.455</c:v>
                </c:pt>
                <c:pt idx="35">
                  <c:v>0.468</c:v>
                </c:pt>
                <c:pt idx="36">
                  <c:v>0.481</c:v>
                </c:pt>
                <c:pt idx="37">
                  <c:v>0.494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62-4068-9D44-D2321530C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-909352336"/>
        <c:axId val="-909350016"/>
      </c:barChart>
      <c:catAx>
        <c:axId val="-90935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ja-JP"/>
            </a:pPr>
            <a:endParaRPr lang="en-US"/>
          </a:p>
        </c:txPr>
        <c:crossAx val="-909350016"/>
        <c:crosses val="autoZero"/>
        <c:auto val="1"/>
        <c:lblAlgn val="ctr"/>
        <c:lblOffset val="100"/>
        <c:tickLblSkip val="2"/>
        <c:noMultiLvlLbl val="0"/>
      </c:catAx>
      <c:valAx>
        <c:axId val="-909350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 sz="1400" b="0"/>
                </a:pPr>
                <a:r>
                  <a:rPr lang="ja-JP" altLang="en-US" sz="1400" b="0"/>
                  <a:t>漁獲</a:t>
                </a:r>
                <a:r>
                  <a:rPr lang="ja-JP" sz="1400" b="0"/>
                  <a:t>量（トン）</a:t>
                </a:r>
              </a:p>
            </c:rich>
          </c:tx>
          <c:layout>
            <c:manualLayout>
              <c:xMode val="edge"/>
              <c:yMode val="edge"/>
              <c:x val="0.00190545976101588"/>
              <c:y val="0.273098587789316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09352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ＭＳ ゴシック" pitchFamily="49" charset="-128"/>
          <a:ea typeface="ＭＳ ゴシック" pitchFamily="49" charset="-128"/>
        </a:defRPr>
      </a:pPr>
      <a:endParaRPr lang="en-US"/>
    </a:p>
  </c:txPr>
  <c:printSettings>
    <c:headerFooter/>
    <c:pageMargins b="0.750000000000009" l="0.700000000000001" r="0.700000000000001" t="0.750000000000009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666750</xdr:colOff>
      <xdr:row>53</xdr:row>
      <xdr:rowOff>1239</xdr:rowOff>
    </xdr:from>
    <xdr:to>
      <xdr:col>56</xdr:col>
      <xdr:colOff>117517</xdr:colOff>
      <xdr:row>76</xdr:row>
      <xdr:rowOff>53193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13605</xdr:colOff>
      <xdr:row>23</xdr:row>
      <xdr:rowOff>54429</xdr:rowOff>
    </xdr:from>
    <xdr:to>
      <xdr:col>57</xdr:col>
      <xdr:colOff>137926</xdr:colOff>
      <xdr:row>46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312964</xdr:colOff>
      <xdr:row>0</xdr:row>
      <xdr:rowOff>0</xdr:rowOff>
    </xdr:from>
    <xdr:to>
      <xdr:col>56</xdr:col>
      <xdr:colOff>437285</xdr:colOff>
      <xdr:row>23</xdr:row>
      <xdr:rowOff>11134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anri7/Documents/&#9314;&#12510;&#12480;&#12521;/&#9733;&#24180;&#40802;&#26619;&#23450;/&#9733;&#9733;&#32819;&#30707;&#12471;&#12540;&#12488;&#65288;&#12510;&#12480;&#12521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kanri/&#28417;&#29554;&#32113;&#35336;&#12501;&#12449;&#12452;&#12523;/&#30476;&#32113;&#35336;&#29983;&#12487;&#12540;&#12479;&#65288;&#26157;&#21644;56&#24180;&#12363;&#12425;H25&#24180;12&#26376;&#12414;&#12391;&#26283;&#23450;&#65289;20140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※※①※※"/>
      <sheetName val="マダラ用テンプレ"/>
      <sheetName val="まとめ"/>
      <sheetName val="ＡＬＫ"/>
      <sheetName val="2010漁期"/>
      <sheetName val="2011漁期"/>
      <sheetName val="2012漁期"/>
      <sheetName val="2013漁期 "/>
      <sheetName val="2013漁期コピー改良中"/>
      <sheetName val="2014日本海"/>
      <sheetName val="2011年度トロール"/>
      <sheetName val="微量元素分析リスト(マダラ)"/>
      <sheetName val="微量元素分析リスト(ハタハタ)"/>
      <sheetName val="年輪が表す年代"/>
    </sheetNames>
    <sheetDataSet>
      <sheetData sheetId="0">
        <row r="4">
          <cell r="B4" t="str">
            <v>♂</v>
          </cell>
          <cell r="C4" t="str">
            <v>透明</v>
          </cell>
        </row>
        <row r="5">
          <cell r="B5" t="str">
            <v>♀</v>
          </cell>
          <cell r="C5" t="str">
            <v>不透明</v>
          </cell>
        </row>
        <row r="6">
          <cell r="B6" t="str">
            <v>♂?</v>
          </cell>
          <cell r="C6" t="str">
            <v>透明形成中</v>
          </cell>
        </row>
        <row r="7">
          <cell r="B7" t="str">
            <v>♀?</v>
          </cell>
          <cell r="C7" t="str">
            <v>不透明形成中</v>
          </cell>
        </row>
        <row r="8">
          <cell r="B8" t="str">
            <v>？</v>
          </cell>
        </row>
      </sheetData>
      <sheetData sheetId="1"/>
      <sheetData sheetId="2"/>
      <sheetData sheetId="3">
        <row r="4">
          <cell r="L4" t="str">
            <v>3歳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2"/>
      <sheetName val="Sheet1"/>
      <sheetName val="Sheet3"/>
      <sheetName val="元データ"/>
      <sheetName val="海域区分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S109"/>
  <sheetViews>
    <sheetView showGridLines="0" tabSelected="1" zoomScale="70" zoomScaleNormal="70" zoomScalePageLayoutView="70" workbookViewId="0">
      <selection activeCell="R50" sqref="R50"/>
    </sheetView>
  </sheetViews>
  <sheetFormatPr baseColWidth="10" defaultColWidth="9" defaultRowHeight="14" x14ac:dyDescent="0.15"/>
  <cols>
    <col min="1" max="1" width="9" style="1"/>
    <col min="2" max="3" width="11.6640625" style="1" customWidth="1"/>
    <col min="4" max="4" width="12.33203125" style="1" customWidth="1"/>
    <col min="5" max="5" width="11.5" style="1" customWidth="1"/>
    <col min="6" max="6" width="12.6640625" style="1" customWidth="1"/>
    <col min="7" max="7" width="11" style="1" customWidth="1"/>
    <col min="8" max="8" width="11.6640625" style="1" customWidth="1"/>
    <col min="9" max="9" width="12" style="1" customWidth="1"/>
    <col min="10" max="10" width="4.6640625" style="1" customWidth="1"/>
    <col min="11" max="11" width="11.5" style="1" customWidth="1"/>
    <col min="12" max="12" width="12" style="1" customWidth="1"/>
    <col min="13" max="13" width="13.6640625" style="1" customWidth="1"/>
    <col min="14" max="14" width="14" style="1" bestFit="1" customWidth="1"/>
    <col min="15" max="15" width="13" style="1" customWidth="1"/>
    <col min="16" max="16" width="13.1640625" style="1" customWidth="1"/>
    <col min="17" max="17" width="12.33203125" style="1" customWidth="1"/>
    <col min="18" max="18" width="10.5" style="1" bestFit="1" customWidth="1"/>
    <col min="19" max="19" width="12.1640625" style="1" customWidth="1"/>
    <col min="20" max="20" width="8.5" style="1" bestFit="1" customWidth="1"/>
    <col min="21" max="21" width="12.5" style="1" customWidth="1"/>
    <col min="22" max="22" width="13" style="1" bestFit="1" customWidth="1"/>
    <col min="23" max="23" width="8.33203125" style="1" customWidth="1"/>
    <col min="24" max="30" width="9.5" style="1" customWidth="1"/>
    <col min="31" max="31" width="8.5" style="1" bestFit="1" customWidth="1"/>
    <col min="32" max="32" width="9.5" style="1" customWidth="1"/>
    <col min="33" max="33" width="7.1640625" style="1" customWidth="1"/>
    <col min="34" max="34" width="9.5" style="1" customWidth="1"/>
    <col min="35" max="35" width="7.83203125" style="1" customWidth="1"/>
    <col min="36" max="36" width="9.5" style="1" customWidth="1"/>
    <col min="37" max="37" width="8.5" style="1" customWidth="1"/>
    <col min="38" max="38" width="9.5" style="1" customWidth="1"/>
    <col min="39" max="39" width="5.1640625" style="1" customWidth="1"/>
    <col min="40" max="40" width="9.5" style="1" customWidth="1"/>
    <col min="41" max="41" width="3.83203125" style="1" customWidth="1"/>
    <col min="42" max="42" width="9.5" style="1" customWidth="1"/>
    <col min="43" max="43" width="1.83203125" style="1" customWidth="1"/>
    <col min="44" max="16384" width="9" style="1"/>
  </cols>
  <sheetData>
    <row r="1" spans="1:42" x14ac:dyDescent="0.15">
      <c r="A1" s="1" t="s">
        <v>0</v>
      </c>
      <c r="B1" s="1" t="s">
        <v>2</v>
      </c>
    </row>
    <row r="2" spans="1:42" x14ac:dyDescent="0.15">
      <c r="A2" s="1" t="s">
        <v>3</v>
      </c>
      <c r="B2" s="1" t="s">
        <v>4</v>
      </c>
    </row>
    <row r="3" spans="1:42" ht="17" x14ac:dyDescent="0.15">
      <c r="A3" s="1" t="s">
        <v>5</v>
      </c>
      <c r="B3" s="1" t="s">
        <v>6</v>
      </c>
      <c r="W3" s="45" t="s">
        <v>7</v>
      </c>
    </row>
    <row r="4" spans="1:42" x14ac:dyDescent="0.15">
      <c r="A4" s="1" t="s">
        <v>8</v>
      </c>
      <c r="B4" s="1" t="s">
        <v>9</v>
      </c>
      <c r="U4" s="3" t="s">
        <v>10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5" t="s">
        <v>11</v>
      </c>
    </row>
    <row r="5" spans="1:42" s="7" customFormat="1" x14ac:dyDescent="0.15">
      <c r="A5" s="6" t="s">
        <v>12</v>
      </c>
      <c r="B5" s="6" t="s">
        <v>13</v>
      </c>
      <c r="C5" s="6"/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/>
      <c r="K5" s="6" t="s">
        <v>20</v>
      </c>
      <c r="L5" s="6"/>
      <c r="M5" s="6" t="s">
        <v>21</v>
      </c>
      <c r="N5" s="6"/>
      <c r="O5" s="6" t="s">
        <v>22</v>
      </c>
      <c r="P5" s="6"/>
      <c r="Q5" s="6" t="s">
        <v>23</v>
      </c>
      <c r="R5" s="6"/>
      <c r="S5" s="6" t="s">
        <v>24</v>
      </c>
      <c r="T5" s="6"/>
      <c r="U5" s="6" t="s">
        <v>25</v>
      </c>
      <c r="V5" s="1"/>
      <c r="W5" s="6" t="s">
        <v>12</v>
      </c>
      <c r="X5" s="5" t="s">
        <v>13</v>
      </c>
      <c r="Y5" s="5" t="s">
        <v>14</v>
      </c>
      <c r="Z5" s="5" t="s">
        <v>15</v>
      </c>
      <c r="AA5" s="5" t="s">
        <v>16</v>
      </c>
      <c r="AB5" s="5" t="s">
        <v>17</v>
      </c>
      <c r="AC5" s="5" t="s">
        <v>18</v>
      </c>
      <c r="AD5" s="57" t="s">
        <v>19</v>
      </c>
      <c r="AE5" s="58"/>
      <c r="AF5" s="57" t="s">
        <v>20</v>
      </c>
      <c r="AG5" s="58"/>
      <c r="AH5" s="57" t="s">
        <v>21</v>
      </c>
      <c r="AI5" s="58"/>
      <c r="AJ5" s="57" t="s">
        <v>22</v>
      </c>
      <c r="AK5" s="58"/>
      <c r="AL5" s="57" t="s">
        <v>23</v>
      </c>
      <c r="AM5" s="58"/>
      <c r="AN5" s="57" t="s">
        <v>24</v>
      </c>
      <c r="AO5" s="58"/>
      <c r="AP5" s="5" t="s">
        <v>25</v>
      </c>
    </row>
    <row r="6" spans="1:42" s="7" customFormat="1" x14ac:dyDescent="0.15">
      <c r="A6" s="8">
        <v>1981</v>
      </c>
      <c r="B6" s="9">
        <v>1</v>
      </c>
      <c r="C6" s="9"/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R6" s="9"/>
      <c r="S6" s="9">
        <v>1</v>
      </c>
      <c r="T6" s="9"/>
      <c r="U6" s="9">
        <f t="shared" ref="U6:U41" si="0">SUM(B6:S6)</f>
        <v>13</v>
      </c>
      <c r="V6" s="33" t="s">
        <v>93</v>
      </c>
      <c r="W6" s="8">
        <v>1981</v>
      </c>
      <c r="X6" s="11">
        <f t="shared" ref="X6:X40" si="1">B6/1000</f>
        <v>1E-3</v>
      </c>
      <c r="Y6" s="11">
        <f t="shared" ref="Y6:Y41" si="2">D6/1000</f>
        <v>1E-3</v>
      </c>
      <c r="Z6" s="11">
        <f t="shared" ref="Z6:Z43" si="3">E6/1000</f>
        <v>1E-3</v>
      </c>
      <c r="AA6" s="11">
        <f t="shared" ref="AA6:AB43" si="4">F6/1000</f>
        <v>1E-3</v>
      </c>
      <c r="AB6" s="11">
        <f t="shared" ref="AB6:AB41" si="5">G6/1000</f>
        <v>1E-3</v>
      </c>
      <c r="AC6" s="11">
        <f t="shared" ref="AC6:AD43" si="6">H6/1000</f>
        <v>1E-3</v>
      </c>
      <c r="AD6" s="11">
        <f t="shared" ref="AD6:AD42" si="7">I6/1000</f>
        <v>1E-3</v>
      </c>
      <c r="AE6" s="11"/>
      <c r="AF6" s="11">
        <f t="shared" ref="AF6:AF43" si="8">K6/1000</f>
        <v>1E-3</v>
      </c>
      <c r="AG6" s="11"/>
      <c r="AH6" s="11">
        <f t="shared" ref="AH6:AH43" si="9">M6/1000</f>
        <v>1E-3</v>
      </c>
      <c r="AI6" s="11"/>
      <c r="AJ6" s="11">
        <f t="shared" ref="AJ6:AJ43" si="10">O6/1000</f>
        <v>1E-3</v>
      </c>
      <c r="AK6" s="11"/>
      <c r="AL6" s="11">
        <f t="shared" ref="AL6:AL41" si="11">Q6/1000</f>
        <v>1E-3</v>
      </c>
      <c r="AM6" s="11"/>
      <c r="AN6" s="11">
        <f t="shared" ref="AN6:AN41" si="12">S6/1000</f>
        <v>1E-3</v>
      </c>
      <c r="AO6" s="11"/>
      <c r="AP6" s="11">
        <f t="shared" ref="AP6:AP41" si="13">U6/1000</f>
        <v>1.2999999999999999E-2</v>
      </c>
    </row>
    <row r="7" spans="1:42" s="7" customFormat="1" x14ac:dyDescent="0.15">
      <c r="A7" s="8">
        <v>1982</v>
      </c>
      <c r="B7" s="9">
        <v>2</v>
      </c>
      <c r="C7" s="9"/>
      <c r="D7" s="9">
        <v>2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/>
      <c r="M7" s="9">
        <v>2</v>
      </c>
      <c r="N7" s="9"/>
      <c r="O7" s="9">
        <v>2</v>
      </c>
      <c r="P7" s="9"/>
      <c r="Q7" s="9">
        <v>2</v>
      </c>
      <c r="R7" s="9"/>
      <c r="S7" s="9">
        <v>2</v>
      </c>
      <c r="T7" s="9"/>
      <c r="U7" s="9">
        <f t="shared" si="0"/>
        <v>26</v>
      </c>
      <c r="V7" s="33" t="s">
        <v>94</v>
      </c>
      <c r="W7" s="8">
        <v>1982</v>
      </c>
      <c r="X7" s="11">
        <f t="shared" si="1"/>
        <v>2E-3</v>
      </c>
      <c r="Y7" s="11">
        <f t="shared" si="2"/>
        <v>2E-3</v>
      </c>
      <c r="Z7" s="11">
        <f t="shared" si="3"/>
        <v>2E-3</v>
      </c>
      <c r="AA7" s="11">
        <f t="shared" si="4"/>
        <v>2E-3</v>
      </c>
      <c r="AB7" s="11">
        <f t="shared" si="5"/>
        <v>2E-3</v>
      </c>
      <c r="AC7" s="11">
        <f t="shared" si="6"/>
        <v>2E-3</v>
      </c>
      <c r="AD7" s="11">
        <f t="shared" si="7"/>
        <v>2E-3</v>
      </c>
      <c r="AE7" s="11"/>
      <c r="AF7" s="11">
        <f t="shared" si="8"/>
        <v>2E-3</v>
      </c>
      <c r="AG7" s="11"/>
      <c r="AH7" s="11">
        <f t="shared" si="9"/>
        <v>2E-3</v>
      </c>
      <c r="AI7" s="11"/>
      <c r="AJ7" s="11">
        <f t="shared" si="10"/>
        <v>2E-3</v>
      </c>
      <c r="AK7" s="11"/>
      <c r="AL7" s="11">
        <f t="shared" si="11"/>
        <v>2E-3</v>
      </c>
      <c r="AM7" s="11"/>
      <c r="AN7" s="11">
        <f t="shared" si="12"/>
        <v>2E-3</v>
      </c>
      <c r="AO7" s="11"/>
      <c r="AP7" s="11">
        <f t="shared" si="13"/>
        <v>2.5999999999999999E-2</v>
      </c>
    </row>
    <row r="8" spans="1:42" s="7" customFormat="1" x14ac:dyDescent="0.15">
      <c r="A8" s="8">
        <v>1983</v>
      </c>
      <c r="B8" s="9">
        <v>3</v>
      </c>
      <c r="C8" s="9"/>
      <c r="D8" s="9">
        <v>3</v>
      </c>
      <c r="E8" s="9">
        <v>3</v>
      </c>
      <c r="F8" s="9">
        <v>3</v>
      </c>
      <c r="G8" s="9">
        <v>3</v>
      </c>
      <c r="H8" s="9">
        <v>3</v>
      </c>
      <c r="I8" s="9">
        <v>3</v>
      </c>
      <c r="J8" s="9">
        <v>3</v>
      </c>
      <c r="K8" s="9">
        <v>3</v>
      </c>
      <c r="L8" s="9"/>
      <c r="M8" s="9">
        <v>3</v>
      </c>
      <c r="N8" s="9"/>
      <c r="O8" s="9">
        <v>3</v>
      </c>
      <c r="P8" s="9"/>
      <c r="Q8" s="9">
        <v>3</v>
      </c>
      <c r="R8" s="9"/>
      <c r="S8" s="9">
        <v>3</v>
      </c>
      <c r="T8" s="9"/>
      <c r="U8" s="9">
        <f t="shared" si="0"/>
        <v>39</v>
      </c>
      <c r="V8" s="33" t="s">
        <v>95</v>
      </c>
      <c r="W8" s="8">
        <v>1983</v>
      </c>
      <c r="X8" s="11">
        <f t="shared" si="1"/>
        <v>3.0000000000000001E-3</v>
      </c>
      <c r="Y8" s="11">
        <f t="shared" si="2"/>
        <v>3.0000000000000001E-3</v>
      </c>
      <c r="Z8" s="11">
        <f t="shared" si="3"/>
        <v>3.0000000000000001E-3</v>
      </c>
      <c r="AA8" s="11">
        <f t="shared" si="4"/>
        <v>3.0000000000000001E-3</v>
      </c>
      <c r="AB8" s="11">
        <f t="shared" si="5"/>
        <v>3.0000000000000001E-3</v>
      </c>
      <c r="AC8" s="11">
        <f t="shared" si="6"/>
        <v>3.0000000000000001E-3</v>
      </c>
      <c r="AD8" s="11">
        <f t="shared" si="7"/>
        <v>3.0000000000000001E-3</v>
      </c>
      <c r="AE8" s="11"/>
      <c r="AF8" s="11">
        <f t="shared" si="8"/>
        <v>3.0000000000000001E-3</v>
      </c>
      <c r="AG8" s="11"/>
      <c r="AH8" s="11">
        <f t="shared" si="9"/>
        <v>3.0000000000000001E-3</v>
      </c>
      <c r="AI8" s="11"/>
      <c r="AJ8" s="11">
        <f t="shared" si="10"/>
        <v>3.0000000000000001E-3</v>
      </c>
      <c r="AK8" s="11"/>
      <c r="AL8" s="11">
        <f t="shared" si="11"/>
        <v>3.0000000000000001E-3</v>
      </c>
      <c r="AM8" s="11"/>
      <c r="AN8" s="11">
        <f t="shared" si="12"/>
        <v>3.0000000000000001E-3</v>
      </c>
      <c r="AO8" s="11"/>
      <c r="AP8" s="11">
        <f t="shared" si="13"/>
        <v>3.9E-2</v>
      </c>
    </row>
    <row r="9" spans="1:42" s="7" customFormat="1" x14ac:dyDescent="0.15">
      <c r="A9" s="8">
        <v>1984</v>
      </c>
      <c r="B9" s="9">
        <v>4</v>
      </c>
      <c r="C9" s="9"/>
      <c r="D9" s="9">
        <v>4</v>
      </c>
      <c r="E9" s="9">
        <v>4</v>
      </c>
      <c r="F9" s="9">
        <v>4</v>
      </c>
      <c r="G9" s="9">
        <v>4</v>
      </c>
      <c r="H9" s="9">
        <v>4</v>
      </c>
      <c r="I9" s="9">
        <v>4</v>
      </c>
      <c r="J9" s="9">
        <v>4</v>
      </c>
      <c r="K9" s="9">
        <v>4</v>
      </c>
      <c r="L9" s="9"/>
      <c r="M9" s="9">
        <v>4</v>
      </c>
      <c r="N9" s="9"/>
      <c r="O9" s="9">
        <v>4</v>
      </c>
      <c r="P9" s="9"/>
      <c r="Q9" s="9">
        <v>4</v>
      </c>
      <c r="R9" s="9"/>
      <c r="S9" s="9">
        <v>4</v>
      </c>
      <c r="T9" s="9"/>
      <c r="U9" s="9">
        <f t="shared" si="0"/>
        <v>52</v>
      </c>
      <c r="V9" s="33" t="s">
        <v>96</v>
      </c>
      <c r="W9" s="8">
        <v>1984</v>
      </c>
      <c r="X9" s="11">
        <f t="shared" si="1"/>
        <v>4.0000000000000001E-3</v>
      </c>
      <c r="Y9" s="11">
        <f t="shared" si="2"/>
        <v>4.0000000000000001E-3</v>
      </c>
      <c r="Z9" s="11">
        <f t="shared" si="3"/>
        <v>4.0000000000000001E-3</v>
      </c>
      <c r="AA9" s="11">
        <f t="shared" si="4"/>
        <v>4.0000000000000001E-3</v>
      </c>
      <c r="AB9" s="11">
        <f t="shared" si="5"/>
        <v>4.0000000000000001E-3</v>
      </c>
      <c r="AC9" s="11">
        <f t="shared" si="6"/>
        <v>4.0000000000000001E-3</v>
      </c>
      <c r="AD9" s="11">
        <f t="shared" si="7"/>
        <v>4.0000000000000001E-3</v>
      </c>
      <c r="AE9" s="11"/>
      <c r="AF9" s="11">
        <f t="shared" si="8"/>
        <v>4.0000000000000001E-3</v>
      </c>
      <c r="AG9" s="11"/>
      <c r="AH9" s="11">
        <f t="shared" si="9"/>
        <v>4.0000000000000001E-3</v>
      </c>
      <c r="AI9" s="11"/>
      <c r="AJ9" s="11">
        <f t="shared" si="10"/>
        <v>4.0000000000000001E-3</v>
      </c>
      <c r="AK9" s="11"/>
      <c r="AL9" s="11">
        <f t="shared" si="11"/>
        <v>4.0000000000000001E-3</v>
      </c>
      <c r="AM9" s="11"/>
      <c r="AN9" s="11">
        <f t="shared" si="12"/>
        <v>4.0000000000000001E-3</v>
      </c>
      <c r="AO9" s="11"/>
      <c r="AP9" s="11">
        <f t="shared" si="13"/>
        <v>5.1999999999999998E-2</v>
      </c>
    </row>
    <row r="10" spans="1:42" s="7" customFormat="1" x14ac:dyDescent="0.15">
      <c r="A10" s="8">
        <v>1985</v>
      </c>
      <c r="B10" s="9">
        <v>5</v>
      </c>
      <c r="C10" s="9"/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/>
      <c r="M10" s="9">
        <v>5</v>
      </c>
      <c r="N10" s="9"/>
      <c r="O10" s="9">
        <v>5</v>
      </c>
      <c r="P10" s="9"/>
      <c r="Q10" s="9">
        <v>5</v>
      </c>
      <c r="R10" s="9"/>
      <c r="S10" s="9">
        <v>5</v>
      </c>
      <c r="T10" s="9"/>
      <c r="U10" s="9">
        <f t="shared" si="0"/>
        <v>65</v>
      </c>
      <c r="V10" s="33" t="s">
        <v>97</v>
      </c>
      <c r="W10" s="8">
        <v>1985</v>
      </c>
      <c r="X10" s="11">
        <f t="shared" si="1"/>
        <v>5.0000000000000001E-3</v>
      </c>
      <c r="Y10" s="11">
        <f t="shared" si="2"/>
        <v>5.0000000000000001E-3</v>
      </c>
      <c r="Z10" s="11">
        <f t="shared" si="3"/>
        <v>5.0000000000000001E-3</v>
      </c>
      <c r="AA10" s="11">
        <f t="shared" si="4"/>
        <v>5.0000000000000001E-3</v>
      </c>
      <c r="AB10" s="11">
        <f t="shared" si="5"/>
        <v>5.0000000000000001E-3</v>
      </c>
      <c r="AC10" s="11">
        <f t="shared" si="6"/>
        <v>5.0000000000000001E-3</v>
      </c>
      <c r="AD10" s="11">
        <f t="shared" si="7"/>
        <v>5.0000000000000001E-3</v>
      </c>
      <c r="AE10" s="11"/>
      <c r="AF10" s="11">
        <f t="shared" si="8"/>
        <v>5.0000000000000001E-3</v>
      </c>
      <c r="AG10" s="11"/>
      <c r="AH10" s="11">
        <f t="shared" si="9"/>
        <v>5.0000000000000001E-3</v>
      </c>
      <c r="AI10" s="11"/>
      <c r="AJ10" s="11">
        <f t="shared" si="10"/>
        <v>5.0000000000000001E-3</v>
      </c>
      <c r="AK10" s="11"/>
      <c r="AL10" s="11">
        <f t="shared" si="11"/>
        <v>5.0000000000000001E-3</v>
      </c>
      <c r="AM10" s="11"/>
      <c r="AN10" s="11">
        <f t="shared" si="12"/>
        <v>5.0000000000000001E-3</v>
      </c>
      <c r="AO10" s="11"/>
      <c r="AP10" s="11">
        <f t="shared" si="13"/>
        <v>6.5000000000000002E-2</v>
      </c>
    </row>
    <row r="11" spans="1:42" s="7" customFormat="1" x14ac:dyDescent="0.15">
      <c r="A11" s="8">
        <v>1986</v>
      </c>
      <c r="B11" s="9">
        <v>6</v>
      </c>
      <c r="C11" s="9"/>
      <c r="D11" s="9">
        <v>6</v>
      </c>
      <c r="E11" s="9">
        <v>6</v>
      </c>
      <c r="F11" s="9">
        <v>6</v>
      </c>
      <c r="G11" s="9">
        <v>6</v>
      </c>
      <c r="H11" s="9">
        <v>6</v>
      </c>
      <c r="I11" s="9">
        <v>6</v>
      </c>
      <c r="J11" s="9">
        <v>6</v>
      </c>
      <c r="K11" s="9">
        <v>6</v>
      </c>
      <c r="L11" s="9"/>
      <c r="M11" s="9">
        <v>6</v>
      </c>
      <c r="N11" s="9"/>
      <c r="O11" s="9">
        <v>6</v>
      </c>
      <c r="P11" s="9"/>
      <c r="Q11" s="9">
        <v>6</v>
      </c>
      <c r="R11" s="9"/>
      <c r="S11" s="9">
        <v>6</v>
      </c>
      <c r="T11" s="9"/>
      <c r="U11" s="9">
        <f t="shared" si="0"/>
        <v>78</v>
      </c>
      <c r="V11" s="33" t="s">
        <v>98</v>
      </c>
      <c r="W11" s="8">
        <v>1986</v>
      </c>
      <c r="X11" s="11">
        <f t="shared" si="1"/>
        <v>6.0000000000000001E-3</v>
      </c>
      <c r="Y11" s="11">
        <f t="shared" si="2"/>
        <v>6.0000000000000001E-3</v>
      </c>
      <c r="Z11" s="11">
        <f t="shared" si="3"/>
        <v>6.0000000000000001E-3</v>
      </c>
      <c r="AA11" s="11">
        <f t="shared" si="4"/>
        <v>6.0000000000000001E-3</v>
      </c>
      <c r="AB11" s="11">
        <f t="shared" si="5"/>
        <v>6.0000000000000001E-3</v>
      </c>
      <c r="AC11" s="11">
        <f t="shared" si="6"/>
        <v>6.0000000000000001E-3</v>
      </c>
      <c r="AD11" s="11">
        <f t="shared" si="7"/>
        <v>6.0000000000000001E-3</v>
      </c>
      <c r="AE11" s="11"/>
      <c r="AF11" s="11">
        <f t="shared" si="8"/>
        <v>6.0000000000000001E-3</v>
      </c>
      <c r="AG11" s="11"/>
      <c r="AH11" s="11">
        <f t="shared" si="9"/>
        <v>6.0000000000000001E-3</v>
      </c>
      <c r="AI11" s="11"/>
      <c r="AJ11" s="11">
        <f t="shared" si="10"/>
        <v>6.0000000000000001E-3</v>
      </c>
      <c r="AK11" s="11"/>
      <c r="AL11" s="11">
        <f t="shared" si="11"/>
        <v>6.0000000000000001E-3</v>
      </c>
      <c r="AM11" s="11"/>
      <c r="AN11" s="11">
        <f t="shared" si="12"/>
        <v>6.0000000000000001E-3</v>
      </c>
      <c r="AO11" s="11"/>
      <c r="AP11" s="11">
        <f t="shared" si="13"/>
        <v>7.8E-2</v>
      </c>
    </row>
    <row r="12" spans="1:42" s="7" customFormat="1" x14ac:dyDescent="0.15">
      <c r="A12" s="8">
        <v>1987</v>
      </c>
      <c r="B12" s="9">
        <v>7</v>
      </c>
      <c r="C12" s="9"/>
      <c r="D12" s="9">
        <v>7</v>
      </c>
      <c r="E12" s="9">
        <v>7</v>
      </c>
      <c r="F12" s="9">
        <v>7</v>
      </c>
      <c r="G12" s="9">
        <v>7</v>
      </c>
      <c r="H12" s="9">
        <v>7</v>
      </c>
      <c r="I12" s="9">
        <v>7</v>
      </c>
      <c r="J12" s="9">
        <v>7</v>
      </c>
      <c r="K12" s="9">
        <v>7</v>
      </c>
      <c r="L12" s="9"/>
      <c r="M12" s="9">
        <v>7</v>
      </c>
      <c r="N12" s="9"/>
      <c r="O12" s="9">
        <v>7</v>
      </c>
      <c r="P12" s="9"/>
      <c r="Q12" s="9">
        <v>7</v>
      </c>
      <c r="R12" s="9"/>
      <c r="S12" s="9">
        <v>7</v>
      </c>
      <c r="T12" s="9"/>
      <c r="U12" s="9">
        <f t="shared" si="0"/>
        <v>91</v>
      </c>
      <c r="V12" s="33" t="s">
        <v>99</v>
      </c>
      <c r="W12" s="8">
        <v>1987</v>
      </c>
      <c r="X12" s="11">
        <f t="shared" si="1"/>
        <v>7.0000000000000001E-3</v>
      </c>
      <c r="Y12" s="11">
        <f t="shared" si="2"/>
        <v>7.0000000000000001E-3</v>
      </c>
      <c r="Z12" s="11">
        <f t="shared" si="3"/>
        <v>7.0000000000000001E-3</v>
      </c>
      <c r="AA12" s="11">
        <f t="shared" si="4"/>
        <v>7.0000000000000001E-3</v>
      </c>
      <c r="AB12" s="11">
        <f t="shared" si="5"/>
        <v>7.0000000000000001E-3</v>
      </c>
      <c r="AC12" s="11">
        <f t="shared" si="6"/>
        <v>7.0000000000000001E-3</v>
      </c>
      <c r="AD12" s="11">
        <f t="shared" si="7"/>
        <v>7.0000000000000001E-3</v>
      </c>
      <c r="AE12" s="11"/>
      <c r="AF12" s="11">
        <f t="shared" si="8"/>
        <v>7.0000000000000001E-3</v>
      </c>
      <c r="AG12" s="11"/>
      <c r="AH12" s="11">
        <f t="shared" si="9"/>
        <v>7.0000000000000001E-3</v>
      </c>
      <c r="AI12" s="11"/>
      <c r="AJ12" s="11">
        <f t="shared" si="10"/>
        <v>7.0000000000000001E-3</v>
      </c>
      <c r="AK12" s="11"/>
      <c r="AL12" s="11">
        <f t="shared" si="11"/>
        <v>7.0000000000000001E-3</v>
      </c>
      <c r="AM12" s="11"/>
      <c r="AN12" s="11">
        <f t="shared" si="12"/>
        <v>7.0000000000000001E-3</v>
      </c>
      <c r="AO12" s="11"/>
      <c r="AP12" s="11">
        <f t="shared" si="13"/>
        <v>9.0999999999999998E-2</v>
      </c>
    </row>
    <row r="13" spans="1:42" s="7" customFormat="1" x14ac:dyDescent="0.15">
      <c r="A13" s="8">
        <v>1988</v>
      </c>
      <c r="B13" s="9">
        <v>8</v>
      </c>
      <c r="C13" s="9"/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/>
      <c r="M13" s="9">
        <v>8</v>
      </c>
      <c r="N13" s="9"/>
      <c r="O13" s="9">
        <v>8</v>
      </c>
      <c r="P13" s="9"/>
      <c r="Q13" s="9">
        <v>8</v>
      </c>
      <c r="R13" s="9"/>
      <c r="S13" s="9">
        <v>8</v>
      </c>
      <c r="T13" s="9"/>
      <c r="U13" s="9">
        <f t="shared" si="0"/>
        <v>104</v>
      </c>
      <c r="V13" s="33" t="s">
        <v>92</v>
      </c>
      <c r="W13" s="8">
        <v>1988</v>
      </c>
      <c r="X13" s="11">
        <f t="shared" si="1"/>
        <v>8.0000000000000002E-3</v>
      </c>
      <c r="Y13" s="11">
        <f t="shared" si="2"/>
        <v>8.0000000000000002E-3</v>
      </c>
      <c r="Z13" s="11">
        <f t="shared" si="3"/>
        <v>8.0000000000000002E-3</v>
      </c>
      <c r="AA13" s="11">
        <f t="shared" si="4"/>
        <v>8.0000000000000002E-3</v>
      </c>
      <c r="AB13" s="11">
        <f t="shared" si="5"/>
        <v>8.0000000000000002E-3</v>
      </c>
      <c r="AC13" s="11">
        <f t="shared" si="6"/>
        <v>8.0000000000000002E-3</v>
      </c>
      <c r="AD13" s="11">
        <f t="shared" si="7"/>
        <v>8.0000000000000002E-3</v>
      </c>
      <c r="AE13" s="11"/>
      <c r="AF13" s="11">
        <f t="shared" si="8"/>
        <v>8.0000000000000002E-3</v>
      </c>
      <c r="AG13" s="11"/>
      <c r="AH13" s="11">
        <f t="shared" si="9"/>
        <v>8.0000000000000002E-3</v>
      </c>
      <c r="AI13" s="11"/>
      <c r="AJ13" s="11">
        <f t="shared" si="10"/>
        <v>8.0000000000000002E-3</v>
      </c>
      <c r="AK13" s="11"/>
      <c r="AL13" s="11">
        <f t="shared" si="11"/>
        <v>8.0000000000000002E-3</v>
      </c>
      <c r="AM13" s="11"/>
      <c r="AN13" s="11">
        <f t="shared" si="12"/>
        <v>8.0000000000000002E-3</v>
      </c>
      <c r="AO13" s="11"/>
      <c r="AP13" s="11">
        <f t="shared" si="13"/>
        <v>0.104</v>
      </c>
    </row>
    <row r="14" spans="1:42" s="7" customFormat="1" x14ac:dyDescent="0.15">
      <c r="A14" s="8">
        <v>1989</v>
      </c>
      <c r="B14" s="9">
        <v>9</v>
      </c>
      <c r="C14" s="9"/>
      <c r="D14" s="9">
        <v>9</v>
      </c>
      <c r="E14" s="9">
        <v>9</v>
      </c>
      <c r="F14" s="9">
        <v>9</v>
      </c>
      <c r="G14" s="9">
        <v>9</v>
      </c>
      <c r="H14" s="9">
        <v>9</v>
      </c>
      <c r="I14" s="9">
        <v>9</v>
      </c>
      <c r="J14" s="9">
        <v>9</v>
      </c>
      <c r="K14" s="9">
        <v>9</v>
      </c>
      <c r="L14" s="9"/>
      <c r="M14" s="9">
        <v>9</v>
      </c>
      <c r="N14" s="9"/>
      <c r="O14" s="9">
        <v>9</v>
      </c>
      <c r="P14" s="9"/>
      <c r="Q14" s="9">
        <v>9</v>
      </c>
      <c r="R14" s="9"/>
      <c r="S14" s="9">
        <v>9</v>
      </c>
      <c r="T14" s="9"/>
      <c r="U14" s="9">
        <f t="shared" si="0"/>
        <v>117</v>
      </c>
      <c r="V14" s="33" t="s">
        <v>89</v>
      </c>
      <c r="W14" s="8">
        <v>1989</v>
      </c>
      <c r="X14" s="11">
        <f t="shared" si="1"/>
        <v>8.9999999999999993E-3</v>
      </c>
      <c r="Y14" s="11">
        <f t="shared" si="2"/>
        <v>8.9999999999999993E-3</v>
      </c>
      <c r="Z14" s="11">
        <f t="shared" si="3"/>
        <v>8.9999999999999993E-3</v>
      </c>
      <c r="AA14" s="11">
        <f t="shared" si="4"/>
        <v>8.9999999999999993E-3</v>
      </c>
      <c r="AB14" s="11">
        <f t="shared" si="5"/>
        <v>8.9999999999999993E-3</v>
      </c>
      <c r="AC14" s="11">
        <f t="shared" si="6"/>
        <v>8.9999999999999993E-3</v>
      </c>
      <c r="AD14" s="11">
        <f t="shared" si="7"/>
        <v>8.9999999999999993E-3</v>
      </c>
      <c r="AE14" s="11"/>
      <c r="AF14" s="11">
        <f t="shared" si="8"/>
        <v>8.9999999999999993E-3</v>
      </c>
      <c r="AG14" s="11"/>
      <c r="AH14" s="11">
        <f t="shared" si="9"/>
        <v>8.9999999999999993E-3</v>
      </c>
      <c r="AI14" s="11"/>
      <c r="AJ14" s="11">
        <f t="shared" si="10"/>
        <v>8.9999999999999993E-3</v>
      </c>
      <c r="AK14" s="11"/>
      <c r="AL14" s="11">
        <f t="shared" si="11"/>
        <v>8.9999999999999993E-3</v>
      </c>
      <c r="AM14" s="11"/>
      <c r="AN14" s="11">
        <f t="shared" si="12"/>
        <v>8.9999999999999993E-3</v>
      </c>
      <c r="AO14" s="11"/>
      <c r="AP14" s="11">
        <f t="shared" si="13"/>
        <v>0.11700000000000001</v>
      </c>
    </row>
    <row r="15" spans="1:42" s="7" customFormat="1" x14ac:dyDescent="0.15">
      <c r="A15" s="8">
        <v>1990</v>
      </c>
      <c r="B15" s="9">
        <v>10</v>
      </c>
      <c r="C15" s="9"/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/>
      <c r="M15" s="9">
        <v>10</v>
      </c>
      <c r="N15" s="9"/>
      <c r="O15" s="9">
        <v>10</v>
      </c>
      <c r="P15" s="9"/>
      <c r="Q15" s="9">
        <v>10</v>
      </c>
      <c r="R15" s="9"/>
      <c r="S15" s="9">
        <v>10</v>
      </c>
      <c r="T15" s="9"/>
      <c r="U15" s="9">
        <f t="shared" si="0"/>
        <v>130</v>
      </c>
      <c r="V15" s="33" t="s">
        <v>90</v>
      </c>
      <c r="W15" s="8">
        <v>1990</v>
      </c>
      <c r="X15" s="11">
        <f t="shared" si="1"/>
        <v>0.01</v>
      </c>
      <c r="Y15" s="11">
        <f t="shared" si="2"/>
        <v>0.01</v>
      </c>
      <c r="Z15" s="11">
        <f t="shared" si="3"/>
        <v>0.01</v>
      </c>
      <c r="AA15" s="11">
        <f t="shared" si="4"/>
        <v>0.01</v>
      </c>
      <c r="AB15" s="11">
        <f t="shared" si="5"/>
        <v>0.01</v>
      </c>
      <c r="AC15" s="11">
        <f t="shared" si="6"/>
        <v>0.01</v>
      </c>
      <c r="AD15" s="11">
        <f t="shared" si="7"/>
        <v>0.01</v>
      </c>
      <c r="AE15" s="11"/>
      <c r="AF15" s="11">
        <f t="shared" si="8"/>
        <v>0.01</v>
      </c>
      <c r="AG15" s="11"/>
      <c r="AH15" s="11">
        <f t="shared" si="9"/>
        <v>0.01</v>
      </c>
      <c r="AI15" s="11"/>
      <c r="AJ15" s="11">
        <f t="shared" si="10"/>
        <v>0.01</v>
      </c>
      <c r="AK15" s="11"/>
      <c r="AL15" s="11">
        <f t="shared" si="11"/>
        <v>0.01</v>
      </c>
      <c r="AM15" s="11"/>
      <c r="AN15" s="11">
        <f t="shared" si="12"/>
        <v>0.01</v>
      </c>
      <c r="AO15" s="11"/>
      <c r="AP15" s="11">
        <f t="shared" si="13"/>
        <v>0.13</v>
      </c>
    </row>
    <row r="16" spans="1:42" s="7" customFormat="1" x14ac:dyDescent="0.15">
      <c r="A16" s="8">
        <v>1991</v>
      </c>
      <c r="B16" s="9">
        <v>11</v>
      </c>
      <c r="C16" s="9"/>
      <c r="D16" s="9">
        <v>11</v>
      </c>
      <c r="E16" s="9">
        <v>11</v>
      </c>
      <c r="F16" s="9">
        <v>11</v>
      </c>
      <c r="G16" s="9">
        <v>11</v>
      </c>
      <c r="H16" s="9">
        <v>11</v>
      </c>
      <c r="I16" s="9">
        <v>11</v>
      </c>
      <c r="J16" s="9">
        <v>11</v>
      </c>
      <c r="K16" s="9">
        <v>11</v>
      </c>
      <c r="L16" s="9"/>
      <c r="M16" s="9">
        <v>11</v>
      </c>
      <c r="N16" s="9"/>
      <c r="O16" s="9">
        <v>11</v>
      </c>
      <c r="P16" s="9"/>
      <c r="Q16" s="9">
        <v>11</v>
      </c>
      <c r="R16" s="9"/>
      <c r="S16" s="9">
        <v>11</v>
      </c>
      <c r="T16" s="9"/>
      <c r="U16" s="9">
        <f t="shared" si="0"/>
        <v>143</v>
      </c>
      <c r="V16" s="33" t="s">
        <v>91</v>
      </c>
      <c r="W16" s="8">
        <v>1991</v>
      </c>
      <c r="X16" s="11">
        <f t="shared" si="1"/>
        <v>1.0999999999999999E-2</v>
      </c>
      <c r="Y16" s="11">
        <f t="shared" si="2"/>
        <v>1.0999999999999999E-2</v>
      </c>
      <c r="Z16" s="11">
        <f t="shared" si="3"/>
        <v>1.0999999999999999E-2</v>
      </c>
      <c r="AA16" s="11">
        <f t="shared" si="4"/>
        <v>1.0999999999999999E-2</v>
      </c>
      <c r="AB16" s="11">
        <f t="shared" si="5"/>
        <v>1.0999999999999999E-2</v>
      </c>
      <c r="AC16" s="11">
        <f t="shared" si="6"/>
        <v>1.0999999999999999E-2</v>
      </c>
      <c r="AD16" s="11">
        <f t="shared" si="7"/>
        <v>1.0999999999999999E-2</v>
      </c>
      <c r="AE16" s="11"/>
      <c r="AF16" s="11">
        <f t="shared" si="8"/>
        <v>1.0999999999999999E-2</v>
      </c>
      <c r="AG16" s="11"/>
      <c r="AH16" s="11">
        <f t="shared" si="9"/>
        <v>1.0999999999999999E-2</v>
      </c>
      <c r="AI16" s="11"/>
      <c r="AJ16" s="11">
        <f t="shared" si="10"/>
        <v>1.0999999999999999E-2</v>
      </c>
      <c r="AK16" s="11"/>
      <c r="AL16" s="11">
        <f t="shared" si="11"/>
        <v>1.0999999999999999E-2</v>
      </c>
      <c r="AM16" s="11"/>
      <c r="AN16" s="11">
        <f t="shared" si="12"/>
        <v>1.0999999999999999E-2</v>
      </c>
      <c r="AO16" s="11"/>
      <c r="AP16" s="11">
        <f t="shared" si="13"/>
        <v>0.14299999999999999</v>
      </c>
    </row>
    <row r="17" spans="1:42" s="7" customFormat="1" x14ac:dyDescent="0.15">
      <c r="A17" s="8">
        <v>1992</v>
      </c>
      <c r="B17" s="9">
        <v>12</v>
      </c>
      <c r="C17" s="9"/>
      <c r="D17" s="9">
        <v>12</v>
      </c>
      <c r="E17" s="9">
        <v>12</v>
      </c>
      <c r="F17" s="9">
        <v>12</v>
      </c>
      <c r="G17" s="9">
        <v>12</v>
      </c>
      <c r="H17" s="9">
        <v>12</v>
      </c>
      <c r="I17" s="9">
        <v>12</v>
      </c>
      <c r="J17" s="9">
        <v>12</v>
      </c>
      <c r="K17" s="9">
        <v>12</v>
      </c>
      <c r="L17" s="9"/>
      <c r="M17" s="9">
        <v>12</v>
      </c>
      <c r="N17" s="9"/>
      <c r="O17" s="9">
        <v>12</v>
      </c>
      <c r="P17" s="9"/>
      <c r="Q17" s="9">
        <v>12</v>
      </c>
      <c r="R17" s="9"/>
      <c r="S17" s="9">
        <v>12</v>
      </c>
      <c r="T17" s="9"/>
      <c r="U17" s="9">
        <f t="shared" si="0"/>
        <v>156</v>
      </c>
      <c r="V17" s="33" t="s">
        <v>63</v>
      </c>
      <c r="W17" s="8">
        <v>1992</v>
      </c>
      <c r="X17" s="11">
        <f t="shared" si="1"/>
        <v>1.2E-2</v>
      </c>
      <c r="Y17" s="11">
        <f t="shared" si="2"/>
        <v>1.2E-2</v>
      </c>
      <c r="Z17" s="11">
        <f t="shared" si="3"/>
        <v>1.2E-2</v>
      </c>
      <c r="AA17" s="11">
        <f t="shared" si="4"/>
        <v>1.2E-2</v>
      </c>
      <c r="AB17" s="11">
        <f t="shared" si="5"/>
        <v>1.2E-2</v>
      </c>
      <c r="AC17" s="11">
        <f t="shared" si="6"/>
        <v>1.2E-2</v>
      </c>
      <c r="AD17" s="11">
        <f t="shared" si="7"/>
        <v>1.2E-2</v>
      </c>
      <c r="AE17" s="11"/>
      <c r="AF17" s="11">
        <f t="shared" si="8"/>
        <v>1.2E-2</v>
      </c>
      <c r="AG17" s="11"/>
      <c r="AH17" s="11">
        <f t="shared" si="9"/>
        <v>1.2E-2</v>
      </c>
      <c r="AI17" s="11"/>
      <c r="AJ17" s="11">
        <f t="shared" si="10"/>
        <v>1.2E-2</v>
      </c>
      <c r="AK17" s="11"/>
      <c r="AL17" s="11">
        <f t="shared" si="11"/>
        <v>1.2E-2</v>
      </c>
      <c r="AM17" s="11"/>
      <c r="AN17" s="11">
        <f t="shared" si="12"/>
        <v>1.2E-2</v>
      </c>
      <c r="AO17" s="11"/>
      <c r="AP17" s="11">
        <f t="shared" si="13"/>
        <v>0.156</v>
      </c>
    </row>
    <row r="18" spans="1:42" s="7" customFormat="1" x14ac:dyDescent="0.15">
      <c r="A18" s="8">
        <v>1993</v>
      </c>
      <c r="B18" s="9">
        <v>13</v>
      </c>
      <c r="C18" s="9"/>
      <c r="D18" s="9">
        <v>13</v>
      </c>
      <c r="E18" s="9">
        <v>13</v>
      </c>
      <c r="F18" s="9">
        <v>13</v>
      </c>
      <c r="G18" s="9">
        <v>13</v>
      </c>
      <c r="H18" s="9">
        <v>13</v>
      </c>
      <c r="I18" s="9">
        <v>13</v>
      </c>
      <c r="J18" s="9">
        <v>13</v>
      </c>
      <c r="K18" s="9">
        <v>13</v>
      </c>
      <c r="L18" s="9"/>
      <c r="M18" s="9">
        <v>13</v>
      </c>
      <c r="N18" s="9"/>
      <c r="O18" s="9">
        <v>13</v>
      </c>
      <c r="P18" s="9"/>
      <c r="Q18" s="9">
        <v>13</v>
      </c>
      <c r="R18" s="9"/>
      <c r="S18" s="9">
        <v>13</v>
      </c>
      <c r="T18" s="9"/>
      <c r="U18" s="9">
        <f t="shared" si="0"/>
        <v>169</v>
      </c>
      <c r="V18" s="33" t="s">
        <v>64</v>
      </c>
      <c r="W18" s="8">
        <v>1993</v>
      </c>
      <c r="X18" s="11">
        <f t="shared" si="1"/>
        <v>1.2999999999999999E-2</v>
      </c>
      <c r="Y18" s="11">
        <f t="shared" si="2"/>
        <v>1.2999999999999999E-2</v>
      </c>
      <c r="Z18" s="11">
        <f t="shared" si="3"/>
        <v>1.2999999999999999E-2</v>
      </c>
      <c r="AA18" s="11">
        <f t="shared" si="4"/>
        <v>1.2999999999999999E-2</v>
      </c>
      <c r="AB18" s="11">
        <f t="shared" si="5"/>
        <v>1.2999999999999999E-2</v>
      </c>
      <c r="AC18" s="11">
        <f t="shared" si="6"/>
        <v>1.2999999999999999E-2</v>
      </c>
      <c r="AD18" s="11">
        <f t="shared" si="7"/>
        <v>1.2999999999999999E-2</v>
      </c>
      <c r="AE18" s="11"/>
      <c r="AF18" s="11">
        <f t="shared" si="8"/>
        <v>1.2999999999999999E-2</v>
      </c>
      <c r="AG18" s="11"/>
      <c r="AH18" s="11">
        <f t="shared" si="9"/>
        <v>1.2999999999999999E-2</v>
      </c>
      <c r="AI18" s="11"/>
      <c r="AJ18" s="11">
        <f t="shared" si="10"/>
        <v>1.2999999999999999E-2</v>
      </c>
      <c r="AK18" s="11"/>
      <c r="AL18" s="11">
        <f t="shared" si="11"/>
        <v>1.2999999999999999E-2</v>
      </c>
      <c r="AM18" s="11"/>
      <c r="AN18" s="11">
        <f t="shared" si="12"/>
        <v>1.2999999999999999E-2</v>
      </c>
      <c r="AO18" s="11"/>
      <c r="AP18" s="11">
        <f t="shared" si="13"/>
        <v>0.16900000000000001</v>
      </c>
    </row>
    <row r="19" spans="1:42" s="7" customFormat="1" x14ac:dyDescent="0.15">
      <c r="A19" s="8">
        <v>1994</v>
      </c>
      <c r="B19" s="9">
        <v>14</v>
      </c>
      <c r="C19" s="9"/>
      <c r="D19" s="9">
        <v>14</v>
      </c>
      <c r="E19" s="9">
        <v>14</v>
      </c>
      <c r="F19" s="9">
        <v>14</v>
      </c>
      <c r="G19" s="9">
        <v>14</v>
      </c>
      <c r="H19" s="9">
        <v>14</v>
      </c>
      <c r="I19" s="9">
        <v>14</v>
      </c>
      <c r="J19" s="9">
        <v>14</v>
      </c>
      <c r="K19" s="9">
        <v>14</v>
      </c>
      <c r="L19" s="9"/>
      <c r="M19" s="9">
        <v>14</v>
      </c>
      <c r="N19" s="9"/>
      <c r="O19" s="9">
        <v>14</v>
      </c>
      <c r="P19" s="9"/>
      <c r="Q19" s="9">
        <v>14</v>
      </c>
      <c r="R19" s="9"/>
      <c r="S19" s="9">
        <v>14</v>
      </c>
      <c r="T19" s="9"/>
      <c r="U19" s="9">
        <f t="shared" si="0"/>
        <v>182</v>
      </c>
      <c r="V19" s="33" t="s">
        <v>65</v>
      </c>
      <c r="W19" s="8">
        <v>1994</v>
      </c>
      <c r="X19" s="11">
        <f t="shared" si="1"/>
        <v>1.4E-2</v>
      </c>
      <c r="Y19" s="11">
        <f t="shared" si="2"/>
        <v>1.4E-2</v>
      </c>
      <c r="Z19" s="11">
        <f t="shared" si="3"/>
        <v>1.4E-2</v>
      </c>
      <c r="AA19" s="11">
        <f t="shared" si="4"/>
        <v>1.4E-2</v>
      </c>
      <c r="AB19" s="11">
        <f t="shared" si="5"/>
        <v>1.4E-2</v>
      </c>
      <c r="AC19" s="11">
        <f t="shared" si="6"/>
        <v>1.4E-2</v>
      </c>
      <c r="AD19" s="11">
        <f t="shared" si="7"/>
        <v>1.4E-2</v>
      </c>
      <c r="AE19" s="11"/>
      <c r="AF19" s="11">
        <f t="shared" si="8"/>
        <v>1.4E-2</v>
      </c>
      <c r="AG19" s="11"/>
      <c r="AH19" s="11">
        <f t="shared" si="9"/>
        <v>1.4E-2</v>
      </c>
      <c r="AI19" s="11"/>
      <c r="AJ19" s="11">
        <f t="shared" si="10"/>
        <v>1.4E-2</v>
      </c>
      <c r="AK19" s="11"/>
      <c r="AL19" s="11">
        <f t="shared" si="11"/>
        <v>1.4E-2</v>
      </c>
      <c r="AM19" s="11"/>
      <c r="AN19" s="11">
        <f t="shared" si="12"/>
        <v>1.4E-2</v>
      </c>
      <c r="AO19" s="11"/>
      <c r="AP19" s="11">
        <f t="shared" si="13"/>
        <v>0.182</v>
      </c>
    </row>
    <row r="20" spans="1:42" s="7" customFormat="1" x14ac:dyDescent="0.15">
      <c r="A20" s="8">
        <v>1995</v>
      </c>
      <c r="B20" s="9">
        <v>15</v>
      </c>
      <c r="C20" s="9"/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/>
      <c r="M20" s="9">
        <v>15</v>
      </c>
      <c r="N20" s="9"/>
      <c r="O20" s="9">
        <v>15</v>
      </c>
      <c r="P20" s="9"/>
      <c r="Q20" s="9">
        <v>15</v>
      </c>
      <c r="R20" s="9"/>
      <c r="S20" s="9">
        <v>15</v>
      </c>
      <c r="T20" s="9"/>
      <c r="U20" s="9">
        <f t="shared" si="0"/>
        <v>195</v>
      </c>
      <c r="V20" s="33" t="s">
        <v>66</v>
      </c>
      <c r="W20" s="8">
        <v>1995</v>
      </c>
      <c r="X20" s="11">
        <f t="shared" si="1"/>
        <v>1.4999999999999999E-2</v>
      </c>
      <c r="Y20" s="11">
        <f t="shared" si="2"/>
        <v>1.4999999999999999E-2</v>
      </c>
      <c r="Z20" s="11">
        <f t="shared" si="3"/>
        <v>1.4999999999999999E-2</v>
      </c>
      <c r="AA20" s="11">
        <f t="shared" si="4"/>
        <v>1.4999999999999999E-2</v>
      </c>
      <c r="AB20" s="11">
        <f t="shared" si="5"/>
        <v>1.4999999999999999E-2</v>
      </c>
      <c r="AC20" s="11">
        <f t="shared" si="6"/>
        <v>1.4999999999999999E-2</v>
      </c>
      <c r="AD20" s="11">
        <f t="shared" si="7"/>
        <v>1.4999999999999999E-2</v>
      </c>
      <c r="AE20" s="11"/>
      <c r="AF20" s="11">
        <f t="shared" si="8"/>
        <v>1.4999999999999999E-2</v>
      </c>
      <c r="AG20" s="11"/>
      <c r="AH20" s="11">
        <f t="shared" si="9"/>
        <v>1.4999999999999999E-2</v>
      </c>
      <c r="AI20" s="11"/>
      <c r="AJ20" s="11">
        <f t="shared" si="10"/>
        <v>1.4999999999999999E-2</v>
      </c>
      <c r="AK20" s="11"/>
      <c r="AL20" s="11">
        <f t="shared" si="11"/>
        <v>1.4999999999999999E-2</v>
      </c>
      <c r="AM20" s="11"/>
      <c r="AN20" s="11">
        <f t="shared" si="12"/>
        <v>1.4999999999999999E-2</v>
      </c>
      <c r="AO20" s="11"/>
      <c r="AP20" s="11">
        <f t="shared" si="13"/>
        <v>0.19500000000000001</v>
      </c>
    </row>
    <row r="21" spans="1:42" s="7" customFormat="1" x14ac:dyDescent="0.15">
      <c r="A21" s="8">
        <v>1996</v>
      </c>
      <c r="B21" s="9">
        <v>16</v>
      </c>
      <c r="C21" s="9"/>
      <c r="D21" s="9">
        <v>16</v>
      </c>
      <c r="E21" s="9">
        <v>16</v>
      </c>
      <c r="F21" s="9">
        <v>16</v>
      </c>
      <c r="G21" s="9">
        <v>16</v>
      </c>
      <c r="H21" s="9">
        <v>16</v>
      </c>
      <c r="I21" s="9">
        <v>16</v>
      </c>
      <c r="J21" s="9">
        <v>16</v>
      </c>
      <c r="K21" s="9">
        <v>16</v>
      </c>
      <c r="L21" s="9"/>
      <c r="M21" s="9">
        <v>16</v>
      </c>
      <c r="N21" s="9"/>
      <c r="O21" s="9">
        <v>16</v>
      </c>
      <c r="P21" s="9"/>
      <c r="Q21" s="9">
        <v>16</v>
      </c>
      <c r="R21" s="9"/>
      <c r="S21" s="9">
        <v>16</v>
      </c>
      <c r="T21" s="9"/>
      <c r="U21" s="9">
        <f t="shared" si="0"/>
        <v>208</v>
      </c>
      <c r="V21" s="33" t="s">
        <v>67</v>
      </c>
      <c r="W21" s="8">
        <v>1996</v>
      </c>
      <c r="X21" s="11">
        <f t="shared" si="1"/>
        <v>1.6E-2</v>
      </c>
      <c r="Y21" s="11">
        <f t="shared" si="2"/>
        <v>1.6E-2</v>
      </c>
      <c r="Z21" s="11">
        <f t="shared" si="3"/>
        <v>1.6E-2</v>
      </c>
      <c r="AA21" s="11">
        <f t="shared" si="4"/>
        <v>1.6E-2</v>
      </c>
      <c r="AB21" s="11">
        <f t="shared" si="5"/>
        <v>1.6E-2</v>
      </c>
      <c r="AC21" s="11">
        <f t="shared" si="6"/>
        <v>1.6E-2</v>
      </c>
      <c r="AD21" s="11">
        <f t="shared" si="7"/>
        <v>1.6E-2</v>
      </c>
      <c r="AE21" s="11"/>
      <c r="AF21" s="11">
        <f t="shared" si="8"/>
        <v>1.6E-2</v>
      </c>
      <c r="AG21" s="11"/>
      <c r="AH21" s="11">
        <f t="shared" si="9"/>
        <v>1.6E-2</v>
      </c>
      <c r="AI21" s="11"/>
      <c r="AJ21" s="11">
        <f t="shared" si="10"/>
        <v>1.6E-2</v>
      </c>
      <c r="AK21" s="11"/>
      <c r="AL21" s="11">
        <f t="shared" si="11"/>
        <v>1.6E-2</v>
      </c>
      <c r="AM21" s="11"/>
      <c r="AN21" s="11">
        <f t="shared" si="12"/>
        <v>1.6E-2</v>
      </c>
      <c r="AO21" s="11"/>
      <c r="AP21" s="11">
        <f t="shared" si="13"/>
        <v>0.20799999999999999</v>
      </c>
    </row>
    <row r="22" spans="1:42" s="7" customFormat="1" x14ac:dyDescent="0.15">
      <c r="A22" s="8">
        <v>1997</v>
      </c>
      <c r="B22" s="9">
        <v>17</v>
      </c>
      <c r="C22" s="9"/>
      <c r="D22" s="9">
        <v>17</v>
      </c>
      <c r="E22" s="9">
        <v>17</v>
      </c>
      <c r="F22" s="9">
        <v>17</v>
      </c>
      <c r="G22" s="9">
        <v>17</v>
      </c>
      <c r="H22" s="9">
        <v>17</v>
      </c>
      <c r="I22" s="9">
        <v>17</v>
      </c>
      <c r="J22" s="9">
        <v>17</v>
      </c>
      <c r="K22" s="9">
        <v>17</v>
      </c>
      <c r="L22" s="9"/>
      <c r="M22" s="9">
        <v>17</v>
      </c>
      <c r="N22" s="9"/>
      <c r="O22" s="9">
        <v>17</v>
      </c>
      <c r="P22" s="9"/>
      <c r="Q22" s="9">
        <v>17</v>
      </c>
      <c r="R22" s="9"/>
      <c r="S22" s="9">
        <v>17</v>
      </c>
      <c r="T22" s="9"/>
      <c r="U22" s="9">
        <f t="shared" si="0"/>
        <v>221</v>
      </c>
      <c r="V22" s="33" t="s">
        <v>68</v>
      </c>
      <c r="W22" s="8">
        <v>1997</v>
      </c>
      <c r="X22" s="11">
        <f t="shared" si="1"/>
        <v>1.7000000000000001E-2</v>
      </c>
      <c r="Y22" s="11">
        <f t="shared" si="2"/>
        <v>1.7000000000000001E-2</v>
      </c>
      <c r="Z22" s="11">
        <f t="shared" si="3"/>
        <v>1.7000000000000001E-2</v>
      </c>
      <c r="AA22" s="11">
        <f t="shared" si="4"/>
        <v>1.7000000000000001E-2</v>
      </c>
      <c r="AB22" s="11">
        <f t="shared" si="5"/>
        <v>1.7000000000000001E-2</v>
      </c>
      <c r="AC22" s="11">
        <f t="shared" si="6"/>
        <v>1.7000000000000001E-2</v>
      </c>
      <c r="AD22" s="11">
        <f t="shared" si="7"/>
        <v>1.7000000000000001E-2</v>
      </c>
      <c r="AE22" s="11"/>
      <c r="AF22" s="11">
        <f t="shared" si="8"/>
        <v>1.7000000000000001E-2</v>
      </c>
      <c r="AG22" s="11"/>
      <c r="AH22" s="11">
        <f t="shared" si="9"/>
        <v>1.7000000000000001E-2</v>
      </c>
      <c r="AI22" s="11"/>
      <c r="AJ22" s="11">
        <f t="shared" si="10"/>
        <v>1.7000000000000001E-2</v>
      </c>
      <c r="AK22" s="11"/>
      <c r="AL22" s="11">
        <f t="shared" si="11"/>
        <v>1.7000000000000001E-2</v>
      </c>
      <c r="AM22" s="11"/>
      <c r="AN22" s="11">
        <f t="shared" si="12"/>
        <v>1.7000000000000001E-2</v>
      </c>
      <c r="AO22" s="11"/>
      <c r="AP22" s="11">
        <f t="shared" si="13"/>
        <v>0.221</v>
      </c>
    </row>
    <row r="23" spans="1:42" s="7" customFormat="1" x14ac:dyDescent="0.15">
      <c r="A23" s="8">
        <v>1998</v>
      </c>
      <c r="B23" s="9">
        <v>18</v>
      </c>
      <c r="C23" s="9"/>
      <c r="D23" s="9">
        <v>18</v>
      </c>
      <c r="E23" s="9">
        <v>18</v>
      </c>
      <c r="F23" s="9">
        <v>18</v>
      </c>
      <c r="G23" s="9">
        <v>18</v>
      </c>
      <c r="H23" s="9">
        <v>18</v>
      </c>
      <c r="I23" s="9">
        <v>18</v>
      </c>
      <c r="J23" s="9">
        <v>18</v>
      </c>
      <c r="K23" s="9">
        <v>18</v>
      </c>
      <c r="L23" s="9"/>
      <c r="M23" s="9">
        <v>18</v>
      </c>
      <c r="N23" s="9"/>
      <c r="O23" s="9">
        <v>18</v>
      </c>
      <c r="P23" s="9"/>
      <c r="Q23" s="9">
        <v>18</v>
      </c>
      <c r="R23" s="9"/>
      <c r="S23" s="9">
        <v>18</v>
      </c>
      <c r="T23" s="9"/>
      <c r="U23" s="9">
        <f t="shared" si="0"/>
        <v>234</v>
      </c>
      <c r="V23" s="33" t="s">
        <v>69</v>
      </c>
      <c r="W23" s="8">
        <v>1998</v>
      </c>
      <c r="X23" s="11">
        <f t="shared" si="1"/>
        <v>1.7999999999999999E-2</v>
      </c>
      <c r="Y23" s="11">
        <f t="shared" si="2"/>
        <v>1.7999999999999999E-2</v>
      </c>
      <c r="Z23" s="11">
        <f t="shared" si="3"/>
        <v>1.7999999999999999E-2</v>
      </c>
      <c r="AA23" s="11">
        <f t="shared" si="4"/>
        <v>1.7999999999999999E-2</v>
      </c>
      <c r="AB23" s="11">
        <f t="shared" si="5"/>
        <v>1.7999999999999999E-2</v>
      </c>
      <c r="AC23" s="11">
        <f t="shared" si="6"/>
        <v>1.7999999999999999E-2</v>
      </c>
      <c r="AD23" s="11">
        <f t="shared" si="7"/>
        <v>1.7999999999999999E-2</v>
      </c>
      <c r="AE23" s="11"/>
      <c r="AF23" s="11">
        <f t="shared" si="8"/>
        <v>1.7999999999999999E-2</v>
      </c>
      <c r="AG23" s="11"/>
      <c r="AH23" s="11">
        <f t="shared" si="9"/>
        <v>1.7999999999999999E-2</v>
      </c>
      <c r="AI23" s="11"/>
      <c r="AJ23" s="11">
        <f t="shared" si="10"/>
        <v>1.7999999999999999E-2</v>
      </c>
      <c r="AK23" s="11"/>
      <c r="AL23" s="11">
        <f t="shared" si="11"/>
        <v>1.7999999999999999E-2</v>
      </c>
      <c r="AM23" s="11"/>
      <c r="AN23" s="11">
        <f t="shared" si="12"/>
        <v>1.7999999999999999E-2</v>
      </c>
      <c r="AO23" s="11"/>
      <c r="AP23" s="11">
        <f t="shared" si="13"/>
        <v>0.23400000000000001</v>
      </c>
    </row>
    <row r="24" spans="1:42" s="7" customFormat="1" x14ac:dyDescent="0.15">
      <c r="A24" s="8">
        <v>1999</v>
      </c>
      <c r="B24" s="9">
        <v>19</v>
      </c>
      <c r="C24" s="9"/>
      <c r="D24" s="9">
        <v>19</v>
      </c>
      <c r="E24" s="9">
        <v>19</v>
      </c>
      <c r="F24" s="9">
        <v>19</v>
      </c>
      <c r="G24" s="9">
        <v>19</v>
      </c>
      <c r="H24" s="9">
        <v>19</v>
      </c>
      <c r="I24" s="9">
        <v>19</v>
      </c>
      <c r="J24" s="9">
        <v>19</v>
      </c>
      <c r="K24" s="9">
        <v>19</v>
      </c>
      <c r="L24" s="9"/>
      <c r="M24" s="9">
        <v>19</v>
      </c>
      <c r="N24" s="9"/>
      <c r="O24" s="9">
        <v>19</v>
      </c>
      <c r="P24" s="9"/>
      <c r="Q24" s="9">
        <v>19</v>
      </c>
      <c r="R24" s="9"/>
      <c r="S24" s="9">
        <v>19</v>
      </c>
      <c r="T24" s="9"/>
      <c r="U24" s="9">
        <f t="shared" si="0"/>
        <v>247</v>
      </c>
      <c r="V24" s="33" t="s">
        <v>70</v>
      </c>
      <c r="W24" s="8">
        <v>1999</v>
      </c>
      <c r="X24" s="11">
        <f t="shared" si="1"/>
        <v>1.9E-2</v>
      </c>
      <c r="Y24" s="11">
        <f t="shared" si="2"/>
        <v>1.9E-2</v>
      </c>
      <c r="Z24" s="11">
        <f t="shared" si="3"/>
        <v>1.9E-2</v>
      </c>
      <c r="AA24" s="11">
        <f t="shared" si="4"/>
        <v>1.9E-2</v>
      </c>
      <c r="AB24" s="11">
        <f t="shared" si="5"/>
        <v>1.9E-2</v>
      </c>
      <c r="AC24" s="11">
        <f t="shared" si="6"/>
        <v>1.9E-2</v>
      </c>
      <c r="AD24" s="11">
        <f t="shared" si="7"/>
        <v>1.9E-2</v>
      </c>
      <c r="AE24" s="11"/>
      <c r="AF24" s="11">
        <f t="shared" si="8"/>
        <v>1.9E-2</v>
      </c>
      <c r="AG24" s="11"/>
      <c r="AH24" s="11">
        <f t="shared" si="9"/>
        <v>1.9E-2</v>
      </c>
      <c r="AI24" s="11"/>
      <c r="AJ24" s="11">
        <f t="shared" si="10"/>
        <v>1.9E-2</v>
      </c>
      <c r="AK24" s="11"/>
      <c r="AL24" s="11">
        <f t="shared" si="11"/>
        <v>1.9E-2</v>
      </c>
      <c r="AM24" s="11"/>
      <c r="AN24" s="11">
        <f t="shared" si="12"/>
        <v>1.9E-2</v>
      </c>
      <c r="AO24" s="11"/>
      <c r="AP24" s="11">
        <f t="shared" si="13"/>
        <v>0.247</v>
      </c>
    </row>
    <row r="25" spans="1:42" s="7" customFormat="1" x14ac:dyDescent="0.15">
      <c r="A25" s="8">
        <v>2000</v>
      </c>
      <c r="B25" s="9">
        <v>20</v>
      </c>
      <c r="C25" s="9"/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/>
      <c r="M25" s="9">
        <v>20</v>
      </c>
      <c r="N25" s="9"/>
      <c r="O25" s="9">
        <v>20</v>
      </c>
      <c r="P25" s="9"/>
      <c r="Q25" s="9">
        <v>20</v>
      </c>
      <c r="R25" s="9"/>
      <c r="S25" s="9">
        <v>20</v>
      </c>
      <c r="T25" s="9"/>
      <c r="U25" s="9">
        <f t="shared" si="0"/>
        <v>260</v>
      </c>
      <c r="V25" s="33" t="s">
        <v>71</v>
      </c>
      <c r="W25" s="8">
        <v>2000</v>
      </c>
      <c r="X25" s="11">
        <f t="shared" si="1"/>
        <v>0.02</v>
      </c>
      <c r="Y25" s="11">
        <f t="shared" si="2"/>
        <v>0.02</v>
      </c>
      <c r="Z25" s="11">
        <f t="shared" si="3"/>
        <v>0.02</v>
      </c>
      <c r="AA25" s="11">
        <f t="shared" si="4"/>
        <v>0.02</v>
      </c>
      <c r="AB25" s="11">
        <f t="shared" si="5"/>
        <v>0.02</v>
      </c>
      <c r="AC25" s="11">
        <f t="shared" si="6"/>
        <v>0.02</v>
      </c>
      <c r="AD25" s="11">
        <f t="shared" si="7"/>
        <v>0.02</v>
      </c>
      <c r="AE25" s="11"/>
      <c r="AF25" s="11">
        <f t="shared" si="8"/>
        <v>0.02</v>
      </c>
      <c r="AG25" s="11"/>
      <c r="AH25" s="11">
        <f t="shared" si="9"/>
        <v>0.02</v>
      </c>
      <c r="AI25" s="11"/>
      <c r="AJ25" s="11">
        <f t="shared" si="10"/>
        <v>0.02</v>
      </c>
      <c r="AK25" s="11"/>
      <c r="AL25" s="11">
        <f t="shared" si="11"/>
        <v>0.02</v>
      </c>
      <c r="AM25" s="11"/>
      <c r="AN25" s="11">
        <f t="shared" si="12"/>
        <v>0.02</v>
      </c>
      <c r="AO25" s="11"/>
      <c r="AP25" s="11">
        <f t="shared" si="13"/>
        <v>0.26</v>
      </c>
    </row>
    <row r="26" spans="1:42" s="7" customFormat="1" x14ac:dyDescent="0.15">
      <c r="A26" s="8">
        <v>2001</v>
      </c>
      <c r="B26" s="9">
        <v>21</v>
      </c>
      <c r="C26" s="9"/>
      <c r="D26" s="9">
        <v>21</v>
      </c>
      <c r="E26" s="9">
        <v>21</v>
      </c>
      <c r="F26" s="9">
        <v>21</v>
      </c>
      <c r="G26" s="9">
        <v>21</v>
      </c>
      <c r="H26" s="9">
        <v>21</v>
      </c>
      <c r="I26" s="9">
        <v>21</v>
      </c>
      <c r="J26" s="9">
        <v>21</v>
      </c>
      <c r="K26" s="9">
        <v>21</v>
      </c>
      <c r="L26" s="9"/>
      <c r="M26" s="9">
        <v>21</v>
      </c>
      <c r="N26" s="9"/>
      <c r="O26" s="9">
        <v>21</v>
      </c>
      <c r="P26" s="9"/>
      <c r="Q26" s="9">
        <v>21</v>
      </c>
      <c r="R26" s="9"/>
      <c r="S26" s="9">
        <v>21</v>
      </c>
      <c r="T26" s="9"/>
      <c r="U26" s="9">
        <f t="shared" si="0"/>
        <v>273</v>
      </c>
      <c r="V26" s="33" t="s">
        <v>72</v>
      </c>
      <c r="W26" s="8">
        <v>2001</v>
      </c>
      <c r="X26" s="11">
        <f t="shared" si="1"/>
        <v>2.1000000000000001E-2</v>
      </c>
      <c r="Y26" s="11">
        <f t="shared" si="2"/>
        <v>2.1000000000000001E-2</v>
      </c>
      <c r="Z26" s="11">
        <f t="shared" si="3"/>
        <v>2.1000000000000001E-2</v>
      </c>
      <c r="AA26" s="11">
        <f t="shared" si="4"/>
        <v>2.1000000000000001E-2</v>
      </c>
      <c r="AB26" s="11">
        <f t="shared" si="5"/>
        <v>2.1000000000000001E-2</v>
      </c>
      <c r="AC26" s="11">
        <f t="shared" si="6"/>
        <v>2.1000000000000001E-2</v>
      </c>
      <c r="AD26" s="11">
        <f t="shared" si="7"/>
        <v>2.1000000000000001E-2</v>
      </c>
      <c r="AE26" s="11"/>
      <c r="AF26" s="11">
        <f t="shared" si="8"/>
        <v>2.1000000000000001E-2</v>
      </c>
      <c r="AG26" s="11"/>
      <c r="AH26" s="11">
        <f t="shared" si="9"/>
        <v>2.1000000000000001E-2</v>
      </c>
      <c r="AI26" s="11"/>
      <c r="AJ26" s="11">
        <f t="shared" si="10"/>
        <v>2.1000000000000001E-2</v>
      </c>
      <c r="AK26" s="11"/>
      <c r="AL26" s="11">
        <f t="shared" si="11"/>
        <v>2.1000000000000001E-2</v>
      </c>
      <c r="AM26" s="11"/>
      <c r="AN26" s="11">
        <f t="shared" si="12"/>
        <v>2.1000000000000001E-2</v>
      </c>
      <c r="AO26" s="11"/>
      <c r="AP26" s="11">
        <f t="shared" si="13"/>
        <v>0.27300000000000002</v>
      </c>
    </row>
    <row r="27" spans="1:42" s="7" customFormat="1" x14ac:dyDescent="0.15">
      <c r="A27" s="8">
        <v>2002</v>
      </c>
      <c r="B27" s="9">
        <v>22</v>
      </c>
      <c r="C27" s="9"/>
      <c r="D27" s="9">
        <v>22</v>
      </c>
      <c r="E27" s="9">
        <v>22</v>
      </c>
      <c r="F27" s="9">
        <v>22</v>
      </c>
      <c r="G27" s="9">
        <v>22</v>
      </c>
      <c r="H27" s="9">
        <v>22</v>
      </c>
      <c r="I27" s="9">
        <v>22</v>
      </c>
      <c r="J27" s="9">
        <v>22</v>
      </c>
      <c r="K27" s="9">
        <v>22</v>
      </c>
      <c r="L27" s="9"/>
      <c r="M27" s="9">
        <v>22</v>
      </c>
      <c r="N27" s="9"/>
      <c r="O27" s="9">
        <v>22</v>
      </c>
      <c r="P27" s="9"/>
      <c r="Q27" s="9">
        <v>22</v>
      </c>
      <c r="R27" s="9"/>
      <c r="S27" s="9">
        <v>22</v>
      </c>
      <c r="T27" s="9"/>
      <c r="U27" s="9">
        <f t="shared" si="0"/>
        <v>286</v>
      </c>
      <c r="V27" s="33" t="s">
        <v>73</v>
      </c>
      <c r="W27" s="8">
        <v>2002</v>
      </c>
      <c r="X27" s="11">
        <f t="shared" si="1"/>
        <v>2.1999999999999999E-2</v>
      </c>
      <c r="Y27" s="11">
        <f t="shared" si="2"/>
        <v>2.1999999999999999E-2</v>
      </c>
      <c r="Z27" s="11">
        <f t="shared" si="3"/>
        <v>2.1999999999999999E-2</v>
      </c>
      <c r="AA27" s="11">
        <f t="shared" si="4"/>
        <v>2.1999999999999999E-2</v>
      </c>
      <c r="AB27" s="11">
        <f t="shared" si="5"/>
        <v>2.1999999999999999E-2</v>
      </c>
      <c r="AC27" s="11">
        <f t="shared" si="6"/>
        <v>2.1999999999999999E-2</v>
      </c>
      <c r="AD27" s="11">
        <f t="shared" si="7"/>
        <v>2.1999999999999999E-2</v>
      </c>
      <c r="AE27" s="11"/>
      <c r="AF27" s="11">
        <f t="shared" si="8"/>
        <v>2.1999999999999999E-2</v>
      </c>
      <c r="AG27" s="11"/>
      <c r="AH27" s="11">
        <f t="shared" si="9"/>
        <v>2.1999999999999999E-2</v>
      </c>
      <c r="AI27" s="11"/>
      <c r="AJ27" s="11">
        <f t="shared" si="10"/>
        <v>2.1999999999999999E-2</v>
      </c>
      <c r="AK27" s="11"/>
      <c r="AL27" s="11">
        <f t="shared" si="11"/>
        <v>2.1999999999999999E-2</v>
      </c>
      <c r="AM27" s="11"/>
      <c r="AN27" s="11">
        <f t="shared" si="12"/>
        <v>2.1999999999999999E-2</v>
      </c>
      <c r="AO27" s="11"/>
      <c r="AP27" s="11">
        <f t="shared" si="13"/>
        <v>0.28599999999999998</v>
      </c>
    </row>
    <row r="28" spans="1:42" s="7" customFormat="1" x14ac:dyDescent="0.15">
      <c r="A28" s="8">
        <v>2003</v>
      </c>
      <c r="B28" s="9">
        <v>23</v>
      </c>
      <c r="C28" s="9"/>
      <c r="D28" s="9">
        <v>23</v>
      </c>
      <c r="E28" s="9">
        <v>23</v>
      </c>
      <c r="F28" s="9">
        <v>23</v>
      </c>
      <c r="G28" s="9">
        <v>23</v>
      </c>
      <c r="H28" s="9">
        <v>23</v>
      </c>
      <c r="I28" s="9">
        <v>23</v>
      </c>
      <c r="J28" s="9">
        <v>23</v>
      </c>
      <c r="K28" s="9">
        <v>23</v>
      </c>
      <c r="L28" s="9"/>
      <c r="M28" s="9">
        <v>23</v>
      </c>
      <c r="N28" s="9"/>
      <c r="O28" s="9">
        <v>23</v>
      </c>
      <c r="P28" s="9"/>
      <c r="Q28" s="9">
        <v>23</v>
      </c>
      <c r="R28" s="9"/>
      <c r="S28" s="9">
        <v>23</v>
      </c>
      <c r="T28" s="9"/>
      <c r="U28" s="9">
        <f t="shared" si="0"/>
        <v>299</v>
      </c>
      <c r="V28" s="33" t="s">
        <v>74</v>
      </c>
      <c r="W28" s="8">
        <v>2003</v>
      </c>
      <c r="X28" s="11">
        <f t="shared" si="1"/>
        <v>2.3E-2</v>
      </c>
      <c r="Y28" s="11">
        <f t="shared" si="2"/>
        <v>2.3E-2</v>
      </c>
      <c r="Z28" s="11">
        <f t="shared" si="3"/>
        <v>2.3E-2</v>
      </c>
      <c r="AA28" s="11">
        <f t="shared" si="4"/>
        <v>2.3E-2</v>
      </c>
      <c r="AB28" s="11">
        <f t="shared" si="5"/>
        <v>2.3E-2</v>
      </c>
      <c r="AC28" s="11">
        <f t="shared" si="6"/>
        <v>2.3E-2</v>
      </c>
      <c r="AD28" s="11">
        <f t="shared" si="7"/>
        <v>2.3E-2</v>
      </c>
      <c r="AE28" s="11"/>
      <c r="AF28" s="11">
        <f t="shared" si="8"/>
        <v>2.3E-2</v>
      </c>
      <c r="AG28" s="11"/>
      <c r="AH28" s="11">
        <f t="shared" si="9"/>
        <v>2.3E-2</v>
      </c>
      <c r="AI28" s="11"/>
      <c r="AJ28" s="11">
        <f t="shared" si="10"/>
        <v>2.3E-2</v>
      </c>
      <c r="AK28" s="11"/>
      <c r="AL28" s="11">
        <f t="shared" si="11"/>
        <v>2.3E-2</v>
      </c>
      <c r="AM28" s="11"/>
      <c r="AN28" s="11">
        <f t="shared" si="12"/>
        <v>2.3E-2</v>
      </c>
      <c r="AO28" s="11"/>
      <c r="AP28" s="11">
        <f t="shared" si="13"/>
        <v>0.29899999999999999</v>
      </c>
    </row>
    <row r="29" spans="1:42" s="7" customFormat="1" x14ac:dyDescent="0.15">
      <c r="A29" s="8">
        <v>2004</v>
      </c>
      <c r="B29" s="9">
        <v>24</v>
      </c>
      <c r="C29" s="9"/>
      <c r="D29" s="9">
        <v>24</v>
      </c>
      <c r="E29" s="9">
        <v>24</v>
      </c>
      <c r="F29" s="9">
        <v>24</v>
      </c>
      <c r="G29" s="9">
        <v>24</v>
      </c>
      <c r="H29" s="9">
        <v>24</v>
      </c>
      <c r="I29" s="9">
        <v>24</v>
      </c>
      <c r="J29" s="9">
        <v>24</v>
      </c>
      <c r="K29" s="9">
        <v>24</v>
      </c>
      <c r="L29" s="9"/>
      <c r="M29" s="9">
        <v>24</v>
      </c>
      <c r="N29" s="9"/>
      <c r="O29" s="9">
        <v>24</v>
      </c>
      <c r="P29" s="9"/>
      <c r="Q29" s="9">
        <v>24</v>
      </c>
      <c r="R29" s="9"/>
      <c r="S29" s="9">
        <v>24</v>
      </c>
      <c r="T29" s="9"/>
      <c r="U29" s="9">
        <f t="shared" si="0"/>
        <v>312</v>
      </c>
      <c r="V29" s="33" t="s">
        <v>75</v>
      </c>
      <c r="W29" s="8">
        <v>2004</v>
      </c>
      <c r="X29" s="11">
        <f t="shared" si="1"/>
        <v>2.4E-2</v>
      </c>
      <c r="Y29" s="11">
        <f t="shared" si="2"/>
        <v>2.4E-2</v>
      </c>
      <c r="Z29" s="11">
        <f t="shared" si="3"/>
        <v>2.4E-2</v>
      </c>
      <c r="AA29" s="11">
        <f t="shared" si="4"/>
        <v>2.4E-2</v>
      </c>
      <c r="AB29" s="11">
        <f t="shared" si="5"/>
        <v>2.4E-2</v>
      </c>
      <c r="AC29" s="11">
        <f t="shared" si="6"/>
        <v>2.4E-2</v>
      </c>
      <c r="AD29" s="11">
        <f t="shared" si="7"/>
        <v>2.4E-2</v>
      </c>
      <c r="AE29" s="11"/>
      <c r="AF29" s="11">
        <f t="shared" si="8"/>
        <v>2.4E-2</v>
      </c>
      <c r="AG29" s="11"/>
      <c r="AH29" s="11">
        <f t="shared" si="9"/>
        <v>2.4E-2</v>
      </c>
      <c r="AI29" s="11"/>
      <c r="AJ29" s="11">
        <f t="shared" si="10"/>
        <v>2.4E-2</v>
      </c>
      <c r="AK29" s="11"/>
      <c r="AL29" s="11">
        <f t="shared" si="11"/>
        <v>2.4E-2</v>
      </c>
      <c r="AM29" s="11"/>
      <c r="AN29" s="11">
        <f t="shared" si="12"/>
        <v>2.4E-2</v>
      </c>
      <c r="AO29" s="11"/>
      <c r="AP29" s="11">
        <f t="shared" si="13"/>
        <v>0.312</v>
      </c>
    </row>
    <row r="30" spans="1:42" s="7" customFormat="1" x14ac:dyDescent="0.15">
      <c r="A30" s="8">
        <v>2005</v>
      </c>
      <c r="B30" s="9">
        <v>25</v>
      </c>
      <c r="C30" s="9"/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/>
      <c r="M30" s="9">
        <v>25</v>
      </c>
      <c r="N30" s="9"/>
      <c r="O30" s="9">
        <v>25</v>
      </c>
      <c r="P30" s="9"/>
      <c r="Q30" s="9">
        <v>25</v>
      </c>
      <c r="R30" s="9"/>
      <c r="S30" s="9">
        <v>25</v>
      </c>
      <c r="T30" s="9"/>
      <c r="U30" s="9">
        <f t="shared" si="0"/>
        <v>325</v>
      </c>
      <c r="V30" s="33" t="s">
        <v>76</v>
      </c>
      <c r="W30" s="8">
        <v>2005</v>
      </c>
      <c r="X30" s="11">
        <f t="shared" si="1"/>
        <v>2.5000000000000001E-2</v>
      </c>
      <c r="Y30" s="11">
        <f t="shared" si="2"/>
        <v>2.5000000000000001E-2</v>
      </c>
      <c r="Z30" s="11">
        <f t="shared" si="3"/>
        <v>2.5000000000000001E-2</v>
      </c>
      <c r="AA30" s="11">
        <f t="shared" si="4"/>
        <v>2.5000000000000001E-2</v>
      </c>
      <c r="AB30" s="11">
        <f t="shared" si="5"/>
        <v>2.5000000000000001E-2</v>
      </c>
      <c r="AC30" s="11">
        <f t="shared" si="6"/>
        <v>2.5000000000000001E-2</v>
      </c>
      <c r="AD30" s="11">
        <f t="shared" si="7"/>
        <v>2.5000000000000001E-2</v>
      </c>
      <c r="AE30" s="11"/>
      <c r="AF30" s="11">
        <f t="shared" si="8"/>
        <v>2.5000000000000001E-2</v>
      </c>
      <c r="AG30" s="11"/>
      <c r="AH30" s="11">
        <f t="shared" si="9"/>
        <v>2.5000000000000001E-2</v>
      </c>
      <c r="AI30" s="11"/>
      <c r="AJ30" s="11">
        <f t="shared" si="10"/>
        <v>2.5000000000000001E-2</v>
      </c>
      <c r="AK30" s="11"/>
      <c r="AL30" s="11">
        <f t="shared" si="11"/>
        <v>2.5000000000000001E-2</v>
      </c>
      <c r="AM30" s="11"/>
      <c r="AN30" s="11">
        <f t="shared" si="12"/>
        <v>2.5000000000000001E-2</v>
      </c>
      <c r="AO30" s="11"/>
      <c r="AP30" s="11">
        <f t="shared" si="13"/>
        <v>0.32500000000000001</v>
      </c>
    </row>
    <row r="31" spans="1:42" s="7" customFormat="1" x14ac:dyDescent="0.15">
      <c r="A31" s="8">
        <v>2006</v>
      </c>
      <c r="B31" s="9">
        <v>26</v>
      </c>
      <c r="C31" s="9"/>
      <c r="D31" s="9">
        <v>26</v>
      </c>
      <c r="E31" s="9">
        <v>26</v>
      </c>
      <c r="F31" s="9">
        <v>26</v>
      </c>
      <c r="G31" s="9">
        <v>26</v>
      </c>
      <c r="H31" s="9">
        <v>26</v>
      </c>
      <c r="I31" s="9">
        <v>26</v>
      </c>
      <c r="J31" s="9">
        <v>26</v>
      </c>
      <c r="K31" s="9">
        <v>26</v>
      </c>
      <c r="L31" s="9"/>
      <c r="M31" s="9">
        <v>26</v>
      </c>
      <c r="N31" s="9"/>
      <c r="O31" s="9">
        <v>26</v>
      </c>
      <c r="P31" s="9"/>
      <c r="Q31" s="9">
        <v>26</v>
      </c>
      <c r="R31" s="9"/>
      <c r="S31" s="9">
        <v>26</v>
      </c>
      <c r="T31" s="9"/>
      <c r="U31" s="9">
        <f t="shared" si="0"/>
        <v>338</v>
      </c>
      <c r="V31" s="33" t="s">
        <v>77</v>
      </c>
      <c r="W31" s="8">
        <v>2006</v>
      </c>
      <c r="X31" s="11">
        <f t="shared" si="1"/>
        <v>2.5999999999999999E-2</v>
      </c>
      <c r="Y31" s="11">
        <f t="shared" si="2"/>
        <v>2.5999999999999999E-2</v>
      </c>
      <c r="Z31" s="11">
        <f t="shared" si="3"/>
        <v>2.5999999999999999E-2</v>
      </c>
      <c r="AA31" s="11">
        <f t="shared" si="4"/>
        <v>2.5999999999999999E-2</v>
      </c>
      <c r="AB31" s="11">
        <f t="shared" si="5"/>
        <v>2.5999999999999999E-2</v>
      </c>
      <c r="AC31" s="11">
        <f t="shared" si="6"/>
        <v>2.5999999999999999E-2</v>
      </c>
      <c r="AD31" s="11">
        <f t="shared" si="7"/>
        <v>2.5999999999999999E-2</v>
      </c>
      <c r="AE31" s="11"/>
      <c r="AF31" s="11">
        <f t="shared" si="8"/>
        <v>2.5999999999999999E-2</v>
      </c>
      <c r="AG31" s="11"/>
      <c r="AH31" s="11">
        <f t="shared" si="9"/>
        <v>2.5999999999999999E-2</v>
      </c>
      <c r="AI31" s="11"/>
      <c r="AJ31" s="11">
        <f t="shared" si="10"/>
        <v>2.5999999999999999E-2</v>
      </c>
      <c r="AK31" s="11"/>
      <c r="AL31" s="11">
        <f t="shared" si="11"/>
        <v>2.5999999999999999E-2</v>
      </c>
      <c r="AM31" s="11"/>
      <c r="AN31" s="11">
        <f t="shared" si="12"/>
        <v>2.5999999999999999E-2</v>
      </c>
      <c r="AO31" s="11"/>
      <c r="AP31" s="11">
        <f t="shared" si="13"/>
        <v>0.33800000000000002</v>
      </c>
    </row>
    <row r="32" spans="1:42" s="7" customFormat="1" x14ac:dyDescent="0.15">
      <c r="A32" s="8">
        <v>2007</v>
      </c>
      <c r="B32" s="9">
        <v>27</v>
      </c>
      <c r="C32" s="9"/>
      <c r="D32" s="9">
        <v>27</v>
      </c>
      <c r="E32" s="9">
        <v>27</v>
      </c>
      <c r="F32" s="9">
        <v>27</v>
      </c>
      <c r="G32" s="9">
        <v>27</v>
      </c>
      <c r="H32" s="9">
        <v>27</v>
      </c>
      <c r="I32" s="9">
        <v>27</v>
      </c>
      <c r="J32" s="9">
        <v>27</v>
      </c>
      <c r="K32" s="9">
        <v>27</v>
      </c>
      <c r="L32" s="9"/>
      <c r="M32" s="9">
        <v>27</v>
      </c>
      <c r="N32" s="9"/>
      <c r="O32" s="9">
        <v>27</v>
      </c>
      <c r="P32" s="9"/>
      <c r="Q32" s="9">
        <v>27</v>
      </c>
      <c r="R32" s="9"/>
      <c r="S32" s="9">
        <v>27</v>
      </c>
      <c r="T32" s="9"/>
      <c r="U32" s="9">
        <f t="shared" si="0"/>
        <v>351</v>
      </c>
      <c r="V32" s="33" t="s">
        <v>78</v>
      </c>
      <c r="W32" s="8">
        <v>2007</v>
      </c>
      <c r="X32" s="11">
        <f t="shared" si="1"/>
        <v>2.7E-2</v>
      </c>
      <c r="Y32" s="11">
        <f t="shared" si="2"/>
        <v>2.7E-2</v>
      </c>
      <c r="Z32" s="11">
        <f t="shared" si="3"/>
        <v>2.7E-2</v>
      </c>
      <c r="AA32" s="11">
        <f t="shared" si="4"/>
        <v>2.7E-2</v>
      </c>
      <c r="AB32" s="11">
        <f t="shared" si="5"/>
        <v>2.7E-2</v>
      </c>
      <c r="AC32" s="11">
        <f t="shared" si="6"/>
        <v>2.7E-2</v>
      </c>
      <c r="AD32" s="11">
        <f t="shared" si="7"/>
        <v>2.7E-2</v>
      </c>
      <c r="AE32" s="11"/>
      <c r="AF32" s="11">
        <f t="shared" si="8"/>
        <v>2.7E-2</v>
      </c>
      <c r="AG32" s="11"/>
      <c r="AH32" s="11">
        <f t="shared" si="9"/>
        <v>2.7E-2</v>
      </c>
      <c r="AI32" s="11"/>
      <c r="AJ32" s="11">
        <f t="shared" si="10"/>
        <v>2.7E-2</v>
      </c>
      <c r="AK32" s="11"/>
      <c r="AL32" s="11">
        <f t="shared" si="11"/>
        <v>2.7E-2</v>
      </c>
      <c r="AM32" s="11"/>
      <c r="AN32" s="11">
        <f t="shared" si="12"/>
        <v>2.7E-2</v>
      </c>
      <c r="AO32" s="11"/>
      <c r="AP32" s="11">
        <f t="shared" si="13"/>
        <v>0.35099999999999998</v>
      </c>
    </row>
    <row r="33" spans="1:44" s="7" customFormat="1" x14ac:dyDescent="0.15">
      <c r="A33" s="8">
        <v>2008</v>
      </c>
      <c r="B33" s="9">
        <v>28</v>
      </c>
      <c r="C33" s="9"/>
      <c r="D33" s="9">
        <v>28</v>
      </c>
      <c r="E33" s="9">
        <v>28</v>
      </c>
      <c r="F33" s="9">
        <v>28</v>
      </c>
      <c r="G33" s="9">
        <v>28</v>
      </c>
      <c r="H33" s="9">
        <v>28</v>
      </c>
      <c r="I33" s="9">
        <v>28</v>
      </c>
      <c r="J33" s="9">
        <v>28</v>
      </c>
      <c r="K33" s="9">
        <v>28</v>
      </c>
      <c r="L33" s="9"/>
      <c r="M33" s="9">
        <v>28</v>
      </c>
      <c r="N33" s="9"/>
      <c r="O33" s="9">
        <v>28</v>
      </c>
      <c r="P33" s="9"/>
      <c r="Q33" s="9">
        <v>28</v>
      </c>
      <c r="R33" s="9"/>
      <c r="S33" s="9">
        <v>28</v>
      </c>
      <c r="T33" s="9"/>
      <c r="U33" s="9">
        <f t="shared" si="0"/>
        <v>364</v>
      </c>
      <c r="V33" s="33" t="s">
        <v>79</v>
      </c>
      <c r="W33" s="8">
        <v>2008</v>
      </c>
      <c r="X33" s="11">
        <f t="shared" si="1"/>
        <v>2.8000000000000001E-2</v>
      </c>
      <c r="Y33" s="11">
        <f t="shared" si="2"/>
        <v>2.8000000000000001E-2</v>
      </c>
      <c r="Z33" s="11">
        <f t="shared" si="3"/>
        <v>2.8000000000000001E-2</v>
      </c>
      <c r="AA33" s="11">
        <f t="shared" si="4"/>
        <v>2.8000000000000001E-2</v>
      </c>
      <c r="AB33" s="11">
        <f t="shared" si="5"/>
        <v>2.8000000000000001E-2</v>
      </c>
      <c r="AC33" s="11">
        <f t="shared" si="6"/>
        <v>2.8000000000000001E-2</v>
      </c>
      <c r="AD33" s="11">
        <f t="shared" si="7"/>
        <v>2.8000000000000001E-2</v>
      </c>
      <c r="AE33" s="11"/>
      <c r="AF33" s="11">
        <f t="shared" si="8"/>
        <v>2.8000000000000001E-2</v>
      </c>
      <c r="AG33" s="11"/>
      <c r="AH33" s="11">
        <f t="shared" si="9"/>
        <v>2.8000000000000001E-2</v>
      </c>
      <c r="AI33" s="11"/>
      <c r="AJ33" s="11">
        <f t="shared" si="10"/>
        <v>2.8000000000000001E-2</v>
      </c>
      <c r="AK33" s="11"/>
      <c r="AL33" s="11">
        <f t="shared" si="11"/>
        <v>2.8000000000000001E-2</v>
      </c>
      <c r="AM33" s="11"/>
      <c r="AN33" s="11">
        <f t="shared" si="12"/>
        <v>2.8000000000000001E-2</v>
      </c>
      <c r="AO33" s="11"/>
      <c r="AP33" s="11">
        <f t="shared" si="13"/>
        <v>0.36399999999999999</v>
      </c>
      <c r="AQ33" s="10"/>
      <c r="AR33" s="10"/>
    </row>
    <row r="34" spans="1:44" s="7" customFormat="1" x14ac:dyDescent="0.15">
      <c r="A34" s="8">
        <v>2009</v>
      </c>
      <c r="B34" s="9">
        <v>29</v>
      </c>
      <c r="C34" s="9"/>
      <c r="D34" s="9">
        <v>29</v>
      </c>
      <c r="E34" s="9">
        <v>29</v>
      </c>
      <c r="F34" s="9">
        <v>29</v>
      </c>
      <c r="G34" s="9">
        <v>29</v>
      </c>
      <c r="H34" s="9">
        <v>29</v>
      </c>
      <c r="I34" s="9">
        <v>29</v>
      </c>
      <c r="J34" s="9">
        <v>29</v>
      </c>
      <c r="K34" s="9">
        <v>29</v>
      </c>
      <c r="L34" s="9"/>
      <c r="M34" s="9">
        <v>29</v>
      </c>
      <c r="N34" s="9"/>
      <c r="O34" s="9">
        <v>29</v>
      </c>
      <c r="P34" s="9"/>
      <c r="Q34" s="9">
        <v>29</v>
      </c>
      <c r="R34" s="9"/>
      <c r="S34" s="9">
        <v>29</v>
      </c>
      <c r="T34" s="9"/>
      <c r="U34" s="9">
        <f t="shared" si="0"/>
        <v>377</v>
      </c>
      <c r="V34" s="33" t="s">
        <v>80</v>
      </c>
      <c r="W34" s="8">
        <v>2009</v>
      </c>
      <c r="X34" s="11">
        <f t="shared" si="1"/>
        <v>2.9000000000000001E-2</v>
      </c>
      <c r="Y34" s="11">
        <f t="shared" si="2"/>
        <v>2.9000000000000001E-2</v>
      </c>
      <c r="Z34" s="11">
        <f t="shared" si="3"/>
        <v>2.9000000000000001E-2</v>
      </c>
      <c r="AA34" s="11">
        <f t="shared" si="4"/>
        <v>2.9000000000000001E-2</v>
      </c>
      <c r="AB34" s="11">
        <f t="shared" si="5"/>
        <v>2.9000000000000001E-2</v>
      </c>
      <c r="AC34" s="11">
        <f t="shared" si="6"/>
        <v>2.9000000000000001E-2</v>
      </c>
      <c r="AD34" s="11">
        <f t="shared" si="7"/>
        <v>2.9000000000000001E-2</v>
      </c>
      <c r="AE34" s="11"/>
      <c r="AF34" s="11">
        <f t="shared" si="8"/>
        <v>2.9000000000000001E-2</v>
      </c>
      <c r="AG34" s="11"/>
      <c r="AH34" s="11">
        <f t="shared" si="9"/>
        <v>2.9000000000000001E-2</v>
      </c>
      <c r="AI34" s="11"/>
      <c r="AJ34" s="11">
        <f t="shared" si="10"/>
        <v>2.9000000000000001E-2</v>
      </c>
      <c r="AK34" s="11"/>
      <c r="AL34" s="11">
        <f t="shared" si="11"/>
        <v>2.9000000000000001E-2</v>
      </c>
      <c r="AM34" s="11"/>
      <c r="AN34" s="11">
        <f t="shared" si="12"/>
        <v>2.9000000000000001E-2</v>
      </c>
      <c r="AO34" s="11"/>
      <c r="AP34" s="11">
        <f t="shared" si="13"/>
        <v>0.377</v>
      </c>
      <c r="AQ34" s="10"/>
      <c r="AR34" s="10"/>
    </row>
    <row r="35" spans="1:44" s="7" customFormat="1" x14ac:dyDescent="0.15">
      <c r="A35" s="8">
        <v>2010</v>
      </c>
      <c r="B35" s="9">
        <v>30</v>
      </c>
      <c r="C35" s="1"/>
      <c r="D35" s="9">
        <v>30</v>
      </c>
      <c r="E35" s="9">
        <v>30</v>
      </c>
      <c r="F35" s="9">
        <v>30</v>
      </c>
      <c r="G35" s="9">
        <v>30</v>
      </c>
      <c r="H35" s="9">
        <v>30</v>
      </c>
      <c r="I35" s="9">
        <v>30</v>
      </c>
      <c r="J35" s="9">
        <v>30</v>
      </c>
      <c r="K35" s="9">
        <v>30</v>
      </c>
      <c r="L35" s="12"/>
      <c r="M35" s="9">
        <v>30</v>
      </c>
      <c r="N35" s="9"/>
      <c r="O35" s="9">
        <v>30</v>
      </c>
      <c r="P35" s="9"/>
      <c r="Q35" s="9">
        <v>30</v>
      </c>
      <c r="R35" s="12"/>
      <c r="S35" s="9">
        <v>30</v>
      </c>
      <c r="U35" s="9">
        <f t="shared" si="0"/>
        <v>390</v>
      </c>
      <c r="V35" s="33" t="s">
        <v>81</v>
      </c>
      <c r="W35" s="13">
        <v>2010</v>
      </c>
      <c r="X35" s="14">
        <f t="shared" si="1"/>
        <v>0.03</v>
      </c>
      <c r="Y35" s="14">
        <f t="shared" si="2"/>
        <v>0.03</v>
      </c>
      <c r="Z35" s="14">
        <f t="shared" si="3"/>
        <v>0.03</v>
      </c>
      <c r="AA35" s="14">
        <f t="shared" si="4"/>
        <v>0.03</v>
      </c>
      <c r="AB35" s="14">
        <f t="shared" si="5"/>
        <v>0.03</v>
      </c>
      <c r="AC35" s="14">
        <f t="shared" si="6"/>
        <v>0.03</v>
      </c>
      <c r="AD35" s="14">
        <f t="shared" si="7"/>
        <v>0.03</v>
      </c>
      <c r="AE35" s="14"/>
      <c r="AF35" s="14">
        <f t="shared" si="8"/>
        <v>0.03</v>
      </c>
      <c r="AG35" s="14"/>
      <c r="AH35" s="14">
        <f t="shared" si="9"/>
        <v>0.03</v>
      </c>
      <c r="AI35" s="14"/>
      <c r="AJ35" s="14">
        <f t="shared" si="10"/>
        <v>0.03</v>
      </c>
      <c r="AK35" s="14"/>
      <c r="AL35" s="14">
        <f t="shared" si="11"/>
        <v>0.03</v>
      </c>
      <c r="AM35" s="14"/>
      <c r="AN35" s="11">
        <f t="shared" si="12"/>
        <v>0.03</v>
      </c>
      <c r="AO35" s="11"/>
      <c r="AP35" s="11">
        <f t="shared" si="13"/>
        <v>0.39</v>
      </c>
      <c r="AQ35" s="10"/>
      <c r="AR35" s="10"/>
    </row>
    <row r="36" spans="1:44" s="7" customFormat="1" x14ac:dyDescent="0.15">
      <c r="A36" s="8">
        <v>2011</v>
      </c>
      <c r="B36" s="9">
        <v>31</v>
      </c>
      <c r="C36" s="9"/>
      <c r="D36" s="9">
        <v>31</v>
      </c>
      <c r="E36" s="9">
        <v>31</v>
      </c>
      <c r="F36" s="9">
        <v>31</v>
      </c>
      <c r="G36" s="9">
        <v>31</v>
      </c>
      <c r="H36" s="9">
        <v>31</v>
      </c>
      <c r="I36" s="9">
        <v>31</v>
      </c>
      <c r="J36" s="9">
        <v>31</v>
      </c>
      <c r="K36" s="9">
        <v>31</v>
      </c>
      <c r="M36" s="9">
        <v>31</v>
      </c>
      <c r="N36" s="9"/>
      <c r="O36" s="9">
        <v>31</v>
      </c>
      <c r="Q36" s="9">
        <v>31</v>
      </c>
      <c r="S36" s="9">
        <v>31</v>
      </c>
      <c r="U36" s="9">
        <f t="shared" si="0"/>
        <v>403</v>
      </c>
      <c r="V36" s="33" t="s">
        <v>82</v>
      </c>
      <c r="W36" s="13">
        <v>2011</v>
      </c>
      <c r="X36" s="14">
        <f t="shared" si="1"/>
        <v>3.1E-2</v>
      </c>
      <c r="Y36" s="14">
        <f t="shared" si="2"/>
        <v>3.1E-2</v>
      </c>
      <c r="Z36" s="14">
        <f t="shared" si="3"/>
        <v>3.1E-2</v>
      </c>
      <c r="AA36" s="14">
        <f t="shared" si="4"/>
        <v>3.1E-2</v>
      </c>
      <c r="AB36" s="14">
        <f t="shared" si="5"/>
        <v>3.1E-2</v>
      </c>
      <c r="AC36" s="14">
        <f t="shared" si="6"/>
        <v>3.1E-2</v>
      </c>
      <c r="AD36" s="14">
        <f t="shared" si="7"/>
        <v>3.1E-2</v>
      </c>
      <c r="AE36" s="14"/>
      <c r="AF36" s="14">
        <f t="shared" si="8"/>
        <v>3.1E-2</v>
      </c>
      <c r="AG36" s="14"/>
      <c r="AH36" s="14">
        <f t="shared" si="9"/>
        <v>3.1E-2</v>
      </c>
      <c r="AI36" s="14"/>
      <c r="AJ36" s="14">
        <f t="shared" si="10"/>
        <v>3.1E-2</v>
      </c>
      <c r="AK36" s="14"/>
      <c r="AL36" s="14">
        <f t="shared" si="11"/>
        <v>3.1E-2</v>
      </c>
      <c r="AM36" s="14"/>
      <c r="AN36" s="14">
        <f t="shared" si="12"/>
        <v>3.1E-2</v>
      </c>
      <c r="AO36" s="14"/>
      <c r="AP36" s="14">
        <f t="shared" si="13"/>
        <v>0.40300000000000002</v>
      </c>
      <c r="AQ36" s="10"/>
      <c r="AR36" s="10"/>
    </row>
    <row r="37" spans="1:44" s="7" customFormat="1" x14ac:dyDescent="0.15">
      <c r="A37" s="13">
        <v>2012</v>
      </c>
      <c r="B37" s="9">
        <v>32</v>
      </c>
      <c r="C37" s="15"/>
      <c r="D37" s="9">
        <v>32</v>
      </c>
      <c r="E37" s="9">
        <v>32</v>
      </c>
      <c r="F37" s="9">
        <v>32</v>
      </c>
      <c r="G37" s="9">
        <v>32</v>
      </c>
      <c r="H37" s="9">
        <v>32</v>
      </c>
      <c r="I37" s="9">
        <v>32</v>
      </c>
      <c r="J37" s="9">
        <v>32</v>
      </c>
      <c r="K37" s="9">
        <v>32</v>
      </c>
      <c r="L37" s="17"/>
      <c r="M37" s="9">
        <v>32</v>
      </c>
      <c r="N37" s="15"/>
      <c r="O37" s="9">
        <v>32</v>
      </c>
      <c r="P37" s="15"/>
      <c r="Q37" s="9">
        <v>32</v>
      </c>
      <c r="R37" s="17"/>
      <c r="S37" s="9">
        <v>32</v>
      </c>
      <c r="T37" s="16"/>
      <c r="U37" s="15">
        <f t="shared" si="0"/>
        <v>416</v>
      </c>
      <c r="V37" s="33" t="s">
        <v>83</v>
      </c>
      <c r="W37" s="13">
        <v>2012</v>
      </c>
      <c r="X37" s="14">
        <f t="shared" si="1"/>
        <v>3.2000000000000001E-2</v>
      </c>
      <c r="Y37" s="14">
        <f t="shared" si="2"/>
        <v>3.2000000000000001E-2</v>
      </c>
      <c r="Z37" s="14">
        <f t="shared" si="3"/>
        <v>3.2000000000000001E-2</v>
      </c>
      <c r="AA37" s="14">
        <f t="shared" si="4"/>
        <v>3.2000000000000001E-2</v>
      </c>
      <c r="AB37" s="14">
        <f t="shared" si="5"/>
        <v>3.2000000000000001E-2</v>
      </c>
      <c r="AC37" s="14">
        <f t="shared" si="6"/>
        <v>3.2000000000000001E-2</v>
      </c>
      <c r="AD37" s="14">
        <f t="shared" si="7"/>
        <v>3.2000000000000001E-2</v>
      </c>
      <c r="AE37" s="14"/>
      <c r="AF37" s="14">
        <f t="shared" si="8"/>
        <v>3.2000000000000001E-2</v>
      </c>
      <c r="AG37" s="14"/>
      <c r="AH37" s="14">
        <f t="shared" si="9"/>
        <v>3.2000000000000001E-2</v>
      </c>
      <c r="AI37" s="14"/>
      <c r="AJ37" s="14">
        <f t="shared" si="10"/>
        <v>3.2000000000000001E-2</v>
      </c>
      <c r="AK37" s="14"/>
      <c r="AL37" s="14">
        <f t="shared" si="11"/>
        <v>3.2000000000000001E-2</v>
      </c>
      <c r="AM37" s="14"/>
      <c r="AN37" s="18">
        <f t="shared" si="12"/>
        <v>3.2000000000000001E-2</v>
      </c>
      <c r="AO37" s="18"/>
      <c r="AP37" s="18">
        <f t="shared" si="13"/>
        <v>0.41599999999999998</v>
      </c>
      <c r="AQ37" s="10"/>
      <c r="AR37" s="10"/>
    </row>
    <row r="38" spans="1:44" s="7" customFormat="1" x14ac:dyDescent="0.15">
      <c r="A38" s="13">
        <v>2013</v>
      </c>
      <c r="B38" s="9">
        <v>33</v>
      </c>
      <c r="C38" s="15"/>
      <c r="D38" s="9">
        <v>33</v>
      </c>
      <c r="E38" s="9">
        <v>33</v>
      </c>
      <c r="F38" s="9">
        <v>33</v>
      </c>
      <c r="G38" s="9">
        <v>33</v>
      </c>
      <c r="H38" s="9">
        <v>33</v>
      </c>
      <c r="I38" s="9">
        <v>33</v>
      </c>
      <c r="J38" s="9">
        <v>33</v>
      </c>
      <c r="K38" s="9">
        <v>33</v>
      </c>
      <c r="L38" s="17"/>
      <c r="M38" s="9">
        <v>33</v>
      </c>
      <c r="N38" s="15"/>
      <c r="O38" s="9">
        <v>33</v>
      </c>
      <c r="P38" s="15"/>
      <c r="Q38" s="9">
        <v>33</v>
      </c>
      <c r="R38" s="17"/>
      <c r="S38" s="9">
        <v>33</v>
      </c>
      <c r="T38" s="16"/>
      <c r="U38" s="15">
        <f t="shared" si="0"/>
        <v>429</v>
      </c>
      <c r="V38" s="33" t="s">
        <v>84</v>
      </c>
      <c r="W38" s="13">
        <v>2013</v>
      </c>
      <c r="X38" s="14">
        <f t="shared" si="1"/>
        <v>3.3000000000000002E-2</v>
      </c>
      <c r="Y38" s="14">
        <f t="shared" si="2"/>
        <v>3.3000000000000002E-2</v>
      </c>
      <c r="Z38" s="14">
        <f t="shared" si="3"/>
        <v>3.3000000000000002E-2</v>
      </c>
      <c r="AA38" s="14">
        <f t="shared" si="4"/>
        <v>3.3000000000000002E-2</v>
      </c>
      <c r="AB38" s="14">
        <f t="shared" si="5"/>
        <v>3.3000000000000002E-2</v>
      </c>
      <c r="AC38" s="14">
        <f t="shared" si="6"/>
        <v>3.3000000000000002E-2</v>
      </c>
      <c r="AD38" s="14">
        <f t="shared" si="7"/>
        <v>3.3000000000000002E-2</v>
      </c>
      <c r="AE38" s="14"/>
      <c r="AF38" s="14">
        <f t="shared" si="8"/>
        <v>3.3000000000000002E-2</v>
      </c>
      <c r="AG38" s="14"/>
      <c r="AH38" s="14">
        <f t="shared" si="9"/>
        <v>3.3000000000000002E-2</v>
      </c>
      <c r="AI38" s="14"/>
      <c r="AJ38" s="14">
        <f t="shared" si="10"/>
        <v>3.3000000000000002E-2</v>
      </c>
      <c r="AK38" s="14"/>
      <c r="AL38" s="14">
        <f t="shared" si="11"/>
        <v>3.3000000000000002E-2</v>
      </c>
      <c r="AM38" s="14"/>
      <c r="AN38" s="14">
        <f t="shared" si="12"/>
        <v>3.3000000000000002E-2</v>
      </c>
      <c r="AO38" s="37"/>
      <c r="AP38" s="18">
        <f t="shared" si="13"/>
        <v>0.42899999999999999</v>
      </c>
      <c r="AQ38" s="10"/>
      <c r="AR38" s="10"/>
    </row>
    <row r="39" spans="1:44" s="7" customFormat="1" x14ac:dyDescent="0.15">
      <c r="A39" s="13">
        <v>2014</v>
      </c>
      <c r="B39" s="9">
        <v>34</v>
      </c>
      <c r="C39" s="15"/>
      <c r="D39" s="9">
        <v>34</v>
      </c>
      <c r="E39" s="9">
        <v>34</v>
      </c>
      <c r="F39" s="9">
        <v>34</v>
      </c>
      <c r="G39" s="9">
        <v>34</v>
      </c>
      <c r="H39" s="9">
        <v>34</v>
      </c>
      <c r="I39" s="9">
        <v>34</v>
      </c>
      <c r="J39" s="9">
        <v>34</v>
      </c>
      <c r="K39" s="9">
        <v>34</v>
      </c>
      <c r="L39" s="42" t="s">
        <v>43</v>
      </c>
      <c r="M39" s="9">
        <v>34</v>
      </c>
      <c r="N39" s="43" t="s">
        <v>51</v>
      </c>
      <c r="O39" s="9">
        <v>34</v>
      </c>
      <c r="P39" s="43" t="s">
        <v>45</v>
      </c>
      <c r="Q39" s="9">
        <v>34</v>
      </c>
      <c r="R39" s="43" t="s">
        <v>47</v>
      </c>
      <c r="S39" s="9">
        <v>34</v>
      </c>
      <c r="T39" s="43" t="s">
        <v>36</v>
      </c>
      <c r="U39" s="15">
        <f t="shared" si="0"/>
        <v>442</v>
      </c>
      <c r="V39" s="33" t="s">
        <v>85</v>
      </c>
      <c r="W39" s="13">
        <v>2014</v>
      </c>
      <c r="X39" s="14">
        <f t="shared" si="1"/>
        <v>3.4000000000000002E-2</v>
      </c>
      <c r="Y39" s="14">
        <f t="shared" si="2"/>
        <v>3.4000000000000002E-2</v>
      </c>
      <c r="Z39" s="14">
        <f t="shared" si="3"/>
        <v>3.4000000000000002E-2</v>
      </c>
      <c r="AA39" s="14">
        <f t="shared" si="4"/>
        <v>3.4000000000000002E-2</v>
      </c>
      <c r="AB39" s="14">
        <f t="shared" si="5"/>
        <v>3.4000000000000002E-2</v>
      </c>
      <c r="AC39" s="14">
        <f t="shared" si="6"/>
        <v>3.4000000000000002E-2</v>
      </c>
      <c r="AD39" s="14">
        <f t="shared" si="7"/>
        <v>3.4000000000000002E-2</v>
      </c>
      <c r="AE39" s="14"/>
      <c r="AF39" s="14">
        <f t="shared" si="8"/>
        <v>3.4000000000000002E-2</v>
      </c>
      <c r="AG39" s="39" t="s">
        <v>37</v>
      </c>
      <c r="AH39" s="14">
        <f t="shared" si="9"/>
        <v>3.4000000000000002E-2</v>
      </c>
      <c r="AI39" s="39" t="s">
        <v>38</v>
      </c>
      <c r="AJ39" s="14">
        <f t="shared" si="10"/>
        <v>3.4000000000000002E-2</v>
      </c>
      <c r="AK39" s="39" t="s">
        <v>39</v>
      </c>
      <c r="AL39" s="14">
        <f t="shared" si="11"/>
        <v>3.4000000000000002E-2</v>
      </c>
      <c r="AM39" s="39" t="s">
        <v>36</v>
      </c>
      <c r="AN39" s="14">
        <f t="shared" si="12"/>
        <v>3.4000000000000002E-2</v>
      </c>
      <c r="AO39" s="39" t="s">
        <v>36</v>
      </c>
      <c r="AP39" s="18">
        <f t="shared" si="13"/>
        <v>0.442</v>
      </c>
      <c r="AQ39" s="10"/>
      <c r="AR39" s="10"/>
    </row>
    <row r="40" spans="1:44" s="7" customFormat="1" x14ac:dyDescent="0.15">
      <c r="A40" s="13">
        <v>2015</v>
      </c>
      <c r="B40" s="9">
        <v>35</v>
      </c>
      <c r="C40" s="15"/>
      <c r="D40" s="9">
        <v>35</v>
      </c>
      <c r="E40" s="9">
        <v>35</v>
      </c>
      <c r="F40" s="9">
        <v>35</v>
      </c>
      <c r="G40" s="9">
        <v>35</v>
      </c>
      <c r="H40" s="9">
        <v>35</v>
      </c>
      <c r="I40" s="9">
        <v>35</v>
      </c>
      <c r="J40" s="9">
        <v>35</v>
      </c>
      <c r="K40" s="9">
        <v>35</v>
      </c>
      <c r="L40" s="42" t="s">
        <v>44</v>
      </c>
      <c r="M40" s="9">
        <v>35</v>
      </c>
      <c r="N40" s="43" t="s">
        <v>52</v>
      </c>
      <c r="O40" s="9">
        <v>35</v>
      </c>
      <c r="P40" s="43" t="s">
        <v>46</v>
      </c>
      <c r="Q40" s="9">
        <v>35</v>
      </c>
      <c r="R40" s="43" t="s">
        <v>47</v>
      </c>
      <c r="S40" s="9">
        <v>35</v>
      </c>
      <c r="T40" s="43" t="s">
        <v>36</v>
      </c>
      <c r="U40" s="15">
        <f t="shared" si="0"/>
        <v>455</v>
      </c>
      <c r="V40" s="33" t="s">
        <v>86</v>
      </c>
      <c r="W40" s="13">
        <v>2015</v>
      </c>
      <c r="X40" s="14">
        <f t="shared" si="1"/>
        <v>3.5000000000000003E-2</v>
      </c>
      <c r="Y40" s="14">
        <f t="shared" si="2"/>
        <v>3.5000000000000003E-2</v>
      </c>
      <c r="Z40" s="14">
        <f t="shared" si="3"/>
        <v>3.5000000000000003E-2</v>
      </c>
      <c r="AA40" s="14">
        <f t="shared" si="4"/>
        <v>3.5000000000000003E-2</v>
      </c>
      <c r="AB40" s="14">
        <f t="shared" si="5"/>
        <v>3.5000000000000003E-2</v>
      </c>
      <c r="AC40" s="14">
        <f t="shared" si="6"/>
        <v>3.5000000000000003E-2</v>
      </c>
      <c r="AD40" s="14">
        <f t="shared" si="7"/>
        <v>3.5000000000000003E-2</v>
      </c>
      <c r="AE40" s="40" t="s">
        <v>36</v>
      </c>
      <c r="AF40" s="14">
        <f t="shared" si="8"/>
        <v>3.5000000000000003E-2</v>
      </c>
      <c r="AG40" s="39" t="s">
        <v>40</v>
      </c>
      <c r="AH40" s="14">
        <f t="shared" si="9"/>
        <v>3.5000000000000003E-2</v>
      </c>
      <c r="AI40" s="39" t="s">
        <v>41</v>
      </c>
      <c r="AJ40" s="14">
        <f t="shared" si="10"/>
        <v>3.5000000000000003E-2</v>
      </c>
      <c r="AK40" s="39" t="s">
        <v>42</v>
      </c>
      <c r="AL40" s="14">
        <f t="shared" si="11"/>
        <v>3.5000000000000003E-2</v>
      </c>
      <c r="AM40" s="39" t="s">
        <v>36</v>
      </c>
      <c r="AN40" s="14">
        <f t="shared" si="12"/>
        <v>3.5000000000000003E-2</v>
      </c>
      <c r="AO40" s="39" t="s">
        <v>36</v>
      </c>
      <c r="AP40" s="18">
        <f t="shared" si="13"/>
        <v>0.45500000000000002</v>
      </c>
      <c r="AQ40" s="10"/>
      <c r="AR40" s="10"/>
    </row>
    <row r="41" spans="1:44" s="7" customFormat="1" x14ac:dyDescent="0.15">
      <c r="A41" s="13">
        <v>2016</v>
      </c>
      <c r="B41" s="9">
        <v>36</v>
      </c>
      <c r="C41" s="15"/>
      <c r="D41" s="9">
        <v>36</v>
      </c>
      <c r="E41" s="9">
        <v>36</v>
      </c>
      <c r="F41" s="9">
        <v>36</v>
      </c>
      <c r="G41" s="9">
        <v>36</v>
      </c>
      <c r="H41" s="9">
        <v>36</v>
      </c>
      <c r="I41" s="9">
        <v>36</v>
      </c>
      <c r="J41" s="9">
        <v>36</v>
      </c>
      <c r="K41" s="9">
        <v>36</v>
      </c>
      <c r="L41" s="42" t="s">
        <v>47</v>
      </c>
      <c r="M41" s="9">
        <v>36</v>
      </c>
      <c r="N41" s="43" t="s">
        <v>53</v>
      </c>
      <c r="O41" s="9">
        <v>36</v>
      </c>
      <c r="P41" s="43" t="s">
        <v>48</v>
      </c>
      <c r="Q41" s="9">
        <v>36</v>
      </c>
      <c r="R41" s="43" t="s">
        <v>36</v>
      </c>
      <c r="S41" s="9">
        <v>36</v>
      </c>
      <c r="T41" s="43" t="s">
        <v>36</v>
      </c>
      <c r="U41" s="15">
        <f t="shared" si="0"/>
        <v>468</v>
      </c>
      <c r="V41" s="33" t="s">
        <v>87</v>
      </c>
      <c r="W41" s="13">
        <v>2016</v>
      </c>
      <c r="X41" s="14">
        <f>B41/1000</f>
        <v>3.5999999999999997E-2</v>
      </c>
      <c r="Y41" s="14">
        <f t="shared" si="2"/>
        <v>3.5999999999999997E-2</v>
      </c>
      <c r="Z41" s="14">
        <f t="shared" si="3"/>
        <v>3.5999999999999997E-2</v>
      </c>
      <c r="AA41" s="14">
        <f t="shared" si="4"/>
        <v>3.5999999999999997E-2</v>
      </c>
      <c r="AB41" s="14">
        <f t="shared" si="5"/>
        <v>3.5999999999999997E-2</v>
      </c>
      <c r="AC41" s="14">
        <f t="shared" si="6"/>
        <v>3.5999999999999997E-2</v>
      </c>
      <c r="AD41" s="14">
        <f t="shared" si="7"/>
        <v>3.5999999999999997E-2</v>
      </c>
      <c r="AE41" s="40" t="s">
        <v>36</v>
      </c>
      <c r="AF41" s="14">
        <f t="shared" si="8"/>
        <v>3.5999999999999997E-2</v>
      </c>
      <c r="AG41" s="40" t="s">
        <v>36</v>
      </c>
      <c r="AH41" s="14">
        <f t="shared" si="9"/>
        <v>3.5999999999999997E-2</v>
      </c>
      <c r="AI41" s="40" t="s">
        <v>49</v>
      </c>
      <c r="AJ41" s="14">
        <f t="shared" si="10"/>
        <v>3.5999999999999997E-2</v>
      </c>
      <c r="AK41" s="40" t="s">
        <v>50</v>
      </c>
      <c r="AL41" s="14">
        <f t="shared" si="11"/>
        <v>3.5999999999999997E-2</v>
      </c>
      <c r="AM41" s="39" t="s">
        <v>36</v>
      </c>
      <c r="AN41" s="14">
        <f t="shared" si="12"/>
        <v>3.5999999999999997E-2</v>
      </c>
      <c r="AO41" s="39" t="s">
        <v>36</v>
      </c>
      <c r="AP41" s="18">
        <f t="shared" si="13"/>
        <v>0.46800000000000003</v>
      </c>
      <c r="AQ41" s="10"/>
      <c r="AR41" s="56">
        <f>AVERAGE(AP37:AP41)</f>
        <v>0.442</v>
      </c>
    </row>
    <row r="42" spans="1:44" s="7" customFormat="1" x14ac:dyDescent="0.15">
      <c r="A42" s="13">
        <v>2017</v>
      </c>
      <c r="B42" s="9">
        <v>37</v>
      </c>
      <c r="C42" s="15"/>
      <c r="D42" s="9">
        <v>37</v>
      </c>
      <c r="E42" s="9">
        <v>37</v>
      </c>
      <c r="F42" s="9">
        <v>37</v>
      </c>
      <c r="G42" s="9">
        <v>37</v>
      </c>
      <c r="H42" s="9">
        <v>37</v>
      </c>
      <c r="I42" s="9">
        <v>37</v>
      </c>
      <c r="J42" s="9">
        <v>37</v>
      </c>
      <c r="K42" s="9">
        <v>37</v>
      </c>
      <c r="L42" s="42" t="s">
        <v>54</v>
      </c>
      <c r="M42" s="9">
        <v>37</v>
      </c>
      <c r="N42" s="43" t="s">
        <v>55</v>
      </c>
      <c r="O42" s="9">
        <v>37</v>
      </c>
      <c r="P42" s="43" t="s">
        <v>56</v>
      </c>
      <c r="Q42" s="9">
        <v>37</v>
      </c>
      <c r="R42" s="54" t="s">
        <v>59</v>
      </c>
      <c r="S42" s="9">
        <v>37</v>
      </c>
      <c r="T42" s="43" t="s">
        <v>36</v>
      </c>
      <c r="U42" s="15">
        <f>SUM(B42:S42)</f>
        <v>481</v>
      </c>
      <c r="V42" s="33" t="s">
        <v>88</v>
      </c>
      <c r="W42" s="13">
        <v>2017</v>
      </c>
      <c r="X42" s="14">
        <f>B42/1000</f>
        <v>3.6999999999999998E-2</v>
      </c>
      <c r="Y42" s="14">
        <f>D42/1000</f>
        <v>3.6999999999999998E-2</v>
      </c>
      <c r="Z42" s="14">
        <f t="shared" si="3"/>
        <v>3.6999999999999998E-2</v>
      </c>
      <c r="AA42" s="14">
        <f t="shared" si="4"/>
        <v>3.6999999999999998E-2</v>
      </c>
      <c r="AB42" s="14">
        <f t="shared" si="4"/>
        <v>3.6999999999999998E-2</v>
      </c>
      <c r="AC42" s="14">
        <f t="shared" si="6"/>
        <v>3.6999999999999998E-2</v>
      </c>
      <c r="AD42" s="14">
        <f t="shared" si="7"/>
        <v>3.6999999999999998E-2</v>
      </c>
      <c r="AE42" s="40" t="s">
        <v>36</v>
      </c>
      <c r="AF42" s="40" t="s">
        <v>105</v>
      </c>
      <c r="AG42" s="40" t="s">
        <v>36</v>
      </c>
      <c r="AH42" s="14">
        <f t="shared" si="9"/>
        <v>3.6999999999999998E-2</v>
      </c>
      <c r="AI42" s="43" t="s">
        <v>57</v>
      </c>
      <c r="AJ42" s="14">
        <f t="shared" si="10"/>
        <v>3.6999999999999998E-2</v>
      </c>
      <c r="AK42" s="43" t="s">
        <v>58</v>
      </c>
      <c r="AL42" s="14">
        <f>Q42/1000</f>
        <v>3.6999999999999998E-2</v>
      </c>
      <c r="AM42" s="55" t="s">
        <v>60</v>
      </c>
      <c r="AN42" s="14">
        <f>S42/1000</f>
        <v>3.6999999999999998E-2</v>
      </c>
      <c r="AO42" s="39" t="s">
        <v>36</v>
      </c>
      <c r="AP42" s="18">
        <f>U42/1000</f>
        <v>0.48099999999999998</v>
      </c>
      <c r="AQ42" s="10"/>
      <c r="AR42" s="51">
        <f>AP42/AR41*100</f>
        <v>108.8235294117647</v>
      </c>
    </row>
    <row r="43" spans="1:44" s="7" customFormat="1" x14ac:dyDescent="0.15">
      <c r="A43" s="13">
        <v>2018</v>
      </c>
      <c r="B43" s="9">
        <v>38</v>
      </c>
      <c r="C43" s="15"/>
      <c r="D43" s="9">
        <v>38</v>
      </c>
      <c r="E43" s="9">
        <v>38</v>
      </c>
      <c r="F43" s="9">
        <v>38</v>
      </c>
      <c r="G43" s="9">
        <v>38</v>
      </c>
      <c r="H43" s="9">
        <v>38</v>
      </c>
      <c r="I43" s="9">
        <v>38</v>
      </c>
      <c r="J43" s="9">
        <v>38</v>
      </c>
      <c r="K43" s="9">
        <v>38</v>
      </c>
      <c r="L43" s="42" t="s">
        <v>100</v>
      </c>
      <c r="M43" s="9">
        <v>38</v>
      </c>
      <c r="N43" s="43" t="s">
        <v>101</v>
      </c>
      <c r="O43" s="9">
        <v>38</v>
      </c>
      <c r="P43" s="43" t="s">
        <v>102</v>
      </c>
      <c r="Q43" s="9">
        <v>38</v>
      </c>
      <c r="R43" s="43" t="s">
        <v>36</v>
      </c>
      <c r="S43" s="9">
        <v>38</v>
      </c>
      <c r="T43" s="43" t="s">
        <v>36</v>
      </c>
      <c r="U43" s="15">
        <f>SUM(B43:S43)</f>
        <v>494</v>
      </c>
      <c r="V43" s="33" t="s">
        <v>62</v>
      </c>
      <c r="W43" s="13">
        <v>2018</v>
      </c>
      <c r="X43" s="14">
        <f>B43/1000</f>
        <v>3.7999999999999999E-2</v>
      </c>
      <c r="Y43" s="14">
        <f>D43/1000</f>
        <v>3.7999999999999999E-2</v>
      </c>
      <c r="Z43" s="14">
        <f t="shared" si="3"/>
        <v>3.7999999999999999E-2</v>
      </c>
      <c r="AA43" s="14">
        <f t="shared" si="4"/>
        <v>3.7999999999999999E-2</v>
      </c>
      <c r="AB43" s="14">
        <f t="shared" si="4"/>
        <v>3.7999999999999999E-2</v>
      </c>
      <c r="AC43" s="14">
        <f t="shared" si="6"/>
        <v>3.7999999999999999E-2</v>
      </c>
      <c r="AD43" s="14">
        <f t="shared" si="6"/>
        <v>3.7999999999999999E-2</v>
      </c>
      <c r="AE43" s="53" t="s">
        <v>54</v>
      </c>
      <c r="AF43" s="14">
        <f t="shared" si="8"/>
        <v>3.7999999999999999E-2</v>
      </c>
      <c r="AG43" s="53" t="s">
        <v>54</v>
      </c>
      <c r="AH43" s="14">
        <f t="shared" si="9"/>
        <v>3.7999999999999999E-2</v>
      </c>
      <c r="AI43" s="43" t="s">
        <v>103</v>
      </c>
      <c r="AJ43" s="14">
        <f t="shared" si="10"/>
        <v>3.7999999999999999E-2</v>
      </c>
      <c r="AK43" s="43" t="s">
        <v>104</v>
      </c>
      <c r="AL43" s="14">
        <f>Q43/1000</f>
        <v>3.7999999999999999E-2</v>
      </c>
      <c r="AM43" s="53" t="s">
        <v>54</v>
      </c>
      <c r="AN43" s="14">
        <f>S43/1000</f>
        <v>3.7999999999999999E-2</v>
      </c>
      <c r="AO43" s="39" t="s">
        <v>36</v>
      </c>
      <c r="AP43" s="18">
        <f>U43/1000</f>
        <v>0.49399999999999999</v>
      </c>
      <c r="AQ43" s="10"/>
      <c r="AR43" s="10"/>
    </row>
    <row r="44" spans="1:44" s="7" customFormat="1" x14ac:dyDescent="0.15">
      <c r="A44" s="19">
        <v>2019</v>
      </c>
      <c r="B44" s="9">
        <v>39</v>
      </c>
      <c r="C44" s="47" t="s">
        <v>36</v>
      </c>
      <c r="D44" s="9">
        <v>39</v>
      </c>
      <c r="E44" s="9">
        <v>39</v>
      </c>
      <c r="F44" s="9">
        <v>39</v>
      </c>
      <c r="G44" s="9">
        <v>39</v>
      </c>
      <c r="H44" s="9">
        <v>39</v>
      </c>
      <c r="I44" s="9">
        <v>39</v>
      </c>
      <c r="J44" s="9">
        <v>39</v>
      </c>
      <c r="K44" s="9">
        <v>39</v>
      </c>
      <c r="L44" s="48"/>
      <c r="M44" s="9">
        <v>39</v>
      </c>
      <c r="N44" s="47"/>
      <c r="O44" s="9">
        <v>39</v>
      </c>
      <c r="P44" s="47"/>
      <c r="Q44" s="9">
        <v>39</v>
      </c>
      <c r="R44" s="47"/>
      <c r="S44" s="9">
        <v>39</v>
      </c>
      <c r="T44" s="4"/>
      <c r="U44" s="20">
        <f>SUM(B44:S44)</f>
        <v>507</v>
      </c>
      <c r="V44" s="33" t="s">
        <v>107</v>
      </c>
      <c r="W44" s="19">
        <v>2019</v>
      </c>
      <c r="X44" s="22">
        <f>B44/1000</f>
        <v>3.9E-2</v>
      </c>
      <c r="Y44" s="22">
        <f>D44/1000</f>
        <v>3.9E-2</v>
      </c>
      <c r="Z44" s="22">
        <f t="shared" ref="Z44" si="14">E44/1000</f>
        <v>3.9E-2</v>
      </c>
      <c r="AA44" s="22">
        <f t="shared" ref="AA44" si="15">F44/1000</f>
        <v>3.9E-2</v>
      </c>
      <c r="AB44" s="22">
        <f t="shared" ref="AB44" si="16">G44/1000</f>
        <v>3.9E-2</v>
      </c>
      <c r="AC44" s="22">
        <f t="shared" ref="AC44" si="17">H44/1000</f>
        <v>3.9E-2</v>
      </c>
      <c r="AD44" s="22">
        <f t="shared" ref="AD44" si="18">I44/1000</f>
        <v>3.9E-2</v>
      </c>
      <c r="AE44" s="52" t="s">
        <v>108</v>
      </c>
      <c r="AF44" s="22">
        <f t="shared" ref="AF44" si="19">K44/1000</f>
        <v>3.9E-2</v>
      </c>
      <c r="AG44" s="52" t="s">
        <v>108</v>
      </c>
      <c r="AH44" s="22">
        <f t="shared" ref="AH44" si="20">M44/1000</f>
        <v>3.9E-2</v>
      </c>
      <c r="AI44" s="47" t="s">
        <v>109</v>
      </c>
      <c r="AJ44" s="22">
        <f t="shared" ref="AJ44" si="21">O44/1000</f>
        <v>3.9E-2</v>
      </c>
      <c r="AK44" s="47" t="s">
        <v>110</v>
      </c>
      <c r="AL44" s="22">
        <f>Q44/1000</f>
        <v>3.9E-2</v>
      </c>
      <c r="AM44" s="52" t="s">
        <v>108</v>
      </c>
      <c r="AN44" s="22"/>
      <c r="AO44" s="41"/>
      <c r="AP44" s="23">
        <f>U44/1000</f>
        <v>0.50700000000000001</v>
      </c>
      <c r="AQ44" s="10"/>
      <c r="AR44" s="10"/>
    </row>
    <row r="45" spans="1:44" ht="17" x14ac:dyDescent="0.15">
      <c r="A45" s="1" t="s">
        <v>106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0"/>
      <c r="W45" s="46" t="s">
        <v>106</v>
      </c>
      <c r="AK45" s="38"/>
      <c r="AQ45" s="10"/>
      <c r="AR45" s="10"/>
    </row>
    <row r="46" spans="1:44" ht="17" x14ac:dyDescent="0.15">
      <c r="A46" s="1" t="s">
        <v>35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0"/>
      <c r="W46" s="46" t="s">
        <v>35</v>
      </c>
      <c r="AG46" s="36"/>
      <c r="AH46" s="36"/>
      <c r="AI46" s="36"/>
      <c r="AQ46" s="10"/>
      <c r="AR46" s="10"/>
    </row>
    <row r="47" spans="1:44" x14ac:dyDescent="0.15">
      <c r="D47" s="24"/>
      <c r="E47" s="10"/>
      <c r="F47" s="25"/>
      <c r="G47" s="10"/>
      <c r="H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Q47" s="10"/>
      <c r="AR47" s="10"/>
    </row>
    <row r="48" spans="1:44" x14ac:dyDescent="0.15">
      <c r="D48" s="24"/>
      <c r="E48" s="10"/>
      <c r="F48" s="25"/>
      <c r="G48" s="10"/>
      <c r="H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Q48" s="10"/>
      <c r="AR48" s="10"/>
    </row>
    <row r="49" spans="1:71" x14ac:dyDescent="0.15">
      <c r="D49" s="24"/>
      <c r="E49" s="10"/>
      <c r="F49" s="25"/>
      <c r="G49" s="10"/>
      <c r="H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Q49" s="10"/>
      <c r="AR49" s="10"/>
    </row>
    <row r="50" spans="1:71" x14ac:dyDescent="0.15">
      <c r="A50" s="1" t="s">
        <v>0</v>
      </c>
      <c r="B50" s="1" t="s">
        <v>2</v>
      </c>
      <c r="D50" s="24"/>
      <c r="E50" s="10"/>
      <c r="F50" s="25"/>
      <c r="G50" s="10"/>
      <c r="H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Q50" s="10"/>
      <c r="AR50" s="10"/>
    </row>
    <row r="51" spans="1:71" x14ac:dyDescent="0.15">
      <c r="A51" s="1" t="s">
        <v>3</v>
      </c>
      <c r="B51" s="1" t="s">
        <v>30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71" ht="17" x14ac:dyDescent="0.15">
      <c r="A52" s="1" t="s">
        <v>1</v>
      </c>
      <c r="B52" s="1" t="s">
        <v>31</v>
      </c>
      <c r="W52" s="45" t="s">
        <v>32</v>
      </c>
      <c r="X52" s="10"/>
      <c r="BF52" s="1" t="s">
        <v>32</v>
      </c>
    </row>
    <row r="53" spans="1:71" x14ac:dyDescent="0.15">
      <c r="A53" s="1" t="s">
        <v>8</v>
      </c>
      <c r="B53" s="1" t="s">
        <v>9</v>
      </c>
      <c r="U53" s="3" t="s">
        <v>33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5" t="s">
        <v>11</v>
      </c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5" t="s">
        <v>11</v>
      </c>
    </row>
    <row r="54" spans="1:71" x14ac:dyDescent="0.15">
      <c r="A54" s="6" t="s">
        <v>12</v>
      </c>
      <c r="B54" s="6" t="s">
        <v>13</v>
      </c>
      <c r="C54" s="6"/>
      <c r="D54" s="6" t="s">
        <v>14</v>
      </c>
      <c r="E54" s="6" t="s">
        <v>15</v>
      </c>
      <c r="F54" s="6" t="s">
        <v>16</v>
      </c>
      <c r="G54" s="6" t="s">
        <v>17</v>
      </c>
      <c r="H54" s="6" t="s">
        <v>18</v>
      </c>
      <c r="I54" s="6" t="s">
        <v>19</v>
      </c>
      <c r="J54" s="6"/>
      <c r="K54" s="6" t="s">
        <v>20</v>
      </c>
      <c r="L54" s="6"/>
      <c r="M54" s="6" t="s">
        <v>21</v>
      </c>
      <c r="N54" s="6"/>
      <c r="O54" s="6" t="s">
        <v>22</v>
      </c>
      <c r="P54" s="6"/>
      <c r="Q54" s="6" t="s">
        <v>23</v>
      </c>
      <c r="R54" s="6"/>
      <c r="S54" s="6" t="s">
        <v>24</v>
      </c>
      <c r="T54" s="6"/>
      <c r="U54" s="6" t="s">
        <v>25</v>
      </c>
      <c r="W54" s="6" t="s">
        <v>12</v>
      </c>
      <c r="X54" s="6" t="s">
        <v>13</v>
      </c>
      <c r="Y54" s="6" t="s">
        <v>14</v>
      </c>
      <c r="Z54" s="6" t="s">
        <v>15</v>
      </c>
      <c r="AA54" s="6" t="s">
        <v>16</v>
      </c>
      <c r="AB54" s="6" t="s">
        <v>17</v>
      </c>
      <c r="AC54" s="6" t="s">
        <v>18</v>
      </c>
      <c r="AD54" s="6" t="s">
        <v>19</v>
      </c>
      <c r="AE54" s="6"/>
      <c r="AF54" s="6" t="s">
        <v>20</v>
      </c>
      <c r="AG54" s="6"/>
      <c r="AH54" s="6" t="s">
        <v>21</v>
      </c>
      <c r="AI54" s="6"/>
      <c r="AJ54" s="6" t="s">
        <v>22</v>
      </c>
      <c r="AK54" s="6"/>
      <c r="AL54" s="6" t="s">
        <v>23</v>
      </c>
      <c r="AM54" s="6"/>
      <c r="AN54" s="6" t="s">
        <v>24</v>
      </c>
      <c r="AO54" s="6"/>
      <c r="AP54" s="6" t="s">
        <v>25</v>
      </c>
      <c r="BF54" s="6" t="s">
        <v>12</v>
      </c>
      <c r="BG54" s="6" t="s">
        <v>13</v>
      </c>
      <c r="BH54" s="6" t="s">
        <v>14</v>
      </c>
      <c r="BI54" s="6" t="s">
        <v>15</v>
      </c>
      <c r="BJ54" s="6" t="s">
        <v>16</v>
      </c>
      <c r="BK54" s="6" t="s">
        <v>17</v>
      </c>
      <c r="BL54" s="6" t="s">
        <v>18</v>
      </c>
      <c r="BM54" s="6" t="s">
        <v>19</v>
      </c>
      <c r="BN54" s="6" t="s">
        <v>20</v>
      </c>
      <c r="BO54" s="6" t="s">
        <v>21</v>
      </c>
      <c r="BP54" s="6" t="s">
        <v>22</v>
      </c>
      <c r="BQ54" s="6" t="s">
        <v>23</v>
      </c>
      <c r="BR54" s="6" t="s">
        <v>24</v>
      </c>
      <c r="BS54" s="6" t="s">
        <v>25</v>
      </c>
    </row>
    <row r="55" spans="1:71" x14ac:dyDescent="0.15">
      <c r="A55" s="1">
        <v>1981</v>
      </c>
      <c r="B55" s="9">
        <v>1</v>
      </c>
      <c r="C55" s="7"/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7"/>
      <c r="K55" s="9">
        <v>1</v>
      </c>
      <c r="L55" s="7"/>
      <c r="M55" s="9">
        <v>1</v>
      </c>
      <c r="N55" s="7"/>
      <c r="O55" s="9">
        <v>1</v>
      </c>
      <c r="P55" s="7"/>
      <c r="Q55" s="9">
        <v>1</v>
      </c>
      <c r="R55" s="7"/>
      <c r="S55" s="9">
        <v>1</v>
      </c>
      <c r="T55" s="7"/>
      <c r="U55" s="7">
        <v>2565159</v>
      </c>
      <c r="W55" s="1">
        <v>1981</v>
      </c>
      <c r="X55" s="11">
        <f t="shared" ref="X55:X93" si="22">B55/1000</f>
        <v>1E-3</v>
      </c>
      <c r="Y55" s="11">
        <f t="shared" ref="Y55:Y89" si="23">D55/1000</f>
        <v>1E-3</v>
      </c>
      <c r="Z55" s="11">
        <f t="shared" ref="Z55:Z92" si="24">E55/1000</f>
        <v>1E-3</v>
      </c>
      <c r="AA55" s="11">
        <f t="shared" ref="AA55:AA92" si="25">F55/1000</f>
        <v>1E-3</v>
      </c>
      <c r="AB55" s="11">
        <f t="shared" ref="AB55:AC92" si="26">G55/1000</f>
        <v>1E-3</v>
      </c>
      <c r="AC55" s="11">
        <f t="shared" ref="AC55:AC89" si="27">H55/1000</f>
        <v>1E-3</v>
      </c>
      <c r="AD55" s="11">
        <f t="shared" ref="AD55:AD89" si="28">I55/1000</f>
        <v>1E-3</v>
      </c>
      <c r="AE55" s="11"/>
      <c r="AF55" s="11">
        <f t="shared" ref="AF55:AF92" si="29">K55/1000</f>
        <v>1E-3</v>
      </c>
      <c r="AG55" s="11"/>
      <c r="AH55" s="11">
        <f t="shared" ref="AH55:AH73" si="30">M55/1000</f>
        <v>1E-3</v>
      </c>
      <c r="AI55" s="11"/>
      <c r="AJ55" s="11">
        <f t="shared" ref="AJ55:AJ92" si="31">O55/1000</f>
        <v>1E-3</v>
      </c>
      <c r="AK55" s="11"/>
      <c r="AL55" s="11">
        <f t="shared" ref="AL55:AL89" si="32">Q55/1000</f>
        <v>1E-3</v>
      </c>
      <c r="AM55" s="11"/>
      <c r="AN55" s="11">
        <f t="shared" ref="AN55:AN84" si="33">S55/1000</f>
        <v>1E-3</v>
      </c>
      <c r="AO55" s="11"/>
      <c r="AP55" s="11">
        <f t="shared" ref="AP55:AP90" si="34">U55/1000</f>
        <v>2565.1590000000001</v>
      </c>
      <c r="BF55" s="1">
        <v>1981</v>
      </c>
      <c r="BG55" s="11">
        <v>295.67399999999998</v>
      </c>
      <c r="BH55" s="11">
        <v>501.76299999999998</v>
      </c>
      <c r="BI55" s="11">
        <v>29.231999999999999</v>
      </c>
      <c r="BJ55" s="11">
        <v>221.77699999999999</v>
      </c>
      <c r="BK55" s="11">
        <v>193.63800000000001</v>
      </c>
      <c r="BL55" s="11">
        <v>333.48599999999999</v>
      </c>
      <c r="BM55" s="11">
        <v>240.47</v>
      </c>
      <c r="BN55" s="11">
        <v>150.23099999999999</v>
      </c>
      <c r="BO55" s="11">
        <v>34.634999999999998</v>
      </c>
      <c r="BP55" s="11">
        <v>270.52199999999999</v>
      </c>
      <c r="BQ55" s="11">
        <v>111.803</v>
      </c>
      <c r="BR55" s="11">
        <v>181.928</v>
      </c>
      <c r="BS55" s="11">
        <v>2565.1590000000001</v>
      </c>
    </row>
    <row r="56" spans="1:71" x14ac:dyDescent="0.15">
      <c r="A56" s="1">
        <v>1982</v>
      </c>
      <c r="B56" s="9">
        <v>2</v>
      </c>
      <c r="C56" s="7"/>
      <c r="D56" s="9">
        <v>2</v>
      </c>
      <c r="E56" s="9">
        <v>2</v>
      </c>
      <c r="F56" s="9">
        <v>2</v>
      </c>
      <c r="G56" s="9">
        <v>2</v>
      </c>
      <c r="H56" s="9">
        <v>2</v>
      </c>
      <c r="I56" s="9">
        <v>2</v>
      </c>
      <c r="J56" s="7"/>
      <c r="K56" s="9">
        <v>2</v>
      </c>
      <c r="L56" s="7"/>
      <c r="M56" s="9">
        <v>2</v>
      </c>
      <c r="N56" s="7"/>
      <c r="O56" s="9">
        <v>2</v>
      </c>
      <c r="P56" s="7"/>
      <c r="Q56" s="9">
        <v>2</v>
      </c>
      <c r="R56" s="7"/>
      <c r="S56" s="9">
        <v>2</v>
      </c>
      <c r="T56" s="7"/>
      <c r="U56" s="7">
        <v>2747855</v>
      </c>
      <c r="W56" s="1">
        <v>1982</v>
      </c>
      <c r="X56" s="11">
        <f t="shared" si="22"/>
        <v>2E-3</v>
      </c>
      <c r="Y56" s="11">
        <f t="shared" si="23"/>
        <v>2E-3</v>
      </c>
      <c r="Z56" s="11">
        <f t="shared" si="24"/>
        <v>2E-3</v>
      </c>
      <c r="AA56" s="11">
        <f t="shared" si="25"/>
        <v>2E-3</v>
      </c>
      <c r="AB56" s="11">
        <f t="shared" si="26"/>
        <v>2E-3</v>
      </c>
      <c r="AC56" s="11">
        <f t="shared" si="27"/>
        <v>2E-3</v>
      </c>
      <c r="AD56" s="11">
        <f t="shared" si="28"/>
        <v>2E-3</v>
      </c>
      <c r="AE56" s="11"/>
      <c r="AF56" s="11">
        <f t="shared" si="29"/>
        <v>2E-3</v>
      </c>
      <c r="AG56" s="11"/>
      <c r="AH56" s="11">
        <f t="shared" si="30"/>
        <v>2E-3</v>
      </c>
      <c r="AI56" s="11"/>
      <c r="AJ56" s="11">
        <f t="shared" si="31"/>
        <v>2E-3</v>
      </c>
      <c r="AK56" s="11"/>
      <c r="AL56" s="11">
        <f t="shared" si="32"/>
        <v>2E-3</v>
      </c>
      <c r="AM56" s="11"/>
      <c r="AN56" s="11">
        <f t="shared" si="33"/>
        <v>2E-3</v>
      </c>
      <c r="AO56" s="11"/>
      <c r="AP56" s="11">
        <f t="shared" si="34"/>
        <v>2747.855</v>
      </c>
      <c r="BF56" s="1">
        <v>1982</v>
      </c>
      <c r="BG56" s="11">
        <v>28.516999999999999</v>
      </c>
      <c r="BH56" s="11">
        <v>160.39400000000001</v>
      </c>
      <c r="BI56" s="11">
        <v>112.27500000000001</v>
      </c>
      <c r="BJ56" s="11">
        <v>50.798999999999999</v>
      </c>
      <c r="BK56" s="11">
        <v>39.174999999999997</v>
      </c>
      <c r="BL56" s="11">
        <v>585.49199999999996</v>
      </c>
      <c r="BM56" s="11">
        <v>549.72299999999996</v>
      </c>
      <c r="BN56" s="11">
        <v>141.864</v>
      </c>
      <c r="BO56" s="11">
        <v>485.48500000000001</v>
      </c>
      <c r="BP56" s="11">
        <v>234.15600000000001</v>
      </c>
      <c r="BQ56" s="11">
        <v>213.55799999999999</v>
      </c>
      <c r="BR56" s="11">
        <v>146.417</v>
      </c>
      <c r="BS56" s="11">
        <v>2747.855</v>
      </c>
    </row>
    <row r="57" spans="1:71" x14ac:dyDescent="0.15">
      <c r="A57" s="1">
        <v>1983</v>
      </c>
      <c r="B57" s="9">
        <v>3</v>
      </c>
      <c r="C57" s="7"/>
      <c r="D57" s="9">
        <v>3</v>
      </c>
      <c r="E57" s="9">
        <v>3</v>
      </c>
      <c r="F57" s="9">
        <v>3</v>
      </c>
      <c r="G57" s="9">
        <v>3</v>
      </c>
      <c r="H57" s="9">
        <v>3</v>
      </c>
      <c r="I57" s="9">
        <v>3</v>
      </c>
      <c r="J57" s="7"/>
      <c r="K57" s="9">
        <v>3</v>
      </c>
      <c r="L57" s="7"/>
      <c r="M57" s="9">
        <v>3</v>
      </c>
      <c r="N57" s="7"/>
      <c r="O57" s="9">
        <v>3</v>
      </c>
      <c r="P57" s="7"/>
      <c r="Q57" s="9">
        <v>3</v>
      </c>
      <c r="R57" s="7"/>
      <c r="S57" s="9">
        <v>3</v>
      </c>
      <c r="T57" s="7"/>
      <c r="U57" s="7">
        <v>2594339</v>
      </c>
      <c r="W57" s="1">
        <v>1983</v>
      </c>
      <c r="X57" s="11">
        <f t="shared" si="22"/>
        <v>3.0000000000000001E-3</v>
      </c>
      <c r="Y57" s="11">
        <f t="shared" si="23"/>
        <v>3.0000000000000001E-3</v>
      </c>
      <c r="Z57" s="11">
        <f t="shared" si="24"/>
        <v>3.0000000000000001E-3</v>
      </c>
      <c r="AA57" s="11">
        <f t="shared" si="25"/>
        <v>3.0000000000000001E-3</v>
      </c>
      <c r="AB57" s="11">
        <f t="shared" si="26"/>
        <v>3.0000000000000001E-3</v>
      </c>
      <c r="AC57" s="11">
        <f t="shared" si="27"/>
        <v>3.0000000000000001E-3</v>
      </c>
      <c r="AD57" s="11">
        <f t="shared" si="28"/>
        <v>3.0000000000000001E-3</v>
      </c>
      <c r="AE57" s="11"/>
      <c r="AF57" s="11">
        <f t="shared" si="29"/>
        <v>3.0000000000000001E-3</v>
      </c>
      <c r="AG57" s="11"/>
      <c r="AH57" s="11">
        <f t="shared" si="30"/>
        <v>3.0000000000000001E-3</v>
      </c>
      <c r="AI57" s="11"/>
      <c r="AJ57" s="11">
        <f t="shared" si="31"/>
        <v>3.0000000000000001E-3</v>
      </c>
      <c r="AK57" s="11"/>
      <c r="AL57" s="11">
        <f t="shared" si="32"/>
        <v>3.0000000000000001E-3</v>
      </c>
      <c r="AM57" s="11"/>
      <c r="AN57" s="11">
        <f t="shared" si="33"/>
        <v>3.0000000000000001E-3</v>
      </c>
      <c r="AO57" s="11"/>
      <c r="AP57" s="11">
        <f t="shared" si="34"/>
        <v>2594.3389999999999</v>
      </c>
      <c r="BF57" s="1">
        <v>1983</v>
      </c>
      <c r="BG57" s="11">
        <v>26.948</v>
      </c>
      <c r="BH57" s="11">
        <v>33.531999999999996</v>
      </c>
      <c r="BI57" s="11">
        <v>21.532</v>
      </c>
      <c r="BJ57" s="11">
        <v>120.818</v>
      </c>
      <c r="BK57" s="11">
        <v>779.29600000000005</v>
      </c>
      <c r="BL57" s="11">
        <v>948.74</v>
      </c>
      <c r="BM57" s="11">
        <v>385.75900000000001</v>
      </c>
      <c r="BN57" s="11">
        <v>3.3119999999999998</v>
      </c>
      <c r="BO57" s="11">
        <v>10.223000000000001</v>
      </c>
      <c r="BP57" s="11">
        <v>1.76</v>
      </c>
      <c r="BQ57" s="11">
        <v>62.639000000000003</v>
      </c>
      <c r="BR57" s="11">
        <v>199.78</v>
      </c>
      <c r="BS57" s="11">
        <v>2594.3389999999999</v>
      </c>
    </row>
    <row r="58" spans="1:71" x14ac:dyDescent="0.15">
      <c r="A58" s="1">
        <v>1984</v>
      </c>
      <c r="B58" s="9">
        <v>4</v>
      </c>
      <c r="C58" s="7"/>
      <c r="D58" s="9">
        <v>4</v>
      </c>
      <c r="E58" s="9">
        <v>4</v>
      </c>
      <c r="F58" s="9">
        <v>4</v>
      </c>
      <c r="G58" s="9">
        <v>4</v>
      </c>
      <c r="H58" s="9">
        <v>4</v>
      </c>
      <c r="I58" s="9">
        <v>4</v>
      </c>
      <c r="J58" s="7"/>
      <c r="K58" s="9">
        <v>4</v>
      </c>
      <c r="L58" s="7"/>
      <c r="M58" s="9">
        <v>4</v>
      </c>
      <c r="N58" s="7"/>
      <c r="O58" s="9">
        <v>4</v>
      </c>
      <c r="P58" s="7"/>
      <c r="Q58" s="9">
        <v>4</v>
      </c>
      <c r="R58" s="7"/>
      <c r="S58" s="9">
        <v>4</v>
      </c>
      <c r="T58" s="7"/>
      <c r="U58" s="7">
        <v>2721120</v>
      </c>
      <c r="W58" s="1">
        <v>1984</v>
      </c>
      <c r="X58" s="11">
        <f t="shared" si="22"/>
        <v>4.0000000000000001E-3</v>
      </c>
      <c r="Y58" s="11">
        <f t="shared" si="23"/>
        <v>4.0000000000000001E-3</v>
      </c>
      <c r="Z58" s="11">
        <f t="shared" si="24"/>
        <v>4.0000000000000001E-3</v>
      </c>
      <c r="AA58" s="11">
        <f t="shared" si="25"/>
        <v>4.0000000000000001E-3</v>
      </c>
      <c r="AB58" s="11">
        <f t="shared" si="26"/>
        <v>4.0000000000000001E-3</v>
      </c>
      <c r="AC58" s="11">
        <f t="shared" si="27"/>
        <v>4.0000000000000001E-3</v>
      </c>
      <c r="AD58" s="11">
        <f t="shared" si="28"/>
        <v>4.0000000000000001E-3</v>
      </c>
      <c r="AE58" s="11"/>
      <c r="AF58" s="11">
        <f t="shared" si="29"/>
        <v>4.0000000000000001E-3</v>
      </c>
      <c r="AG58" s="11"/>
      <c r="AH58" s="11">
        <f t="shared" si="30"/>
        <v>4.0000000000000001E-3</v>
      </c>
      <c r="AI58" s="11"/>
      <c r="AJ58" s="11">
        <f t="shared" si="31"/>
        <v>4.0000000000000001E-3</v>
      </c>
      <c r="AK58" s="11"/>
      <c r="AL58" s="11">
        <f t="shared" si="32"/>
        <v>4.0000000000000001E-3</v>
      </c>
      <c r="AM58" s="11"/>
      <c r="AN58" s="11">
        <f t="shared" si="33"/>
        <v>4.0000000000000001E-3</v>
      </c>
      <c r="AO58" s="11"/>
      <c r="AP58" s="11">
        <f t="shared" si="34"/>
        <v>2721.12</v>
      </c>
      <c r="BF58" s="1">
        <v>1984</v>
      </c>
      <c r="BG58" s="11">
        <v>186.93799999999999</v>
      </c>
      <c r="BH58" s="11">
        <v>84.277000000000001</v>
      </c>
      <c r="BI58" s="11">
        <v>36.987000000000002</v>
      </c>
      <c r="BJ58" s="11">
        <v>24.513000000000002</v>
      </c>
      <c r="BK58" s="11">
        <v>182.03299999999999</v>
      </c>
      <c r="BL58" s="11">
        <v>855.44399999999996</v>
      </c>
      <c r="BM58" s="11">
        <v>476.13200000000001</v>
      </c>
      <c r="BN58" s="11">
        <v>75.92</v>
      </c>
      <c r="BO58" s="11">
        <v>234.06</v>
      </c>
      <c r="BP58" s="11">
        <v>14.66</v>
      </c>
      <c r="BQ58" s="11">
        <v>73.611000000000004</v>
      </c>
      <c r="BR58" s="11">
        <v>476.54500000000002</v>
      </c>
      <c r="BS58" s="11">
        <v>2721.12</v>
      </c>
    </row>
    <row r="59" spans="1:71" x14ac:dyDescent="0.15">
      <c r="A59" s="1">
        <v>1985</v>
      </c>
      <c r="B59" s="9">
        <v>5</v>
      </c>
      <c r="C59" s="7"/>
      <c r="D59" s="9">
        <v>5</v>
      </c>
      <c r="E59" s="9">
        <v>5</v>
      </c>
      <c r="F59" s="9">
        <v>5</v>
      </c>
      <c r="G59" s="9">
        <v>5</v>
      </c>
      <c r="H59" s="9">
        <v>5</v>
      </c>
      <c r="I59" s="9">
        <v>5</v>
      </c>
      <c r="J59" s="7"/>
      <c r="K59" s="9">
        <v>5</v>
      </c>
      <c r="L59" s="7"/>
      <c r="M59" s="9">
        <v>5</v>
      </c>
      <c r="N59" s="7"/>
      <c r="O59" s="9">
        <v>5</v>
      </c>
      <c r="P59" s="7"/>
      <c r="Q59" s="9">
        <v>5</v>
      </c>
      <c r="R59" s="7"/>
      <c r="S59" s="9">
        <v>5</v>
      </c>
      <c r="T59" s="7"/>
      <c r="U59" s="7">
        <v>1790751</v>
      </c>
      <c r="W59" s="1">
        <v>1985</v>
      </c>
      <c r="X59" s="11">
        <f t="shared" si="22"/>
        <v>5.0000000000000001E-3</v>
      </c>
      <c r="Y59" s="11">
        <f t="shared" si="23"/>
        <v>5.0000000000000001E-3</v>
      </c>
      <c r="Z59" s="11">
        <f t="shared" si="24"/>
        <v>5.0000000000000001E-3</v>
      </c>
      <c r="AA59" s="11">
        <f t="shared" si="25"/>
        <v>5.0000000000000001E-3</v>
      </c>
      <c r="AB59" s="11">
        <f t="shared" si="26"/>
        <v>5.0000000000000001E-3</v>
      </c>
      <c r="AC59" s="11">
        <f t="shared" si="27"/>
        <v>5.0000000000000001E-3</v>
      </c>
      <c r="AD59" s="11">
        <f t="shared" si="28"/>
        <v>5.0000000000000001E-3</v>
      </c>
      <c r="AE59" s="11"/>
      <c r="AF59" s="11">
        <f t="shared" si="29"/>
        <v>5.0000000000000001E-3</v>
      </c>
      <c r="AG59" s="11"/>
      <c r="AH59" s="11">
        <f t="shared" si="30"/>
        <v>5.0000000000000001E-3</v>
      </c>
      <c r="AI59" s="11"/>
      <c r="AJ59" s="11">
        <f t="shared" si="31"/>
        <v>5.0000000000000001E-3</v>
      </c>
      <c r="AK59" s="11"/>
      <c r="AL59" s="11">
        <f t="shared" si="32"/>
        <v>5.0000000000000001E-3</v>
      </c>
      <c r="AM59" s="11"/>
      <c r="AN59" s="11">
        <f t="shared" si="33"/>
        <v>5.0000000000000001E-3</v>
      </c>
      <c r="AO59" s="11"/>
      <c r="AP59" s="11">
        <f t="shared" si="34"/>
        <v>1790.751</v>
      </c>
      <c r="BF59" s="1">
        <v>1985</v>
      </c>
      <c r="BG59" s="11">
        <v>274.113</v>
      </c>
      <c r="BH59" s="11">
        <v>173.56700000000001</v>
      </c>
      <c r="BI59" s="11">
        <v>112.271</v>
      </c>
      <c r="BJ59" s="11">
        <v>274.74200000000002</v>
      </c>
      <c r="BK59" s="11">
        <v>65.959999999999994</v>
      </c>
      <c r="BL59" s="11">
        <v>106.16500000000001</v>
      </c>
      <c r="BM59" s="11">
        <v>405.77300000000002</v>
      </c>
      <c r="BN59" s="11">
        <v>19.582000000000001</v>
      </c>
      <c r="BO59" s="11">
        <v>86.653999999999996</v>
      </c>
      <c r="BP59" s="11">
        <v>1.177</v>
      </c>
      <c r="BQ59" s="11">
        <v>32.792000000000002</v>
      </c>
      <c r="BR59" s="11">
        <v>237.95500000000001</v>
      </c>
      <c r="BS59" s="11">
        <v>1790.751</v>
      </c>
    </row>
    <row r="60" spans="1:71" x14ac:dyDescent="0.15">
      <c r="A60" s="1">
        <v>1986</v>
      </c>
      <c r="B60" s="9">
        <v>6</v>
      </c>
      <c r="C60" s="7"/>
      <c r="D60" s="9">
        <v>6</v>
      </c>
      <c r="E60" s="9">
        <v>6</v>
      </c>
      <c r="F60" s="9">
        <v>6</v>
      </c>
      <c r="G60" s="9">
        <v>6</v>
      </c>
      <c r="H60" s="9">
        <v>6</v>
      </c>
      <c r="I60" s="9">
        <v>6</v>
      </c>
      <c r="J60" s="7"/>
      <c r="K60" s="9">
        <v>6</v>
      </c>
      <c r="L60" s="7"/>
      <c r="M60" s="9">
        <v>6</v>
      </c>
      <c r="N60" s="7"/>
      <c r="O60" s="9">
        <v>6</v>
      </c>
      <c r="P60" s="7"/>
      <c r="Q60" s="9">
        <v>6</v>
      </c>
      <c r="R60" s="7"/>
      <c r="S60" s="9">
        <v>6</v>
      </c>
      <c r="T60" s="7"/>
      <c r="U60" s="7">
        <v>1261941</v>
      </c>
      <c r="W60" s="1">
        <v>1986</v>
      </c>
      <c r="X60" s="11">
        <f t="shared" si="22"/>
        <v>6.0000000000000001E-3</v>
      </c>
      <c r="Y60" s="11">
        <f t="shared" si="23"/>
        <v>6.0000000000000001E-3</v>
      </c>
      <c r="Z60" s="11">
        <f t="shared" si="24"/>
        <v>6.0000000000000001E-3</v>
      </c>
      <c r="AA60" s="11">
        <f t="shared" si="25"/>
        <v>6.0000000000000001E-3</v>
      </c>
      <c r="AB60" s="11">
        <f t="shared" si="26"/>
        <v>6.0000000000000001E-3</v>
      </c>
      <c r="AC60" s="11">
        <f t="shared" si="27"/>
        <v>6.0000000000000001E-3</v>
      </c>
      <c r="AD60" s="11">
        <f t="shared" si="28"/>
        <v>6.0000000000000001E-3</v>
      </c>
      <c r="AE60" s="11"/>
      <c r="AF60" s="11">
        <f t="shared" si="29"/>
        <v>6.0000000000000001E-3</v>
      </c>
      <c r="AG60" s="11"/>
      <c r="AH60" s="11">
        <f t="shared" si="30"/>
        <v>6.0000000000000001E-3</v>
      </c>
      <c r="AI60" s="11"/>
      <c r="AJ60" s="11">
        <f t="shared" si="31"/>
        <v>6.0000000000000001E-3</v>
      </c>
      <c r="AK60" s="11"/>
      <c r="AL60" s="11">
        <f t="shared" si="32"/>
        <v>6.0000000000000001E-3</v>
      </c>
      <c r="AM60" s="11"/>
      <c r="AN60" s="11">
        <f t="shared" si="33"/>
        <v>6.0000000000000001E-3</v>
      </c>
      <c r="AO60" s="11"/>
      <c r="AP60" s="11">
        <f t="shared" si="34"/>
        <v>1261.941</v>
      </c>
      <c r="BF60" s="1">
        <v>1986</v>
      </c>
      <c r="BG60" s="11">
        <v>125.352</v>
      </c>
      <c r="BH60" s="11">
        <v>40.432000000000002</v>
      </c>
      <c r="BI60" s="11">
        <v>9.6910000000000007</v>
      </c>
      <c r="BJ60" s="11">
        <v>1.3220000000000001</v>
      </c>
      <c r="BK60" s="11">
        <v>28.233000000000001</v>
      </c>
      <c r="BL60" s="11">
        <v>6.4130000000000003</v>
      </c>
      <c r="BM60" s="11">
        <v>365.49799999999999</v>
      </c>
      <c r="BN60" s="11">
        <v>297.726</v>
      </c>
      <c r="BO60" s="11">
        <v>130.041</v>
      </c>
      <c r="BP60" s="11">
        <v>87.177000000000007</v>
      </c>
      <c r="BQ60" s="11">
        <v>18.591999999999999</v>
      </c>
      <c r="BR60" s="11">
        <v>151.464</v>
      </c>
      <c r="BS60" s="11">
        <v>1261.941</v>
      </c>
    </row>
    <row r="61" spans="1:71" x14ac:dyDescent="0.15">
      <c r="A61" s="1">
        <v>1987</v>
      </c>
      <c r="B61" s="9">
        <v>7</v>
      </c>
      <c r="C61" s="7"/>
      <c r="D61" s="9">
        <v>7</v>
      </c>
      <c r="E61" s="9">
        <v>7</v>
      </c>
      <c r="F61" s="9">
        <v>7</v>
      </c>
      <c r="G61" s="9">
        <v>7</v>
      </c>
      <c r="H61" s="9">
        <v>7</v>
      </c>
      <c r="I61" s="9">
        <v>7</v>
      </c>
      <c r="J61" s="7"/>
      <c r="K61" s="9">
        <v>7</v>
      </c>
      <c r="L61" s="7"/>
      <c r="M61" s="9">
        <v>7</v>
      </c>
      <c r="N61" s="7"/>
      <c r="O61" s="9">
        <v>7</v>
      </c>
      <c r="P61" s="7"/>
      <c r="Q61" s="9">
        <v>7</v>
      </c>
      <c r="R61" s="7"/>
      <c r="S61" s="9">
        <v>7</v>
      </c>
      <c r="T61" s="7"/>
      <c r="U61" s="7">
        <v>1350204</v>
      </c>
      <c r="W61" s="1">
        <v>1987</v>
      </c>
      <c r="X61" s="11">
        <f t="shared" si="22"/>
        <v>7.0000000000000001E-3</v>
      </c>
      <c r="Y61" s="11">
        <f t="shared" si="23"/>
        <v>7.0000000000000001E-3</v>
      </c>
      <c r="Z61" s="11">
        <f t="shared" si="24"/>
        <v>7.0000000000000001E-3</v>
      </c>
      <c r="AA61" s="11">
        <f t="shared" si="25"/>
        <v>7.0000000000000001E-3</v>
      </c>
      <c r="AB61" s="11">
        <f t="shared" si="26"/>
        <v>7.0000000000000001E-3</v>
      </c>
      <c r="AC61" s="11">
        <f t="shared" si="27"/>
        <v>7.0000000000000001E-3</v>
      </c>
      <c r="AD61" s="11">
        <f t="shared" si="28"/>
        <v>7.0000000000000001E-3</v>
      </c>
      <c r="AE61" s="11"/>
      <c r="AF61" s="11">
        <f t="shared" si="29"/>
        <v>7.0000000000000001E-3</v>
      </c>
      <c r="AG61" s="11"/>
      <c r="AH61" s="11">
        <f t="shared" si="30"/>
        <v>7.0000000000000001E-3</v>
      </c>
      <c r="AI61" s="11"/>
      <c r="AJ61" s="11">
        <f t="shared" si="31"/>
        <v>7.0000000000000001E-3</v>
      </c>
      <c r="AK61" s="11"/>
      <c r="AL61" s="11">
        <f t="shared" si="32"/>
        <v>7.0000000000000001E-3</v>
      </c>
      <c r="AM61" s="11"/>
      <c r="AN61" s="11">
        <f t="shared" si="33"/>
        <v>7.0000000000000001E-3</v>
      </c>
      <c r="AO61" s="11"/>
      <c r="AP61" s="11">
        <f t="shared" si="34"/>
        <v>1350.204</v>
      </c>
      <c r="BF61" s="1">
        <v>1987</v>
      </c>
      <c r="BG61" s="11">
        <v>41.048999999999999</v>
      </c>
      <c r="BH61" s="11">
        <v>47.667000000000002</v>
      </c>
      <c r="BI61" s="11">
        <v>4.2850000000000001</v>
      </c>
      <c r="BJ61" s="11">
        <v>50.506</v>
      </c>
      <c r="BK61" s="11">
        <v>132.5</v>
      </c>
      <c r="BL61" s="11">
        <v>43.954999999999998</v>
      </c>
      <c r="BM61" s="11">
        <v>451.197</v>
      </c>
      <c r="BN61" s="11">
        <v>261.65699999999998</v>
      </c>
      <c r="BO61" s="11">
        <v>9.4700000000000006</v>
      </c>
      <c r="BP61" s="11">
        <v>70.593999999999994</v>
      </c>
      <c r="BQ61" s="11">
        <v>48.283999999999999</v>
      </c>
      <c r="BR61" s="11">
        <v>189.04</v>
      </c>
      <c r="BS61" s="11">
        <v>1350.204</v>
      </c>
    </row>
    <row r="62" spans="1:71" x14ac:dyDescent="0.15">
      <c r="A62" s="1">
        <v>1988</v>
      </c>
      <c r="B62" s="9">
        <v>8</v>
      </c>
      <c r="C62" s="7"/>
      <c r="D62" s="9">
        <v>8</v>
      </c>
      <c r="E62" s="9">
        <v>8</v>
      </c>
      <c r="F62" s="9">
        <v>8</v>
      </c>
      <c r="G62" s="9">
        <v>8</v>
      </c>
      <c r="H62" s="9">
        <v>8</v>
      </c>
      <c r="I62" s="9">
        <v>8</v>
      </c>
      <c r="J62" s="7"/>
      <c r="K62" s="9">
        <v>8</v>
      </c>
      <c r="L62" s="7"/>
      <c r="M62" s="9">
        <v>8</v>
      </c>
      <c r="N62" s="7"/>
      <c r="O62" s="9">
        <v>8</v>
      </c>
      <c r="P62" s="7"/>
      <c r="Q62" s="9">
        <v>8</v>
      </c>
      <c r="R62" s="7"/>
      <c r="S62" s="9">
        <v>8</v>
      </c>
      <c r="T62" s="7"/>
      <c r="U62" s="7">
        <v>1710907</v>
      </c>
      <c r="W62" s="1">
        <v>1988</v>
      </c>
      <c r="X62" s="11">
        <f t="shared" si="22"/>
        <v>8.0000000000000002E-3</v>
      </c>
      <c r="Y62" s="11">
        <f t="shared" si="23"/>
        <v>8.0000000000000002E-3</v>
      </c>
      <c r="Z62" s="11">
        <f t="shared" si="24"/>
        <v>8.0000000000000002E-3</v>
      </c>
      <c r="AA62" s="11">
        <f t="shared" si="25"/>
        <v>8.0000000000000002E-3</v>
      </c>
      <c r="AB62" s="11">
        <f t="shared" si="26"/>
        <v>8.0000000000000002E-3</v>
      </c>
      <c r="AC62" s="11">
        <f t="shared" si="27"/>
        <v>8.0000000000000002E-3</v>
      </c>
      <c r="AD62" s="11">
        <f t="shared" si="28"/>
        <v>8.0000000000000002E-3</v>
      </c>
      <c r="AE62" s="11"/>
      <c r="AF62" s="11">
        <f t="shared" si="29"/>
        <v>8.0000000000000002E-3</v>
      </c>
      <c r="AG62" s="11"/>
      <c r="AH62" s="11">
        <f t="shared" si="30"/>
        <v>8.0000000000000002E-3</v>
      </c>
      <c r="AI62" s="11"/>
      <c r="AJ62" s="11">
        <f t="shared" si="31"/>
        <v>8.0000000000000002E-3</v>
      </c>
      <c r="AK62" s="11"/>
      <c r="AL62" s="11">
        <f t="shared" si="32"/>
        <v>8.0000000000000002E-3</v>
      </c>
      <c r="AM62" s="11"/>
      <c r="AN62" s="11">
        <f t="shared" si="33"/>
        <v>8.0000000000000002E-3</v>
      </c>
      <c r="AO62" s="11"/>
      <c r="AP62" s="11">
        <f t="shared" si="34"/>
        <v>1710.9069999999999</v>
      </c>
      <c r="BF62" s="1">
        <v>1988</v>
      </c>
      <c r="BG62" s="11">
        <v>10.776999999999999</v>
      </c>
      <c r="BH62" s="11">
        <v>44.48</v>
      </c>
      <c r="BI62" s="11">
        <v>13.691000000000001</v>
      </c>
      <c r="BJ62" s="11">
        <v>26.933</v>
      </c>
      <c r="BK62" s="11">
        <v>337.291</v>
      </c>
      <c r="BL62" s="11">
        <v>560.93899999999996</v>
      </c>
      <c r="BM62" s="11">
        <v>178.85599999999999</v>
      </c>
      <c r="BN62" s="11">
        <v>219.58699999999999</v>
      </c>
      <c r="BO62" s="11">
        <v>119.681</v>
      </c>
      <c r="BP62" s="11">
        <v>12.183999999999999</v>
      </c>
      <c r="BQ62" s="11">
        <v>56.246000000000002</v>
      </c>
      <c r="BR62" s="11">
        <v>130.24199999999999</v>
      </c>
      <c r="BS62" s="11">
        <v>1710.9069999999999</v>
      </c>
    </row>
    <row r="63" spans="1:71" x14ac:dyDescent="0.15">
      <c r="A63" s="1">
        <v>1989</v>
      </c>
      <c r="B63" s="9">
        <v>9</v>
      </c>
      <c r="C63" s="7"/>
      <c r="D63" s="9">
        <v>9</v>
      </c>
      <c r="E63" s="9">
        <v>9</v>
      </c>
      <c r="F63" s="9">
        <v>9</v>
      </c>
      <c r="G63" s="9">
        <v>9</v>
      </c>
      <c r="H63" s="9">
        <v>9</v>
      </c>
      <c r="I63" s="9">
        <v>9</v>
      </c>
      <c r="J63" s="7"/>
      <c r="K63" s="9">
        <v>9</v>
      </c>
      <c r="L63" s="7"/>
      <c r="M63" s="9">
        <v>9</v>
      </c>
      <c r="N63" s="7"/>
      <c r="O63" s="9">
        <v>9</v>
      </c>
      <c r="P63" s="7"/>
      <c r="Q63" s="9">
        <v>9</v>
      </c>
      <c r="R63" s="7"/>
      <c r="S63" s="9">
        <v>9</v>
      </c>
      <c r="T63" s="7"/>
      <c r="U63" s="7">
        <v>3335643</v>
      </c>
      <c r="W63" s="1">
        <v>1989</v>
      </c>
      <c r="X63" s="11">
        <f t="shared" si="22"/>
        <v>8.9999999999999993E-3</v>
      </c>
      <c r="Y63" s="11">
        <f t="shared" si="23"/>
        <v>8.9999999999999993E-3</v>
      </c>
      <c r="Z63" s="11">
        <f t="shared" si="24"/>
        <v>8.9999999999999993E-3</v>
      </c>
      <c r="AA63" s="11">
        <f t="shared" si="25"/>
        <v>8.9999999999999993E-3</v>
      </c>
      <c r="AB63" s="11">
        <f t="shared" si="26"/>
        <v>8.9999999999999993E-3</v>
      </c>
      <c r="AC63" s="11">
        <f t="shared" si="27"/>
        <v>8.9999999999999993E-3</v>
      </c>
      <c r="AD63" s="11">
        <f t="shared" si="28"/>
        <v>8.9999999999999993E-3</v>
      </c>
      <c r="AE63" s="11"/>
      <c r="AF63" s="11">
        <f t="shared" si="29"/>
        <v>8.9999999999999993E-3</v>
      </c>
      <c r="AG63" s="11"/>
      <c r="AH63" s="11">
        <f t="shared" si="30"/>
        <v>8.9999999999999993E-3</v>
      </c>
      <c r="AI63" s="11"/>
      <c r="AJ63" s="11">
        <f t="shared" si="31"/>
        <v>8.9999999999999993E-3</v>
      </c>
      <c r="AK63" s="11"/>
      <c r="AL63" s="11">
        <f t="shared" si="32"/>
        <v>8.9999999999999993E-3</v>
      </c>
      <c r="AM63" s="11"/>
      <c r="AN63" s="11">
        <f t="shared" si="33"/>
        <v>8.9999999999999993E-3</v>
      </c>
      <c r="AO63" s="11"/>
      <c r="AP63" s="11">
        <f t="shared" si="34"/>
        <v>3335.643</v>
      </c>
      <c r="BF63" s="1">
        <v>1989</v>
      </c>
      <c r="BG63" s="11">
        <v>51.856000000000002</v>
      </c>
      <c r="BH63" s="11">
        <v>165.19499999999999</v>
      </c>
      <c r="BI63" s="11">
        <v>69.98</v>
      </c>
      <c r="BJ63" s="11">
        <v>170.48</v>
      </c>
      <c r="BK63" s="11">
        <v>877.82100000000003</v>
      </c>
      <c r="BL63" s="11">
        <v>760.43499999999995</v>
      </c>
      <c r="BM63" s="11">
        <v>260.57900000000001</v>
      </c>
      <c r="BN63" s="11">
        <v>332.649</v>
      </c>
      <c r="BO63" s="11">
        <v>215.09</v>
      </c>
      <c r="BP63" s="11">
        <v>19.591999999999999</v>
      </c>
      <c r="BQ63" s="11">
        <v>79.704999999999998</v>
      </c>
      <c r="BR63" s="11">
        <v>332.26100000000002</v>
      </c>
      <c r="BS63" s="11">
        <v>3335.643</v>
      </c>
    </row>
    <row r="64" spans="1:71" x14ac:dyDescent="0.15">
      <c r="A64" s="1">
        <v>1990</v>
      </c>
      <c r="B64" s="9">
        <v>10</v>
      </c>
      <c r="C64" s="7"/>
      <c r="D64" s="9">
        <v>10</v>
      </c>
      <c r="E64" s="9">
        <v>10</v>
      </c>
      <c r="F64" s="9">
        <v>10</v>
      </c>
      <c r="G64" s="9">
        <v>10</v>
      </c>
      <c r="H64" s="9">
        <v>10</v>
      </c>
      <c r="I64" s="9">
        <v>10</v>
      </c>
      <c r="J64" s="7"/>
      <c r="K64" s="9">
        <v>10</v>
      </c>
      <c r="L64" s="7"/>
      <c r="M64" s="9">
        <v>10</v>
      </c>
      <c r="N64" s="7"/>
      <c r="O64" s="9">
        <v>10</v>
      </c>
      <c r="P64" s="7"/>
      <c r="Q64" s="9">
        <v>10</v>
      </c>
      <c r="R64" s="7"/>
      <c r="S64" s="9">
        <v>10</v>
      </c>
      <c r="T64" s="7"/>
      <c r="U64" s="7">
        <v>1246646</v>
      </c>
      <c r="W64" s="1">
        <v>1990</v>
      </c>
      <c r="X64" s="11">
        <f t="shared" si="22"/>
        <v>0.01</v>
      </c>
      <c r="Y64" s="11">
        <f t="shared" si="23"/>
        <v>0.01</v>
      </c>
      <c r="Z64" s="11">
        <f t="shared" si="24"/>
        <v>0.01</v>
      </c>
      <c r="AA64" s="11">
        <f t="shared" si="25"/>
        <v>0.01</v>
      </c>
      <c r="AB64" s="11">
        <f t="shared" si="26"/>
        <v>0.01</v>
      </c>
      <c r="AC64" s="11">
        <f t="shared" si="27"/>
        <v>0.01</v>
      </c>
      <c r="AD64" s="11">
        <f t="shared" si="28"/>
        <v>0.01</v>
      </c>
      <c r="AE64" s="11"/>
      <c r="AF64" s="11">
        <f t="shared" si="29"/>
        <v>0.01</v>
      </c>
      <c r="AG64" s="11"/>
      <c r="AH64" s="11">
        <f t="shared" si="30"/>
        <v>0.01</v>
      </c>
      <c r="AI64" s="11"/>
      <c r="AJ64" s="11">
        <f t="shared" si="31"/>
        <v>0.01</v>
      </c>
      <c r="AK64" s="11"/>
      <c r="AL64" s="11">
        <f t="shared" si="32"/>
        <v>0.01</v>
      </c>
      <c r="AM64" s="11"/>
      <c r="AN64" s="11">
        <f t="shared" si="33"/>
        <v>0.01</v>
      </c>
      <c r="AO64" s="11"/>
      <c r="AP64" s="11">
        <f t="shared" si="34"/>
        <v>1246.646</v>
      </c>
      <c r="BF64" s="1">
        <v>1990</v>
      </c>
      <c r="BG64" s="11">
        <v>201.721</v>
      </c>
      <c r="BH64" s="11">
        <v>165.27699999999999</v>
      </c>
      <c r="BI64" s="11">
        <v>95.228999999999999</v>
      </c>
      <c r="BJ64" s="11">
        <v>49.790999999999997</v>
      </c>
      <c r="BK64" s="11">
        <v>32.444000000000003</v>
      </c>
      <c r="BL64" s="11">
        <v>47.524000000000001</v>
      </c>
      <c r="BM64" s="11">
        <v>133.715</v>
      </c>
      <c r="BN64" s="11">
        <v>221.423</v>
      </c>
      <c r="BO64" s="11">
        <v>57.963999999999999</v>
      </c>
      <c r="BP64" s="11">
        <v>48.302999999999997</v>
      </c>
      <c r="BQ64" s="11">
        <v>73.754000000000005</v>
      </c>
      <c r="BR64" s="11">
        <v>119.501</v>
      </c>
      <c r="BS64" s="11">
        <v>1246.646</v>
      </c>
    </row>
    <row r="65" spans="1:71" x14ac:dyDescent="0.15">
      <c r="A65" s="1">
        <v>1991</v>
      </c>
      <c r="B65" s="9">
        <v>11</v>
      </c>
      <c r="C65" s="7"/>
      <c r="D65" s="9">
        <v>11</v>
      </c>
      <c r="E65" s="9">
        <v>11</v>
      </c>
      <c r="F65" s="9">
        <v>11</v>
      </c>
      <c r="G65" s="9">
        <v>11</v>
      </c>
      <c r="H65" s="9">
        <v>11</v>
      </c>
      <c r="I65" s="9">
        <v>11</v>
      </c>
      <c r="J65" s="7"/>
      <c r="K65" s="9">
        <v>11</v>
      </c>
      <c r="L65" s="7"/>
      <c r="M65" s="9">
        <v>11</v>
      </c>
      <c r="N65" s="7"/>
      <c r="O65" s="9">
        <v>11</v>
      </c>
      <c r="P65" s="7"/>
      <c r="Q65" s="9">
        <v>11</v>
      </c>
      <c r="R65" s="7"/>
      <c r="S65" s="9">
        <v>11</v>
      </c>
      <c r="T65" s="7"/>
      <c r="U65" s="7">
        <v>1031883</v>
      </c>
      <c r="W65" s="1">
        <v>1991</v>
      </c>
      <c r="X65" s="11">
        <f t="shared" si="22"/>
        <v>1.0999999999999999E-2</v>
      </c>
      <c r="Y65" s="11">
        <f t="shared" si="23"/>
        <v>1.0999999999999999E-2</v>
      </c>
      <c r="Z65" s="11">
        <f t="shared" si="24"/>
        <v>1.0999999999999999E-2</v>
      </c>
      <c r="AA65" s="11">
        <f t="shared" si="25"/>
        <v>1.0999999999999999E-2</v>
      </c>
      <c r="AB65" s="11">
        <f t="shared" si="26"/>
        <v>1.0999999999999999E-2</v>
      </c>
      <c r="AC65" s="11">
        <f t="shared" si="27"/>
        <v>1.0999999999999999E-2</v>
      </c>
      <c r="AD65" s="11">
        <f t="shared" si="28"/>
        <v>1.0999999999999999E-2</v>
      </c>
      <c r="AE65" s="11"/>
      <c r="AF65" s="11">
        <f t="shared" si="29"/>
        <v>1.0999999999999999E-2</v>
      </c>
      <c r="AG65" s="11"/>
      <c r="AH65" s="11">
        <f t="shared" si="30"/>
        <v>1.0999999999999999E-2</v>
      </c>
      <c r="AI65" s="11"/>
      <c r="AJ65" s="11">
        <f t="shared" si="31"/>
        <v>1.0999999999999999E-2</v>
      </c>
      <c r="AK65" s="11"/>
      <c r="AL65" s="11">
        <f t="shared" si="32"/>
        <v>1.0999999999999999E-2</v>
      </c>
      <c r="AM65" s="11"/>
      <c r="AN65" s="11">
        <f t="shared" si="33"/>
        <v>1.0999999999999999E-2</v>
      </c>
      <c r="AO65" s="11"/>
      <c r="AP65" s="11">
        <f t="shared" si="34"/>
        <v>1031.883</v>
      </c>
      <c r="BF65" s="1">
        <v>1991</v>
      </c>
      <c r="BG65" s="11">
        <v>105.084</v>
      </c>
      <c r="BH65" s="11">
        <v>259.11900000000003</v>
      </c>
      <c r="BI65" s="11">
        <v>139.17599999999999</v>
      </c>
      <c r="BJ65" s="11">
        <v>39.031999999999996</v>
      </c>
      <c r="BK65" s="11">
        <v>86.417000000000002</v>
      </c>
      <c r="BL65" s="11">
        <v>51.58</v>
      </c>
      <c r="BM65" s="11">
        <v>2.7949999999999999</v>
      </c>
      <c r="BN65" s="11">
        <v>23.419</v>
      </c>
      <c r="BO65" s="11">
        <v>82.445999999999998</v>
      </c>
      <c r="BP65" s="11">
        <v>63.463000000000001</v>
      </c>
      <c r="BQ65" s="11">
        <v>36.299999999999997</v>
      </c>
      <c r="BR65" s="11">
        <v>143.05199999999999</v>
      </c>
      <c r="BS65" s="11">
        <v>1031.883</v>
      </c>
    </row>
    <row r="66" spans="1:71" x14ac:dyDescent="0.15">
      <c r="A66" s="1">
        <v>1992</v>
      </c>
      <c r="B66" s="9">
        <v>12</v>
      </c>
      <c r="C66" s="7"/>
      <c r="D66" s="9">
        <v>12</v>
      </c>
      <c r="E66" s="9">
        <v>12</v>
      </c>
      <c r="F66" s="9">
        <v>12</v>
      </c>
      <c r="G66" s="9">
        <v>12</v>
      </c>
      <c r="H66" s="9">
        <v>12</v>
      </c>
      <c r="I66" s="9">
        <v>12</v>
      </c>
      <c r="J66" s="7"/>
      <c r="K66" s="9">
        <v>12</v>
      </c>
      <c r="L66" s="7"/>
      <c r="M66" s="9">
        <v>12</v>
      </c>
      <c r="N66" s="7"/>
      <c r="O66" s="9">
        <v>12</v>
      </c>
      <c r="P66" s="7"/>
      <c r="Q66" s="9">
        <v>12</v>
      </c>
      <c r="R66" s="7"/>
      <c r="S66" s="9">
        <v>12</v>
      </c>
      <c r="T66" s="7"/>
      <c r="U66" s="7">
        <v>990340</v>
      </c>
      <c r="W66" s="1">
        <v>1992</v>
      </c>
      <c r="X66" s="11">
        <f t="shared" si="22"/>
        <v>1.2E-2</v>
      </c>
      <c r="Y66" s="11">
        <f t="shared" si="23"/>
        <v>1.2E-2</v>
      </c>
      <c r="Z66" s="11">
        <f t="shared" si="24"/>
        <v>1.2E-2</v>
      </c>
      <c r="AA66" s="11">
        <f t="shared" si="25"/>
        <v>1.2E-2</v>
      </c>
      <c r="AB66" s="11">
        <f t="shared" si="26"/>
        <v>1.2E-2</v>
      </c>
      <c r="AC66" s="11">
        <f t="shared" si="27"/>
        <v>1.2E-2</v>
      </c>
      <c r="AD66" s="11">
        <f t="shared" si="28"/>
        <v>1.2E-2</v>
      </c>
      <c r="AE66" s="11"/>
      <c r="AF66" s="11">
        <f t="shared" si="29"/>
        <v>1.2E-2</v>
      </c>
      <c r="AG66" s="11"/>
      <c r="AH66" s="11">
        <f t="shared" si="30"/>
        <v>1.2E-2</v>
      </c>
      <c r="AI66" s="11"/>
      <c r="AJ66" s="11">
        <f t="shared" si="31"/>
        <v>1.2E-2</v>
      </c>
      <c r="AK66" s="11"/>
      <c r="AL66" s="11">
        <f t="shared" si="32"/>
        <v>1.2E-2</v>
      </c>
      <c r="AM66" s="11"/>
      <c r="AN66" s="11">
        <f t="shared" si="33"/>
        <v>1.2E-2</v>
      </c>
      <c r="AO66" s="11"/>
      <c r="AP66" s="11">
        <f t="shared" si="34"/>
        <v>990.34</v>
      </c>
      <c r="BF66" s="1">
        <v>1992</v>
      </c>
      <c r="BG66" s="11">
        <v>79.272999999999996</v>
      </c>
      <c r="BH66" s="11">
        <v>113.872</v>
      </c>
      <c r="BI66" s="11">
        <v>29.917000000000002</v>
      </c>
      <c r="BJ66" s="11">
        <v>7.8860000000000001</v>
      </c>
      <c r="BK66" s="11">
        <v>7.8860000000000001</v>
      </c>
      <c r="BL66" s="11">
        <v>49.784999999999997</v>
      </c>
      <c r="BM66" s="11">
        <v>573.38499999999999</v>
      </c>
      <c r="BN66" s="11">
        <v>50.095999999999997</v>
      </c>
      <c r="BO66" s="11">
        <v>5.8490000000000002</v>
      </c>
      <c r="BP66" s="11">
        <v>24.623000000000001</v>
      </c>
      <c r="BQ66" s="11">
        <v>13.521000000000001</v>
      </c>
      <c r="BR66" s="11">
        <v>34.247</v>
      </c>
      <c r="BS66" s="11">
        <v>990.34</v>
      </c>
    </row>
    <row r="67" spans="1:71" x14ac:dyDescent="0.15">
      <c r="A67" s="1">
        <v>1993</v>
      </c>
      <c r="B67" s="9">
        <v>13</v>
      </c>
      <c r="C67" s="7"/>
      <c r="D67" s="9">
        <v>13</v>
      </c>
      <c r="E67" s="9">
        <v>13</v>
      </c>
      <c r="F67" s="9">
        <v>13</v>
      </c>
      <c r="G67" s="9">
        <v>13</v>
      </c>
      <c r="H67" s="9">
        <v>13</v>
      </c>
      <c r="I67" s="9">
        <v>13</v>
      </c>
      <c r="J67" s="7"/>
      <c r="K67" s="9">
        <v>13</v>
      </c>
      <c r="L67" s="7"/>
      <c r="M67" s="9">
        <v>13</v>
      </c>
      <c r="N67" s="7"/>
      <c r="O67" s="9">
        <v>13</v>
      </c>
      <c r="P67" s="7"/>
      <c r="Q67" s="9">
        <v>13</v>
      </c>
      <c r="R67" s="7"/>
      <c r="S67" s="9">
        <v>13</v>
      </c>
      <c r="T67" s="7"/>
      <c r="U67" s="7">
        <v>524243</v>
      </c>
      <c r="W67" s="1">
        <v>1993</v>
      </c>
      <c r="X67" s="11">
        <f t="shared" si="22"/>
        <v>1.2999999999999999E-2</v>
      </c>
      <c r="Y67" s="11">
        <f t="shared" si="23"/>
        <v>1.2999999999999999E-2</v>
      </c>
      <c r="Z67" s="11">
        <f t="shared" si="24"/>
        <v>1.2999999999999999E-2</v>
      </c>
      <c r="AA67" s="11">
        <f t="shared" si="25"/>
        <v>1.2999999999999999E-2</v>
      </c>
      <c r="AB67" s="11">
        <f t="shared" si="26"/>
        <v>1.2999999999999999E-2</v>
      </c>
      <c r="AC67" s="11">
        <f t="shared" si="27"/>
        <v>1.2999999999999999E-2</v>
      </c>
      <c r="AD67" s="11">
        <f t="shared" si="28"/>
        <v>1.2999999999999999E-2</v>
      </c>
      <c r="AE67" s="11"/>
      <c r="AF67" s="11">
        <f t="shared" si="29"/>
        <v>1.2999999999999999E-2</v>
      </c>
      <c r="AG67" s="11"/>
      <c r="AH67" s="11">
        <f t="shared" si="30"/>
        <v>1.2999999999999999E-2</v>
      </c>
      <c r="AI67" s="11"/>
      <c r="AJ67" s="11">
        <f t="shared" si="31"/>
        <v>1.2999999999999999E-2</v>
      </c>
      <c r="AK67" s="11"/>
      <c r="AL67" s="11">
        <f t="shared" si="32"/>
        <v>1.2999999999999999E-2</v>
      </c>
      <c r="AM67" s="11"/>
      <c r="AN67" s="11">
        <f t="shared" si="33"/>
        <v>1.2999999999999999E-2</v>
      </c>
      <c r="AO67" s="11"/>
      <c r="AP67" s="11">
        <f t="shared" si="34"/>
        <v>524.24300000000005</v>
      </c>
      <c r="BF67" s="1">
        <v>1993</v>
      </c>
      <c r="BG67" s="11">
        <v>15.643000000000001</v>
      </c>
      <c r="BH67" s="11">
        <v>54.235999999999997</v>
      </c>
      <c r="BI67" s="11">
        <v>23.106999999999999</v>
      </c>
      <c r="BJ67" s="11">
        <v>5.8639999999999999</v>
      </c>
      <c r="BK67" s="11">
        <v>54.194000000000003</v>
      </c>
      <c r="BL67" s="11">
        <v>95.9</v>
      </c>
      <c r="BM67" s="11">
        <v>151.72200000000001</v>
      </c>
      <c r="BN67" s="11">
        <v>22.721</v>
      </c>
      <c r="BO67" s="11">
        <v>17.295000000000002</v>
      </c>
      <c r="BP67" s="11">
        <v>15.794</v>
      </c>
      <c r="BQ67" s="11">
        <v>8.8469999999999995</v>
      </c>
      <c r="BR67" s="11">
        <v>58.92</v>
      </c>
      <c r="BS67" s="11">
        <v>524.24300000000005</v>
      </c>
    </row>
    <row r="68" spans="1:71" x14ac:dyDescent="0.15">
      <c r="A68" s="1">
        <v>1994</v>
      </c>
      <c r="B68" s="9">
        <v>14</v>
      </c>
      <c r="C68" s="7"/>
      <c r="D68" s="9">
        <v>14</v>
      </c>
      <c r="E68" s="9">
        <v>14</v>
      </c>
      <c r="F68" s="9">
        <v>14</v>
      </c>
      <c r="G68" s="9">
        <v>14</v>
      </c>
      <c r="H68" s="9">
        <v>14</v>
      </c>
      <c r="I68" s="9">
        <v>14</v>
      </c>
      <c r="J68" s="7"/>
      <c r="K68" s="9">
        <v>14</v>
      </c>
      <c r="L68" s="7"/>
      <c r="M68" s="9">
        <v>14</v>
      </c>
      <c r="N68" s="7"/>
      <c r="O68" s="9">
        <v>14</v>
      </c>
      <c r="P68" s="7"/>
      <c r="Q68" s="9">
        <v>14</v>
      </c>
      <c r="R68" s="7"/>
      <c r="S68" s="9">
        <v>14</v>
      </c>
      <c r="T68" s="7"/>
      <c r="U68" s="7">
        <v>838096</v>
      </c>
      <c r="W68" s="1">
        <v>1994</v>
      </c>
      <c r="X68" s="11">
        <f t="shared" si="22"/>
        <v>1.4E-2</v>
      </c>
      <c r="Y68" s="11">
        <f t="shared" si="23"/>
        <v>1.4E-2</v>
      </c>
      <c r="Z68" s="11">
        <f t="shared" si="24"/>
        <v>1.4E-2</v>
      </c>
      <c r="AA68" s="11">
        <f t="shared" si="25"/>
        <v>1.4E-2</v>
      </c>
      <c r="AB68" s="11">
        <f t="shared" si="26"/>
        <v>1.4E-2</v>
      </c>
      <c r="AC68" s="11">
        <f t="shared" si="27"/>
        <v>1.4E-2</v>
      </c>
      <c r="AD68" s="11">
        <f t="shared" si="28"/>
        <v>1.4E-2</v>
      </c>
      <c r="AE68" s="11"/>
      <c r="AF68" s="11">
        <f t="shared" si="29"/>
        <v>1.4E-2</v>
      </c>
      <c r="AG68" s="11"/>
      <c r="AH68" s="11">
        <f t="shared" si="30"/>
        <v>1.4E-2</v>
      </c>
      <c r="AI68" s="11"/>
      <c r="AJ68" s="11">
        <f t="shared" si="31"/>
        <v>1.4E-2</v>
      </c>
      <c r="AK68" s="11"/>
      <c r="AL68" s="11">
        <f t="shared" si="32"/>
        <v>1.4E-2</v>
      </c>
      <c r="AM68" s="11"/>
      <c r="AN68" s="11">
        <f t="shared" si="33"/>
        <v>1.4E-2</v>
      </c>
      <c r="AO68" s="11"/>
      <c r="AP68" s="11">
        <f t="shared" si="34"/>
        <v>838.096</v>
      </c>
      <c r="BF68" s="1">
        <v>1994</v>
      </c>
      <c r="BG68" s="11">
        <v>60.767000000000003</v>
      </c>
      <c r="BH68" s="11">
        <v>175.43799999999999</v>
      </c>
      <c r="BI68" s="11">
        <v>132.471</v>
      </c>
      <c r="BJ68" s="11">
        <v>52.662999999999997</v>
      </c>
      <c r="BK68" s="11">
        <v>43.259</v>
      </c>
      <c r="BL68" s="11">
        <v>78.593999999999994</v>
      </c>
      <c r="BM68" s="11">
        <v>36.651000000000003</v>
      </c>
      <c r="BN68" s="11">
        <v>80.203000000000003</v>
      </c>
      <c r="BO68" s="11">
        <v>97.701999999999998</v>
      </c>
      <c r="BP68" s="11">
        <v>12.048</v>
      </c>
      <c r="BQ68" s="11">
        <v>4.3419999999999996</v>
      </c>
      <c r="BR68" s="11">
        <v>63.957999999999998</v>
      </c>
      <c r="BS68" s="11">
        <v>838.096</v>
      </c>
    </row>
    <row r="69" spans="1:71" x14ac:dyDescent="0.15">
      <c r="A69" s="1">
        <v>1995</v>
      </c>
      <c r="B69" s="9">
        <v>15</v>
      </c>
      <c r="C69" s="7"/>
      <c r="D69" s="9">
        <v>15</v>
      </c>
      <c r="E69" s="9">
        <v>15</v>
      </c>
      <c r="F69" s="9">
        <v>15</v>
      </c>
      <c r="G69" s="9">
        <v>15</v>
      </c>
      <c r="H69" s="9">
        <v>15</v>
      </c>
      <c r="I69" s="9">
        <v>15</v>
      </c>
      <c r="J69" s="7"/>
      <c r="K69" s="9">
        <v>15</v>
      </c>
      <c r="L69" s="7"/>
      <c r="M69" s="9">
        <v>15</v>
      </c>
      <c r="N69" s="7"/>
      <c r="O69" s="9">
        <v>15</v>
      </c>
      <c r="P69" s="7"/>
      <c r="Q69" s="9">
        <v>15</v>
      </c>
      <c r="R69" s="7"/>
      <c r="S69" s="9">
        <v>15</v>
      </c>
      <c r="T69" s="7"/>
      <c r="U69" s="7">
        <v>1214221</v>
      </c>
      <c r="W69" s="1">
        <v>1995</v>
      </c>
      <c r="X69" s="11">
        <f t="shared" si="22"/>
        <v>1.4999999999999999E-2</v>
      </c>
      <c r="Y69" s="11">
        <f t="shared" si="23"/>
        <v>1.4999999999999999E-2</v>
      </c>
      <c r="Z69" s="11">
        <f t="shared" si="24"/>
        <v>1.4999999999999999E-2</v>
      </c>
      <c r="AA69" s="11">
        <f t="shared" si="25"/>
        <v>1.4999999999999999E-2</v>
      </c>
      <c r="AB69" s="11">
        <f t="shared" si="26"/>
        <v>1.4999999999999999E-2</v>
      </c>
      <c r="AC69" s="11">
        <f t="shared" si="27"/>
        <v>1.4999999999999999E-2</v>
      </c>
      <c r="AD69" s="11">
        <f t="shared" si="28"/>
        <v>1.4999999999999999E-2</v>
      </c>
      <c r="AE69" s="11"/>
      <c r="AF69" s="11">
        <f t="shared" si="29"/>
        <v>1.4999999999999999E-2</v>
      </c>
      <c r="AG69" s="11"/>
      <c r="AH69" s="11">
        <f t="shared" si="30"/>
        <v>1.4999999999999999E-2</v>
      </c>
      <c r="AI69" s="11"/>
      <c r="AJ69" s="11">
        <f t="shared" si="31"/>
        <v>1.4999999999999999E-2</v>
      </c>
      <c r="AK69" s="11"/>
      <c r="AL69" s="11">
        <f t="shared" si="32"/>
        <v>1.4999999999999999E-2</v>
      </c>
      <c r="AM69" s="11"/>
      <c r="AN69" s="11">
        <f t="shared" si="33"/>
        <v>1.4999999999999999E-2</v>
      </c>
      <c r="AO69" s="11"/>
      <c r="AP69" s="11">
        <f t="shared" si="34"/>
        <v>1214.221</v>
      </c>
      <c r="BF69" s="1">
        <v>1995</v>
      </c>
      <c r="BG69" s="11">
        <v>29.777999999999999</v>
      </c>
      <c r="BH69" s="11">
        <v>91.772000000000006</v>
      </c>
      <c r="BI69" s="11">
        <v>41.4</v>
      </c>
      <c r="BJ69" s="11">
        <v>10.436</v>
      </c>
      <c r="BK69" s="11">
        <v>54.353999999999999</v>
      </c>
      <c r="BL69" s="11">
        <v>388.30599999999998</v>
      </c>
      <c r="BM69" s="11">
        <v>339.267</v>
      </c>
      <c r="BN69" s="11">
        <v>91.647999999999996</v>
      </c>
      <c r="BO69" s="11">
        <v>35.906999999999996</v>
      </c>
      <c r="BP69" s="11">
        <v>24.483000000000001</v>
      </c>
      <c r="BQ69" s="11">
        <v>12.163</v>
      </c>
      <c r="BR69" s="11">
        <v>94.706999999999994</v>
      </c>
      <c r="BS69" s="11">
        <v>1214.221</v>
      </c>
    </row>
    <row r="70" spans="1:71" x14ac:dyDescent="0.15">
      <c r="A70" s="1">
        <v>1996</v>
      </c>
      <c r="B70" s="9">
        <v>16</v>
      </c>
      <c r="C70" s="7"/>
      <c r="D70" s="9">
        <v>16</v>
      </c>
      <c r="E70" s="9">
        <v>16</v>
      </c>
      <c r="F70" s="9">
        <v>16</v>
      </c>
      <c r="G70" s="9">
        <v>16</v>
      </c>
      <c r="H70" s="9">
        <v>16</v>
      </c>
      <c r="I70" s="9">
        <v>16</v>
      </c>
      <c r="J70" s="7"/>
      <c r="K70" s="9">
        <v>16</v>
      </c>
      <c r="L70" s="7"/>
      <c r="M70" s="9">
        <v>16</v>
      </c>
      <c r="N70" s="7"/>
      <c r="O70" s="9">
        <v>16</v>
      </c>
      <c r="P70" s="7"/>
      <c r="Q70" s="9">
        <v>16</v>
      </c>
      <c r="R70" s="7"/>
      <c r="S70" s="9">
        <v>16</v>
      </c>
      <c r="T70" s="7"/>
      <c r="U70" s="7">
        <v>434476</v>
      </c>
      <c r="W70" s="1">
        <v>1996</v>
      </c>
      <c r="X70" s="11">
        <f t="shared" si="22"/>
        <v>1.6E-2</v>
      </c>
      <c r="Y70" s="11">
        <f t="shared" si="23"/>
        <v>1.6E-2</v>
      </c>
      <c r="Z70" s="11">
        <f t="shared" si="24"/>
        <v>1.6E-2</v>
      </c>
      <c r="AA70" s="11">
        <f t="shared" si="25"/>
        <v>1.6E-2</v>
      </c>
      <c r="AB70" s="11">
        <f t="shared" si="26"/>
        <v>1.6E-2</v>
      </c>
      <c r="AC70" s="11">
        <f t="shared" si="27"/>
        <v>1.6E-2</v>
      </c>
      <c r="AD70" s="11">
        <f t="shared" si="28"/>
        <v>1.6E-2</v>
      </c>
      <c r="AE70" s="11"/>
      <c r="AF70" s="11">
        <f t="shared" si="29"/>
        <v>1.6E-2</v>
      </c>
      <c r="AG70" s="11"/>
      <c r="AH70" s="11">
        <f t="shared" si="30"/>
        <v>1.6E-2</v>
      </c>
      <c r="AI70" s="11"/>
      <c r="AJ70" s="11">
        <f t="shared" si="31"/>
        <v>1.6E-2</v>
      </c>
      <c r="AK70" s="11"/>
      <c r="AL70" s="11">
        <f t="shared" si="32"/>
        <v>1.6E-2</v>
      </c>
      <c r="AM70" s="11"/>
      <c r="AN70" s="11">
        <f t="shared" si="33"/>
        <v>1.6E-2</v>
      </c>
      <c r="AO70" s="11"/>
      <c r="AP70" s="11">
        <f t="shared" si="34"/>
        <v>434.476</v>
      </c>
      <c r="BF70" s="1">
        <v>1996</v>
      </c>
      <c r="BG70" s="11">
        <v>26.763000000000002</v>
      </c>
      <c r="BH70" s="11">
        <v>61.537999999999997</v>
      </c>
      <c r="BI70" s="11">
        <v>6.2949999999999999</v>
      </c>
      <c r="BJ70" s="11">
        <v>0.28999999999999998</v>
      </c>
      <c r="BK70" s="11">
        <v>0.26</v>
      </c>
      <c r="BL70" s="11">
        <v>38.578000000000003</v>
      </c>
      <c r="BM70" s="11">
        <v>61.481999999999999</v>
      </c>
      <c r="BN70" s="11">
        <v>71.182000000000002</v>
      </c>
      <c r="BO70" s="11">
        <v>19.803000000000001</v>
      </c>
      <c r="BP70" s="11">
        <v>28.68</v>
      </c>
      <c r="BQ70" s="11">
        <v>33.722000000000001</v>
      </c>
      <c r="BR70" s="11">
        <v>85.882999999999996</v>
      </c>
      <c r="BS70" s="11">
        <v>434.476</v>
      </c>
    </row>
    <row r="71" spans="1:71" x14ac:dyDescent="0.15">
      <c r="A71" s="1">
        <v>1997</v>
      </c>
      <c r="B71" s="9">
        <v>17</v>
      </c>
      <c r="C71" s="7"/>
      <c r="D71" s="9">
        <v>17</v>
      </c>
      <c r="E71" s="9">
        <v>17</v>
      </c>
      <c r="F71" s="9">
        <v>17</v>
      </c>
      <c r="G71" s="9">
        <v>17</v>
      </c>
      <c r="H71" s="9">
        <v>17</v>
      </c>
      <c r="I71" s="9">
        <v>17</v>
      </c>
      <c r="J71" s="7"/>
      <c r="K71" s="9">
        <v>17</v>
      </c>
      <c r="L71" s="7"/>
      <c r="M71" s="9">
        <v>17</v>
      </c>
      <c r="N71" s="7"/>
      <c r="O71" s="9">
        <v>17</v>
      </c>
      <c r="P71" s="7"/>
      <c r="Q71" s="9">
        <v>17</v>
      </c>
      <c r="R71" s="7"/>
      <c r="S71" s="9">
        <v>17</v>
      </c>
      <c r="T71" s="7"/>
      <c r="U71" s="7">
        <v>399495</v>
      </c>
      <c r="W71" s="1">
        <v>1997</v>
      </c>
      <c r="X71" s="11">
        <f t="shared" si="22"/>
        <v>1.7000000000000001E-2</v>
      </c>
      <c r="Y71" s="11">
        <f t="shared" si="23"/>
        <v>1.7000000000000001E-2</v>
      </c>
      <c r="Z71" s="11">
        <f t="shared" si="24"/>
        <v>1.7000000000000001E-2</v>
      </c>
      <c r="AA71" s="11">
        <f t="shared" si="25"/>
        <v>1.7000000000000001E-2</v>
      </c>
      <c r="AB71" s="11">
        <f t="shared" si="26"/>
        <v>1.7000000000000001E-2</v>
      </c>
      <c r="AC71" s="11">
        <f t="shared" si="27"/>
        <v>1.7000000000000001E-2</v>
      </c>
      <c r="AD71" s="11">
        <f t="shared" si="28"/>
        <v>1.7000000000000001E-2</v>
      </c>
      <c r="AE71" s="11"/>
      <c r="AF71" s="11">
        <f t="shared" si="29"/>
        <v>1.7000000000000001E-2</v>
      </c>
      <c r="AG71" s="11"/>
      <c r="AH71" s="11">
        <f t="shared" si="30"/>
        <v>1.7000000000000001E-2</v>
      </c>
      <c r="AI71" s="11"/>
      <c r="AJ71" s="11">
        <f t="shared" si="31"/>
        <v>1.7000000000000001E-2</v>
      </c>
      <c r="AK71" s="11"/>
      <c r="AL71" s="11">
        <f t="shared" si="32"/>
        <v>1.7000000000000001E-2</v>
      </c>
      <c r="AM71" s="11"/>
      <c r="AN71" s="11">
        <f t="shared" si="33"/>
        <v>1.7000000000000001E-2</v>
      </c>
      <c r="AO71" s="11"/>
      <c r="AP71" s="11">
        <f t="shared" si="34"/>
        <v>399.495</v>
      </c>
      <c r="BF71" s="1">
        <v>1997</v>
      </c>
      <c r="BG71" s="11">
        <v>26.494</v>
      </c>
      <c r="BH71" s="11">
        <v>73.028999999999996</v>
      </c>
      <c r="BI71" s="11">
        <v>33.901000000000003</v>
      </c>
      <c r="BJ71" s="11">
        <v>2.9369999999999998</v>
      </c>
      <c r="BK71" s="11">
        <v>2E-3</v>
      </c>
      <c r="BL71" s="11">
        <v>31.8</v>
      </c>
      <c r="BM71" s="11">
        <v>70.418999999999997</v>
      </c>
      <c r="BN71" s="11">
        <v>19.739999999999998</v>
      </c>
      <c r="BO71" s="11">
        <v>5.8369999999999997</v>
      </c>
      <c r="BP71" s="11">
        <v>17.640999999999998</v>
      </c>
      <c r="BQ71" s="11">
        <v>61.723999999999997</v>
      </c>
      <c r="BR71" s="11">
        <v>55.970999999999997</v>
      </c>
      <c r="BS71" s="11">
        <v>399.495</v>
      </c>
    </row>
    <row r="72" spans="1:71" x14ac:dyDescent="0.15">
      <c r="A72" s="1">
        <v>1998</v>
      </c>
      <c r="B72" s="9">
        <v>18</v>
      </c>
      <c r="C72" s="7"/>
      <c r="D72" s="9">
        <v>18</v>
      </c>
      <c r="E72" s="9">
        <v>18</v>
      </c>
      <c r="F72" s="9">
        <v>18</v>
      </c>
      <c r="G72" s="9">
        <v>18</v>
      </c>
      <c r="H72" s="9">
        <v>18</v>
      </c>
      <c r="I72" s="9">
        <v>18</v>
      </c>
      <c r="J72" s="7"/>
      <c r="K72" s="9">
        <v>18</v>
      </c>
      <c r="L72" s="7"/>
      <c r="M72" s="9">
        <v>18</v>
      </c>
      <c r="N72" s="7"/>
      <c r="O72" s="9">
        <v>18</v>
      </c>
      <c r="P72" s="7"/>
      <c r="Q72" s="9">
        <v>18</v>
      </c>
      <c r="R72" s="7"/>
      <c r="S72" s="9">
        <v>18</v>
      </c>
      <c r="T72" s="7"/>
      <c r="U72" s="7">
        <v>196081</v>
      </c>
      <c r="W72" s="1">
        <v>1998</v>
      </c>
      <c r="X72" s="11">
        <f t="shared" si="22"/>
        <v>1.7999999999999999E-2</v>
      </c>
      <c r="Y72" s="11">
        <f t="shared" si="23"/>
        <v>1.7999999999999999E-2</v>
      </c>
      <c r="Z72" s="11">
        <f t="shared" si="24"/>
        <v>1.7999999999999999E-2</v>
      </c>
      <c r="AA72" s="11">
        <f t="shared" si="25"/>
        <v>1.7999999999999999E-2</v>
      </c>
      <c r="AB72" s="11">
        <f t="shared" si="26"/>
        <v>1.7999999999999999E-2</v>
      </c>
      <c r="AC72" s="11">
        <f t="shared" si="27"/>
        <v>1.7999999999999999E-2</v>
      </c>
      <c r="AD72" s="11">
        <f t="shared" si="28"/>
        <v>1.7999999999999999E-2</v>
      </c>
      <c r="AE72" s="11"/>
      <c r="AF72" s="11">
        <f t="shared" si="29"/>
        <v>1.7999999999999999E-2</v>
      </c>
      <c r="AG72" s="11"/>
      <c r="AH72" s="11">
        <f t="shared" si="30"/>
        <v>1.7999999999999999E-2</v>
      </c>
      <c r="AI72" s="11"/>
      <c r="AJ72" s="11">
        <f t="shared" si="31"/>
        <v>1.7999999999999999E-2</v>
      </c>
      <c r="AK72" s="11"/>
      <c r="AL72" s="11">
        <f t="shared" si="32"/>
        <v>1.7999999999999999E-2</v>
      </c>
      <c r="AM72" s="11"/>
      <c r="AN72" s="11">
        <f t="shared" si="33"/>
        <v>1.7999999999999999E-2</v>
      </c>
      <c r="AO72" s="11"/>
      <c r="AP72" s="11">
        <f t="shared" si="34"/>
        <v>196.08099999999999</v>
      </c>
      <c r="BF72" s="1">
        <v>1998</v>
      </c>
      <c r="BG72" s="11">
        <v>30.931999999999999</v>
      </c>
      <c r="BH72" s="11">
        <v>45.262</v>
      </c>
      <c r="BI72" s="11">
        <v>0</v>
      </c>
      <c r="BJ72" s="11">
        <v>1.4650000000000001</v>
      </c>
      <c r="BK72" s="11">
        <v>7.9850000000000003</v>
      </c>
      <c r="BL72" s="11">
        <v>9.3190000000000008</v>
      </c>
      <c r="BM72" s="11">
        <v>13.938000000000001</v>
      </c>
      <c r="BN72" s="11">
        <v>4.3520000000000003</v>
      </c>
      <c r="BO72" s="11">
        <v>4.0890000000000004</v>
      </c>
      <c r="BP72" s="11">
        <v>1.946</v>
      </c>
      <c r="BQ72" s="11">
        <v>0.26500000000000001</v>
      </c>
      <c r="BR72" s="11">
        <v>76.528000000000006</v>
      </c>
      <c r="BS72" s="11">
        <v>196.08099999999999</v>
      </c>
    </row>
    <row r="73" spans="1:71" x14ac:dyDescent="0.15">
      <c r="A73" s="1">
        <v>1999</v>
      </c>
      <c r="B73" s="9">
        <v>19</v>
      </c>
      <c r="C73" s="7"/>
      <c r="D73" s="9">
        <v>19</v>
      </c>
      <c r="E73" s="9">
        <v>19</v>
      </c>
      <c r="F73" s="9">
        <v>19</v>
      </c>
      <c r="G73" s="9">
        <v>19</v>
      </c>
      <c r="H73" s="9">
        <v>19</v>
      </c>
      <c r="I73" s="9">
        <v>19</v>
      </c>
      <c r="J73" s="7"/>
      <c r="K73" s="9">
        <v>19</v>
      </c>
      <c r="L73" s="7"/>
      <c r="M73" s="9">
        <v>19</v>
      </c>
      <c r="N73" s="7"/>
      <c r="O73" s="9">
        <v>19</v>
      </c>
      <c r="P73" s="7"/>
      <c r="Q73" s="9">
        <v>19</v>
      </c>
      <c r="R73" s="7"/>
      <c r="S73" s="9">
        <v>19</v>
      </c>
      <c r="T73" s="7"/>
      <c r="U73" s="7">
        <v>211195</v>
      </c>
      <c r="W73" s="1">
        <v>1999</v>
      </c>
      <c r="X73" s="11">
        <f t="shared" si="22"/>
        <v>1.9E-2</v>
      </c>
      <c r="Y73" s="11">
        <f t="shared" si="23"/>
        <v>1.9E-2</v>
      </c>
      <c r="Z73" s="11">
        <f t="shared" si="24"/>
        <v>1.9E-2</v>
      </c>
      <c r="AA73" s="11">
        <f t="shared" si="25"/>
        <v>1.9E-2</v>
      </c>
      <c r="AB73" s="11">
        <f t="shared" si="26"/>
        <v>1.9E-2</v>
      </c>
      <c r="AC73" s="11">
        <f t="shared" si="27"/>
        <v>1.9E-2</v>
      </c>
      <c r="AD73" s="11">
        <f t="shared" si="28"/>
        <v>1.9E-2</v>
      </c>
      <c r="AE73" s="11"/>
      <c r="AF73" s="11">
        <f t="shared" si="29"/>
        <v>1.9E-2</v>
      </c>
      <c r="AG73" s="11"/>
      <c r="AH73" s="11">
        <f t="shared" si="30"/>
        <v>1.9E-2</v>
      </c>
      <c r="AI73" s="11"/>
      <c r="AJ73" s="11">
        <f t="shared" si="31"/>
        <v>1.9E-2</v>
      </c>
      <c r="AK73" s="11"/>
      <c r="AL73" s="11">
        <f t="shared" si="32"/>
        <v>1.9E-2</v>
      </c>
      <c r="AM73" s="11"/>
      <c r="AN73" s="11">
        <f t="shared" si="33"/>
        <v>1.9E-2</v>
      </c>
      <c r="AO73" s="11"/>
      <c r="AP73" s="11">
        <f t="shared" si="34"/>
        <v>211.19499999999999</v>
      </c>
      <c r="BF73" s="1">
        <v>1999</v>
      </c>
      <c r="BG73" s="11">
        <v>78.900999999999996</v>
      </c>
      <c r="BH73" s="11">
        <v>12.191000000000001</v>
      </c>
      <c r="BI73" s="11">
        <v>0</v>
      </c>
      <c r="BJ73" s="11">
        <v>3.6669999999999998</v>
      </c>
      <c r="BK73" s="11">
        <v>3.6829999999999998</v>
      </c>
      <c r="BL73" s="11">
        <v>11.141</v>
      </c>
      <c r="BM73" s="11">
        <v>21.817</v>
      </c>
      <c r="BN73" s="11">
        <v>5.5949999999999998</v>
      </c>
      <c r="BO73" s="11">
        <v>6.8140000000000001</v>
      </c>
      <c r="BP73" s="11">
        <v>4.5359999999999996</v>
      </c>
      <c r="BQ73" s="11">
        <v>17.379000000000001</v>
      </c>
      <c r="BR73" s="11">
        <v>45.470999999999997</v>
      </c>
      <c r="BS73" s="11">
        <v>211.19499999999999</v>
      </c>
    </row>
    <row r="74" spans="1:71" x14ac:dyDescent="0.15">
      <c r="A74" s="1">
        <v>2000</v>
      </c>
      <c r="B74" s="9">
        <v>20</v>
      </c>
      <c r="C74" s="7"/>
      <c r="D74" s="9">
        <v>20</v>
      </c>
      <c r="E74" s="9">
        <v>20</v>
      </c>
      <c r="F74" s="9">
        <v>20</v>
      </c>
      <c r="G74" s="9">
        <v>20</v>
      </c>
      <c r="H74" s="9">
        <v>20</v>
      </c>
      <c r="I74" s="9">
        <v>20</v>
      </c>
      <c r="J74" s="7"/>
      <c r="K74" s="9">
        <v>20</v>
      </c>
      <c r="L74" s="7"/>
      <c r="M74" s="9">
        <v>20</v>
      </c>
      <c r="N74" s="7"/>
      <c r="O74" s="9">
        <v>20</v>
      </c>
      <c r="P74" s="7"/>
      <c r="Q74" s="9">
        <v>20</v>
      </c>
      <c r="R74" s="7"/>
      <c r="S74" s="9">
        <v>20</v>
      </c>
      <c r="T74" s="7"/>
      <c r="U74" s="7">
        <v>120862</v>
      </c>
      <c r="W74" s="1">
        <v>2000</v>
      </c>
      <c r="X74" s="11">
        <f t="shared" si="22"/>
        <v>0.02</v>
      </c>
      <c r="Y74" s="11">
        <f t="shared" si="23"/>
        <v>0.02</v>
      </c>
      <c r="Z74" s="11">
        <f t="shared" si="24"/>
        <v>0.02</v>
      </c>
      <c r="AA74" s="11">
        <f t="shared" si="25"/>
        <v>0.02</v>
      </c>
      <c r="AB74" s="11">
        <f t="shared" si="26"/>
        <v>0.02</v>
      </c>
      <c r="AC74" s="11">
        <f t="shared" si="27"/>
        <v>0.02</v>
      </c>
      <c r="AD74" s="11">
        <f t="shared" si="28"/>
        <v>0.02</v>
      </c>
      <c r="AE74" s="11"/>
      <c r="AF74" s="11">
        <f t="shared" si="29"/>
        <v>0.02</v>
      </c>
      <c r="AG74" s="11"/>
      <c r="AH74" s="11">
        <f t="shared" ref="AH74:AH92" si="35">M74/1000</f>
        <v>0.02</v>
      </c>
      <c r="AI74" s="11"/>
      <c r="AJ74" s="11">
        <f t="shared" si="31"/>
        <v>0.02</v>
      </c>
      <c r="AK74" s="11"/>
      <c r="AL74" s="11">
        <f t="shared" si="32"/>
        <v>0.02</v>
      </c>
      <c r="AM74" s="11"/>
      <c r="AN74" s="11">
        <f t="shared" si="33"/>
        <v>0.02</v>
      </c>
      <c r="AO74" s="11"/>
      <c r="AP74" s="11">
        <f t="shared" si="34"/>
        <v>120.86199999999999</v>
      </c>
      <c r="BF74" s="1">
        <v>2000</v>
      </c>
      <c r="BG74" s="11">
        <v>38.631999999999998</v>
      </c>
      <c r="BH74" s="11">
        <v>28.472999999999999</v>
      </c>
      <c r="BI74" s="11">
        <v>1.9550000000000001</v>
      </c>
      <c r="BJ74" s="11">
        <v>0.623</v>
      </c>
      <c r="BK74" s="11">
        <v>0.20599999999999999</v>
      </c>
      <c r="BL74" s="11">
        <v>3.1320000000000001</v>
      </c>
      <c r="BM74" s="11">
        <v>3.8580000000000001</v>
      </c>
      <c r="BN74" s="11">
        <v>0</v>
      </c>
      <c r="BO74" s="11">
        <v>1.425</v>
      </c>
      <c r="BP74" s="11">
        <v>15.875999999999999</v>
      </c>
      <c r="BQ74" s="11">
        <v>10.712</v>
      </c>
      <c r="BR74" s="11">
        <v>15.97</v>
      </c>
      <c r="BS74" s="11">
        <v>120.86199999999999</v>
      </c>
    </row>
    <row r="75" spans="1:71" x14ac:dyDescent="0.15">
      <c r="A75" s="1">
        <v>2001</v>
      </c>
      <c r="B75" s="9">
        <v>21</v>
      </c>
      <c r="C75" s="7"/>
      <c r="D75" s="9">
        <v>21</v>
      </c>
      <c r="E75" s="9">
        <v>21</v>
      </c>
      <c r="F75" s="9">
        <v>21</v>
      </c>
      <c r="G75" s="9">
        <v>21</v>
      </c>
      <c r="H75" s="9">
        <v>21</v>
      </c>
      <c r="I75" s="9">
        <v>21</v>
      </c>
      <c r="J75" s="7"/>
      <c r="K75" s="9">
        <v>21</v>
      </c>
      <c r="L75" s="7"/>
      <c r="M75" s="9">
        <v>21</v>
      </c>
      <c r="N75" s="7"/>
      <c r="O75" s="9">
        <v>21</v>
      </c>
      <c r="P75" s="7"/>
      <c r="Q75" s="9">
        <v>21</v>
      </c>
      <c r="R75" s="7"/>
      <c r="S75" s="9">
        <v>21</v>
      </c>
      <c r="T75" s="7"/>
      <c r="U75" s="7">
        <v>85622</v>
      </c>
      <c r="W75" s="1">
        <v>2001</v>
      </c>
      <c r="X75" s="11">
        <f t="shared" si="22"/>
        <v>2.1000000000000001E-2</v>
      </c>
      <c r="Y75" s="11">
        <f t="shared" si="23"/>
        <v>2.1000000000000001E-2</v>
      </c>
      <c r="Z75" s="11">
        <f t="shared" si="24"/>
        <v>2.1000000000000001E-2</v>
      </c>
      <c r="AA75" s="11">
        <f t="shared" si="25"/>
        <v>2.1000000000000001E-2</v>
      </c>
      <c r="AB75" s="11">
        <f t="shared" si="26"/>
        <v>2.1000000000000001E-2</v>
      </c>
      <c r="AC75" s="11">
        <f t="shared" si="27"/>
        <v>2.1000000000000001E-2</v>
      </c>
      <c r="AD75" s="11">
        <f t="shared" si="28"/>
        <v>2.1000000000000001E-2</v>
      </c>
      <c r="AE75" s="11"/>
      <c r="AF75" s="11">
        <f t="shared" si="29"/>
        <v>2.1000000000000001E-2</v>
      </c>
      <c r="AG75" s="11"/>
      <c r="AH75" s="11">
        <f t="shared" si="35"/>
        <v>2.1000000000000001E-2</v>
      </c>
      <c r="AI75" s="11"/>
      <c r="AJ75" s="11">
        <f t="shared" si="31"/>
        <v>2.1000000000000001E-2</v>
      </c>
      <c r="AK75" s="11"/>
      <c r="AL75" s="11">
        <f t="shared" si="32"/>
        <v>2.1000000000000001E-2</v>
      </c>
      <c r="AM75" s="11"/>
      <c r="AN75" s="11">
        <f t="shared" si="33"/>
        <v>2.1000000000000001E-2</v>
      </c>
      <c r="AO75" s="11"/>
      <c r="AP75" s="11">
        <f t="shared" si="34"/>
        <v>85.622</v>
      </c>
      <c r="BF75" s="1">
        <v>2001</v>
      </c>
      <c r="BG75" s="11">
        <v>3.794</v>
      </c>
      <c r="BH75" s="11">
        <v>3.0000000000000001E-3</v>
      </c>
      <c r="BI75" s="11">
        <v>0.17</v>
      </c>
      <c r="BJ75" s="11">
        <v>6.9950000000000001</v>
      </c>
      <c r="BK75" s="11">
        <v>14.901</v>
      </c>
      <c r="BL75" s="11">
        <v>3.82</v>
      </c>
      <c r="BM75" s="11">
        <v>1.4279999999999999</v>
      </c>
      <c r="BN75" s="11">
        <v>0</v>
      </c>
      <c r="BO75" s="11">
        <v>5.7000000000000002E-2</v>
      </c>
      <c r="BP75" s="11">
        <v>0.46200000000000002</v>
      </c>
      <c r="BQ75" s="11">
        <v>1.84</v>
      </c>
      <c r="BR75" s="11">
        <v>52.152000000000001</v>
      </c>
      <c r="BS75" s="11">
        <v>85.622</v>
      </c>
    </row>
    <row r="76" spans="1:71" x14ac:dyDescent="0.15">
      <c r="A76" s="1">
        <v>2002</v>
      </c>
      <c r="B76" s="9">
        <v>22</v>
      </c>
      <c r="C76" s="7"/>
      <c r="D76" s="9">
        <v>22</v>
      </c>
      <c r="E76" s="9">
        <v>22</v>
      </c>
      <c r="F76" s="9">
        <v>22</v>
      </c>
      <c r="G76" s="9">
        <v>22</v>
      </c>
      <c r="H76" s="9">
        <v>22</v>
      </c>
      <c r="I76" s="9">
        <v>22</v>
      </c>
      <c r="J76" s="7"/>
      <c r="K76" s="9">
        <v>22</v>
      </c>
      <c r="L76" s="7"/>
      <c r="M76" s="9">
        <v>22</v>
      </c>
      <c r="N76" s="7"/>
      <c r="O76" s="9">
        <v>22</v>
      </c>
      <c r="P76" s="7"/>
      <c r="Q76" s="9">
        <v>22</v>
      </c>
      <c r="R76" s="7"/>
      <c r="S76" s="9">
        <v>22</v>
      </c>
      <c r="T76" s="7"/>
      <c r="U76" s="7">
        <v>161081</v>
      </c>
      <c r="W76" s="1">
        <v>2002</v>
      </c>
      <c r="X76" s="11">
        <f t="shared" si="22"/>
        <v>2.1999999999999999E-2</v>
      </c>
      <c r="Y76" s="11">
        <f t="shared" si="23"/>
        <v>2.1999999999999999E-2</v>
      </c>
      <c r="Z76" s="11">
        <f t="shared" si="24"/>
        <v>2.1999999999999999E-2</v>
      </c>
      <c r="AA76" s="11">
        <f t="shared" si="25"/>
        <v>2.1999999999999999E-2</v>
      </c>
      <c r="AB76" s="11">
        <f t="shared" si="26"/>
        <v>2.1999999999999999E-2</v>
      </c>
      <c r="AC76" s="11">
        <f t="shared" si="27"/>
        <v>2.1999999999999999E-2</v>
      </c>
      <c r="AD76" s="11">
        <f t="shared" si="28"/>
        <v>2.1999999999999999E-2</v>
      </c>
      <c r="AE76" s="11"/>
      <c r="AF76" s="11">
        <f t="shared" si="29"/>
        <v>2.1999999999999999E-2</v>
      </c>
      <c r="AG76" s="11"/>
      <c r="AH76" s="11">
        <f t="shared" si="35"/>
        <v>2.1999999999999999E-2</v>
      </c>
      <c r="AI76" s="11"/>
      <c r="AJ76" s="11">
        <f t="shared" si="31"/>
        <v>2.1999999999999999E-2</v>
      </c>
      <c r="AK76" s="11"/>
      <c r="AL76" s="11">
        <f t="shared" si="32"/>
        <v>2.1999999999999999E-2</v>
      </c>
      <c r="AM76" s="11"/>
      <c r="AN76" s="11">
        <f t="shared" si="33"/>
        <v>2.1999999999999999E-2</v>
      </c>
      <c r="AO76" s="11"/>
      <c r="AP76" s="11">
        <f t="shared" si="34"/>
        <v>161.08099999999999</v>
      </c>
      <c r="BF76" s="1">
        <v>2002</v>
      </c>
      <c r="BG76" s="11">
        <v>39.159999999999997</v>
      </c>
      <c r="BH76" s="11">
        <v>0.65100000000000002</v>
      </c>
      <c r="BI76" s="11">
        <v>0.29799999999999999</v>
      </c>
      <c r="BJ76" s="11">
        <v>7.4770000000000003</v>
      </c>
      <c r="BK76" s="11">
        <v>1.2310000000000001</v>
      </c>
      <c r="BL76" s="11">
        <v>6.1929999999999996</v>
      </c>
      <c r="BM76" s="11">
        <v>10.776999999999999</v>
      </c>
      <c r="BN76" s="11">
        <v>7.5789999999999997</v>
      </c>
      <c r="BO76" s="11">
        <v>2.0259999999999998</v>
      </c>
      <c r="BP76" s="11">
        <v>6.3540000000000001</v>
      </c>
      <c r="BQ76" s="11">
        <v>22.536000000000001</v>
      </c>
      <c r="BR76" s="11">
        <v>56.798999999999999</v>
      </c>
      <c r="BS76" s="11">
        <v>161.08099999999999</v>
      </c>
    </row>
    <row r="77" spans="1:71" x14ac:dyDescent="0.15">
      <c r="A77" s="1">
        <v>2003</v>
      </c>
      <c r="B77" s="9">
        <v>23</v>
      </c>
      <c r="C77" s="7"/>
      <c r="D77" s="9">
        <v>23</v>
      </c>
      <c r="E77" s="9">
        <v>23</v>
      </c>
      <c r="F77" s="9">
        <v>23</v>
      </c>
      <c r="G77" s="9">
        <v>23</v>
      </c>
      <c r="H77" s="9">
        <v>23</v>
      </c>
      <c r="I77" s="9">
        <v>23</v>
      </c>
      <c r="J77" s="7"/>
      <c r="K77" s="9">
        <v>23</v>
      </c>
      <c r="L77" s="7"/>
      <c r="M77" s="9">
        <v>23</v>
      </c>
      <c r="N77" s="7"/>
      <c r="O77" s="9">
        <v>23</v>
      </c>
      <c r="P77" s="7"/>
      <c r="Q77" s="9">
        <v>23</v>
      </c>
      <c r="R77" s="7"/>
      <c r="S77" s="9">
        <v>23</v>
      </c>
      <c r="T77" s="7"/>
      <c r="U77" s="7">
        <v>64717</v>
      </c>
      <c r="W77" s="1">
        <v>2003</v>
      </c>
      <c r="X77" s="11">
        <f t="shared" si="22"/>
        <v>2.3E-2</v>
      </c>
      <c r="Y77" s="11">
        <f t="shared" si="23"/>
        <v>2.3E-2</v>
      </c>
      <c r="Z77" s="11">
        <f t="shared" si="24"/>
        <v>2.3E-2</v>
      </c>
      <c r="AA77" s="11">
        <f t="shared" si="25"/>
        <v>2.3E-2</v>
      </c>
      <c r="AB77" s="11">
        <f t="shared" si="26"/>
        <v>2.3E-2</v>
      </c>
      <c r="AC77" s="11">
        <f t="shared" si="27"/>
        <v>2.3E-2</v>
      </c>
      <c r="AD77" s="11">
        <f t="shared" si="28"/>
        <v>2.3E-2</v>
      </c>
      <c r="AE77" s="11"/>
      <c r="AF77" s="11">
        <f t="shared" si="29"/>
        <v>2.3E-2</v>
      </c>
      <c r="AG77" s="11"/>
      <c r="AH77" s="11">
        <f t="shared" si="35"/>
        <v>2.3E-2</v>
      </c>
      <c r="AI77" s="11"/>
      <c r="AJ77" s="11">
        <f t="shared" si="31"/>
        <v>2.3E-2</v>
      </c>
      <c r="AK77" s="11"/>
      <c r="AL77" s="11">
        <f t="shared" si="32"/>
        <v>2.3E-2</v>
      </c>
      <c r="AM77" s="11"/>
      <c r="AN77" s="11">
        <f t="shared" si="33"/>
        <v>2.3E-2</v>
      </c>
      <c r="AO77" s="11"/>
      <c r="AP77" s="11">
        <f t="shared" si="34"/>
        <v>64.716999999999999</v>
      </c>
      <c r="BF77" s="1">
        <v>2003</v>
      </c>
      <c r="BG77" s="11">
        <v>35.317</v>
      </c>
      <c r="BH77" s="11">
        <v>1.728</v>
      </c>
      <c r="BI77" s="11">
        <v>6.0000000000000001E-3</v>
      </c>
      <c r="BJ77" s="11">
        <v>0.18</v>
      </c>
      <c r="BK77" s="11">
        <v>0.17199999999999999</v>
      </c>
      <c r="BL77" s="11">
        <v>4.1230000000000002</v>
      </c>
      <c r="BM77" s="11">
        <v>11.475</v>
      </c>
      <c r="BN77" s="11">
        <v>3.2229999999999999</v>
      </c>
      <c r="BO77" s="11">
        <v>0.88400000000000001</v>
      </c>
      <c r="BP77" s="11">
        <v>3.3940000000000001</v>
      </c>
      <c r="BQ77" s="11">
        <v>0.14899999999999999</v>
      </c>
      <c r="BR77" s="11">
        <v>4.0659999999999998</v>
      </c>
      <c r="BS77" s="11">
        <v>64.716999999999999</v>
      </c>
    </row>
    <row r="78" spans="1:71" x14ac:dyDescent="0.15">
      <c r="A78" s="1">
        <v>2004</v>
      </c>
      <c r="B78" s="9">
        <v>24</v>
      </c>
      <c r="C78" s="7"/>
      <c r="D78" s="9">
        <v>24</v>
      </c>
      <c r="E78" s="9">
        <v>24</v>
      </c>
      <c r="F78" s="9">
        <v>24</v>
      </c>
      <c r="G78" s="9">
        <v>24</v>
      </c>
      <c r="H78" s="9">
        <v>24</v>
      </c>
      <c r="I78" s="9">
        <v>24</v>
      </c>
      <c r="J78" s="7"/>
      <c r="K78" s="9">
        <v>24</v>
      </c>
      <c r="L78" s="7"/>
      <c r="M78" s="9">
        <v>24</v>
      </c>
      <c r="N78" s="7"/>
      <c r="O78" s="9">
        <v>24</v>
      </c>
      <c r="P78" s="7"/>
      <c r="Q78" s="9">
        <v>24</v>
      </c>
      <c r="R78" s="7"/>
      <c r="S78" s="9">
        <v>24</v>
      </c>
      <c r="T78" s="7"/>
      <c r="U78" s="7">
        <v>67418</v>
      </c>
      <c r="W78" s="1">
        <v>2004</v>
      </c>
      <c r="X78" s="11">
        <f t="shared" si="22"/>
        <v>2.4E-2</v>
      </c>
      <c r="Y78" s="11">
        <f t="shared" si="23"/>
        <v>2.4E-2</v>
      </c>
      <c r="Z78" s="11">
        <f t="shared" si="24"/>
        <v>2.4E-2</v>
      </c>
      <c r="AA78" s="11">
        <f t="shared" si="25"/>
        <v>2.4E-2</v>
      </c>
      <c r="AB78" s="11">
        <f t="shared" si="26"/>
        <v>2.4E-2</v>
      </c>
      <c r="AC78" s="11">
        <f t="shared" si="27"/>
        <v>2.4E-2</v>
      </c>
      <c r="AD78" s="11">
        <f t="shared" si="28"/>
        <v>2.4E-2</v>
      </c>
      <c r="AE78" s="11"/>
      <c r="AF78" s="11">
        <f t="shared" si="29"/>
        <v>2.4E-2</v>
      </c>
      <c r="AG78" s="11"/>
      <c r="AH78" s="11">
        <f t="shared" si="35"/>
        <v>2.4E-2</v>
      </c>
      <c r="AI78" s="11"/>
      <c r="AJ78" s="11">
        <f t="shared" si="31"/>
        <v>2.4E-2</v>
      </c>
      <c r="AK78" s="11"/>
      <c r="AL78" s="11">
        <f t="shared" si="32"/>
        <v>2.4E-2</v>
      </c>
      <c r="AM78" s="11"/>
      <c r="AN78" s="11">
        <f t="shared" si="33"/>
        <v>2.4E-2</v>
      </c>
      <c r="AO78" s="11"/>
      <c r="AP78" s="11">
        <f t="shared" si="34"/>
        <v>67.418000000000006</v>
      </c>
      <c r="BF78" s="1">
        <v>2004</v>
      </c>
      <c r="BG78" s="11">
        <v>17.54</v>
      </c>
      <c r="BH78" s="11">
        <v>1.923</v>
      </c>
      <c r="BI78" s="11">
        <v>0</v>
      </c>
      <c r="BJ78" s="11">
        <v>0.20499999999999999</v>
      </c>
      <c r="BK78" s="11">
        <v>0.90600000000000003</v>
      </c>
      <c r="BL78" s="11">
        <v>4.5839999999999996</v>
      </c>
      <c r="BM78" s="11">
        <v>4.5010000000000003</v>
      </c>
      <c r="BN78" s="11">
        <v>0.4</v>
      </c>
      <c r="BO78" s="11">
        <v>9.1890000000000001</v>
      </c>
      <c r="BP78" s="11">
        <v>10.943</v>
      </c>
      <c r="BQ78" s="11">
        <v>7.38</v>
      </c>
      <c r="BR78" s="11">
        <v>9.8469999999999995</v>
      </c>
      <c r="BS78" s="11">
        <v>67.418000000000006</v>
      </c>
    </row>
    <row r="79" spans="1:71" x14ac:dyDescent="0.15">
      <c r="A79" s="1">
        <v>2005</v>
      </c>
      <c r="B79" s="9">
        <v>25</v>
      </c>
      <c r="C79" s="7"/>
      <c r="D79" s="9">
        <v>25</v>
      </c>
      <c r="E79" s="9">
        <v>25</v>
      </c>
      <c r="F79" s="9">
        <v>25</v>
      </c>
      <c r="G79" s="9">
        <v>25</v>
      </c>
      <c r="H79" s="9">
        <v>25</v>
      </c>
      <c r="I79" s="9">
        <v>25</v>
      </c>
      <c r="J79" s="7"/>
      <c r="K79" s="9">
        <v>25</v>
      </c>
      <c r="L79" s="7"/>
      <c r="M79" s="9">
        <v>25</v>
      </c>
      <c r="N79" s="7"/>
      <c r="O79" s="9">
        <v>25</v>
      </c>
      <c r="P79" s="7"/>
      <c r="Q79" s="9">
        <v>25</v>
      </c>
      <c r="R79" s="7"/>
      <c r="S79" s="9">
        <v>25</v>
      </c>
      <c r="T79" s="7"/>
      <c r="U79" s="7">
        <v>65654</v>
      </c>
      <c r="W79" s="1">
        <v>2005</v>
      </c>
      <c r="X79" s="11">
        <f t="shared" si="22"/>
        <v>2.5000000000000001E-2</v>
      </c>
      <c r="Y79" s="11">
        <f t="shared" si="23"/>
        <v>2.5000000000000001E-2</v>
      </c>
      <c r="Z79" s="11">
        <f t="shared" si="24"/>
        <v>2.5000000000000001E-2</v>
      </c>
      <c r="AA79" s="11">
        <f t="shared" si="25"/>
        <v>2.5000000000000001E-2</v>
      </c>
      <c r="AB79" s="11">
        <f t="shared" si="26"/>
        <v>2.5000000000000001E-2</v>
      </c>
      <c r="AC79" s="11">
        <f t="shared" si="27"/>
        <v>2.5000000000000001E-2</v>
      </c>
      <c r="AD79" s="11">
        <f t="shared" si="28"/>
        <v>2.5000000000000001E-2</v>
      </c>
      <c r="AE79" s="11"/>
      <c r="AF79" s="11">
        <f t="shared" si="29"/>
        <v>2.5000000000000001E-2</v>
      </c>
      <c r="AG79" s="11"/>
      <c r="AH79" s="11">
        <f t="shared" si="35"/>
        <v>2.5000000000000001E-2</v>
      </c>
      <c r="AI79" s="11"/>
      <c r="AJ79" s="11">
        <f t="shared" si="31"/>
        <v>2.5000000000000001E-2</v>
      </c>
      <c r="AK79" s="11"/>
      <c r="AL79" s="11">
        <f t="shared" si="32"/>
        <v>2.5000000000000001E-2</v>
      </c>
      <c r="AM79" s="11"/>
      <c r="AN79" s="11">
        <f t="shared" si="33"/>
        <v>2.5000000000000001E-2</v>
      </c>
      <c r="AO79" s="11"/>
      <c r="AP79" s="11">
        <f t="shared" si="34"/>
        <v>65.653999999999996</v>
      </c>
      <c r="BF79" s="1">
        <v>2005</v>
      </c>
      <c r="BG79" s="11">
        <v>15.391</v>
      </c>
      <c r="BH79" s="11">
        <v>0.03</v>
      </c>
      <c r="BI79" s="11">
        <v>6.0000000000000001E-3</v>
      </c>
      <c r="BJ79" s="11">
        <v>17.7</v>
      </c>
      <c r="BK79" s="11">
        <v>25.574000000000002</v>
      </c>
      <c r="BL79" s="11">
        <v>4.0780000000000003</v>
      </c>
      <c r="BM79" s="11">
        <v>0.53600000000000003</v>
      </c>
      <c r="BN79" s="11">
        <v>9.6000000000000002E-2</v>
      </c>
      <c r="BO79" s="11">
        <v>0.95799999999999996</v>
      </c>
      <c r="BP79" s="11">
        <v>0.29599999999999999</v>
      </c>
      <c r="BQ79" s="11">
        <v>0.374</v>
      </c>
      <c r="BR79" s="11">
        <v>0.61499999999999999</v>
      </c>
      <c r="BS79" s="11">
        <v>65.653999999999996</v>
      </c>
    </row>
    <row r="80" spans="1:71" x14ac:dyDescent="0.15">
      <c r="A80" s="1">
        <v>2006</v>
      </c>
      <c r="B80" s="9">
        <v>26</v>
      </c>
      <c r="C80" s="7"/>
      <c r="D80" s="9">
        <v>26</v>
      </c>
      <c r="E80" s="9">
        <v>26</v>
      </c>
      <c r="F80" s="9">
        <v>26</v>
      </c>
      <c r="G80" s="9">
        <v>26</v>
      </c>
      <c r="H80" s="9">
        <v>26</v>
      </c>
      <c r="I80" s="9">
        <v>26</v>
      </c>
      <c r="J80" s="7"/>
      <c r="K80" s="9">
        <v>26</v>
      </c>
      <c r="L80" s="7"/>
      <c r="M80" s="9">
        <v>26</v>
      </c>
      <c r="N80" s="7"/>
      <c r="O80" s="9">
        <v>26</v>
      </c>
      <c r="P80" s="7"/>
      <c r="Q80" s="9">
        <v>26</v>
      </c>
      <c r="R80" s="7"/>
      <c r="S80" s="9">
        <v>26</v>
      </c>
      <c r="T80" s="7"/>
      <c r="U80" s="7">
        <v>30600</v>
      </c>
      <c r="W80" s="1">
        <v>2006</v>
      </c>
      <c r="X80" s="11">
        <f t="shared" si="22"/>
        <v>2.5999999999999999E-2</v>
      </c>
      <c r="Y80" s="11">
        <f t="shared" si="23"/>
        <v>2.5999999999999999E-2</v>
      </c>
      <c r="Z80" s="11">
        <f t="shared" si="24"/>
        <v>2.5999999999999999E-2</v>
      </c>
      <c r="AA80" s="11">
        <f t="shared" si="25"/>
        <v>2.5999999999999999E-2</v>
      </c>
      <c r="AB80" s="11">
        <f t="shared" si="26"/>
        <v>2.5999999999999999E-2</v>
      </c>
      <c r="AC80" s="11">
        <f t="shared" si="27"/>
        <v>2.5999999999999999E-2</v>
      </c>
      <c r="AD80" s="11">
        <f t="shared" si="28"/>
        <v>2.5999999999999999E-2</v>
      </c>
      <c r="AE80" s="11"/>
      <c r="AF80" s="11">
        <f t="shared" si="29"/>
        <v>2.5999999999999999E-2</v>
      </c>
      <c r="AG80" s="11"/>
      <c r="AH80" s="11">
        <f t="shared" si="35"/>
        <v>2.5999999999999999E-2</v>
      </c>
      <c r="AI80" s="11"/>
      <c r="AJ80" s="11">
        <f t="shared" si="31"/>
        <v>2.5999999999999999E-2</v>
      </c>
      <c r="AK80" s="11"/>
      <c r="AL80" s="11">
        <f t="shared" si="32"/>
        <v>2.5999999999999999E-2</v>
      </c>
      <c r="AM80" s="11"/>
      <c r="AN80" s="11">
        <f t="shared" si="33"/>
        <v>2.5999999999999999E-2</v>
      </c>
      <c r="AO80" s="11"/>
      <c r="AP80" s="11">
        <f t="shared" si="34"/>
        <v>30.6</v>
      </c>
      <c r="BF80" s="1">
        <v>2006</v>
      </c>
      <c r="BG80" s="11">
        <v>0.69299999999999995</v>
      </c>
      <c r="BH80" s="11">
        <v>0</v>
      </c>
      <c r="BI80" s="11">
        <v>5.2999999999999999E-2</v>
      </c>
      <c r="BJ80" s="11">
        <v>4.8000000000000001E-2</v>
      </c>
      <c r="BK80" s="11">
        <v>3.4000000000000002E-2</v>
      </c>
      <c r="BL80" s="11">
        <v>20.370999999999999</v>
      </c>
      <c r="BM80" s="11">
        <v>3.141</v>
      </c>
      <c r="BN80" s="11">
        <v>1.5549999999999999</v>
      </c>
      <c r="BO80" s="11">
        <v>3.09</v>
      </c>
      <c r="BP80" s="11">
        <v>0.92800000000000005</v>
      </c>
      <c r="BQ80" s="11">
        <v>0.22</v>
      </c>
      <c r="BR80" s="11">
        <v>0.46700000000000003</v>
      </c>
      <c r="BS80" s="11">
        <v>30.6</v>
      </c>
    </row>
    <row r="81" spans="1:71" x14ac:dyDescent="0.15">
      <c r="A81" s="1">
        <v>2007</v>
      </c>
      <c r="B81" s="9">
        <v>27</v>
      </c>
      <c r="C81" s="7"/>
      <c r="D81" s="9">
        <v>27</v>
      </c>
      <c r="E81" s="9">
        <v>27</v>
      </c>
      <c r="F81" s="9">
        <v>27</v>
      </c>
      <c r="G81" s="9">
        <v>27</v>
      </c>
      <c r="H81" s="9">
        <v>27</v>
      </c>
      <c r="I81" s="9">
        <v>27</v>
      </c>
      <c r="J81" s="7"/>
      <c r="K81" s="9">
        <v>27</v>
      </c>
      <c r="L81" s="7"/>
      <c r="M81" s="9">
        <v>27</v>
      </c>
      <c r="N81" s="7"/>
      <c r="O81" s="9">
        <v>27</v>
      </c>
      <c r="P81" s="7"/>
      <c r="Q81" s="9">
        <v>27</v>
      </c>
      <c r="R81" s="7"/>
      <c r="S81" s="9">
        <v>27</v>
      </c>
      <c r="T81" s="7"/>
      <c r="U81" s="7">
        <v>40083</v>
      </c>
      <c r="W81" s="1">
        <v>2007</v>
      </c>
      <c r="X81" s="11">
        <f t="shared" si="22"/>
        <v>2.7E-2</v>
      </c>
      <c r="Y81" s="11">
        <f t="shared" si="23"/>
        <v>2.7E-2</v>
      </c>
      <c r="Z81" s="11">
        <f t="shared" si="24"/>
        <v>2.7E-2</v>
      </c>
      <c r="AA81" s="11">
        <f t="shared" si="25"/>
        <v>2.7E-2</v>
      </c>
      <c r="AB81" s="11">
        <f t="shared" si="26"/>
        <v>2.7E-2</v>
      </c>
      <c r="AC81" s="11">
        <f t="shared" si="27"/>
        <v>2.7E-2</v>
      </c>
      <c r="AD81" s="11">
        <f t="shared" si="28"/>
        <v>2.7E-2</v>
      </c>
      <c r="AE81" s="11"/>
      <c r="AF81" s="11">
        <f t="shared" si="29"/>
        <v>2.7E-2</v>
      </c>
      <c r="AG81" s="11"/>
      <c r="AH81" s="11">
        <f t="shared" si="35"/>
        <v>2.7E-2</v>
      </c>
      <c r="AI81" s="11"/>
      <c r="AJ81" s="11">
        <f t="shared" si="31"/>
        <v>2.7E-2</v>
      </c>
      <c r="AK81" s="11"/>
      <c r="AL81" s="11">
        <f t="shared" si="32"/>
        <v>2.7E-2</v>
      </c>
      <c r="AM81" s="11"/>
      <c r="AN81" s="11">
        <f t="shared" si="33"/>
        <v>2.7E-2</v>
      </c>
      <c r="AO81" s="11"/>
      <c r="AP81" s="11">
        <f t="shared" si="34"/>
        <v>40.082999999999998</v>
      </c>
      <c r="AQ81" s="10"/>
      <c r="AR81" s="10"/>
      <c r="BF81" s="1">
        <v>2007</v>
      </c>
      <c r="BG81" s="11">
        <v>2.6389999999999998</v>
      </c>
      <c r="BH81" s="11">
        <v>2.3E-2</v>
      </c>
      <c r="BI81" s="11">
        <v>3.0000000000000001E-3</v>
      </c>
      <c r="BJ81" s="11">
        <v>28.172999999999998</v>
      </c>
      <c r="BK81" s="11">
        <v>0.85</v>
      </c>
      <c r="BL81" s="11">
        <v>6.7670000000000003</v>
      </c>
      <c r="BM81" s="11">
        <v>0.63700000000000001</v>
      </c>
      <c r="BN81" s="11">
        <v>1.7000000000000001E-2</v>
      </c>
      <c r="BO81" s="11">
        <v>0.375</v>
      </c>
      <c r="BP81" s="11">
        <v>0.54</v>
      </c>
      <c r="BQ81" s="11">
        <v>3.7999999999999999E-2</v>
      </c>
      <c r="BR81" s="11">
        <v>2.1000000000000001E-2</v>
      </c>
      <c r="BS81" s="11">
        <v>40.082999999999998</v>
      </c>
    </row>
    <row r="82" spans="1:71" x14ac:dyDescent="0.15">
      <c r="A82" s="1">
        <v>2008</v>
      </c>
      <c r="B82" s="9">
        <v>28</v>
      </c>
      <c r="C82" s="7"/>
      <c r="D82" s="9">
        <v>28</v>
      </c>
      <c r="E82" s="9">
        <v>28</v>
      </c>
      <c r="F82" s="9">
        <v>28</v>
      </c>
      <c r="G82" s="9">
        <v>28</v>
      </c>
      <c r="H82" s="9">
        <v>28</v>
      </c>
      <c r="I82" s="9">
        <v>28</v>
      </c>
      <c r="J82" s="7"/>
      <c r="K82" s="9">
        <v>28</v>
      </c>
      <c r="L82" s="7"/>
      <c r="M82" s="9">
        <v>28</v>
      </c>
      <c r="N82" s="7"/>
      <c r="O82" s="9">
        <v>28</v>
      </c>
      <c r="P82" s="7"/>
      <c r="Q82" s="9">
        <v>28</v>
      </c>
      <c r="R82" s="7"/>
      <c r="S82" s="9">
        <v>28</v>
      </c>
      <c r="T82" s="7"/>
      <c r="U82" s="7">
        <v>19524</v>
      </c>
      <c r="W82" s="1">
        <v>2008</v>
      </c>
      <c r="X82" s="11">
        <f t="shared" si="22"/>
        <v>2.8000000000000001E-2</v>
      </c>
      <c r="Y82" s="11">
        <f t="shared" si="23"/>
        <v>2.8000000000000001E-2</v>
      </c>
      <c r="Z82" s="11">
        <f t="shared" si="24"/>
        <v>2.8000000000000001E-2</v>
      </c>
      <c r="AA82" s="11">
        <f t="shared" si="25"/>
        <v>2.8000000000000001E-2</v>
      </c>
      <c r="AB82" s="11">
        <f t="shared" si="26"/>
        <v>2.8000000000000001E-2</v>
      </c>
      <c r="AC82" s="11">
        <f t="shared" si="27"/>
        <v>2.8000000000000001E-2</v>
      </c>
      <c r="AD82" s="11">
        <f t="shared" si="28"/>
        <v>2.8000000000000001E-2</v>
      </c>
      <c r="AE82" s="11"/>
      <c r="AF82" s="11">
        <f t="shared" si="29"/>
        <v>2.8000000000000001E-2</v>
      </c>
      <c r="AG82" s="11"/>
      <c r="AH82" s="11">
        <f t="shared" si="35"/>
        <v>2.8000000000000001E-2</v>
      </c>
      <c r="AI82" s="11"/>
      <c r="AJ82" s="11">
        <f t="shared" si="31"/>
        <v>2.8000000000000001E-2</v>
      </c>
      <c r="AK82" s="11"/>
      <c r="AL82" s="11">
        <f t="shared" si="32"/>
        <v>2.8000000000000001E-2</v>
      </c>
      <c r="AM82" s="11"/>
      <c r="AN82" s="11">
        <f t="shared" si="33"/>
        <v>2.8000000000000001E-2</v>
      </c>
      <c r="AO82" s="11"/>
      <c r="AP82" s="11">
        <f t="shared" si="34"/>
        <v>19.524000000000001</v>
      </c>
      <c r="AQ82" s="10"/>
      <c r="AR82" s="10"/>
      <c r="BF82" s="1">
        <v>2008</v>
      </c>
      <c r="BG82" s="11">
        <v>3.5000000000000003E-2</v>
      </c>
      <c r="BH82" s="11">
        <v>0.224</v>
      </c>
      <c r="BI82" s="11">
        <v>0.06</v>
      </c>
      <c r="BJ82" s="11">
        <v>2.6070000000000002</v>
      </c>
      <c r="BK82" s="11">
        <v>3.3010000000000002</v>
      </c>
      <c r="BL82" s="11">
        <v>6.0179999999999998</v>
      </c>
      <c r="BM82" s="11">
        <v>3.0510000000000002</v>
      </c>
      <c r="BN82" s="11">
        <v>1.026</v>
      </c>
      <c r="BO82" s="11">
        <v>0.70899999999999996</v>
      </c>
      <c r="BP82" s="11">
        <v>1.548</v>
      </c>
      <c r="BQ82" s="11">
        <v>0.36899999999999999</v>
      </c>
      <c r="BR82" s="11">
        <v>0.57599999999999996</v>
      </c>
      <c r="BS82" s="11">
        <v>19.524000000000001</v>
      </c>
    </row>
    <row r="83" spans="1:71" x14ac:dyDescent="0.15">
      <c r="A83" s="1">
        <v>2009</v>
      </c>
      <c r="B83" s="9">
        <v>29</v>
      </c>
      <c r="C83" s="7"/>
      <c r="D83" s="9">
        <v>29</v>
      </c>
      <c r="E83" s="9">
        <v>29</v>
      </c>
      <c r="F83" s="9">
        <v>29</v>
      </c>
      <c r="G83" s="9">
        <v>29</v>
      </c>
      <c r="H83" s="9">
        <v>29</v>
      </c>
      <c r="I83" s="9">
        <v>29</v>
      </c>
      <c r="J83" s="7"/>
      <c r="K83" s="9">
        <v>29</v>
      </c>
      <c r="L83" s="7"/>
      <c r="M83" s="9">
        <v>29</v>
      </c>
      <c r="N83" s="7"/>
      <c r="O83" s="9">
        <v>29</v>
      </c>
      <c r="P83" s="7"/>
      <c r="Q83" s="9">
        <v>29</v>
      </c>
      <c r="R83" s="7"/>
      <c r="S83" s="9">
        <v>29</v>
      </c>
      <c r="T83" s="7"/>
      <c r="U83" s="7">
        <v>38867</v>
      </c>
      <c r="W83" s="1">
        <v>2009</v>
      </c>
      <c r="X83" s="11">
        <f t="shared" si="22"/>
        <v>2.9000000000000001E-2</v>
      </c>
      <c r="Y83" s="11">
        <f t="shared" si="23"/>
        <v>2.9000000000000001E-2</v>
      </c>
      <c r="Z83" s="11">
        <f t="shared" si="24"/>
        <v>2.9000000000000001E-2</v>
      </c>
      <c r="AA83" s="11">
        <f t="shared" si="25"/>
        <v>2.9000000000000001E-2</v>
      </c>
      <c r="AB83" s="11">
        <f t="shared" si="26"/>
        <v>2.9000000000000001E-2</v>
      </c>
      <c r="AC83" s="11">
        <f t="shared" si="27"/>
        <v>2.9000000000000001E-2</v>
      </c>
      <c r="AD83" s="11">
        <f t="shared" si="28"/>
        <v>2.9000000000000001E-2</v>
      </c>
      <c r="AE83" s="11"/>
      <c r="AF83" s="11">
        <f t="shared" si="29"/>
        <v>2.9000000000000001E-2</v>
      </c>
      <c r="AG83" s="11"/>
      <c r="AH83" s="11">
        <f t="shared" si="35"/>
        <v>2.9000000000000001E-2</v>
      </c>
      <c r="AI83" s="11"/>
      <c r="AJ83" s="11">
        <f t="shared" si="31"/>
        <v>2.9000000000000001E-2</v>
      </c>
      <c r="AK83" s="11"/>
      <c r="AL83" s="11">
        <f t="shared" si="32"/>
        <v>2.9000000000000001E-2</v>
      </c>
      <c r="AM83" s="11"/>
      <c r="AN83" s="11">
        <f t="shared" si="33"/>
        <v>2.9000000000000001E-2</v>
      </c>
      <c r="AO83" s="11"/>
      <c r="AP83" s="11">
        <f t="shared" si="34"/>
        <v>38.866999999999997</v>
      </c>
      <c r="AQ83" s="10"/>
      <c r="AR83" s="10"/>
      <c r="BF83" s="1">
        <v>2009</v>
      </c>
      <c r="BG83" s="11">
        <v>1.0999999999999999E-2</v>
      </c>
      <c r="BH83" s="11">
        <v>4.8049999999999997</v>
      </c>
      <c r="BI83" s="11">
        <v>2.2959999999999998</v>
      </c>
      <c r="BJ83" s="11">
        <v>0.93600000000000005</v>
      </c>
      <c r="BK83" s="11">
        <v>11.776999999999999</v>
      </c>
      <c r="BL83" s="11">
        <v>5.3280000000000003</v>
      </c>
      <c r="BM83" s="11">
        <v>3.8370000000000002</v>
      </c>
      <c r="BN83" s="11">
        <v>0.97199999999999998</v>
      </c>
      <c r="BO83" s="11">
        <v>4.3620000000000001</v>
      </c>
      <c r="BP83" s="11">
        <v>3.867</v>
      </c>
      <c r="BQ83" s="11">
        <v>0.23200000000000001</v>
      </c>
      <c r="BR83" s="11">
        <v>0.44400000000000001</v>
      </c>
      <c r="BS83" s="11">
        <v>38.866999999999997</v>
      </c>
    </row>
    <row r="84" spans="1:71" x14ac:dyDescent="0.15">
      <c r="A84" s="1">
        <v>2010</v>
      </c>
      <c r="B84" s="9">
        <v>30</v>
      </c>
      <c r="C84" s="12"/>
      <c r="D84" s="9">
        <v>30</v>
      </c>
      <c r="E84" s="9">
        <v>30</v>
      </c>
      <c r="F84" s="9">
        <v>30</v>
      </c>
      <c r="G84" s="9">
        <v>30</v>
      </c>
      <c r="H84" s="9">
        <v>30</v>
      </c>
      <c r="I84" s="9">
        <v>30</v>
      </c>
      <c r="J84" s="7"/>
      <c r="K84" s="9">
        <v>30</v>
      </c>
      <c r="L84" s="7"/>
      <c r="M84" s="9">
        <v>30</v>
      </c>
      <c r="N84" s="12"/>
      <c r="O84" s="9">
        <v>30</v>
      </c>
      <c r="P84" s="12"/>
      <c r="Q84" s="9">
        <v>30</v>
      </c>
      <c r="R84" s="12"/>
      <c r="S84" s="9">
        <v>30</v>
      </c>
      <c r="T84" s="7"/>
      <c r="U84" s="7">
        <v>24635</v>
      </c>
      <c r="W84" s="2">
        <v>2010</v>
      </c>
      <c r="X84" s="14">
        <f t="shared" si="22"/>
        <v>0.03</v>
      </c>
      <c r="Y84" s="14">
        <f t="shared" si="23"/>
        <v>0.03</v>
      </c>
      <c r="Z84" s="14">
        <f t="shared" si="24"/>
        <v>0.03</v>
      </c>
      <c r="AA84" s="14">
        <f t="shared" si="25"/>
        <v>0.03</v>
      </c>
      <c r="AB84" s="14">
        <f t="shared" si="26"/>
        <v>0.03</v>
      </c>
      <c r="AC84" s="14">
        <f t="shared" si="27"/>
        <v>0.03</v>
      </c>
      <c r="AD84" s="14">
        <f t="shared" si="28"/>
        <v>0.03</v>
      </c>
      <c r="AE84" s="14"/>
      <c r="AF84" s="14">
        <f t="shared" si="29"/>
        <v>0.03</v>
      </c>
      <c r="AG84" s="14"/>
      <c r="AH84" s="14">
        <f t="shared" si="35"/>
        <v>0.03</v>
      </c>
      <c r="AI84" s="14"/>
      <c r="AJ84" s="14">
        <f t="shared" si="31"/>
        <v>0.03</v>
      </c>
      <c r="AK84" s="14"/>
      <c r="AL84" s="14">
        <f t="shared" si="32"/>
        <v>0.03</v>
      </c>
      <c r="AM84" s="14"/>
      <c r="AN84" s="14">
        <f t="shared" si="33"/>
        <v>0.03</v>
      </c>
      <c r="AO84" s="14"/>
      <c r="AP84" s="14">
        <f t="shared" si="34"/>
        <v>24.635000000000002</v>
      </c>
      <c r="AQ84" s="10"/>
      <c r="AR84" s="10"/>
      <c r="BF84" s="2">
        <v>2010</v>
      </c>
      <c r="BG84" s="14">
        <v>2.7E-2</v>
      </c>
      <c r="BH84" s="14">
        <v>0.21299999999999999</v>
      </c>
      <c r="BI84" s="14">
        <v>4.2999999999999997E-2</v>
      </c>
      <c r="BJ84" s="14">
        <v>11.955</v>
      </c>
      <c r="BK84" s="14">
        <v>0.748</v>
      </c>
      <c r="BL84" s="14">
        <v>0.42699999999999999</v>
      </c>
      <c r="BM84" s="14">
        <v>2.3410000000000002</v>
      </c>
      <c r="BN84" s="14">
        <v>2.2970000000000002</v>
      </c>
      <c r="BO84" s="14">
        <v>0.39500000000000002</v>
      </c>
      <c r="BP84" s="14">
        <v>2.3450000000000002</v>
      </c>
      <c r="BQ84" s="14">
        <v>1.0569999999999999</v>
      </c>
      <c r="BR84" s="14">
        <v>2.7869999999999999</v>
      </c>
      <c r="BS84" s="14">
        <v>24.635000000000002</v>
      </c>
    </row>
    <row r="85" spans="1:71" x14ac:dyDescent="0.15">
      <c r="A85" s="1">
        <v>2011</v>
      </c>
      <c r="B85" s="9">
        <v>31</v>
      </c>
      <c r="C85" s="7"/>
      <c r="D85" s="9">
        <v>31</v>
      </c>
      <c r="E85" s="9">
        <v>31</v>
      </c>
      <c r="F85" s="9">
        <v>31</v>
      </c>
      <c r="G85" s="9">
        <v>31</v>
      </c>
      <c r="H85" s="9">
        <v>31</v>
      </c>
      <c r="I85" s="9">
        <v>31</v>
      </c>
      <c r="J85" s="7"/>
      <c r="K85" s="9">
        <v>31</v>
      </c>
      <c r="L85" s="7"/>
      <c r="M85" s="9">
        <v>31</v>
      </c>
      <c r="N85" s="7"/>
      <c r="O85" s="9">
        <v>31</v>
      </c>
      <c r="P85" s="7"/>
      <c r="Q85" s="9">
        <v>31</v>
      </c>
      <c r="R85" s="7"/>
      <c r="S85" s="9">
        <v>31</v>
      </c>
      <c r="T85" s="7"/>
      <c r="U85" s="26">
        <f t="shared" ref="U85:U93" si="36">SUM(B85:S85)</f>
        <v>372</v>
      </c>
      <c r="W85" s="2">
        <v>2011</v>
      </c>
      <c r="X85" s="14">
        <f t="shared" si="22"/>
        <v>3.1E-2</v>
      </c>
      <c r="Y85" s="14">
        <f t="shared" si="23"/>
        <v>3.1E-2</v>
      </c>
      <c r="Z85" s="14">
        <f t="shared" si="24"/>
        <v>3.1E-2</v>
      </c>
      <c r="AA85" s="14">
        <f t="shared" si="25"/>
        <v>3.1E-2</v>
      </c>
      <c r="AB85" s="14">
        <f t="shared" si="26"/>
        <v>3.1E-2</v>
      </c>
      <c r="AC85" s="29">
        <f t="shared" si="27"/>
        <v>3.1E-2</v>
      </c>
      <c r="AD85" s="29">
        <f t="shared" si="28"/>
        <v>3.1E-2</v>
      </c>
      <c r="AE85" s="29"/>
      <c r="AF85" s="29">
        <f t="shared" si="29"/>
        <v>3.1E-2</v>
      </c>
      <c r="AG85" s="29"/>
      <c r="AH85" s="29">
        <f t="shared" si="35"/>
        <v>3.1E-2</v>
      </c>
      <c r="AI85" s="29"/>
      <c r="AJ85" s="29">
        <f t="shared" si="31"/>
        <v>3.1E-2</v>
      </c>
      <c r="AK85" s="29"/>
      <c r="AL85" s="29">
        <f t="shared" si="32"/>
        <v>3.1E-2</v>
      </c>
      <c r="AM85" s="29"/>
      <c r="AN85" s="29">
        <f t="shared" ref="AN85:AN91" si="37">S85/1000</f>
        <v>3.1E-2</v>
      </c>
      <c r="AO85" s="29"/>
      <c r="AP85" s="29">
        <f t="shared" si="34"/>
        <v>0.372</v>
      </c>
      <c r="AQ85" s="10"/>
      <c r="AR85" s="10"/>
      <c r="BF85" s="2">
        <v>2011</v>
      </c>
      <c r="BG85" s="14">
        <v>1.9427999999999999</v>
      </c>
      <c r="BH85" s="14">
        <v>0.2</v>
      </c>
      <c r="BI85" s="14">
        <v>0</v>
      </c>
      <c r="BJ85" s="14">
        <v>0</v>
      </c>
      <c r="BK85" s="14">
        <v>3.4095</v>
      </c>
      <c r="BL85" s="29">
        <v>3.399</v>
      </c>
      <c r="BM85" s="29">
        <v>13.235200000000001</v>
      </c>
      <c r="BN85" s="29">
        <v>1.69</v>
      </c>
      <c r="BO85" s="29">
        <v>7.6499999999999999E-2</v>
      </c>
      <c r="BP85" s="29">
        <v>0.2</v>
      </c>
      <c r="BQ85" s="29">
        <v>0.27700000000000002</v>
      </c>
      <c r="BR85" s="29">
        <v>10.119</v>
      </c>
      <c r="BS85" s="29">
        <v>34.548999999999999</v>
      </c>
    </row>
    <row r="86" spans="1:71" x14ac:dyDescent="0.15">
      <c r="A86" s="2">
        <v>2012</v>
      </c>
      <c r="B86" s="9">
        <v>32</v>
      </c>
      <c r="C86" s="16"/>
      <c r="D86" s="9">
        <v>32</v>
      </c>
      <c r="E86" s="9">
        <v>32</v>
      </c>
      <c r="F86" s="9">
        <v>32</v>
      </c>
      <c r="G86" s="9">
        <v>32</v>
      </c>
      <c r="H86" s="9">
        <v>32</v>
      </c>
      <c r="I86" s="9">
        <v>32</v>
      </c>
      <c r="J86" s="16"/>
      <c r="K86" s="9">
        <v>32</v>
      </c>
      <c r="L86" s="16"/>
      <c r="M86" s="9">
        <v>32</v>
      </c>
      <c r="N86" s="16"/>
      <c r="O86" s="9">
        <v>32</v>
      </c>
      <c r="P86" s="16"/>
      <c r="Q86" s="9">
        <v>32</v>
      </c>
      <c r="R86" s="16"/>
      <c r="S86" s="9">
        <v>32</v>
      </c>
      <c r="T86" s="16"/>
      <c r="U86" s="30">
        <f t="shared" si="36"/>
        <v>384</v>
      </c>
      <c r="W86" s="2">
        <v>2012</v>
      </c>
      <c r="X86" s="14">
        <f t="shared" si="22"/>
        <v>3.2000000000000001E-2</v>
      </c>
      <c r="Y86" s="14">
        <f t="shared" si="23"/>
        <v>3.2000000000000001E-2</v>
      </c>
      <c r="Z86" s="14">
        <f t="shared" si="24"/>
        <v>3.2000000000000001E-2</v>
      </c>
      <c r="AA86" s="14">
        <f t="shared" si="25"/>
        <v>3.2000000000000001E-2</v>
      </c>
      <c r="AB86" s="14">
        <f t="shared" si="26"/>
        <v>3.2000000000000001E-2</v>
      </c>
      <c r="AC86" s="29">
        <f t="shared" si="27"/>
        <v>3.2000000000000001E-2</v>
      </c>
      <c r="AD86" s="29">
        <f t="shared" si="28"/>
        <v>3.2000000000000001E-2</v>
      </c>
      <c r="AE86" s="29"/>
      <c r="AF86" s="29">
        <f t="shared" si="29"/>
        <v>3.2000000000000001E-2</v>
      </c>
      <c r="AG86" s="29"/>
      <c r="AH86" s="29">
        <f t="shared" si="35"/>
        <v>3.2000000000000001E-2</v>
      </c>
      <c r="AI86" s="29"/>
      <c r="AJ86" s="29">
        <f t="shared" si="31"/>
        <v>3.2000000000000001E-2</v>
      </c>
      <c r="AK86" s="29"/>
      <c r="AL86" s="29">
        <f t="shared" si="32"/>
        <v>3.2000000000000001E-2</v>
      </c>
      <c r="AM86" s="29"/>
      <c r="AN86" s="29">
        <f t="shared" si="37"/>
        <v>3.2000000000000001E-2</v>
      </c>
      <c r="AO86" s="29"/>
      <c r="AP86" s="29">
        <f t="shared" si="34"/>
        <v>0.38400000000000001</v>
      </c>
      <c r="AQ86" s="10"/>
      <c r="AR86" s="10"/>
      <c r="BF86" s="2">
        <v>2012</v>
      </c>
      <c r="BG86" s="14">
        <v>44.664000000000001</v>
      </c>
      <c r="BH86" s="14">
        <v>3.8149999999999999</v>
      </c>
      <c r="BI86" s="14">
        <v>6.0000000000000001E-3</v>
      </c>
      <c r="BJ86" s="14">
        <v>0.70699999999999996</v>
      </c>
      <c r="BK86" s="14">
        <v>0.432</v>
      </c>
      <c r="BL86" s="29">
        <v>4.258</v>
      </c>
      <c r="BM86" s="29">
        <v>1.389</v>
      </c>
      <c r="BN86" s="29">
        <v>0.28100000000000003</v>
      </c>
      <c r="BO86" s="29">
        <v>0.79300000000000004</v>
      </c>
      <c r="BP86" s="29">
        <v>1.9330000000000001</v>
      </c>
      <c r="BQ86" s="29">
        <v>4.7549999999999999</v>
      </c>
      <c r="BR86" s="29">
        <v>69.671000000000006</v>
      </c>
      <c r="BS86" s="29">
        <v>132.70400000000001</v>
      </c>
    </row>
    <row r="87" spans="1:71" x14ac:dyDescent="0.15">
      <c r="A87" s="2">
        <v>2013</v>
      </c>
      <c r="B87" s="9">
        <v>33</v>
      </c>
      <c r="C87" s="16"/>
      <c r="D87" s="9">
        <v>33</v>
      </c>
      <c r="E87" s="9">
        <v>33</v>
      </c>
      <c r="F87" s="9">
        <v>33</v>
      </c>
      <c r="G87" s="9">
        <v>33</v>
      </c>
      <c r="H87" s="9">
        <v>33</v>
      </c>
      <c r="I87" s="9">
        <v>33</v>
      </c>
      <c r="J87" s="16"/>
      <c r="K87" s="9">
        <v>33</v>
      </c>
      <c r="L87" s="16"/>
      <c r="M87" s="9">
        <v>33</v>
      </c>
      <c r="N87" s="16"/>
      <c r="O87" s="9">
        <v>33</v>
      </c>
      <c r="P87" s="16"/>
      <c r="Q87" s="9">
        <v>33</v>
      </c>
      <c r="R87" s="16"/>
      <c r="S87" s="9">
        <v>33</v>
      </c>
      <c r="T87" s="16"/>
      <c r="U87" s="30">
        <f t="shared" si="36"/>
        <v>396</v>
      </c>
      <c r="W87" s="2">
        <v>2013</v>
      </c>
      <c r="X87" s="14">
        <f t="shared" si="22"/>
        <v>3.3000000000000002E-2</v>
      </c>
      <c r="Y87" s="14">
        <f t="shared" si="23"/>
        <v>3.3000000000000002E-2</v>
      </c>
      <c r="Z87" s="14">
        <f t="shared" si="24"/>
        <v>3.3000000000000002E-2</v>
      </c>
      <c r="AA87" s="14">
        <f t="shared" si="25"/>
        <v>3.3000000000000002E-2</v>
      </c>
      <c r="AB87" s="14">
        <f t="shared" si="26"/>
        <v>3.3000000000000002E-2</v>
      </c>
      <c r="AC87" s="14">
        <f t="shared" si="27"/>
        <v>3.3000000000000002E-2</v>
      </c>
      <c r="AD87" s="14">
        <f t="shared" si="28"/>
        <v>3.3000000000000002E-2</v>
      </c>
      <c r="AE87" s="14"/>
      <c r="AF87" s="14">
        <f t="shared" si="29"/>
        <v>3.3000000000000002E-2</v>
      </c>
      <c r="AG87" s="14"/>
      <c r="AH87" s="14">
        <f t="shared" si="35"/>
        <v>3.3000000000000002E-2</v>
      </c>
      <c r="AI87" s="14"/>
      <c r="AJ87" s="14">
        <f t="shared" si="31"/>
        <v>3.3000000000000002E-2</v>
      </c>
      <c r="AK87" s="14"/>
      <c r="AL87" s="14">
        <f t="shared" si="32"/>
        <v>3.3000000000000002E-2</v>
      </c>
      <c r="AM87" s="14"/>
      <c r="AN87" s="14">
        <f t="shared" si="37"/>
        <v>3.3000000000000002E-2</v>
      </c>
      <c r="AO87" s="14"/>
      <c r="AP87" s="29">
        <f t="shared" si="34"/>
        <v>0.39600000000000002</v>
      </c>
      <c r="AQ87" s="10"/>
      <c r="AR87" s="10"/>
      <c r="BF87" s="2">
        <v>2013</v>
      </c>
      <c r="BG87" s="14">
        <v>34.744</v>
      </c>
      <c r="BH87" s="14">
        <v>4.6180000000000003</v>
      </c>
      <c r="BI87" s="14">
        <v>59.898000000000003</v>
      </c>
      <c r="BJ87" s="14">
        <v>118.252</v>
      </c>
      <c r="BK87" s="14">
        <v>498.07600000000002</v>
      </c>
      <c r="BL87" s="14">
        <v>526.80700000000002</v>
      </c>
      <c r="BM87" s="14">
        <v>72.936999999999998</v>
      </c>
      <c r="BN87" s="14">
        <v>1.151</v>
      </c>
      <c r="BO87" s="14">
        <v>18.736999999999998</v>
      </c>
      <c r="BP87" s="14">
        <v>1.24</v>
      </c>
      <c r="BQ87" s="14">
        <v>1.3220000000000001</v>
      </c>
      <c r="BR87" s="14">
        <v>37.92</v>
      </c>
      <c r="BS87" s="29">
        <v>1375.702</v>
      </c>
    </row>
    <row r="88" spans="1:71" x14ac:dyDescent="0.15">
      <c r="A88" s="2">
        <v>2014</v>
      </c>
      <c r="B88" s="9">
        <v>34</v>
      </c>
      <c r="C88" s="16"/>
      <c r="D88" s="9">
        <v>34</v>
      </c>
      <c r="E88" s="9">
        <v>34</v>
      </c>
      <c r="F88" s="9">
        <v>34</v>
      </c>
      <c r="G88" s="9">
        <v>34</v>
      </c>
      <c r="H88" s="9">
        <v>34</v>
      </c>
      <c r="I88" s="9">
        <v>34</v>
      </c>
      <c r="J88" s="16"/>
      <c r="K88" s="9">
        <v>34</v>
      </c>
      <c r="L88" s="16"/>
      <c r="M88" s="9">
        <v>34</v>
      </c>
      <c r="N88" s="16"/>
      <c r="O88" s="9">
        <v>34</v>
      </c>
      <c r="P88" s="16"/>
      <c r="Q88" s="9">
        <v>34</v>
      </c>
      <c r="R88" s="16"/>
      <c r="S88" s="9">
        <v>34</v>
      </c>
      <c r="T88" s="35"/>
      <c r="U88" s="30">
        <f t="shared" si="36"/>
        <v>408</v>
      </c>
      <c r="W88" s="2">
        <v>2014</v>
      </c>
      <c r="X88" s="14">
        <f t="shared" si="22"/>
        <v>3.4000000000000002E-2</v>
      </c>
      <c r="Y88" s="14">
        <f t="shared" si="23"/>
        <v>3.4000000000000002E-2</v>
      </c>
      <c r="Z88" s="14">
        <f t="shared" si="24"/>
        <v>3.4000000000000002E-2</v>
      </c>
      <c r="AA88" s="14">
        <f t="shared" si="25"/>
        <v>3.4000000000000002E-2</v>
      </c>
      <c r="AB88" s="14">
        <f t="shared" si="26"/>
        <v>3.4000000000000002E-2</v>
      </c>
      <c r="AC88" s="14">
        <f t="shared" si="27"/>
        <v>3.4000000000000002E-2</v>
      </c>
      <c r="AD88" s="14">
        <f t="shared" si="28"/>
        <v>3.4000000000000002E-2</v>
      </c>
      <c r="AE88" s="14"/>
      <c r="AF88" s="14">
        <f t="shared" si="29"/>
        <v>3.4000000000000002E-2</v>
      </c>
      <c r="AG88" s="14"/>
      <c r="AH88" s="14">
        <f t="shared" si="35"/>
        <v>3.4000000000000002E-2</v>
      </c>
      <c r="AI88" s="14"/>
      <c r="AJ88" s="14">
        <f t="shared" si="31"/>
        <v>3.4000000000000002E-2</v>
      </c>
      <c r="AK88" s="14"/>
      <c r="AL88" s="14">
        <f t="shared" si="32"/>
        <v>3.4000000000000002E-2</v>
      </c>
      <c r="AM88" s="14"/>
      <c r="AN88" s="14">
        <f t="shared" si="37"/>
        <v>3.4000000000000002E-2</v>
      </c>
      <c r="AO88" s="14"/>
      <c r="AP88" s="29">
        <f t="shared" si="34"/>
        <v>0.40799999999999997</v>
      </c>
      <c r="AQ88" s="10"/>
      <c r="AR88" s="10"/>
      <c r="BF88" s="2">
        <v>2014</v>
      </c>
      <c r="BG88" s="14">
        <v>0.108</v>
      </c>
      <c r="BH88" s="14">
        <v>127.5574</v>
      </c>
      <c r="BI88" s="14">
        <v>9.8012999999999995</v>
      </c>
      <c r="BJ88" s="14">
        <v>28.4177</v>
      </c>
      <c r="BK88" s="14">
        <v>82.620100000000008</v>
      </c>
      <c r="BL88" s="14">
        <v>10.7624</v>
      </c>
      <c r="BM88" s="14">
        <v>1.73</v>
      </c>
      <c r="BN88" s="14">
        <v>0.15480000000000002</v>
      </c>
      <c r="BO88" s="14">
        <v>3.0000000000000001E-3</v>
      </c>
      <c r="BP88" s="14">
        <v>5.6710000000000003</v>
      </c>
      <c r="BQ88" s="14">
        <v>6.2960000000000003</v>
      </c>
      <c r="BR88" s="14">
        <v>56.153199999999998</v>
      </c>
      <c r="BS88" s="29">
        <v>329.27489999999995</v>
      </c>
    </row>
    <row r="89" spans="1:71" x14ac:dyDescent="0.15">
      <c r="A89" s="2">
        <v>2015</v>
      </c>
      <c r="B89" s="9">
        <v>35</v>
      </c>
      <c r="C89" s="16"/>
      <c r="D89" s="9">
        <v>35</v>
      </c>
      <c r="E89" s="9">
        <v>35</v>
      </c>
      <c r="F89" s="9">
        <v>35</v>
      </c>
      <c r="G89" s="9">
        <v>35</v>
      </c>
      <c r="H89" s="9">
        <v>35</v>
      </c>
      <c r="I89" s="9">
        <v>35</v>
      </c>
      <c r="J89" s="16"/>
      <c r="K89" s="9">
        <v>35</v>
      </c>
      <c r="L89" s="16"/>
      <c r="M89" s="9">
        <v>35</v>
      </c>
      <c r="N89" s="16"/>
      <c r="O89" s="9">
        <v>35</v>
      </c>
      <c r="P89" s="16"/>
      <c r="Q89" s="9">
        <v>35</v>
      </c>
      <c r="R89" s="16"/>
      <c r="S89" s="9">
        <v>35</v>
      </c>
      <c r="T89" s="2"/>
      <c r="U89" s="30">
        <f t="shared" si="36"/>
        <v>420</v>
      </c>
      <c r="W89" s="2">
        <v>2015</v>
      </c>
      <c r="X89" s="14">
        <f t="shared" si="22"/>
        <v>3.5000000000000003E-2</v>
      </c>
      <c r="Y89" s="14">
        <f t="shared" si="23"/>
        <v>3.5000000000000003E-2</v>
      </c>
      <c r="Z89" s="14">
        <f t="shared" si="24"/>
        <v>3.5000000000000003E-2</v>
      </c>
      <c r="AA89" s="14">
        <f t="shared" si="25"/>
        <v>3.5000000000000003E-2</v>
      </c>
      <c r="AB89" s="14">
        <f t="shared" si="26"/>
        <v>3.5000000000000003E-2</v>
      </c>
      <c r="AC89" s="14">
        <f t="shared" si="27"/>
        <v>3.5000000000000003E-2</v>
      </c>
      <c r="AD89" s="14">
        <f t="shared" si="28"/>
        <v>3.5000000000000003E-2</v>
      </c>
      <c r="AE89" s="14"/>
      <c r="AF89" s="14">
        <f t="shared" si="29"/>
        <v>3.5000000000000003E-2</v>
      </c>
      <c r="AG89" s="14"/>
      <c r="AH89" s="14">
        <f t="shared" si="35"/>
        <v>3.5000000000000003E-2</v>
      </c>
      <c r="AI89" s="14"/>
      <c r="AJ89" s="14">
        <f t="shared" si="31"/>
        <v>3.5000000000000003E-2</v>
      </c>
      <c r="AK89" s="14"/>
      <c r="AL89" s="14">
        <f t="shared" si="32"/>
        <v>3.5000000000000003E-2</v>
      </c>
      <c r="AM89" s="14"/>
      <c r="AN89" s="14">
        <f t="shared" si="37"/>
        <v>3.5000000000000003E-2</v>
      </c>
      <c r="AO89" s="14"/>
      <c r="AP89" s="29">
        <f t="shared" si="34"/>
        <v>0.42</v>
      </c>
      <c r="AQ89" s="10"/>
      <c r="AR89" s="10"/>
      <c r="BF89" s="2">
        <v>2015</v>
      </c>
      <c r="BG89" s="14">
        <v>4.7285000000000004</v>
      </c>
      <c r="BH89" s="14">
        <v>2.0920000000000001</v>
      </c>
      <c r="BI89" s="14">
        <v>19.076000000000001</v>
      </c>
      <c r="BJ89" s="14">
        <v>21.5915</v>
      </c>
      <c r="BK89" s="14">
        <v>156.5797</v>
      </c>
      <c r="BL89" s="14">
        <v>37.622999999999998</v>
      </c>
      <c r="BM89" s="14">
        <v>80.766999999999996</v>
      </c>
      <c r="BN89" s="14">
        <v>87.622399999999999</v>
      </c>
      <c r="BO89" s="14">
        <v>0</v>
      </c>
      <c r="BP89" s="14">
        <v>3.883</v>
      </c>
      <c r="BQ89" s="14">
        <v>1.0765</v>
      </c>
      <c r="BR89" s="14">
        <v>46.213000000000001</v>
      </c>
      <c r="BS89" s="29">
        <v>461.25259999999997</v>
      </c>
    </row>
    <row r="90" spans="1:71" x14ac:dyDescent="0.15">
      <c r="A90" s="2">
        <v>2016</v>
      </c>
      <c r="B90" s="9">
        <v>36</v>
      </c>
      <c r="C90" s="16"/>
      <c r="D90" s="9">
        <v>36</v>
      </c>
      <c r="E90" s="9">
        <v>36</v>
      </c>
      <c r="F90" s="9">
        <v>36</v>
      </c>
      <c r="G90" s="9">
        <v>36</v>
      </c>
      <c r="H90" s="9">
        <v>36</v>
      </c>
      <c r="I90" s="9">
        <v>36</v>
      </c>
      <c r="J90" s="16"/>
      <c r="K90" s="9">
        <v>36</v>
      </c>
      <c r="L90" s="35"/>
      <c r="M90" s="9">
        <v>36</v>
      </c>
      <c r="N90" s="35"/>
      <c r="O90" s="9">
        <v>36</v>
      </c>
      <c r="P90" s="35"/>
      <c r="Q90" s="9">
        <v>36</v>
      </c>
      <c r="R90" s="16"/>
      <c r="S90" s="9">
        <v>36</v>
      </c>
      <c r="T90" s="2"/>
      <c r="U90" s="30">
        <f t="shared" si="36"/>
        <v>432</v>
      </c>
      <c r="W90" s="2">
        <v>2016</v>
      </c>
      <c r="X90" s="14">
        <f t="shared" si="22"/>
        <v>3.5999999999999997E-2</v>
      </c>
      <c r="Y90" s="14">
        <f t="shared" ref="Y90" si="38">D90/1000</f>
        <v>3.5999999999999997E-2</v>
      </c>
      <c r="Z90" s="14">
        <f t="shared" si="24"/>
        <v>3.5999999999999997E-2</v>
      </c>
      <c r="AA90" s="14">
        <f t="shared" si="25"/>
        <v>3.5999999999999997E-2</v>
      </c>
      <c r="AB90" s="14">
        <f t="shared" si="26"/>
        <v>3.5999999999999997E-2</v>
      </c>
      <c r="AC90" s="14">
        <f>H90/1000</f>
        <v>3.5999999999999997E-2</v>
      </c>
      <c r="AD90" s="14">
        <f>I90/1000</f>
        <v>3.5999999999999997E-2</v>
      </c>
      <c r="AE90" s="14"/>
      <c r="AF90" s="14">
        <f t="shared" si="29"/>
        <v>3.5999999999999997E-2</v>
      </c>
      <c r="AG90" s="14"/>
      <c r="AH90" s="14">
        <f t="shared" si="35"/>
        <v>3.5999999999999997E-2</v>
      </c>
      <c r="AI90" s="14"/>
      <c r="AJ90" s="14">
        <f t="shared" si="31"/>
        <v>3.5999999999999997E-2</v>
      </c>
      <c r="AK90" s="14"/>
      <c r="AL90" s="14">
        <f>Q90/1000</f>
        <v>3.5999999999999997E-2</v>
      </c>
      <c r="AM90" s="14"/>
      <c r="AN90" s="14">
        <f t="shared" si="37"/>
        <v>3.5999999999999997E-2</v>
      </c>
      <c r="AO90" s="14"/>
      <c r="AP90" s="29">
        <f t="shared" si="34"/>
        <v>0.432</v>
      </c>
      <c r="AQ90" s="10"/>
      <c r="AR90" s="10"/>
      <c r="BF90" s="2">
        <v>2016</v>
      </c>
      <c r="BG90" s="14">
        <v>0.17330000000000001</v>
      </c>
      <c r="BH90" s="14">
        <v>32.458500000000001</v>
      </c>
      <c r="BI90" s="14">
        <v>306.36529999999999</v>
      </c>
      <c r="BJ90" s="14">
        <v>352.35950000000003</v>
      </c>
      <c r="BK90" s="14">
        <v>502.68849999999998</v>
      </c>
      <c r="BL90" s="14">
        <v>792.91499999999996</v>
      </c>
      <c r="BM90" s="14">
        <v>387.75599999999997</v>
      </c>
      <c r="BN90" s="14">
        <v>88.799000000000007</v>
      </c>
      <c r="BO90" s="14">
        <v>28.53</v>
      </c>
      <c r="BP90" s="14">
        <v>113.595</v>
      </c>
      <c r="BQ90" s="14">
        <v>28.92</v>
      </c>
      <c r="BR90" s="14">
        <v>15.51</v>
      </c>
      <c r="BS90" s="29">
        <v>2650.0700999999999</v>
      </c>
    </row>
    <row r="91" spans="1:71" x14ac:dyDescent="0.15">
      <c r="A91" s="2">
        <v>2017</v>
      </c>
      <c r="B91" s="9">
        <v>37</v>
      </c>
      <c r="C91" s="16"/>
      <c r="D91" s="9">
        <v>37</v>
      </c>
      <c r="E91" s="9">
        <v>37</v>
      </c>
      <c r="F91" s="9">
        <v>37</v>
      </c>
      <c r="G91" s="9">
        <v>37</v>
      </c>
      <c r="H91" s="9">
        <v>37</v>
      </c>
      <c r="I91" s="9">
        <v>37</v>
      </c>
      <c r="J91" s="16"/>
      <c r="K91" s="9">
        <v>37</v>
      </c>
      <c r="L91" s="35"/>
      <c r="M91" s="9">
        <v>37</v>
      </c>
      <c r="N91" s="35"/>
      <c r="O91" s="9">
        <v>37</v>
      </c>
      <c r="P91" s="35"/>
      <c r="Q91" s="9">
        <v>37</v>
      </c>
      <c r="R91" s="16"/>
      <c r="S91" s="9">
        <v>37</v>
      </c>
      <c r="T91" s="2"/>
      <c r="U91" s="30">
        <f t="shared" si="36"/>
        <v>444</v>
      </c>
      <c r="W91" s="2">
        <v>2017</v>
      </c>
      <c r="X91" s="14">
        <f t="shared" si="22"/>
        <v>3.6999999999999998E-2</v>
      </c>
      <c r="Y91" s="14">
        <f>D91/1000</f>
        <v>3.6999999999999998E-2</v>
      </c>
      <c r="Z91" s="14">
        <f t="shared" si="24"/>
        <v>3.6999999999999998E-2</v>
      </c>
      <c r="AA91" s="14">
        <f t="shared" si="25"/>
        <v>3.6999999999999998E-2</v>
      </c>
      <c r="AB91" s="14">
        <f t="shared" si="26"/>
        <v>3.6999999999999998E-2</v>
      </c>
      <c r="AC91" s="14">
        <f>H91/1000</f>
        <v>3.6999999999999998E-2</v>
      </c>
      <c r="AD91" s="14">
        <f>I91/1000</f>
        <v>3.6999999999999998E-2</v>
      </c>
      <c r="AE91" s="14"/>
      <c r="AF91" s="14">
        <f t="shared" si="29"/>
        <v>3.6999999999999998E-2</v>
      </c>
      <c r="AG91" s="14"/>
      <c r="AH91" s="14">
        <f t="shared" si="35"/>
        <v>3.6999999999999998E-2</v>
      </c>
      <c r="AI91" s="14"/>
      <c r="AJ91" s="14">
        <f t="shared" si="31"/>
        <v>3.6999999999999998E-2</v>
      </c>
      <c r="AK91" s="14"/>
      <c r="AL91" s="14">
        <f t="shared" ref="AL91:AL92" si="39">Q91/1000</f>
        <v>3.6999999999999998E-2</v>
      </c>
      <c r="AM91" s="14"/>
      <c r="AN91" s="14">
        <f t="shared" si="37"/>
        <v>3.6999999999999998E-2</v>
      </c>
      <c r="AO91" s="14"/>
      <c r="AP91" s="29">
        <f>U91/1000</f>
        <v>0.44400000000000001</v>
      </c>
      <c r="AQ91" s="10"/>
      <c r="AR91" s="10"/>
      <c r="BF91" s="2">
        <v>2017</v>
      </c>
      <c r="BG91" s="14">
        <v>14.785</v>
      </c>
      <c r="BH91" s="14">
        <v>24.31</v>
      </c>
      <c r="BI91" s="14">
        <v>179.85300000000001</v>
      </c>
      <c r="BJ91" s="14">
        <v>188.98</v>
      </c>
      <c r="BK91" s="14">
        <v>56.5</v>
      </c>
      <c r="BL91" s="14">
        <v>16.387</v>
      </c>
      <c r="BM91" s="14">
        <v>46.636099999999999</v>
      </c>
      <c r="BN91" s="14">
        <v>13.81</v>
      </c>
      <c r="BO91" s="14">
        <v>0</v>
      </c>
      <c r="BP91" s="14">
        <v>15.9915</v>
      </c>
      <c r="BQ91" s="14">
        <v>163.983</v>
      </c>
      <c r="BR91" s="14">
        <v>78</v>
      </c>
      <c r="BS91" s="29">
        <v>800</v>
      </c>
    </row>
    <row r="92" spans="1:71" x14ac:dyDescent="0.15">
      <c r="A92" s="2">
        <v>2018</v>
      </c>
      <c r="B92" s="9">
        <v>38</v>
      </c>
      <c r="C92" s="16"/>
      <c r="D92" s="9">
        <v>38</v>
      </c>
      <c r="E92" s="9">
        <v>38</v>
      </c>
      <c r="F92" s="9">
        <v>38</v>
      </c>
      <c r="G92" s="9">
        <v>38</v>
      </c>
      <c r="H92" s="9">
        <v>38</v>
      </c>
      <c r="I92" s="9">
        <v>38</v>
      </c>
      <c r="J92" s="16"/>
      <c r="K92" s="9">
        <v>38</v>
      </c>
      <c r="L92" s="35"/>
      <c r="M92" s="9">
        <v>38</v>
      </c>
      <c r="N92" s="35"/>
      <c r="O92" s="9">
        <v>38</v>
      </c>
      <c r="P92" s="35"/>
      <c r="Q92" s="9">
        <v>38</v>
      </c>
      <c r="R92" s="16"/>
      <c r="S92" s="9">
        <v>38</v>
      </c>
      <c r="T92" s="2"/>
      <c r="U92" s="30">
        <f t="shared" si="36"/>
        <v>456</v>
      </c>
      <c r="W92" s="2">
        <v>2018</v>
      </c>
      <c r="X92" s="14">
        <f t="shared" si="22"/>
        <v>3.7999999999999999E-2</v>
      </c>
      <c r="Y92" s="14">
        <f t="shared" ref="Y92" si="40">D92/1000</f>
        <v>3.7999999999999999E-2</v>
      </c>
      <c r="Z92" s="14">
        <f t="shared" si="24"/>
        <v>3.7999999999999999E-2</v>
      </c>
      <c r="AA92" s="14">
        <f t="shared" si="25"/>
        <v>3.7999999999999999E-2</v>
      </c>
      <c r="AB92" s="14">
        <f t="shared" si="26"/>
        <v>3.7999999999999999E-2</v>
      </c>
      <c r="AC92" s="14">
        <f t="shared" si="26"/>
        <v>3.7999999999999999E-2</v>
      </c>
      <c r="AD92" s="14">
        <f t="shared" ref="AD92" si="41">I92/1000</f>
        <v>3.7999999999999999E-2</v>
      </c>
      <c r="AE92" s="14"/>
      <c r="AF92" s="14">
        <f t="shared" si="29"/>
        <v>3.7999999999999999E-2</v>
      </c>
      <c r="AG92" s="14"/>
      <c r="AH92" s="14">
        <f t="shared" si="35"/>
        <v>3.7999999999999999E-2</v>
      </c>
      <c r="AI92" s="14"/>
      <c r="AJ92" s="14">
        <f t="shared" si="31"/>
        <v>3.7999999999999999E-2</v>
      </c>
      <c r="AK92" s="14"/>
      <c r="AL92" s="14">
        <f t="shared" si="39"/>
        <v>3.7999999999999999E-2</v>
      </c>
      <c r="AM92" s="14"/>
      <c r="AN92" s="14"/>
      <c r="AO92" s="14"/>
      <c r="AP92" s="29">
        <f>U92/1000</f>
        <v>0.45600000000000002</v>
      </c>
      <c r="AQ92" s="10"/>
      <c r="AR92" s="10"/>
      <c r="BF92" s="4">
        <v>2018</v>
      </c>
      <c r="BG92" s="22">
        <v>135</v>
      </c>
      <c r="BH92" s="22">
        <v>213.53299999999999</v>
      </c>
      <c r="BI92" s="22">
        <v>5.81</v>
      </c>
      <c r="BJ92" s="22">
        <v>2.5000000000000001E-3</v>
      </c>
      <c r="BK92" s="22">
        <v>45.960999999999999</v>
      </c>
      <c r="BL92" s="22">
        <v>245.125</v>
      </c>
      <c r="BM92" s="22">
        <v>2</v>
      </c>
      <c r="BN92" s="22">
        <v>1</v>
      </c>
      <c r="BO92" s="22">
        <v>0</v>
      </c>
      <c r="BP92" s="22">
        <v>7</v>
      </c>
      <c r="BQ92" s="22">
        <v>180</v>
      </c>
      <c r="BR92" s="22"/>
      <c r="BS92" s="32">
        <v>836</v>
      </c>
    </row>
    <row r="93" spans="1:71" x14ac:dyDescent="0.15">
      <c r="A93" s="4">
        <v>2019</v>
      </c>
      <c r="B93" s="9">
        <v>39</v>
      </c>
      <c r="C93" s="21"/>
      <c r="D93" s="9">
        <v>39</v>
      </c>
      <c r="E93" s="9">
        <v>39</v>
      </c>
      <c r="F93" s="9">
        <v>39</v>
      </c>
      <c r="G93" s="9">
        <v>39</v>
      </c>
      <c r="H93" s="9">
        <v>39</v>
      </c>
      <c r="I93" s="9">
        <v>39</v>
      </c>
      <c r="J93" s="21"/>
      <c r="K93" s="9">
        <v>39</v>
      </c>
      <c r="L93" s="44"/>
      <c r="M93" s="9">
        <v>39</v>
      </c>
      <c r="N93" s="44"/>
      <c r="O93" s="9">
        <v>39</v>
      </c>
      <c r="P93" s="44"/>
      <c r="Q93" s="9">
        <v>39</v>
      </c>
      <c r="R93" s="21"/>
      <c r="S93" s="9">
        <v>39</v>
      </c>
      <c r="T93" s="4"/>
      <c r="U93" s="31">
        <f t="shared" si="36"/>
        <v>468</v>
      </c>
      <c r="W93" s="4">
        <v>2019</v>
      </c>
      <c r="X93" s="22">
        <f t="shared" si="22"/>
        <v>3.9E-2</v>
      </c>
      <c r="Y93" s="22">
        <f t="shared" ref="Y93" si="42">D93/1000</f>
        <v>3.9E-2</v>
      </c>
      <c r="Z93" s="22">
        <f t="shared" ref="Z93" si="43">E93/1000</f>
        <v>3.9E-2</v>
      </c>
      <c r="AA93" s="22">
        <f t="shared" ref="AA93" si="44">F93/1000</f>
        <v>3.9E-2</v>
      </c>
      <c r="AB93" s="22">
        <f t="shared" ref="AB93" si="45">G93/1000</f>
        <v>3.9E-2</v>
      </c>
      <c r="AC93" s="22">
        <f t="shared" ref="AC93" si="46">H93/1000</f>
        <v>3.9E-2</v>
      </c>
      <c r="AD93" s="22">
        <f t="shared" ref="AD93" si="47">I93/1000</f>
        <v>3.9E-2</v>
      </c>
      <c r="AE93" s="22"/>
      <c r="AF93" s="22">
        <f t="shared" ref="AF93" si="48">K93/1000</f>
        <v>3.9E-2</v>
      </c>
      <c r="AG93" s="22"/>
      <c r="AH93" s="22">
        <f t="shared" ref="AH93" si="49">M93/1000</f>
        <v>3.9E-2</v>
      </c>
      <c r="AI93" s="22"/>
      <c r="AJ93" s="22">
        <f t="shared" ref="AJ93" si="50">O93/1000</f>
        <v>3.9E-2</v>
      </c>
      <c r="AK93" s="22"/>
      <c r="AL93" s="22">
        <f t="shared" ref="AL93" si="51">Q93/1000</f>
        <v>3.9E-2</v>
      </c>
      <c r="AM93" s="22"/>
      <c r="AN93" s="22"/>
      <c r="AO93" s="22"/>
      <c r="AP93" s="32">
        <f>U93/1000</f>
        <v>0.46800000000000003</v>
      </c>
      <c r="AQ93" s="10"/>
      <c r="AR93" s="10"/>
      <c r="BF93" s="2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29"/>
    </row>
    <row r="94" spans="1:71" ht="17" x14ac:dyDescent="0.15">
      <c r="A94" s="1" t="s">
        <v>112</v>
      </c>
      <c r="W94" s="45" t="s">
        <v>111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10"/>
      <c r="AR94" s="10"/>
      <c r="BF94" s="1" t="s">
        <v>61</v>
      </c>
    </row>
    <row r="95" spans="1:71" x14ac:dyDescent="0.15">
      <c r="A95" s="10" t="s">
        <v>34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BF95" s="10" t="s">
        <v>34</v>
      </c>
    </row>
    <row r="96" spans="1:71" x14ac:dyDescent="0.15">
      <c r="B96" s="36"/>
      <c r="C96" s="36"/>
      <c r="D96" s="36"/>
      <c r="E96" s="36"/>
      <c r="F96" s="36"/>
      <c r="G96" s="36"/>
      <c r="H96" s="36"/>
      <c r="I96" s="49"/>
      <c r="J96" s="49"/>
      <c r="K96" s="50"/>
      <c r="L96" s="50"/>
      <c r="M96" s="51"/>
      <c r="N96" s="51"/>
      <c r="O96" s="51"/>
      <c r="P96" s="10"/>
      <c r="Q96" s="10"/>
      <c r="R96" s="10"/>
      <c r="S96" s="10"/>
      <c r="T96" s="10"/>
      <c r="U96" s="10"/>
    </row>
    <row r="97" spans="1:21" hidden="1" x14ac:dyDescent="0.15">
      <c r="D97" s="24">
        <v>39264</v>
      </c>
      <c r="E97" s="10" t="s">
        <v>26</v>
      </c>
      <c r="F97" s="25">
        <f t="shared" ref="F97:F102" si="52">SUM(I81:Q81)</f>
        <v>135</v>
      </c>
      <c r="G97" s="7"/>
      <c r="H97" s="1" t="s">
        <v>27</v>
      </c>
      <c r="I97" s="26"/>
      <c r="J97" s="26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hidden="1" x14ac:dyDescent="0.15">
      <c r="D98" s="24">
        <v>39630</v>
      </c>
      <c r="E98" s="10" t="s">
        <v>26</v>
      </c>
      <c r="F98" s="25">
        <f t="shared" si="52"/>
        <v>140</v>
      </c>
      <c r="G98" s="7"/>
      <c r="H98" s="7"/>
      <c r="I98" s="7"/>
      <c r="J98" s="7"/>
    </row>
    <row r="99" spans="1:21" hidden="1" x14ac:dyDescent="0.15">
      <c r="D99" s="24">
        <v>39995</v>
      </c>
      <c r="E99" s="10" t="s">
        <v>26</v>
      </c>
      <c r="F99" s="25">
        <f t="shared" si="52"/>
        <v>145</v>
      </c>
      <c r="G99" s="7"/>
      <c r="H99" s="7"/>
      <c r="I99" s="7"/>
      <c r="J99" s="7"/>
    </row>
    <row r="100" spans="1:21" hidden="1" x14ac:dyDescent="0.15">
      <c r="D100" s="24">
        <v>40360</v>
      </c>
      <c r="E100" s="10" t="s">
        <v>26</v>
      </c>
      <c r="F100" s="25">
        <f t="shared" si="52"/>
        <v>150</v>
      </c>
      <c r="H100" s="7" t="s">
        <v>28</v>
      </c>
      <c r="I100" s="27"/>
      <c r="J100" s="27"/>
    </row>
    <row r="101" spans="1:21" hidden="1" x14ac:dyDescent="0.15">
      <c r="D101" s="28">
        <v>40725</v>
      </c>
      <c r="E101" s="10" t="s">
        <v>26</v>
      </c>
      <c r="F101" s="25">
        <f t="shared" si="52"/>
        <v>155</v>
      </c>
      <c r="H101" s="7" t="s">
        <v>29</v>
      </c>
      <c r="I101" s="27"/>
      <c r="J101" s="27"/>
    </row>
    <row r="102" spans="1:21" hidden="1" x14ac:dyDescent="0.15">
      <c r="D102" s="24">
        <v>41091</v>
      </c>
      <c r="E102" s="10" t="s">
        <v>26</v>
      </c>
      <c r="F102" s="25">
        <f t="shared" si="52"/>
        <v>160</v>
      </c>
      <c r="G102" s="10"/>
      <c r="H102" s="10"/>
    </row>
    <row r="103" spans="1:21" x14ac:dyDescent="0.15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21" x14ac:dyDescent="0.15"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</row>
    <row r="105" spans="1:21" x14ac:dyDescent="0.15">
      <c r="K105" s="34"/>
      <c r="L105" s="34"/>
    </row>
    <row r="106" spans="1:21" x14ac:dyDescent="0.15">
      <c r="K106" s="34"/>
      <c r="L106" s="34"/>
    </row>
    <row r="107" spans="1:21" x14ac:dyDescent="0.15">
      <c r="K107" s="34"/>
      <c r="L107" s="34"/>
    </row>
    <row r="108" spans="1:21" x14ac:dyDescent="0.15">
      <c r="A108" s="3"/>
      <c r="K108" s="34"/>
      <c r="L108" s="34"/>
      <c r="M108" s="34"/>
      <c r="N108" s="34"/>
    </row>
    <row r="109" spans="1:21" x14ac:dyDescent="0.15">
      <c r="K109" s="34"/>
      <c r="L109" s="34"/>
      <c r="M109" s="34"/>
      <c r="N109" s="34"/>
    </row>
  </sheetData>
  <mergeCells count="6">
    <mergeCell ref="AN5:AO5"/>
    <mergeCell ref="AD5:AE5"/>
    <mergeCell ref="AF5:AG5"/>
    <mergeCell ref="AH5:AI5"/>
    <mergeCell ref="AJ5:AK5"/>
    <mergeCell ref="AL5:AM5"/>
  </mergeCells>
  <phoneticPr fontId="5"/>
  <pageMargins left="0.31496062992125984" right="0" top="0.74803149606299213" bottom="0.55118110236220474" header="0.31496062992125984" footer="0.31496062992125984"/>
  <pageSetup paperSize="9" scale="40" orientation="portrait" r:id="rId1"/>
  <ignoredErrors>
    <ignoredError sqref="AO39:AO40 AM39:AM42 AG39:AG40 AI39:AI40 AK39:AK40 AE40 L39 L41 L40 P40 P41 L42 R41:R43 T39:T41 T42:U42 AO41:AO42 L43 AI42:AK42 AI41:AK41 AE43:AK43 AE41:AH41 AE42 AG42:AH42 C44 T43 N39 N41 N40 N42 N43 P39 P42 P43 R40 R39" numberStoredAsText="1"/>
    <ignoredError sqref="U6:U38 U85:U9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マイワシ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kanri2</dc:creator>
  <cp:lastModifiedBy>Microsoft Office User</cp:lastModifiedBy>
  <cp:lastPrinted>2019-02-20T05:31:04Z</cp:lastPrinted>
  <dcterms:created xsi:type="dcterms:W3CDTF">2014-07-14T02:04:38Z</dcterms:created>
  <dcterms:modified xsi:type="dcterms:W3CDTF">2019-06-10T08:37:40Z</dcterms:modified>
</cp:coreProperties>
</file>